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32" windowHeight="5604" activeTab="3"/>
  </bookViews>
  <sheets>
    <sheet name="Données" sheetId="2" r:id="rId1"/>
    <sheet name="Sem.14" sheetId="3" r:id="rId2"/>
    <sheet name="Sem.28" sheetId="4" r:id="rId3"/>
    <sheet name="Prix" sheetId="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I8" i="1"/>
  <c r="N6" i="1"/>
  <c r="I6" i="1"/>
  <c r="C3" i="3" l="1"/>
  <c r="C4" i="3"/>
  <c r="D4" i="3" s="1"/>
  <c r="C5" i="3"/>
  <c r="D5" i="3" s="1"/>
  <c r="C6" i="3"/>
  <c r="D6" i="3" s="1"/>
  <c r="D3" i="3"/>
  <c r="C2" i="3"/>
  <c r="D2" i="3" s="1"/>
  <c r="M7" i="1"/>
  <c r="M9" i="1"/>
  <c r="M10" i="1"/>
  <c r="J16" i="1"/>
  <c r="K8" i="1" s="1"/>
  <c r="F16" i="1"/>
  <c r="G14" i="1" s="1"/>
  <c r="E16" i="1"/>
  <c r="B16" i="1"/>
  <c r="A16" i="1"/>
  <c r="E15" i="1"/>
  <c r="D15" i="1" s="1"/>
  <c r="B15" i="1"/>
  <c r="A15" i="1"/>
  <c r="E14" i="1"/>
  <c r="B14" i="1"/>
  <c r="A14" i="1"/>
  <c r="E13" i="1"/>
  <c r="B13" i="1"/>
  <c r="A13" i="1"/>
  <c r="E12" i="1"/>
  <c r="D12" i="1" s="1"/>
  <c r="B12" i="1"/>
  <c r="A12" i="1"/>
  <c r="J10" i="1"/>
  <c r="F10" i="1"/>
  <c r="E10" i="1"/>
  <c r="B10" i="1"/>
  <c r="A10" i="1"/>
  <c r="E9" i="1"/>
  <c r="B9" i="1"/>
  <c r="A9" i="1"/>
  <c r="B8" i="1"/>
  <c r="E8" i="1" s="1"/>
  <c r="A8" i="1"/>
  <c r="M8" i="1" s="1"/>
  <c r="E7" i="1"/>
  <c r="C7" i="1"/>
  <c r="B7" i="1"/>
  <c r="A7" i="1"/>
  <c r="E6" i="1"/>
  <c r="D6" i="1" s="1"/>
  <c r="B6" i="1"/>
  <c r="A6" i="1"/>
  <c r="L162" i="4"/>
  <c r="K162" i="4"/>
  <c r="J162" i="4"/>
  <c r="I162" i="4"/>
  <c r="H162" i="4"/>
  <c r="N160" i="4"/>
  <c r="M160" i="4"/>
  <c r="D160" i="4"/>
  <c r="C160" i="4"/>
  <c r="N159" i="4"/>
  <c r="M159" i="4"/>
  <c r="D159" i="4"/>
  <c r="C159" i="4"/>
  <c r="N158" i="4"/>
  <c r="M158" i="4"/>
  <c r="C158" i="4"/>
  <c r="N157" i="4"/>
  <c r="M157" i="4"/>
  <c r="C157" i="4"/>
  <c r="N156" i="4"/>
  <c r="M156" i="4"/>
  <c r="C156" i="4"/>
  <c r="D156" i="4" s="1"/>
  <c r="A156" i="4"/>
  <c r="N155" i="4"/>
  <c r="M155" i="4"/>
  <c r="C155" i="4"/>
  <c r="D155" i="4" s="1"/>
  <c r="A155" i="4"/>
  <c r="N154" i="4"/>
  <c r="M154" i="4"/>
  <c r="C154" i="4"/>
  <c r="D154" i="4" s="1"/>
  <c r="A154" i="4"/>
  <c r="N153" i="4"/>
  <c r="M153" i="4"/>
  <c r="C153" i="4"/>
  <c r="D153" i="4" s="1"/>
  <c r="A153" i="4"/>
  <c r="N152" i="4"/>
  <c r="M152" i="4"/>
  <c r="C152" i="4"/>
  <c r="D152" i="4" s="1"/>
  <c r="D161" i="4" s="1"/>
  <c r="A161" i="4" s="1"/>
  <c r="N150" i="4"/>
  <c r="M150" i="4"/>
  <c r="D150" i="4"/>
  <c r="C150" i="4"/>
  <c r="N149" i="4"/>
  <c r="M149" i="4"/>
  <c r="D149" i="4"/>
  <c r="C149" i="4"/>
  <c r="N148" i="4"/>
  <c r="M148" i="4"/>
  <c r="C148" i="4"/>
  <c r="N147" i="4"/>
  <c r="M147" i="4"/>
  <c r="C147" i="4"/>
  <c r="N146" i="4"/>
  <c r="M146" i="4"/>
  <c r="C146" i="4"/>
  <c r="D146" i="4" s="1"/>
  <c r="A146" i="4"/>
  <c r="N145" i="4"/>
  <c r="M145" i="4"/>
  <c r="C145" i="4"/>
  <c r="D145" i="4" s="1"/>
  <c r="A145" i="4"/>
  <c r="N144" i="4"/>
  <c r="M144" i="4"/>
  <c r="C144" i="4"/>
  <c r="D144" i="4" s="1"/>
  <c r="A144" i="4"/>
  <c r="N143" i="4"/>
  <c r="M143" i="4"/>
  <c r="C143" i="4"/>
  <c r="D143" i="4" s="1"/>
  <c r="A143" i="4"/>
  <c r="N142" i="4"/>
  <c r="M142" i="4"/>
  <c r="C142" i="4"/>
  <c r="D142" i="4" s="1"/>
  <c r="G151" i="4" s="1"/>
  <c r="N140" i="4"/>
  <c r="M140" i="4"/>
  <c r="D140" i="4"/>
  <c r="C140" i="4"/>
  <c r="N139" i="4"/>
  <c r="M139" i="4"/>
  <c r="D139" i="4"/>
  <c r="C139" i="4"/>
  <c r="N138" i="4"/>
  <c r="M138" i="4"/>
  <c r="C138" i="4"/>
  <c r="N137" i="4"/>
  <c r="M137" i="4"/>
  <c r="C137" i="4"/>
  <c r="N136" i="4"/>
  <c r="M136" i="4"/>
  <c r="C136" i="4"/>
  <c r="D136" i="4" s="1"/>
  <c r="A136" i="4"/>
  <c r="N135" i="4"/>
  <c r="M135" i="4"/>
  <c r="C135" i="4"/>
  <c r="D135" i="4" s="1"/>
  <c r="A135" i="4"/>
  <c r="N134" i="4"/>
  <c r="M134" i="4"/>
  <c r="C134" i="4"/>
  <c r="D134" i="4" s="1"/>
  <c r="A134" i="4"/>
  <c r="N133" i="4"/>
  <c r="M133" i="4"/>
  <c r="C133" i="4"/>
  <c r="D133" i="4" s="1"/>
  <c r="A133" i="4"/>
  <c r="N132" i="4"/>
  <c r="M132" i="4"/>
  <c r="C132" i="4"/>
  <c r="D132" i="4" s="1"/>
  <c r="N130" i="4"/>
  <c r="M130" i="4"/>
  <c r="D130" i="4"/>
  <c r="C130" i="4"/>
  <c r="N129" i="4"/>
  <c r="M129" i="4"/>
  <c r="D129" i="4"/>
  <c r="C129" i="4"/>
  <c r="N128" i="4"/>
  <c r="M128" i="4"/>
  <c r="C128" i="4"/>
  <c r="N127" i="4"/>
  <c r="M127" i="4"/>
  <c r="C127" i="4"/>
  <c r="N126" i="4"/>
  <c r="M126" i="4"/>
  <c r="C126" i="4"/>
  <c r="D126" i="4" s="1"/>
  <c r="A126" i="4"/>
  <c r="N125" i="4"/>
  <c r="M125" i="4"/>
  <c r="C125" i="4"/>
  <c r="D125" i="4" s="1"/>
  <c r="A125" i="4"/>
  <c r="N124" i="4"/>
  <c r="M124" i="4"/>
  <c r="C124" i="4"/>
  <c r="D124" i="4" s="1"/>
  <c r="A124" i="4"/>
  <c r="N123" i="4"/>
  <c r="M123" i="4"/>
  <c r="C123" i="4"/>
  <c r="D123" i="4" s="1"/>
  <c r="A123" i="4"/>
  <c r="N122" i="4"/>
  <c r="M122" i="4"/>
  <c r="C122" i="4"/>
  <c r="D122" i="4" s="1"/>
  <c r="N120" i="4"/>
  <c r="M120" i="4"/>
  <c r="D120" i="4"/>
  <c r="C120" i="4"/>
  <c r="N119" i="4"/>
  <c r="M119" i="4"/>
  <c r="D119" i="4"/>
  <c r="C119" i="4"/>
  <c r="N118" i="4"/>
  <c r="M118" i="4"/>
  <c r="C118" i="4"/>
  <c r="N117" i="4"/>
  <c r="M117" i="4"/>
  <c r="C117" i="4"/>
  <c r="N116" i="4"/>
  <c r="M116" i="4"/>
  <c r="C116" i="4"/>
  <c r="D116" i="4" s="1"/>
  <c r="A116" i="4"/>
  <c r="N115" i="4"/>
  <c r="M115" i="4"/>
  <c r="C115" i="4"/>
  <c r="D115" i="4" s="1"/>
  <c r="A115" i="4"/>
  <c r="N114" i="4"/>
  <c r="M114" i="4"/>
  <c r="C114" i="4"/>
  <c r="D114" i="4" s="1"/>
  <c r="A114" i="4"/>
  <c r="N113" i="4"/>
  <c r="M113" i="4"/>
  <c r="C113" i="4"/>
  <c r="D113" i="4" s="1"/>
  <c r="A113" i="4"/>
  <c r="N112" i="4"/>
  <c r="M112" i="4"/>
  <c r="C112" i="4"/>
  <c r="D112" i="4" s="1"/>
  <c r="D121" i="4" s="1"/>
  <c r="A121" i="4" s="1"/>
  <c r="N110" i="4"/>
  <c r="M110" i="4"/>
  <c r="D110" i="4"/>
  <c r="C110" i="4"/>
  <c r="N109" i="4"/>
  <c r="M109" i="4"/>
  <c r="D109" i="4"/>
  <c r="C109" i="4"/>
  <c r="N108" i="4"/>
  <c r="M108" i="4"/>
  <c r="C108" i="4"/>
  <c r="N107" i="4"/>
  <c r="M107" i="4"/>
  <c r="C107" i="4"/>
  <c r="N106" i="4"/>
  <c r="M106" i="4"/>
  <c r="C106" i="4"/>
  <c r="D106" i="4" s="1"/>
  <c r="A106" i="4"/>
  <c r="N105" i="4"/>
  <c r="M105" i="4"/>
  <c r="C105" i="4"/>
  <c r="D105" i="4" s="1"/>
  <c r="A105" i="4"/>
  <c r="N104" i="4"/>
  <c r="M104" i="4"/>
  <c r="C104" i="4"/>
  <c r="D104" i="4" s="1"/>
  <c r="A104" i="4"/>
  <c r="N103" i="4"/>
  <c r="M103" i="4"/>
  <c r="C103" i="4"/>
  <c r="D103" i="4" s="1"/>
  <c r="A103" i="4"/>
  <c r="N102" i="4"/>
  <c r="M102" i="4"/>
  <c r="C102" i="4"/>
  <c r="D102" i="4" s="1"/>
  <c r="G111" i="4" s="1"/>
  <c r="N100" i="4"/>
  <c r="M100" i="4"/>
  <c r="D100" i="4"/>
  <c r="C100" i="4"/>
  <c r="N99" i="4"/>
  <c r="M99" i="4"/>
  <c r="D99" i="4"/>
  <c r="C99" i="4"/>
  <c r="N98" i="4"/>
  <c r="M98" i="4"/>
  <c r="C98" i="4"/>
  <c r="N97" i="4"/>
  <c r="M97" i="4"/>
  <c r="C97" i="4"/>
  <c r="N96" i="4"/>
  <c r="M96" i="4"/>
  <c r="C96" i="4"/>
  <c r="D96" i="4" s="1"/>
  <c r="A96" i="4"/>
  <c r="N95" i="4"/>
  <c r="M95" i="4"/>
  <c r="C95" i="4"/>
  <c r="D95" i="4" s="1"/>
  <c r="A95" i="4"/>
  <c r="N94" i="4"/>
  <c r="M94" i="4"/>
  <c r="C94" i="4"/>
  <c r="D94" i="4" s="1"/>
  <c r="A94" i="4"/>
  <c r="N93" i="4"/>
  <c r="M93" i="4"/>
  <c r="C93" i="4"/>
  <c r="D93" i="4" s="1"/>
  <c r="A93" i="4"/>
  <c r="N92" i="4"/>
  <c r="M92" i="4"/>
  <c r="C92" i="4"/>
  <c r="D92" i="4" s="1"/>
  <c r="N90" i="4"/>
  <c r="M90" i="4"/>
  <c r="D90" i="4"/>
  <c r="C90" i="4"/>
  <c r="N89" i="4"/>
  <c r="M89" i="4"/>
  <c r="D89" i="4"/>
  <c r="C89" i="4"/>
  <c r="N88" i="4"/>
  <c r="M88" i="4"/>
  <c r="C88" i="4"/>
  <c r="N87" i="4"/>
  <c r="M87" i="4"/>
  <c r="C87" i="4"/>
  <c r="N86" i="4"/>
  <c r="M86" i="4"/>
  <c r="C86" i="4"/>
  <c r="D86" i="4" s="1"/>
  <c r="A86" i="4"/>
  <c r="N85" i="4"/>
  <c r="M85" i="4"/>
  <c r="C85" i="4"/>
  <c r="D85" i="4" s="1"/>
  <c r="A85" i="4"/>
  <c r="N84" i="4"/>
  <c r="M84" i="4"/>
  <c r="C84" i="4"/>
  <c r="D84" i="4" s="1"/>
  <c r="A84" i="4"/>
  <c r="N83" i="4"/>
  <c r="M83" i="4"/>
  <c r="C83" i="4"/>
  <c r="D83" i="4" s="1"/>
  <c r="A83" i="4"/>
  <c r="N82" i="4"/>
  <c r="M82" i="4"/>
  <c r="C82" i="4"/>
  <c r="D82" i="4" s="1"/>
  <c r="N80" i="4"/>
  <c r="M80" i="4"/>
  <c r="D80" i="4"/>
  <c r="C80" i="4"/>
  <c r="N79" i="4"/>
  <c r="M79" i="4"/>
  <c r="D79" i="4"/>
  <c r="C79" i="4"/>
  <c r="N78" i="4"/>
  <c r="M78" i="4"/>
  <c r="C78" i="4"/>
  <c r="N77" i="4"/>
  <c r="M77" i="4"/>
  <c r="C77" i="4"/>
  <c r="N76" i="4"/>
  <c r="M76" i="4"/>
  <c r="C76" i="4"/>
  <c r="D76" i="4" s="1"/>
  <c r="A76" i="4"/>
  <c r="N75" i="4"/>
  <c r="M75" i="4"/>
  <c r="C75" i="4"/>
  <c r="D75" i="4" s="1"/>
  <c r="A75" i="4"/>
  <c r="N74" i="4"/>
  <c r="M74" i="4"/>
  <c r="C74" i="4"/>
  <c r="D74" i="4" s="1"/>
  <c r="A74" i="4"/>
  <c r="N73" i="4"/>
  <c r="M73" i="4"/>
  <c r="C73" i="4"/>
  <c r="D73" i="4" s="1"/>
  <c r="A73" i="4"/>
  <c r="N72" i="4"/>
  <c r="M72" i="4"/>
  <c r="C72" i="4"/>
  <c r="D72" i="4" s="1"/>
  <c r="D81" i="4" s="1"/>
  <c r="A81" i="4" s="1"/>
  <c r="N70" i="4"/>
  <c r="M70" i="4"/>
  <c r="D70" i="4"/>
  <c r="C70" i="4"/>
  <c r="N69" i="4"/>
  <c r="M69" i="4"/>
  <c r="D69" i="4"/>
  <c r="C69" i="4"/>
  <c r="N68" i="4"/>
  <c r="M68" i="4"/>
  <c r="C68" i="4"/>
  <c r="N67" i="4"/>
  <c r="M67" i="4"/>
  <c r="C67" i="4"/>
  <c r="N66" i="4"/>
  <c r="M66" i="4"/>
  <c r="C66" i="4"/>
  <c r="D66" i="4" s="1"/>
  <c r="A66" i="4"/>
  <c r="N65" i="4"/>
  <c r="M65" i="4"/>
  <c r="C65" i="4"/>
  <c r="D65" i="4" s="1"/>
  <c r="A65" i="4"/>
  <c r="N64" i="4"/>
  <c r="M64" i="4"/>
  <c r="C64" i="4"/>
  <c r="D64" i="4" s="1"/>
  <c r="A64" i="4"/>
  <c r="N63" i="4"/>
  <c r="M63" i="4"/>
  <c r="C63" i="4"/>
  <c r="D63" i="4" s="1"/>
  <c r="A63" i="4"/>
  <c r="N62" i="4"/>
  <c r="M62" i="4"/>
  <c r="C62" i="4"/>
  <c r="D62" i="4" s="1"/>
  <c r="G71" i="4" s="1"/>
  <c r="N60" i="4"/>
  <c r="M60" i="4"/>
  <c r="D60" i="4"/>
  <c r="C60" i="4"/>
  <c r="N59" i="4"/>
  <c r="M59" i="4"/>
  <c r="D59" i="4"/>
  <c r="C59" i="4"/>
  <c r="N58" i="4"/>
  <c r="M58" i="4"/>
  <c r="C58" i="4"/>
  <c r="N57" i="4"/>
  <c r="M57" i="4"/>
  <c r="C57" i="4"/>
  <c r="N56" i="4"/>
  <c r="M56" i="4"/>
  <c r="C56" i="4"/>
  <c r="D56" i="4" s="1"/>
  <c r="A56" i="4"/>
  <c r="N55" i="4"/>
  <c r="M55" i="4"/>
  <c r="C55" i="4"/>
  <c r="D55" i="4" s="1"/>
  <c r="A55" i="4"/>
  <c r="N54" i="4"/>
  <c r="M54" i="4"/>
  <c r="C54" i="4"/>
  <c r="D54" i="4" s="1"/>
  <c r="A54" i="4"/>
  <c r="N53" i="4"/>
  <c r="M53" i="4"/>
  <c r="C53" i="4"/>
  <c r="D53" i="4" s="1"/>
  <c r="A53" i="4"/>
  <c r="N52" i="4"/>
  <c r="M52" i="4"/>
  <c r="C52" i="4"/>
  <c r="D52" i="4" s="1"/>
  <c r="N50" i="4"/>
  <c r="M50" i="4"/>
  <c r="D50" i="4"/>
  <c r="C50" i="4"/>
  <c r="N49" i="4"/>
  <c r="M49" i="4"/>
  <c r="D49" i="4"/>
  <c r="C49" i="4"/>
  <c r="N48" i="4"/>
  <c r="M48" i="4"/>
  <c r="C48" i="4"/>
  <c r="N47" i="4"/>
  <c r="M47" i="4"/>
  <c r="C47" i="4"/>
  <c r="N46" i="4"/>
  <c r="M46" i="4"/>
  <c r="C46" i="4"/>
  <c r="D46" i="4" s="1"/>
  <c r="A46" i="4"/>
  <c r="N45" i="4"/>
  <c r="M45" i="4"/>
  <c r="C45" i="4"/>
  <c r="D45" i="4" s="1"/>
  <c r="A45" i="4"/>
  <c r="N44" i="4"/>
  <c r="M44" i="4"/>
  <c r="C44" i="4"/>
  <c r="D44" i="4" s="1"/>
  <c r="A44" i="4"/>
  <c r="N43" i="4"/>
  <c r="M43" i="4"/>
  <c r="C43" i="4"/>
  <c r="D43" i="4" s="1"/>
  <c r="A43" i="4"/>
  <c r="N42" i="4"/>
  <c r="M42" i="4"/>
  <c r="C42" i="4"/>
  <c r="D42" i="4" s="1"/>
  <c r="N40" i="4"/>
  <c r="M40" i="4"/>
  <c r="D40" i="4"/>
  <c r="C40" i="4"/>
  <c r="N39" i="4"/>
  <c r="M39" i="4"/>
  <c r="D39" i="4"/>
  <c r="C39" i="4"/>
  <c r="N38" i="4"/>
  <c r="M38" i="4"/>
  <c r="C38" i="4"/>
  <c r="N37" i="4"/>
  <c r="M37" i="4"/>
  <c r="C37" i="4"/>
  <c r="N36" i="4"/>
  <c r="M36" i="4"/>
  <c r="C36" i="4"/>
  <c r="D36" i="4" s="1"/>
  <c r="A36" i="4"/>
  <c r="N35" i="4"/>
  <c r="M35" i="4"/>
  <c r="C35" i="4"/>
  <c r="D35" i="4" s="1"/>
  <c r="A35" i="4"/>
  <c r="N34" i="4"/>
  <c r="M34" i="4"/>
  <c r="C34" i="4"/>
  <c r="D34" i="4" s="1"/>
  <c r="A34" i="4"/>
  <c r="N33" i="4"/>
  <c r="M33" i="4"/>
  <c r="C33" i="4"/>
  <c r="D33" i="4" s="1"/>
  <c r="A33" i="4"/>
  <c r="N32" i="4"/>
  <c r="M32" i="4"/>
  <c r="C32" i="4"/>
  <c r="D32" i="4" s="1"/>
  <c r="D41" i="4" s="1"/>
  <c r="A41" i="4" s="1"/>
  <c r="N30" i="4"/>
  <c r="M30" i="4"/>
  <c r="D30" i="4"/>
  <c r="C30" i="4"/>
  <c r="N29" i="4"/>
  <c r="M29" i="4"/>
  <c r="D29" i="4"/>
  <c r="C29" i="4"/>
  <c r="N28" i="4"/>
  <c r="M28" i="4"/>
  <c r="C28" i="4"/>
  <c r="N27" i="4"/>
  <c r="M27" i="4"/>
  <c r="C27" i="4"/>
  <c r="N26" i="4"/>
  <c r="M26" i="4"/>
  <c r="C26" i="4"/>
  <c r="D26" i="4" s="1"/>
  <c r="A26" i="4"/>
  <c r="N25" i="4"/>
  <c r="M25" i="4"/>
  <c r="C25" i="4"/>
  <c r="D25" i="4" s="1"/>
  <c r="A25" i="4"/>
  <c r="N24" i="4"/>
  <c r="M24" i="4"/>
  <c r="C24" i="4"/>
  <c r="D24" i="4" s="1"/>
  <c r="A24" i="4"/>
  <c r="N23" i="4"/>
  <c r="M23" i="4"/>
  <c r="C23" i="4"/>
  <c r="D23" i="4" s="1"/>
  <c r="A23" i="4"/>
  <c r="N22" i="4"/>
  <c r="M22" i="4"/>
  <c r="C22" i="4"/>
  <c r="D22" i="4" s="1"/>
  <c r="G31" i="4" s="1"/>
  <c r="N20" i="4"/>
  <c r="M20" i="4"/>
  <c r="D20" i="4"/>
  <c r="C20" i="4"/>
  <c r="N19" i="4"/>
  <c r="M19" i="4"/>
  <c r="D19" i="4"/>
  <c r="C19" i="4"/>
  <c r="N18" i="4"/>
  <c r="M18" i="4"/>
  <c r="C18" i="4"/>
  <c r="N17" i="4"/>
  <c r="M17" i="4"/>
  <c r="C17" i="4"/>
  <c r="N16" i="4"/>
  <c r="M16" i="4"/>
  <c r="C16" i="4"/>
  <c r="D16" i="4" s="1"/>
  <c r="A16" i="4"/>
  <c r="N15" i="4"/>
  <c r="M15" i="4"/>
  <c r="C15" i="4"/>
  <c r="C15" i="1" s="1"/>
  <c r="A15" i="4"/>
  <c r="N14" i="4"/>
  <c r="M14" i="4"/>
  <c r="C14" i="4"/>
  <c r="D14" i="4" s="1"/>
  <c r="A14" i="4"/>
  <c r="N13" i="4"/>
  <c r="M13" i="4"/>
  <c r="C13" i="4"/>
  <c r="D13" i="4" s="1"/>
  <c r="A13" i="4"/>
  <c r="N12" i="4"/>
  <c r="M12" i="4"/>
  <c r="C12" i="4"/>
  <c r="D12" i="4" s="1"/>
  <c r="N10" i="4"/>
  <c r="M10" i="4"/>
  <c r="D10" i="4"/>
  <c r="C10" i="4"/>
  <c r="N9" i="4"/>
  <c r="M9" i="4"/>
  <c r="D9" i="4"/>
  <c r="C9" i="4"/>
  <c r="N8" i="4"/>
  <c r="M8" i="4"/>
  <c r="C8" i="4"/>
  <c r="N7" i="4"/>
  <c r="M7" i="4"/>
  <c r="C7" i="4"/>
  <c r="N6" i="4"/>
  <c r="M6" i="4"/>
  <c r="C6" i="4"/>
  <c r="D6" i="4" s="1"/>
  <c r="A6" i="4"/>
  <c r="N5" i="4"/>
  <c r="M5" i="4"/>
  <c r="C5" i="4"/>
  <c r="D5" i="4" s="1"/>
  <c r="A5" i="4"/>
  <c r="M4" i="4"/>
  <c r="C4" i="4"/>
  <c r="D4" i="4" s="1"/>
  <c r="A4" i="4"/>
  <c r="N3" i="4"/>
  <c r="M3" i="4"/>
  <c r="D3" i="4"/>
  <c r="C3" i="4"/>
  <c r="A3" i="4"/>
  <c r="M2" i="4"/>
  <c r="C2" i="4"/>
  <c r="D2" i="4" s="1"/>
  <c r="D160" i="3"/>
  <c r="C160" i="3"/>
  <c r="D159" i="3"/>
  <c r="C159" i="3"/>
  <c r="C158" i="3"/>
  <c r="C157" i="3"/>
  <c r="C156" i="3"/>
  <c r="D156" i="3" s="1"/>
  <c r="A156" i="3"/>
  <c r="C155" i="3"/>
  <c r="D155" i="3" s="1"/>
  <c r="A155" i="3"/>
  <c r="C154" i="3"/>
  <c r="D154" i="3" s="1"/>
  <c r="A154" i="3"/>
  <c r="C153" i="3"/>
  <c r="D153" i="3" s="1"/>
  <c r="A153" i="3"/>
  <c r="C152" i="3"/>
  <c r="D152" i="3" s="1"/>
  <c r="D150" i="3"/>
  <c r="C150" i="3"/>
  <c r="D149" i="3"/>
  <c r="C149" i="3"/>
  <c r="C148" i="3"/>
  <c r="C147" i="3"/>
  <c r="C146" i="3"/>
  <c r="D146" i="3" s="1"/>
  <c r="A146" i="3"/>
  <c r="C145" i="3"/>
  <c r="D145" i="3" s="1"/>
  <c r="A145" i="3"/>
  <c r="C144" i="3"/>
  <c r="D144" i="3" s="1"/>
  <c r="A144" i="3"/>
  <c r="C143" i="3"/>
  <c r="D143" i="3" s="1"/>
  <c r="A143" i="3"/>
  <c r="C142" i="3"/>
  <c r="D142" i="3" s="1"/>
  <c r="D140" i="3"/>
  <c r="C140" i="3"/>
  <c r="D139" i="3"/>
  <c r="C139" i="3"/>
  <c r="C138" i="3"/>
  <c r="C137" i="3"/>
  <c r="C136" i="3"/>
  <c r="D136" i="3" s="1"/>
  <c r="A136" i="3"/>
  <c r="C135" i="3"/>
  <c r="D135" i="3" s="1"/>
  <c r="A135" i="3"/>
  <c r="C134" i="3"/>
  <c r="D134" i="3" s="1"/>
  <c r="A134" i="3"/>
  <c r="C133" i="3"/>
  <c r="D133" i="3" s="1"/>
  <c r="A133" i="3"/>
  <c r="C132" i="3"/>
  <c r="D132" i="3" s="1"/>
  <c r="D130" i="3"/>
  <c r="C130" i="3"/>
  <c r="D129" i="3"/>
  <c r="C129" i="3"/>
  <c r="C128" i="3"/>
  <c r="C127" i="3"/>
  <c r="C126" i="3"/>
  <c r="D126" i="3" s="1"/>
  <c r="A126" i="3"/>
  <c r="C125" i="3"/>
  <c r="D125" i="3" s="1"/>
  <c r="A125" i="3"/>
  <c r="C124" i="3"/>
  <c r="D124" i="3" s="1"/>
  <c r="A124" i="3"/>
  <c r="C123" i="3"/>
  <c r="D123" i="3" s="1"/>
  <c r="A123" i="3"/>
  <c r="C122" i="3"/>
  <c r="D122" i="3" s="1"/>
  <c r="D120" i="3"/>
  <c r="C120" i="3"/>
  <c r="D119" i="3"/>
  <c r="C119" i="3"/>
  <c r="C118" i="3"/>
  <c r="C117" i="3"/>
  <c r="C116" i="3"/>
  <c r="D116" i="3" s="1"/>
  <c r="A116" i="3"/>
  <c r="C115" i="3"/>
  <c r="D115" i="3" s="1"/>
  <c r="A115" i="3"/>
  <c r="C114" i="3"/>
  <c r="D114" i="3" s="1"/>
  <c r="A114" i="3"/>
  <c r="C113" i="3"/>
  <c r="D113" i="3" s="1"/>
  <c r="A113" i="3"/>
  <c r="C112" i="3"/>
  <c r="D112" i="3" s="1"/>
  <c r="D110" i="3"/>
  <c r="C110" i="3"/>
  <c r="D109" i="3"/>
  <c r="C109" i="3"/>
  <c r="C108" i="3"/>
  <c r="C107" i="3"/>
  <c r="C106" i="3"/>
  <c r="D106" i="3" s="1"/>
  <c r="A106" i="3"/>
  <c r="C105" i="3"/>
  <c r="D105" i="3" s="1"/>
  <c r="A105" i="3"/>
  <c r="C104" i="3"/>
  <c r="D104" i="3" s="1"/>
  <c r="A104" i="3"/>
  <c r="C103" i="3"/>
  <c r="D103" i="3" s="1"/>
  <c r="A103" i="3"/>
  <c r="C102" i="3"/>
  <c r="D102" i="3" s="1"/>
  <c r="D100" i="3"/>
  <c r="C100" i="3"/>
  <c r="D99" i="3"/>
  <c r="C99" i="3"/>
  <c r="C98" i="3"/>
  <c r="C97" i="3"/>
  <c r="C96" i="3"/>
  <c r="D96" i="3" s="1"/>
  <c r="A96" i="3"/>
  <c r="C95" i="3"/>
  <c r="D95" i="3" s="1"/>
  <c r="A95" i="3"/>
  <c r="C94" i="3"/>
  <c r="D94" i="3" s="1"/>
  <c r="A94" i="3"/>
  <c r="C93" i="3"/>
  <c r="D93" i="3" s="1"/>
  <c r="A93" i="3"/>
  <c r="C92" i="3"/>
  <c r="D92" i="3" s="1"/>
  <c r="D101" i="3" s="1"/>
  <c r="A101" i="3" s="1"/>
  <c r="D90" i="3"/>
  <c r="C90" i="3"/>
  <c r="D89" i="3"/>
  <c r="C89" i="3"/>
  <c r="C88" i="3"/>
  <c r="C87" i="3"/>
  <c r="C86" i="3"/>
  <c r="D86" i="3" s="1"/>
  <c r="A86" i="3"/>
  <c r="C85" i="3"/>
  <c r="D85" i="3" s="1"/>
  <c r="A85" i="3"/>
  <c r="C84" i="3"/>
  <c r="D84" i="3" s="1"/>
  <c r="A84" i="3"/>
  <c r="C83" i="3"/>
  <c r="D83" i="3" s="1"/>
  <c r="A83" i="3"/>
  <c r="C82" i="3"/>
  <c r="D82" i="3" s="1"/>
  <c r="D80" i="3"/>
  <c r="C80" i="3"/>
  <c r="D79" i="3"/>
  <c r="C79" i="3"/>
  <c r="C78" i="3"/>
  <c r="C77" i="3"/>
  <c r="C76" i="3"/>
  <c r="D76" i="3" s="1"/>
  <c r="A76" i="3"/>
  <c r="C75" i="3"/>
  <c r="D75" i="3" s="1"/>
  <c r="A75" i="3"/>
  <c r="C74" i="3"/>
  <c r="D74" i="3" s="1"/>
  <c r="A74" i="3"/>
  <c r="C73" i="3"/>
  <c r="D73" i="3" s="1"/>
  <c r="A73" i="3"/>
  <c r="C72" i="3"/>
  <c r="D72" i="3" s="1"/>
  <c r="D70" i="3"/>
  <c r="C70" i="3"/>
  <c r="D69" i="3"/>
  <c r="C69" i="3"/>
  <c r="C68" i="3"/>
  <c r="C67" i="3"/>
  <c r="C66" i="3"/>
  <c r="D66" i="3" s="1"/>
  <c r="A66" i="3"/>
  <c r="C65" i="3"/>
  <c r="D65" i="3" s="1"/>
  <c r="A65" i="3"/>
  <c r="C64" i="3"/>
  <c r="D64" i="3" s="1"/>
  <c r="A64" i="3"/>
  <c r="C63" i="3"/>
  <c r="D63" i="3" s="1"/>
  <c r="A63" i="3"/>
  <c r="C62" i="3"/>
  <c r="D62" i="3" s="1"/>
  <c r="D60" i="3"/>
  <c r="C60" i="3"/>
  <c r="D59" i="3"/>
  <c r="C59" i="3"/>
  <c r="C58" i="3"/>
  <c r="C57" i="3"/>
  <c r="C56" i="3"/>
  <c r="D56" i="3" s="1"/>
  <c r="A56" i="3"/>
  <c r="C55" i="3"/>
  <c r="D55" i="3" s="1"/>
  <c r="A55" i="3"/>
  <c r="C54" i="3"/>
  <c r="D54" i="3" s="1"/>
  <c r="A54" i="3"/>
  <c r="C53" i="3"/>
  <c r="D53" i="3" s="1"/>
  <c r="A53" i="3"/>
  <c r="C52" i="3"/>
  <c r="D52" i="3" s="1"/>
  <c r="D50" i="3"/>
  <c r="C50" i="3"/>
  <c r="D49" i="3"/>
  <c r="C49" i="3"/>
  <c r="C48" i="3"/>
  <c r="C47" i="3"/>
  <c r="C46" i="3"/>
  <c r="D46" i="3" s="1"/>
  <c r="A46" i="3"/>
  <c r="C45" i="3"/>
  <c r="D45" i="3" s="1"/>
  <c r="A45" i="3"/>
  <c r="C44" i="3"/>
  <c r="D44" i="3" s="1"/>
  <c r="A44" i="3"/>
  <c r="C43" i="3"/>
  <c r="D43" i="3" s="1"/>
  <c r="A43" i="3"/>
  <c r="C42" i="3"/>
  <c r="D42" i="3" s="1"/>
  <c r="D40" i="3"/>
  <c r="C40" i="3"/>
  <c r="D39" i="3"/>
  <c r="C39" i="3"/>
  <c r="C38" i="3"/>
  <c r="C37" i="3"/>
  <c r="C36" i="3"/>
  <c r="D36" i="3" s="1"/>
  <c r="A36" i="3"/>
  <c r="C35" i="3"/>
  <c r="D35" i="3" s="1"/>
  <c r="A35" i="3"/>
  <c r="C34" i="3"/>
  <c r="D34" i="3" s="1"/>
  <c r="A34" i="3"/>
  <c r="C33" i="3"/>
  <c r="D33" i="3" s="1"/>
  <c r="A33" i="3"/>
  <c r="C32" i="3"/>
  <c r="D32" i="3" s="1"/>
  <c r="D30" i="3"/>
  <c r="C30" i="3"/>
  <c r="D29" i="3"/>
  <c r="C29" i="3"/>
  <c r="C28" i="3"/>
  <c r="C27" i="3"/>
  <c r="C26" i="3"/>
  <c r="D26" i="3" s="1"/>
  <c r="A26" i="3"/>
  <c r="C25" i="3"/>
  <c r="D25" i="3" s="1"/>
  <c r="A25" i="3"/>
  <c r="C24" i="3"/>
  <c r="D24" i="3" s="1"/>
  <c r="A24" i="3"/>
  <c r="C23" i="3"/>
  <c r="D23" i="3" s="1"/>
  <c r="A23" i="3"/>
  <c r="C22" i="3"/>
  <c r="D22" i="3" s="1"/>
  <c r="D20" i="3"/>
  <c r="C20" i="3"/>
  <c r="D19" i="3"/>
  <c r="C19" i="3"/>
  <c r="C18" i="3"/>
  <c r="C17" i="3"/>
  <c r="C16" i="3"/>
  <c r="D16" i="3" s="1"/>
  <c r="A16" i="3"/>
  <c r="C15" i="3"/>
  <c r="D15" i="3" s="1"/>
  <c r="A15" i="3"/>
  <c r="C14" i="3"/>
  <c r="D14" i="3" s="1"/>
  <c r="A14" i="3"/>
  <c r="C13" i="3"/>
  <c r="D13" i="3" s="1"/>
  <c r="A13" i="3"/>
  <c r="C12" i="3"/>
  <c r="D12" i="3" s="1"/>
  <c r="D21" i="3" s="1"/>
  <c r="A21" i="3" s="1"/>
  <c r="D10" i="3"/>
  <c r="C10" i="3"/>
  <c r="D9" i="3"/>
  <c r="C9" i="3"/>
  <c r="C8" i="3"/>
  <c r="C7" i="3"/>
  <c r="A6" i="3"/>
  <c r="A5" i="3"/>
  <c r="A4" i="3"/>
  <c r="A3" i="3"/>
  <c r="L162" i="3"/>
  <c r="K162" i="3"/>
  <c r="J162" i="3"/>
  <c r="I162" i="3"/>
  <c r="H162" i="3"/>
  <c r="N160" i="3"/>
  <c r="M160" i="3"/>
  <c r="N159" i="3"/>
  <c r="M159" i="3"/>
  <c r="N158" i="3"/>
  <c r="M158" i="3"/>
  <c r="N157" i="3"/>
  <c r="M157" i="3"/>
  <c r="N156" i="3"/>
  <c r="M156" i="3"/>
  <c r="N155" i="3"/>
  <c r="M155" i="3"/>
  <c r="N154" i="3"/>
  <c r="M154" i="3"/>
  <c r="N153" i="3"/>
  <c r="M153" i="3"/>
  <c r="N152" i="3"/>
  <c r="M152" i="3"/>
  <c r="N150" i="3"/>
  <c r="M150" i="3"/>
  <c r="N149" i="3"/>
  <c r="M149" i="3"/>
  <c r="N148" i="3"/>
  <c r="M148" i="3"/>
  <c r="N147" i="3"/>
  <c r="M147" i="3"/>
  <c r="N146" i="3"/>
  <c r="M146" i="3"/>
  <c r="N145" i="3"/>
  <c r="M145" i="3"/>
  <c r="N144" i="3"/>
  <c r="M144" i="3"/>
  <c r="N143" i="3"/>
  <c r="M143" i="3"/>
  <c r="N142" i="3"/>
  <c r="M142" i="3"/>
  <c r="N140" i="3"/>
  <c r="M140" i="3"/>
  <c r="N139" i="3"/>
  <c r="M139" i="3"/>
  <c r="N138" i="3"/>
  <c r="M138" i="3"/>
  <c r="N137" i="3"/>
  <c r="M137" i="3"/>
  <c r="N136" i="3"/>
  <c r="M136" i="3"/>
  <c r="N135" i="3"/>
  <c r="M135" i="3"/>
  <c r="N134" i="3"/>
  <c r="M134" i="3"/>
  <c r="N133" i="3"/>
  <c r="M133" i="3"/>
  <c r="N132" i="3"/>
  <c r="M132" i="3"/>
  <c r="N130" i="3"/>
  <c r="M130" i="3"/>
  <c r="N129" i="3"/>
  <c r="M129" i="3"/>
  <c r="N128" i="3"/>
  <c r="M128" i="3"/>
  <c r="N127" i="3"/>
  <c r="M127" i="3"/>
  <c r="N126" i="3"/>
  <c r="M126" i="3"/>
  <c r="N125" i="3"/>
  <c r="M125" i="3"/>
  <c r="N124" i="3"/>
  <c r="M124" i="3"/>
  <c r="N123" i="3"/>
  <c r="M123" i="3"/>
  <c r="N122" i="3"/>
  <c r="M122" i="3"/>
  <c r="N120" i="3"/>
  <c r="M120" i="3"/>
  <c r="N119" i="3"/>
  <c r="M119" i="3"/>
  <c r="N118" i="3"/>
  <c r="M118" i="3"/>
  <c r="N117" i="3"/>
  <c r="M117" i="3"/>
  <c r="N116" i="3"/>
  <c r="M116" i="3"/>
  <c r="N115" i="3"/>
  <c r="M115" i="3"/>
  <c r="N114" i="3"/>
  <c r="M114" i="3"/>
  <c r="N113" i="3"/>
  <c r="M113" i="3"/>
  <c r="N112" i="3"/>
  <c r="M112" i="3"/>
  <c r="N110" i="3"/>
  <c r="M110" i="3"/>
  <c r="N109" i="3"/>
  <c r="M109" i="3"/>
  <c r="N108" i="3"/>
  <c r="M108" i="3"/>
  <c r="N107" i="3"/>
  <c r="M107" i="3"/>
  <c r="N106" i="3"/>
  <c r="M106" i="3"/>
  <c r="N105" i="3"/>
  <c r="M105" i="3"/>
  <c r="N104" i="3"/>
  <c r="M104" i="3"/>
  <c r="N103" i="3"/>
  <c r="M103" i="3"/>
  <c r="N102" i="3"/>
  <c r="M102" i="3"/>
  <c r="N100" i="3"/>
  <c r="M100" i="3"/>
  <c r="N99" i="3"/>
  <c r="M99" i="3"/>
  <c r="N98" i="3"/>
  <c r="M98" i="3"/>
  <c r="N97" i="3"/>
  <c r="M97" i="3"/>
  <c r="N96" i="3"/>
  <c r="M96" i="3"/>
  <c r="N95" i="3"/>
  <c r="M95" i="3"/>
  <c r="N94" i="3"/>
  <c r="M94" i="3"/>
  <c r="N93" i="3"/>
  <c r="M93" i="3"/>
  <c r="N92" i="3"/>
  <c r="M92" i="3"/>
  <c r="N90" i="3"/>
  <c r="M90" i="3"/>
  <c r="N89" i="3"/>
  <c r="M89" i="3"/>
  <c r="N88" i="3"/>
  <c r="M88" i="3"/>
  <c r="N87" i="3"/>
  <c r="M87" i="3"/>
  <c r="N86" i="3"/>
  <c r="M86" i="3"/>
  <c r="N85" i="3"/>
  <c r="M85" i="3"/>
  <c r="N84" i="3"/>
  <c r="M84" i="3"/>
  <c r="N83" i="3"/>
  <c r="M83" i="3"/>
  <c r="N82" i="3"/>
  <c r="M82" i="3"/>
  <c r="N80" i="3"/>
  <c r="M80" i="3"/>
  <c r="N79" i="3"/>
  <c r="M79" i="3"/>
  <c r="N78" i="3"/>
  <c r="M78" i="3"/>
  <c r="N77" i="3"/>
  <c r="M77" i="3"/>
  <c r="N76" i="3"/>
  <c r="M76" i="3"/>
  <c r="N75" i="3"/>
  <c r="M75" i="3"/>
  <c r="N74" i="3"/>
  <c r="M74" i="3"/>
  <c r="N73" i="3"/>
  <c r="M73" i="3"/>
  <c r="N72" i="3"/>
  <c r="M72" i="3"/>
  <c r="N70" i="3"/>
  <c r="M70" i="3"/>
  <c r="N69" i="3"/>
  <c r="M69" i="3"/>
  <c r="N68" i="3"/>
  <c r="M68" i="3"/>
  <c r="N67" i="3"/>
  <c r="M67" i="3"/>
  <c r="N66" i="3"/>
  <c r="M66" i="3"/>
  <c r="N65" i="3"/>
  <c r="M65" i="3"/>
  <c r="N64" i="3"/>
  <c r="M64" i="3"/>
  <c r="N63" i="3"/>
  <c r="M63" i="3"/>
  <c r="N62" i="3"/>
  <c r="M62" i="3"/>
  <c r="N60" i="3"/>
  <c r="M60" i="3"/>
  <c r="N59" i="3"/>
  <c r="M59" i="3"/>
  <c r="N58" i="3"/>
  <c r="M58" i="3"/>
  <c r="N57" i="3"/>
  <c r="M57" i="3"/>
  <c r="N56" i="3"/>
  <c r="M56" i="3"/>
  <c r="N55" i="3"/>
  <c r="M55" i="3"/>
  <c r="N54" i="3"/>
  <c r="M54" i="3"/>
  <c r="N53" i="3"/>
  <c r="M53" i="3"/>
  <c r="N52" i="3"/>
  <c r="M52" i="3"/>
  <c r="N50" i="3"/>
  <c r="M50" i="3"/>
  <c r="N49" i="3"/>
  <c r="M49" i="3"/>
  <c r="N48" i="3"/>
  <c r="M48" i="3"/>
  <c r="N47" i="3"/>
  <c r="M47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38" i="3"/>
  <c r="M38" i="3"/>
  <c r="N37" i="3"/>
  <c r="M37" i="3"/>
  <c r="N36" i="3"/>
  <c r="M36" i="3"/>
  <c r="N35" i="3"/>
  <c r="M35" i="3"/>
  <c r="N34" i="3"/>
  <c r="M34" i="3"/>
  <c r="N33" i="3"/>
  <c r="M33" i="3"/>
  <c r="N32" i="3"/>
  <c r="M32" i="3"/>
  <c r="N30" i="3"/>
  <c r="M30" i="3"/>
  <c r="N29" i="3"/>
  <c r="M29" i="3"/>
  <c r="N28" i="3"/>
  <c r="M28" i="3"/>
  <c r="N27" i="3"/>
  <c r="M27" i="3"/>
  <c r="N26" i="3"/>
  <c r="M26" i="3"/>
  <c r="N25" i="3"/>
  <c r="M25" i="3"/>
  <c r="N24" i="3"/>
  <c r="M24" i="3"/>
  <c r="N23" i="3"/>
  <c r="M23" i="3"/>
  <c r="N22" i="3"/>
  <c r="M22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N10" i="3"/>
  <c r="M10" i="3"/>
  <c r="N9" i="3"/>
  <c r="M9" i="3"/>
  <c r="N8" i="3"/>
  <c r="M8" i="3"/>
  <c r="N7" i="3"/>
  <c r="M7" i="3"/>
  <c r="N6" i="3"/>
  <c r="M6" i="3"/>
  <c r="N5" i="3"/>
  <c r="M5" i="3"/>
  <c r="M4" i="3"/>
  <c r="N3" i="3"/>
  <c r="M3" i="3"/>
  <c r="M2" i="3"/>
  <c r="D100" i="1"/>
  <c r="D99" i="1"/>
  <c r="K98" i="1"/>
  <c r="G98" i="1"/>
  <c r="D98" i="1"/>
  <c r="D97" i="1"/>
  <c r="D96" i="1"/>
  <c r="D94" i="1"/>
  <c r="D93" i="1"/>
  <c r="K92" i="1"/>
  <c r="G92" i="1"/>
  <c r="D92" i="1"/>
  <c r="D91" i="1"/>
  <c r="D90" i="1"/>
  <c r="D88" i="1"/>
  <c r="D87" i="1"/>
  <c r="K86" i="1"/>
  <c r="G86" i="1"/>
  <c r="D86" i="1"/>
  <c r="D85" i="1"/>
  <c r="D84" i="1"/>
  <c r="D82" i="1"/>
  <c r="D81" i="1"/>
  <c r="K80" i="1"/>
  <c r="G80" i="1"/>
  <c r="D80" i="1"/>
  <c r="D79" i="1"/>
  <c r="D78" i="1"/>
  <c r="D76" i="1"/>
  <c r="D75" i="1"/>
  <c r="K74" i="1"/>
  <c r="G74" i="1"/>
  <c r="D74" i="1"/>
  <c r="D73" i="1"/>
  <c r="D72" i="1"/>
  <c r="D70" i="1"/>
  <c r="D69" i="1"/>
  <c r="K68" i="1"/>
  <c r="G68" i="1"/>
  <c r="D68" i="1"/>
  <c r="D67" i="1"/>
  <c r="D66" i="1"/>
  <c r="D64" i="1"/>
  <c r="D63" i="1"/>
  <c r="K62" i="1"/>
  <c r="G62" i="1"/>
  <c r="D62" i="1"/>
  <c r="D61" i="1"/>
  <c r="D60" i="1"/>
  <c r="D58" i="1"/>
  <c r="D57" i="1"/>
  <c r="K56" i="1"/>
  <c r="G56" i="1"/>
  <c r="D56" i="1"/>
  <c r="D55" i="1"/>
  <c r="D54" i="1"/>
  <c r="D52" i="1"/>
  <c r="D51" i="1"/>
  <c r="K50" i="1"/>
  <c r="G50" i="1"/>
  <c r="D50" i="1"/>
  <c r="D49" i="1"/>
  <c r="D48" i="1"/>
  <c r="D46" i="1"/>
  <c r="D45" i="1"/>
  <c r="K44" i="1"/>
  <c r="G44" i="1"/>
  <c r="D44" i="1"/>
  <c r="D43" i="1"/>
  <c r="D42" i="1"/>
  <c r="D40" i="1"/>
  <c r="D39" i="1"/>
  <c r="K38" i="1"/>
  <c r="G38" i="1"/>
  <c r="D38" i="1"/>
  <c r="D37" i="1"/>
  <c r="D36" i="1"/>
  <c r="D34" i="1"/>
  <c r="D33" i="1"/>
  <c r="K32" i="1"/>
  <c r="G32" i="1"/>
  <c r="D32" i="1"/>
  <c r="D31" i="1"/>
  <c r="D30" i="1"/>
  <c r="D28" i="1"/>
  <c r="D27" i="1"/>
  <c r="K26" i="1"/>
  <c r="G26" i="1"/>
  <c r="D26" i="1"/>
  <c r="D25" i="1"/>
  <c r="D24" i="1"/>
  <c r="D22" i="1"/>
  <c r="D21" i="1"/>
  <c r="K20" i="1"/>
  <c r="G20" i="1"/>
  <c r="D20" i="1"/>
  <c r="D19" i="1"/>
  <c r="D18" i="1"/>
  <c r="D14" i="1"/>
  <c r="D7" i="1"/>
  <c r="C6" i="1" l="1"/>
  <c r="D13" i="1"/>
  <c r="C9" i="1"/>
  <c r="C10" i="1"/>
  <c r="F121" i="4"/>
  <c r="F161" i="4"/>
  <c r="E41" i="4"/>
  <c r="M41" i="4" s="1"/>
  <c r="F41" i="3"/>
  <c r="F81" i="4"/>
  <c r="C8" i="1"/>
  <c r="D15" i="4"/>
  <c r="C12" i="1"/>
  <c r="C13" i="1"/>
  <c r="C14" i="1"/>
  <c r="C16" i="1"/>
  <c r="D8" i="1"/>
  <c r="D10" i="1"/>
  <c r="M6" i="1"/>
  <c r="L6" i="1" s="1"/>
  <c r="K14" i="1"/>
  <c r="D16" i="1"/>
  <c r="D9" i="1"/>
  <c r="F61" i="4"/>
  <c r="E61" i="4"/>
  <c r="M61" i="4" s="1"/>
  <c r="D61" i="4"/>
  <c r="A61" i="4" s="1"/>
  <c r="G61" i="4"/>
  <c r="E131" i="4"/>
  <c r="M131" i="4" s="1"/>
  <c r="G131" i="4"/>
  <c r="F131" i="4"/>
  <c r="D131" i="4"/>
  <c r="A131" i="4" s="1"/>
  <c r="E11" i="4"/>
  <c r="M11" i="4" s="1"/>
  <c r="G11" i="4"/>
  <c r="F11" i="4"/>
  <c r="D11" i="4"/>
  <c r="A11" i="4" s="1"/>
  <c r="F101" i="4"/>
  <c r="D101" i="4"/>
  <c r="A101" i="4" s="1"/>
  <c r="E101" i="4"/>
  <c r="M101" i="4" s="1"/>
  <c r="G101" i="4"/>
  <c r="E51" i="4"/>
  <c r="M51" i="4" s="1"/>
  <c r="D51" i="4"/>
  <c r="A51" i="4" s="1"/>
  <c r="G51" i="4"/>
  <c r="F51" i="4"/>
  <c r="F141" i="4"/>
  <c r="D141" i="4"/>
  <c r="A141" i="4" s="1"/>
  <c r="E141" i="4"/>
  <c r="M141" i="4" s="1"/>
  <c r="G141" i="4"/>
  <c r="F21" i="4"/>
  <c r="D21" i="4"/>
  <c r="A21" i="4" s="1"/>
  <c r="G21" i="4"/>
  <c r="E21" i="4"/>
  <c r="M21" i="4" s="1"/>
  <c r="E91" i="4"/>
  <c r="M91" i="4" s="1"/>
  <c r="G91" i="4"/>
  <c r="F91" i="4"/>
  <c r="D91" i="4"/>
  <c r="A91" i="4" s="1"/>
  <c r="D71" i="4"/>
  <c r="A71" i="4" s="1"/>
  <c r="E81" i="4"/>
  <c r="M81" i="4" s="1"/>
  <c r="D111" i="4"/>
  <c r="A111" i="4" s="1"/>
  <c r="E121" i="4"/>
  <c r="M121" i="4" s="1"/>
  <c r="F41" i="4"/>
  <c r="E71" i="4"/>
  <c r="M71" i="4" s="1"/>
  <c r="F31" i="4"/>
  <c r="G41" i="4"/>
  <c r="F71" i="4"/>
  <c r="G81" i="4"/>
  <c r="F111" i="4"/>
  <c r="G121" i="4"/>
  <c r="F151" i="4"/>
  <c r="G161" i="4"/>
  <c r="D31" i="4"/>
  <c r="A31" i="4" s="1"/>
  <c r="D151" i="4"/>
  <c r="A151" i="4" s="1"/>
  <c r="E161" i="4"/>
  <c r="M161" i="4" s="1"/>
  <c r="E31" i="4"/>
  <c r="M31" i="4" s="1"/>
  <c r="E111" i="4"/>
  <c r="M111" i="4" s="1"/>
  <c r="E151" i="4"/>
  <c r="M151" i="4" s="1"/>
  <c r="F161" i="3"/>
  <c r="E161" i="3"/>
  <c r="M161" i="3" s="1"/>
  <c r="E121" i="3"/>
  <c r="M121" i="3" s="1"/>
  <c r="F121" i="3"/>
  <c r="E111" i="3"/>
  <c r="M111" i="3" s="1"/>
  <c r="F61" i="3"/>
  <c r="D61" i="3"/>
  <c r="A61" i="3" s="1"/>
  <c r="G51" i="3"/>
  <c r="G11" i="3"/>
  <c r="D71" i="3"/>
  <c r="A71" i="3" s="1"/>
  <c r="F71" i="3"/>
  <c r="E71" i="3"/>
  <c r="M71" i="3" s="1"/>
  <c r="E81" i="3"/>
  <c r="M81" i="3" s="1"/>
  <c r="G81" i="3"/>
  <c r="F91" i="3"/>
  <c r="E91" i="3"/>
  <c r="M91" i="3" s="1"/>
  <c r="D91" i="3"/>
  <c r="A91" i="3" s="1"/>
  <c r="G91" i="3"/>
  <c r="F131" i="3"/>
  <c r="E131" i="3"/>
  <c r="M131" i="3" s="1"/>
  <c r="D131" i="3"/>
  <c r="A131" i="3" s="1"/>
  <c r="G131" i="3"/>
  <c r="F11" i="3"/>
  <c r="D11" i="3"/>
  <c r="A11" i="3" s="1"/>
  <c r="E11" i="3"/>
  <c r="M11" i="3" s="1"/>
  <c r="G21" i="3"/>
  <c r="E21" i="3"/>
  <c r="M21" i="3" s="1"/>
  <c r="G71" i="3"/>
  <c r="D81" i="3"/>
  <c r="A81" i="3" s="1"/>
  <c r="D151" i="3"/>
  <c r="A151" i="3" s="1"/>
  <c r="G151" i="3"/>
  <c r="F151" i="3"/>
  <c r="E151" i="3"/>
  <c r="M151" i="3" s="1"/>
  <c r="D31" i="3"/>
  <c r="A31" i="3" s="1"/>
  <c r="F31" i="3"/>
  <c r="E31" i="3"/>
  <c r="M31" i="3" s="1"/>
  <c r="E41" i="3"/>
  <c r="M41" i="3" s="1"/>
  <c r="G41" i="3"/>
  <c r="F81" i="3"/>
  <c r="F21" i="3"/>
  <c r="G31" i="3"/>
  <c r="D41" i="3"/>
  <c r="A41" i="3" s="1"/>
  <c r="F51" i="3"/>
  <c r="D51" i="3"/>
  <c r="A51" i="3" s="1"/>
  <c r="E51" i="3"/>
  <c r="M51" i="3" s="1"/>
  <c r="G61" i="3"/>
  <c r="E61" i="3"/>
  <c r="M61" i="3" s="1"/>
  <c r="G101" i="3"/>
  <c r="F101" i="3"/>
  <c r="E101" i="3"/>
  <c r="M101" i="3" s="1"/>
  <c r="D111" i="3"/>
  <c r="A111" i="3" s="1"/>
  <c r="G111" i="3"/>
  <c r="F111" i="3"/>
  <c r="G141" i="3"/>
  <c r="F141" i="3"/>
  <c r="E141" i="3"/>
  <c r="M141" i="3" s="1"/>
  <c r="D141" i="3"/>
  <c r="A141" i="3" s="1"/>
  <c r="G121" i="3"/>
  <c r="G161" i="3"/>
  <c r="D121" i="3"/>
  <c r="A121" i="3" s="1"/>
  <c r="D161" i="3"/>
  <c r="A161" i="3" s="1"/>
  <c r="H8" i="1" l="1"/>
  <c r="I10" i="1"/>
  <c r="H10" i="1" s="1"/>
  <c r="I9" i="1"/>
  <c r="H9" i="1" s="1"/>
  <c r="I7" i="1"/>
  <c r="H7" i="1" s="1"/>
  <c r="H6" i="1"/>
</calcChain>
</file>

<file path=xl/sharedStrings.xml><?xml version="1.0" encoding="utf-8"?>
<sst xmlns="http://schemas.openxmlformats.org/spreadsheetml/2006/main" count="221" uniqueCount="47">
  <si>
    <t xml:space="preserve"> Montant de base</t>
  </si>
  <si>
    <t>1ière moitié de saison</t>
  </si>
  <si>
    <t>2ième moitié de saison</t>
  </si>
  <si>
    <t>Numéros, Sem.14</t>
  </si>
  <si>
    <t>Numéros, Sem.28</t>
  </si>
  <si>
    <t>Pointage final</t>
  </si>
  <si>
    <t>Rang</t>
  </si>
  <si>
    <t>Montant</t>
  </si>
  <si>
    <t>x</t>
  </si>
  <si>
    <t>Substitut</t>
  </si>
  <si>
    <t>Sem.14</t>
  </si>
  <si>
    <t>Nos.</t>
  </si>
  <si>
    <t>Noms des joueurs</t>
  </si>
  <si>
    <t>Moy.</t>
  </si>
  <si>
    <t>1ère partie</t>
  </si>
  <si>
    <t>2ème partie</t>
  </si>
  <si>
    <t>3ème partie</t>
  </si>
  <si>
    <t>Absences</t>
  </si>
  <si>
    <t>69 d'équipe</t>
  </si>
  <si>
    <t>Points hebdo.</t>
  </si>
  <si>
    <t>Parties jouées</t>
  </si>
  <si>
    <t>Nouveau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</si>
  <si>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</si>
  <si>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</si>
  <si>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</si>
  <si>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</si>
  <si>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</si>
  <si>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</si>
  <si>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</si>
  <si>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</si>
  <si>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</si>
  <si>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</si>
  <si>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</si>
  <si>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</si>
  <si>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</si>
  <si>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</si>
  <si>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</si>
  <si>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</si>
  <si>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 xml:space="preserve">                                MOITIÉ - MOITIÉ</t>
  </si>
  <si>
    <t xml:space="preserve">   Montant perçu </t>
  </si>
  <si>
    <t xml:space="preserve">               Gagnant </t>
  </si>
  <si>
    <t xml:space="preserve">  Montant gagné</t>
  </si>
  <si>
    <t>Sem.28</t>
  </si>
  <si>
    <t>Col.</t>
  </si>
  <si>
    <t>Les Pêcheurs</t>
  </si>
  <si>
    <t>Michel</t>
  </si>
  <si>
    <t>Gilberte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</si>
</sst>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#,##0.00\ &quot;$&quot;"/>
    <numFmt numFmtId="165" formatCode="_ * #,##0_)\ &quot;$&quot;_ ;_ * \(#,##0\)\ &quot;$&quot;_ ;_ * &quot;-&quot;??_)\ &quot;$&quot;_ ;_ @_ "/>
  </numFmts>
  <fonts count="41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sz val="11"/>
      <color rgb="FFFFC000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name val="Arial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1"/>
      <name val="Calibri"/>
      <family val="2"/>
    </font>
    <font>
      <b/>
      <i/>
      <sz val="10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sz val="11"/>
      <color rgb="FF00206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2"/>
      <color rgb="FFFF0000"/>
      <name val="Calibri"/>
      <family val="2"/>
    </font>
    <font>
      <b/>
      <sz val="11"/>
      <color rgb="FF7030A0"/>
      <name val="Calibri"/>
      <family val="2"/>
    </font>
    <font>
      <b/>
      <sz val="11"/>
      <color indexed="56"/>
      <name val="Calibri"/>
      <family val="2"/>
    </font>
    <font>
      <b/>
      <sz val="11"/>
      <color indexed="36"/>
      <name val="Calibri"/>
      <family val="2"/>
    </font>
    <font>
      <sz val="9"/>
      <color theme="1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C0B0E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6" fillId="0" borderId="0"/>
    <xf numFmtId="0" fontId="31" fillId="0" borderId="0"/>
  </cellStyleXfs>
  <cellXfs count="434">
    <xf numFmtId="0" fontId="0" fillId="0" borderId="0" xfId="0"/>
    <xf numFmtId="44" fontId="7" fillId="5" borderId="2" xfId="1" applyFont="1" applyFill="1" applyBorder="1" applyAlignment="1">
      <alignment horizontal="center" vertical="center" wrapText="1"/>
    </xf>
    <xf numFmtId="44" fontId="7" fillId="5" borderId="6" xfId="1" applyFont="1" applyFill="1" applyBorder="1" applyAlignment="1">
      <alignment horizontal="center" vertical="center" wrapText="1"/>
    </xf>
    <xf numFmtId="44" fontId="7" fillId="5" borderId="2" xfId="1" applyFont="1" applyFill="1" applyBorder="1" applyAlignment="1">
      <alignment horizontal="center" vertical="center"/>
    </xf>
    <xf numFmtId="44" fontId="7" fillId="5" borderId="6" xfId="1" applyFont="1" applyFill="1" applyBorder="1" applyAlignment="1">
      <alignment horizontal="center" vertical="center"/>
    </xf>
    <xf numFmtId="0" fontId="3" fillId="11" borderId="11" xfId="0" applyFont="1" applyFill="1" applyBorder="1"/>
    <xf numFmtId="0" fontId="3" fillId="11" borderId="12" xfId="0" applyFont="1" applyFill="1" applyBorder="1"/>
    <xf numFmtId="0" fontId="1" fillId="11" borderId="13" xfId="0" applyFont="1" applyFill="1" applyBorder="1"/>
    <xf numFmtId="0" fontId="1" fillId="11" borderId="3" xfId="0" applyFont="1" applyFill="1" applyBorder="1" applyAlignment="1">
      <alignment horizontal="center" vertical="center"/>
    </xf>
    <xf numFmtId="0" fontId="1" fillId="11" borderId="3" xfId="0" applyFont="1" applyFill="1" applyBorder="1"/>
    <xf numFmtId="0" fontId="3" fillId="2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/>
    </xf>
    <xf numFmtId="164" fontId="3" fillId="12" borderId="5" xfId="1" applyNumberFormat="1" applyFont="1" applyFill="1" applyBorder="1" applyAlignment="1">
      <alignment horizontal="center" vertical="center"/>
    </xf>
    <xf numFmtId="0" fontId="1" fillId="5" borderId="9" xfId="0" applyFont="1" applyFill="1" applyBorder="1"/>
    <xf numFmtId="164" fontId="8" fillId="13" borderId="2" xfId="0" applyNumberFormat="1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164" fontId="6" fillId="14" borderId="15" xfId="1" applyNumberFormat="1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/>
    </xf>
    <xf numFmtId="165" fontId="8" fillId="14" borderId="15" xfId="1" applyNumberFormat="1" applyFont="1" applyFill="1" applyBorder="1" applyAlignment="1">
      <alignment horizontal="center" vertical="center"/>
    </xf>
    <xf numFmtId="0" fontId="8" fillId="13" borderId="9" xfId="0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164" fontId="6" fillId="14" borderId="18" xfId="1" applyNumberFormat="1" applyFont="1" applyFill="1" applyBorder="1" applyAlignment="1">
      <alignment horizontal="center" vertical="center"/>
    </xf>
    <xf numFmtId="0" fontId="8" fillId="13" borderId="9" xfId="0" applyFont="1" applyFill="1" applyBorder="1" applyAlignment="1">
      <alignment horizontal="center"/>
    </xf>
    <xf numFmtId="165" fontId="8" fillId="14" borderId="18" xfId="1" applyNumberFormat="1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0" fontId="8" fillId="15" borderId="11" xfId="0" applyFont="1" applyFill="1" applyBorder="1" applyAlignment="1">
      <alignment horizontal="center" vertical="center"/>
    </xf>
    <xf numFmtId="0" fontId="8" fillId="13" borderId="20" xfId="0" applyFont="1" applyFill="1" applyBorder="1"/>
    <xf numFmtId="164" fontId="6" fillId="14" borderId="21" xfId="1" applyNumberFormat="1" applyFont="1" applyFill="1" applyBorder="1" applyAlignment="1">
      <alignment horizontal="center" vertical="center"/>
    </xf>
    <xf numFmtId="165" fontId="8" fillId="14" borderId="22" xfId="1" applyNumberFormat="1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left" vertical="center"/>
    </xf>
    <xf numFmtId="164" fontId="1" fillId="11" borderId="13" xfId="0" applyNumberFormat="1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7" xfId="0" applyFont="1" applyFill="1" applyBorder="1"/>
    <xf numFmtId="0" fontId="1" fillId="5" borderId="11" xfId="0" applyFont="1" applyFill="1" applyBorder="1"/>
    <xf numFmtId="0" fontId="1" fillId="13" borderId="0" xfId="0" applyFont="1" applyFill="1" applyBorder="1" applyAlignment="1">
      <alignment horizontal="center" vertical="center"/>
    </xf>
    <xf numFmtId="164" fontId="8" fillId="13" borderId="9" xfId="0" applyNumberFormat="1" applyFont="1" applyFill="1" applyBorder="1" applyAlignment="1">
      <alignment horizontal="center" vertical="center"/>
    </xf>
    <xf numFmtId="0" fontId="8" fillId="13" borderId="23" xfId="0" applyFont="1" applyFill="1" applyBorder="1"/>
    <xf numFmtId="0" fontId="10" fillId="0" borderId="0" xfId="0" applyFont="1"/>
    <xf numFmtId="0" fontId="1" fillId="11" borderId="24" xfId="0" applyFont="1" applyFill="1" applyBorder="1"/>
    <xf numFmtId="0" fontId="7" fillId="16" borderId="2" xfId="0" applyFont="1" applyFill="1" applyBorder="1" applyAlignment="1">
      <alignment horizontal="center" vertical="center" wrapText="1"/>
    </xf>
    <xf numFmtId="0" fontId="7" fillId="16" borderId="9" xfId="0" applyFont="1" applyFill="1" applyBorder="1" applyAlignment="1">
      <alignment horizontal="center"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16" borderId="5" xfId="0" applyFont="1" applyFill="1" applyBorder="1" applyAlignment="1">
      <alignment horizontal="center" vertical="center" wrapText="1"/>
    </xf>
    <xf numFmtId="15" fontId="3" fillId="7" borderId="11" xfId="0" applyNumberFormat="1" applyFont="1" applyFill="1" applyBorder="1" applyAlignment="1">
      <alignment horizontal="center" vertical="center"/>
    </xf>
    <xf numFmtId="0" fontId="11" fillId="14" borderId="13" xfId="0" applyFont="1" applyFill="1" applyBorder="1" applyAlignment="1">
      <alignment horizontal="center" vertical="center" wrapText="1"/>
    </xf>
    <xf numFmtId="0" fontId="12" fillId="9" borderId="12" xfId="0" applyFont="1" applyFill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 wrapText="1"/>
    </xf>
    <xf numFmtId="0" fontId="3" fillId="14" borderId="11" xfId="0" applyFont="1" applyFill="1" applyBorder="1" applyAlignment="1">
      <alignment horizontal="center" vertical="center"/>
    </xf>
    <xf numFmtId="3" fontId="6" fillId="14" borderId="11" xfId="0" applyNumberFormat="1" applyFont="1" applyFill="1" applyBorder="1" applyAlignment="1">
      <alignment horizontal="center" vertical="center" wrapText="1"/>
    </xf>
    <xf numFmtId="1" fontId="3" fillId="14" borderId="11" xfId="0" applyNumberFormat="1" applyFont="1" applyFill="1" applyBorder="1" applyAlignment="1">
      <alignment horizontal="center" vertical="center" wrapText="1"/>
    </xf>
    <xf numFmtId="1" fontId="3" fillId="14" borderId="0" xfId="0" applyNumberFormat="1" applyFont="1" applyFill="1" applyBorder="1" applyAlignment="1">
      <alignment horizontal="center" vertical="center" wrapText="1"/>
    </xf>
    <xf numFmtId="0" fontId="3" fillId="17" borderId="11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0" fontId="8" fillId="17" borderId="11" xfId="0" applyFont="1" applyFill="1" applyBorder="1" applyAlignment="1">
      <alignment horizontal="center" vertical="center" wrapText="1"/>
    </xf>
    <xf numFmtId="0" fontId="3" fillId="17" borderId="12" xfId="0" applyFont="1" applyFill="1" applyBorder="1" applyAlignment="1">
      <alignment horizontal="center" vertical="center"/>
    </xf>
    <xf numFmtId="0" fontId="4" fillId="18" borderId="11" xfId="0" applyFont="1" applyFill="1" applyBorder="1" applyAlignment="1">
      <alignment horizontal="center" vertical="center"/>
    </xf>
    <xf numFmtId="0" fontId="1" fillId="5" borderId="0" xfId="0" applyFont="1" applyFill="1"/>
    <xf numFmtId="0" fontId="3" fillId="6" borderId="25" xfId="0" applyNumberFormat="1" applyFont="1" applyFill="1" applyBorder="1" applyAlignment="1">
      <alignment horizontal="center" vertical="center" wrapText="1"/>
    </xf>
    <xf numFmtId="0" fontId="6" fillId="19" borderId="25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4" fillId="6" borderId="11" xfId="0" applyFont="1" applyFill="1" applyBorder="1" applyAlignment="1">
      <alignment horizontal="center" vertical="center"/>
    </xf>
    <xf numFmtId="0" fontId="4" fillId="19" borderId="11" xfId="0" applyFont="1" applyFill="1" applyBorder="1" applyAlignment="1">
      <alignment horizontal="center" vertical="center"/>
    </xf>
    <xf numFmtId="0" fontId="3" fillId="20" borderId="11" xfId="0" applyNumberFormat="1" applyFont="1" applyFill="1" applyBorder="1" applyAlignment="1">
      <alignment horizontal="center" vertical="center"/>
    </xf>
    <xf numFmtId="0" fontId="4" fillId="20" borderId="26" xfId="0" applyFont="1" applyFill="1" applyBorder="1" applyAlignment="1">
      <alignment horizontal="center" vertical="center"/>
    </xf>
    <xf numFmtId="0" fontId="4" fillId="20" borderId="27" xfId="0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0" fontId="3" fillId="14" borderId="11" xfId="0" applyNumberFormat="1" applyFont="1" applyFill="1" applyBorder="1" applyAlignment="1">
      <alignment horizontal="center" vertical="center"/>
    </xf>
    <xf numFmtId="0" fontId="4" fillId="14" borderId="26" xfId="0" applyFont="1" applyFill="1" applyBorder="1" applyAlignment="1">
      <alignment horizontal="center" vertical="center"/>
    </xf>
    <xf numFmtId="0" fontId="4" fillId="14" borderId="28" xfId="0" applyFont="1" applyFill="1" applyBorder="1" applyAlignment="1">
      <alignment horizontal="center" vertical="center"/>
    </xf>
    <xf numFmtId="0" fontId="4" fillId="14" borderId="27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2" fillId="18" borderId="12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8" borderId="24" xfId="0" applyFont="1" applyFill="1" applyBorder="1" applyAlignment="1">
      <alignment vertical="center"/>
    </xf>
    <xf numFmtId="0" fontId="13" fillId="16" borderId="2" xfId="0" applyFont="1" applyFill="1" applyBorder="1" applyAlignment="1">
      <alignment horizontal="left" vertical="center"/>
    </xf>
    <xf numFmtId="0" fontId="13" fillId="16" borderId="29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vertical="center"/>
    </xf>
    <xf numFmtId="0" fontId="0" fillId="16" borderId="2" xfId="0" applyFill="1" applyBorder="1"/>
    <xf numFmtId="0" fontId="0" fillId="16" borderId="29" xfId="0" applyFill="1" applyBorder="1"/>
    <xf numFmtId="0" fontId="12" fillId="21" borderId="13" xfId="0" applyFont="1" applyFill="1" applyBorder="1" applyAlignment="1">
      <alignment vertical="center"/>
    </xf>
    <xf numFmtId="0" fontId="12" fillId="21" borderId="24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Alignment="1">
      <alignment horizontal="center" vertical="center"/>
    </xf>
    <xf numFmtId="0" fontId="14" fillId="16" borderId="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6" fillId="14" borderId="11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6" fillId="14" borderId="5" xfId="0" applyFont="1" applyFill="1" applyBorder="1" applyAlignment="1">
      <alignment horizontal="center" vertical="center"/>
    </xf>
    <xf numFmtId="1" fontId="3" fillId="14" borderId="20" xfId="0" applyNumberFormat="1" applyFont="1" applyFill="1" applyBorder="1" applyAlignment="1">
      <alignment horizontal="center" vertical="center"/>
    </xf>
    <xf numFmtId="1" fontId="3" fillId="14" borderId="11" xfId="0" applyNumberFormat="1" applyFont="1" applyFill="1" applyBorder="1" applyAlignment="1">
      <alignment horizontal="center" vertical="center"/>
    </xf>
    <xf numFmtId="0" fontId="3" fillId="14" borderId="11" xfId="1" applyNumberFormat="1" applyFont="1" applyFill="1" applyBorder="1" applyAlignment="1">
      <alignment horizontal="center" vertical="center"/>
    </xf>
    <xf numFmtId="0" fontId="3" fillId="14" borderId="1" xfId="1" applyNumberFormat="1" applyFont="1" applyFill="1" applyBorder="1" applyAlignment="1">
      <alignment horizontal="center" vertical="center"/>
    </xf>
    <xf numFmtId="0" fontId="6" fillId="17" borderId="11" xfId="0" applyFont="1" applyFill="1" applyBorder="1" applyAlignment="1">
      <alignment horizontal="center" vertical="center"/>
    </xf>
    <xf numFmtId="0" fontId="3" fillId="6" borderId="25" xfId="0" applyNumberFormat="1" applyFont="1" applyFill="1" applyBorder="1" applyAlignment="1">
      <alignment horizontal="center" vertical="center"/>
    </xf>
    <xf numFmtId="0" fontId="3" fillId="19" borderId="25" xfId="0" applyNumberFormat="1" applyFont="1" applyFill="1" applyBorder="1" applyAlignment="1">
      <alignment horizontal="center" vertical="center"/>
    </xf>
    <xf numFmtId="0" fontId="4" fillId="20" borderId="24" xfId="0" applyFont="1" applyFill="1" applyBorder="1" applyAlignment="1">
      <alignment horizontal="center" vertical="center"/>
    </xf>
    <xf numFmtId="0" fontId="4" fillId="20" borderId="12" xfId="0" applyFont="1" applyFill="1" applyBorder="1" applyAlignment="1">
      <alignment horizontal="center" vertical="center"/>
    </xf>
    <xf numFmtId="0" fontId="4" fillId="20" borderId="30" xfId="0" applyFont="1" applyFill="1" applyBorder="1" applyAlignment="1">
      <alignment horizontal="center" vertical="center"/>
    </xf>
    <xf numFmtId="0" fontId="4" fillId="14" borderId="11" xfId="0" applyFont="1" applyFill="1" applyBorder="1" applyAlignment="1">
      <alignment horizontal="center" vertical="center"/>
    </xf>
    <xf numFmtId="0" fontId="4" fillId="14" borderId="30" xfId="0" applyFont="1" applyFill="1" applyBorder="1" applyAlignment="1">
      <alignment horizontal="center" vertical="center"/>
    </xf>
    <xf numFmtId="0" fontId="4" fillId="14" borderId="24" xfId="0" applyFont="1" applyFill="1" applyBorder="1" applyAlignment="1">
      <alignment horizontal="center" vertical="center"/>
    </xf>
    <xf numFmtId="0" fontId="4" fillId="14" borderId="12" xfId="0" applyFont="1" applyFill="1" applyBorder="1" applyAlignment="1">
      <alignment horizontal="center" vertical="center"/>
    </xf>
    <xf numFmtId="0" fontId="1" fillId="5" borderId="10" xfId="0" applyFont="1" applyFill="1" applyBorder="1"/>
    <xf numFmtId="0" fontId="3" fillId="18" borderId="11" xfId="0" applyFont="1" applyFill="1" applyBorder="1" applyAlignment="1">
      <alignment horizontal="center" vertical="center"/>
    </xf>
    <xf numFmtId="0" fontId="3" fillId="18" borderId="12" xfId="0" applyFont="1" applyFill="1" applyBorder="1" applyAlignment="1">
      <alignment horizontal="center" vertical="center"/>
    </xf>
    <xf numFmtId="0" fontId="13" fillId="16" borderId="9" xfId="0" applyFont="1" applyFill="1" applyBorder="1" applyAlignment="1">
      <alignment horizontal="left" vertical="center"/>
    </xf>
    <xf numFmtId="0" fontId="13" fillId="16" borderId="31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16" borderId="9" xfId="0" applyFill="1" applyBorder="1"/>
    <xf numFmtId="0" fontId="0" fillId="16" borderId="31" xfId="0" applyFill="1" applyBorder="1"/>
    <xf numFmtId="0" fontId="3" fillId="21" borderId="24" xfId="0" applyFont="1" applyFill="1" applyBorder="1" applyAlignment="1">
      <alignment horizontal="center" vertical="center"/>
    </xf>
    <xf numFmtId="0" fontId="3" fillId="21" borderId="11" xfId="0" applyFont="1" applyFill="1" applyBorder="1" applyAlignment="1">
      <alignment horizontal="center" vertical="center"/>
    </xf>
    <xf numFmtId="0" fontId="3" fillId="21" borderId="12" xfId="0" applyFont="1" applyFill="1" applyBorder="1" applyAlignment="1">
      <alignment horizontal="center" vertical="center"/>
    </xf>
    <xf numFmtId="0" fontId="15" fillId="16" borderId="0" xfId="3" applyFont="1" applyFill="1" applyBorder="1" applyAlignment="1">
      <alignment horizontal="center" vertical="center"/>
    </xf>
    <xf numFmtId="0" fontId="3" fillId="22" borderId="32" xfId="0" applyFont="1" applyFill="1" applyBorder="1" applyAlignment="1">
      <alignment horizontal="center" vertical="center"/>
    </xf>
    <xf numFmtId="0" fontId="3" fillId="22" borderId="33" xfId="0" applyFont="1" applyFill="1" applyBorder="1" applyAlignment="1">
      <alignment horizontal="center" vertical="center"/>
    </xf>
    <xf numFmtId="0" fontId="3" fillId="22" borderId="34" xfId="0" applyFont="1" applyFill="1" applyBorder="1" applyAlignment="1">
      <alignment horizontal="left" vertical="center"/>
    </xf>
    <xf numFmtId="0" fontId="3" fillId="22" borderId="34" xfId="0" applyFont="1" applyFill="1" applyBorder="1" applyAlignment="1">
      <alignment horizontal="center" vertical="center"/>
    </xf>
    <xf numFmtId="1" fontId="3" fillId="22" borderId="33" xfId="0" applyNumberFormat="1" applyFont="1" applyFill="1" applyBorder="1" applyAlignment="1">
      <alignment horizontal="center" vertical="center"/>
    </xf>
    <xf numFmtId="1" fontId="3" fillId="22" borderId="34" xfId="0" applyNumberFormat="1" applyFont="1" applyFill="1" applyBorder="1" applyAlignment="1">
      <alignment horizontal="center" vertical="center"/>
    </xf>
    <xf numFmtId="1" fontId="3" fillId="19" borderId="34" xfId="0" applyNumberFormat="1" applyFont="1" applyFill="1" applyBorder="1" applyAlignment="1">
      <alignment horizontal="center" vertical="center"/>
    </xf>
    <xf numFmtId="1" fontId="3" fillId="19" borderId="35" xfId="0" applyNumberFormat="1" applyFont="1" applyFill="1" applyBorder="1" applyAlignment="1">
      <alignment horizontal="center" vertical="center"/>
    </xf>
    <xf numFmtId="0" fontId="3" fillId="19" borderId="35" xfId="0" applyFont="1" applyFill="1" applyBorder="1" applyAlignment="1">
      <alignment horizontal="center" vertical="center"/>
    </xf>
    <xf numFmtId="7" fontId="3" fillId="19" borderId="33" xfId="1" applyNumberFormat="1" applyFont="1" applyFill="1" applyBorder="1" applyAlignment="1">
      <alignment horizontal="center" vertical="center"/>
    </xf>
    <xf numFmtId="1" fontId="3" fillId="19" borderId="35" xfId="1" applyNumberFormat="1" applyFont="1" applyFill="1" applyBorder="1" applyAlignment="1">
      <alignment horizontal="center" vertical="center"/>
    </xf>
    <xf numFmtId="1" fontId="3" fillId="19" borderId="34" xfId="1" applyNumberFormat="1" applyFont="1" applyFill="1" applyBorder="1" applyAlignment="1">
      <alignment horizontal="center" vertical="center"/>
    </xf>
    <xf numFmtId="1" fontId="3" fillId="19" borderId="36" xfId="1" applyNumberFormat="1" applyFont="1" applyFill="1" applyBorder="1" applyAlignment="1">
      <alignment horizontal="center" vertical="center"/>
    </xf>
    <xf numFmtId="1" fontId="3" fillId="19" borderId="25" xfId="1" applyNumberFormat="1" applyFont="1" applyFill="1" applyBorder="1" applyAlignment="1">
      <alignment horizontal="center" vertical="center"/>
    </xf>
    <xf numFmtId="0" fontId="3" fillId="23" borderId="34" xfId="0" applyFont="1" applyFill="1" applyBorder="1" applyAlignment="1">
      <alignment horizontal="center" vertical="center"/>
    </xf>
    <xf numFmtId="0" fontId="3" fillId="23" borderId="33" xfId="0" applyFont="1" applyFill="1" applyBorder="1" applyAlignment="1">
      <alignment horizontal="left" vertical="center"/>
    </xf>
    <xf numFmtId="0" fontId="3" fillId="23" borderId="33" xfId="0" applyFont="1" applyFill="1" applyBorder="1" applyAlignment="1">
      <alignment horizontal="center" vertical="center"/>
    </xf>
    <xf numFmtId="0" fontId="3" fillId="17" borderId="33" xfId="0" applyFont="1" applyFill="1" applyBorder="1" applyAlignment="1">
      <alignment horizontal="center" vertical="center"/>
    </xf>
    <xf numFmtId="7" fontId="3" fillId="17" borderId="37" xfId="0" applyNumberFormat="1" applyFont="1" applyFill="1" applyBorder="1" applyAlignment="1">
      <alignment horizontal="center" vertical="center"/>
    </xf>
    <xf numFmtId="0" fontId="3" fillId="6" borderId="25" xfId="1" applyNumberFormat="1" applyFont="1" applyFill="1" applyBorder="1" applyAlignment="1">
      <alignment horizontal="center" vertical="center"/>
    </xf>
    <xf numFmtId="0" fontId="3" fillId="19" borderId="25" xfId="1" applyNumberFormat="1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left" vertical="center"/>
    </xf>
    <xf numFmtId="0" fontId="3" fillId="6" borderId="35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left" vertical="center"/>
    </xf>
    <xf numFmtId="0" fontId="3" fillId="19" borderId="33" xfId="0" applyFont="1" applyFill="1" applyBorder="1" applyAlignment="1">
      <alignment horizontal="left" vertical="center"/>
    </xf>
    <xf numFmtId="0" fontId="3" fillId="19" borderId="33" xfId="0" applyFont="1" applyFill="1" applyBorder="1" applyAlignment="1">
      <alignment horizontal="center" vertical="center"/>
    </xf>
    <xf numFmtId="0" fontId="3" fillId="20" borderId="33" xfId="1" applyNumberFormat="1" applyFont="1" applyFill="1" applyBorder="1" applyAlignment="1">
      <alignment horizontal="center" vertical="center"/>
    </xf>
    <xf numFmtId="0" fontId="3" fillId="20" borderId="35" xfId="0" applyFont="1" applyFill="1" applyBorder="1" applyAlignment="1">
      <alignment horizontal="left" vertical="center"/>
    </xf>
    <xf numFmtId="0" fontId="3" fillId="20" borderId="35" xfId="0" applyFont="1" applyFill="1" applyBorder="1" applyAlignment="1">
      <alignment horizontal="center" vertical="center"/>
    </xf>
    <xf numFmtId="0" fontId="3" fillId="14" borderId="33" xfId="1" applyNumberFormat="1" applyFont="1" applyFill="1" applyBorder="1" applyAlignment="1">
      <alignment horizontal="center" vertical="center"/>
    </xf>
    <xf numFmtId="0" fontId="3" fillId="14" borderId="33" xfId="0" applyFont="1" applyFill="1" applyBorder="1" applyAlignment="1">
      <alignment horizontal="left" vertical="center"/>
    </xf>
    <xf numFmtId="0" fontId="3" fillId="14" borderId="33" xfId="0" applyFont="1" applyFill="1" applyBorder="1" applyAlignment="1">
      <alignment horizontal="center" vertical="center"/>
    </xf>
    <xf numFmtId="0" fontId="3" fillId="14" borderId="35" xfId="0" applyFont="1" applyFill="1" applyBorder="1" applyAlignment="1">
      <alignment horizontal="left" vertical="center"/>
    </xf>
    <xf numFmtId="0" fontId="3" fillId="14" borderId="37" xfId="0" applyFont="1" applyFill="1" applyBorder="1" applyAlignment="1">
      <alignment horizontal="center" vertical="center"/>
    </xf>
    <xf numFmtId="0" fontId="3" fillId="18" borderId="38" xfId="0" applyFont="1" applyFill="1" applyBorder="1" applyAlignment="1">
      <alignment horizontal="center" vertical="center"/>
    </xf>
    <xf numFmtId="0" fontId="3" fillId="18" borderId="33" xfId="0" applyFont="1" applyFill="1" applyBorder="1" applyAlignment="1">
      <alignment horizontal="left" vertical="center"/>
    </xf>
    <xf numFmtId="0" fontId="3" fillId="18" borderId="37" xfId="0" applyFont="1" applyFill="1" applyBorder="1" applyAlignment="1">
      <alignment horizontal="center" vertical="center"/>
    </xf>
    <xf numFmtId="0" fontId="3" fillId="18" borderId="39" xfId="0" applyFont="1" applyFill="1" applyBorder="1" applyAlignment="1">
      <alignment horizontal="center" vertical="center"/>
    </xf>
    <xf numFmtId="0" fontId="3" fillId="18" borderId="35" xfId="0" applyFont="1" applyFill="1" applyBorder="1" applyAlignment="1">
      <alignment horizontal="left" vertical="center"/>
    </xf>
    <xf numFmtId="0" fontId="3" fillId="18" borderId="35" xfId="0" applyFont="1" applyFill="1" applyBorder="1" applyAlignment="1">
      <alignment horizontal="center" vertical="center"/>
    </xf>
    <xf numFmtId="0" fontId="3" fillId="18" borderId="15" xfId="0" applyFont="1" applyFill="1" applyBorder="1" applyAlignment="1">
      <alignment horizontal="center" vertical="center"/>
    </xf>
    <xf numFmtId="0" fontId="14" fillId="16" borderId="3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37" xfId="0" applyFont="1" applyFill="1" applyBorder="1" applyAlignment="1">
      <alignment horizontal="center" vertical="center"/>
    </xf>
    <xf numFmtId="0" fontId="3" fillId="21" borderId="34" xfId="0" applyFont="1" applyFill="1" applyBorder="1" applyAlignment="1">
      <alignment horizontal="center" vertical="center"/>
    </xf>
    <xf numFmtId="0" fontId="3" fillId="21" borderId="33" xfId="0" applyFont="1" applyFill="1" applyBorder="1" applyAlignment="1">
      <alignment horizontal="left" vertical="center"/>
    </xf>
    <xf numFmtId="0" fontId="3" fillId="21" borderId="37" xfId="0" applyFont="1" applyFill="1" applyBorder="1" applyAlignment="1">
      <alignment horizontal="center" vertical="center"/>
    </xf>
    <xf numFmtId="0" fontId="3" fillId="21" borderId="22" xfId="0" applyFont="1" applyFill="1" applyBorder="1" applyAlignment="1">
      <alignment horizontal="center" vertical="center"/>
    </xf>
    <xf numFmtId="9" fontId="1" fillId="0" borderId="0" xfId="2" applyFont="1"/>
    <xf numFmtId="0" fontId="14" fillId="0" borderId="25" xfId="0" applyFont="1" applyBorder="1" applyAlignment="1">
      <alignment horizontal="center" vertical="center"/>
    </xf>
    <xf numFmtId="0" fontId="14" fillId="16" borderId="25" xfId="0" applyFont="1" applyFill="1" applyBorder="1" applyAlignment="1">
      <alignment horizontal="center" vertical="center"/>
    </xf>
    <xf numFmtId="0" fontId="15" fillId="16" borderId="25" xfId="4" applyFont="1" applyFill="1" applyBorder="1" applyAlignment="1">
      <alignment horizontal="center" vertical="center"/>
    </xf>
    <xf numFmtId="1" fontId="3" fillId="19" borderId="25" xfId="0" applyNumberFormat="1" applyFont="1" applyFill="1" applyBorder="1" applyAlignment="1">
      <alignment horizontal="center" vertical="center"/>
    </xf>
    <xf numFmtId="0" fontId="3" fillId="19" borderId="25" xfId="0" applyFont="1" applyFill="1" applyBorder="1" applyAlignment="1">
      <alignment horizontal="center" vertical="center"/>
    </xf>
    <xf numFmtId="7" fontId="3" fillId="19" borderId="25" xfId="1" applyNumberFormat="1" applyFont="1" applyFill="1" applyBorder="1" applyAlignment="1">
      <alignment horizontal="center" vertical="center"/>
    </xf>
    <xf numFmtId="1" fontId="3" fillId="19" borderId="33" xfId="1" applyNumberFormat="1" applyFont="1" applyFill="1" applyBorder="1" applyAlignment="1">
      <alignment horizontal="center" vertical="center"/>
    </xf>
    <xf numFmtId="0" fontId="3" fillId="17" borderId="25" xfId="0" applyFont="1" applyFill="1" applyBorder="1" applyAlignment="1">
      <alignment horizontal="center" vertical="center"/>
    </xf>
    <xf numFmtId="7" fontId="3" fillId="17" borderId="40" xfId="0" applyNumberFormat="1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20" borderId="25" xfId="1" applyNumberFormat="1" applyFont="1" applyFill="1" applyBorder="1" applyAlignment="1">
      <alignment horizontal="center" vertical="center"/>
    </xf>
    <xf numFmtId="0" fontId="3" fillId="20" borderId="33" xfId="0" applyFont="1" applyFill="1" applyBorder="1" applyAlignment="1">
      <alignment horizontal="left" vertical="center"/>
    </xf>
    <xf numFmtId="0" fontId="3" fillId="20" borderId="33" xfId="0" applyFont="1" applyFill="1" applyBorder="1" applyAlignment="1">
      <alignment horizontal="center" vertical="center"/>
    </xf>
    <xf numFmtId="0" fontId="3" fillId="14" borderId="25" xfId="0" applyFont="1" applyFill="1" applyBorder="1" applyAlignment="1">
      <alignment horizontal="left" vertical="center"/>
    </xf>
    <xf numFmtId="0" fontId="3" fillId="14" borderId="25" xfId="0" applyFont="1" applyFill="1" applyBorder="1" applyAlignment="1">
      <alignment horizontal="center" vertical="center"/>
    </xf>
    <xf numFmtId="0" fontId="3" fillId="18" borderId="41" xfId="0" applyFont="1" applyFill="1" applyBorder="1" applyAlignment="1">
      <alignment horizontal="center" vertical="center"/>
    </xf>
    <xf numFmtId="0" fontId="3" fillId="18" borderId="25" xfId="0" applyFont="1" applyFill="1" applyBorder="1" applyAlignment="1">
      <alignment horizontal="left" vertical="center"/>
    </xf>
    <xf numFmtId="0" fontId="3" fillId="18" borderId="25" xfId="0" applyFont="1" applyFill="1" applyBorder="1" applyAlignment="1">
      <alignment horizontal="center" vertical="center"/>
    </xf>
    <xf numFmtId="0" fontId="3" fillId="18" borderId="18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1" borderId="42" xfId="0" applyFont="1" applyFill="1" applyBorder="1" applyAlignment="1">
      <alignment horizontal="center" vertical="center"/>
    </xf>
    <xf numFmtId="44" fontId="4" fillId="15" borderId="11" xfId="1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3" fillId="17" borderId="40" xfId="0" applyFont="1" applyFill="1" applyBorder="1" applyAlignment="1">
      <alignment horizontal="center" vertical="center"/>
    </xf>
    <xf numFmtId="44" fontId="4" fillId="7" borderId="11" xfId="1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44" fontId="4" fillId="10" borderId="11" xfId="1" applyFont="1" applyFill="1" applyBorder="1" applyAlignment="1">
      <alignment horizontal="center" vertical="center"/>
    </xf>
    <xf numFmtId="44" fontId="4" fillId="6" borderId="11" xfId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3" fillId="18" borderId="28" xfId="0" applyFont="1" applyFill="1" applyBorder="1" applyAlignment="1">
      <alignment horizontal="center" vertical="center"/>
    </xf>
    <xf numFmtId="0" fontId="3" fillId="18" borderId="23" xfId="0" applyFont="1" applyFill="1" applyBorder="1" applyAlignment="1">
      <alignment horizontal="left" vertical="center"/>
    </xf>
    <xf numFmtId="0" fontId="3" fillId="18" borderId="43" xfId="0" applyFont="1" applyFill="1" applyBorder="1" applyAlignment="1">
      <alignment horizontal="center" vertical="center"/>
    </xf>
    <xf numFmtId="0" fontId="3" fillId="18" borderId="21" xfId="0" applyFont="1" applyFill="1" applyBorder="1" applyAlignment="1">
      <alignment horizontal="center" vertical="center"/>
    </xf>
    <xf numFmtId="0" fontId="3" fillId="18" borderId="44" xfId="0" applyFont="1" applyFill="1" applyBorder="1" applyAlignment="1">
      <alignment horizontal="left" vertical="center"/>
    </xf>
    <xf numFmtId="0" fontId="3" fillId="18" borderId="44" xfId="0" applyFont="1" applyFill="1" applyBorder="1" applyAlignment="1">
      <alignment horizontal="center" vertical="center"/>
    </xf>
    <xf numFmtId="0" fontId="13" fillId="16" borderId="6" xfId="0" applyFont="1" applyFill="1" applyBorder="1" applyAlignment="1">
      <alignment horizontal="left" vertical="center"/>
    </xf>
    <xf numFmtId="0" fontId="13" fillId="16" borderId="45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left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0" fillId="16" borderId="6" xfId="0" applyFill="1" applyBorder="1"/>
    <xf numFmtId="0" fontId="0" fillId="16" borderId="45" xfId="0" applyFill="1" applyBorder="1"/>
    <xf numFmtId="0" fontId="3" fillId="21" borderId="47" xfId="0" applyFont="1" applyFill="1" applyBorder="1" applyAlignment="1">
      <alignment horizontal="center" vertical="center"/>
    </xf>
    <xf numFmtId="0" fontId="3" fillId="21" borderId="23" xfId="0" applyFont="1" applyFill="1" applyBorder="1" applyAlignment="1">
      <alignment horizontal="left" vertical="center"/>
    </xf>
    <xf numFmtId="0" fontId="3" fillId="21" borderId="46" xfId="0" applyFont="1" applyFill="1" applyBorder="1" applyAlignment="1">
      <alignment horizontal="center" vertical="center"/>
    </xf>
    <xf numFmtId="0" fontId="3" fillId="21" borderId="48" xfId="0" applyFont="1" applyFill="1" applyBorder="1" applyAlignment="1">
      <alignment horizontal="center" vertical="center"/>
    </xf>
    <xf numFmtId="0" fontId="3" fillId="16" borderId="34" xfId="0" applyFont="1" applyFill="1" applyBorder="1" applyAlignment="1">
      <alignment horizontal="center" vertical="center"/>
    </xf>
    <xf numFmtId="0" fontId="3" fillId="16" borderId="33" xfId="0" applyFont="1" applyFill="1" applyBorder="1" applyAlignment="1">
      <alignment horizontal="left" vertical="center"/>
    </xf>
    <xf numFmtId="0" fontId="3" fillId="16" borderId="33" xfId="0" applyFont="1" applyFill="1" applyBorder="1" applyAlignment="1">
      <alignment horizontal="center" vertical="center"/>
    </xf>
    <xf numFmtId="0" fontId="3" fillId="16" borderId="25" xfId="0" applyFont="1" applyFill="1" applyBorder="1" applyAlignment="1">
      <alignment horizontal="center" vertical="center"/>
    </xf>
    <xf numFmtId="0" fontId="3" fillId="16" borderId="40" xfId="0" applyFont="1" applyFill="1" applyBorder="1" applyAlignment="1">
      <alignment horizontal="center" vertical="center"/>
    </xf>
    <xf numFmtId="0" fontId="1" fillId="16" borderId="0" xfId="0" applyFont="1" applyFill="1" applyBorder="1"/>
    <xf numFmtId="0" fontId="13" fillId="16" borderId="0" xfId="0" applyFont="1" applyFill="1" applyBorder="1" applyAlignment="1">
      <alignment vertical="center"/>
    </xf>
    <xf numFmtId="0" fontId="3" fillId="16" borderId="0" xfId="0" applyFont="1" applyFill="1" applyBorder="1" applyAlignment="1">
      <alignment horizontal="center" vertical="center"/>
    </xf>
    <xf numFmtId="0" fontId="13" fillId="16" borderId="0" xfId="0" applyFont="1" applyFill="1" applyBorder="1" applyAlignment="1">
      <alignment horizontal="left" vertical="center"/>
    </xf>
    <xf numFmtId="0" fontId="13" fillId="16" borderId="0" xfId="0" applyNumberFormat="1" applyFont="1" applyFill="1" applyBorder="1" applyAlignment="1">
      <alignment horizontal="center" vertical="center"/>
    </xf>
    <xf numFmtId="0" fontId="0" fillId="16" borderId="0" xfId="0" applyFill="1" applyBorder="1"/>
    <xf numFmtId="0" fontId="13" fillId="16" borderId="0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 applyAlignment="1">
      <alignment horizontal="center" vertical="center"/>
    </xf>
    <xf numFmtId="0" fontId="14" fillId="16" borderId="0" xfId="0" applyFont="1" applyFill="1" applyBorder="1"/>
    <xf numFmtId="0" fontId="17" fillId="16" borderId="0" xfId="0" applyNumberFormat="1" applyFont="1" applyFill="1" applyBorder="1" applyAlignment="1" applyProtection="1">
      <alignment horizontal="center" vertical="center"/>
    </xf>
    <xf numFmtId="0" fontId="6" fillId="16" borderId="0" xfId="0" applyNumberFormat="1" applyFont="1" applyFill="1" applyBorder="1" applyAlignment="1">
      <alignment horizontal="center" vertical="center"/>
    </xf>
    <xf numFmtId="1" fontId="3" fillId="16" borderId="0" xfId="0" applyNumberFormat="1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left" vertical="center"/>
    </xf>
    <xf numFmtId="1" fontId="6" fillId="16" borderId="0" xfId="0" applyNumberFormat="1" applyFont="1" applyFill="1" applyBorder="1" applyAlignment="1">
      <alignment horizontal="center" vertical="center"/>
    </xf>
    <xf numFmtId="0" fontId="18" fillId="16" borderId="0" xfId="0" applyNumberFormat="1" applyFont="1" applyFill="1" applyBorder="1" applyAlignment="1" applyProtection="1">
      <alignment horizontal="center" vertical="center"/>
    </xf>
    <xf numFmtId="1" fontId="13" fillId="16" borderId="0" xfId="0" applyNumberFormat="1" applyFont="1" applyFill="1" applyBorder="1" applyAlignment="1">
      <alignment horizontal="center" vertical="center"/>
    </xf>
    <xf numFmtId="0" fontId="15" fillId="16" borderId="0" xfId="3" applyFont="1" applyFill="1" applyBorder="1" applyAlignment="1">
      <alignment vertical="center"/>
    </xf>
    <xf numFmtId="0" fontId="14" fillId="16" borderId="0" xfId="0" applyFont="1" applyFill="1" applyBorder="1" applyAlignment="1">
      <alignment horizontal="left" vertical="center"/>
    </xf>
    <xf numFmtId="1" fontId="19" fillId="19" borderId="25" xfId="0" applyNumberFormat="1" applyFont="1" applyFill="1" applyBorder="1" applyAlignment="1">
      <alignment horizontal="center" vertical="center"/>
    </xf>
    <xf numFmtId="0" fontId="14" fillId="16" borderId="0" xfId="0" applyFont="1" applyFill="1" applyBorder="1" applyAlignment="1">
      <alignment horizontal="right"/>
    </xf>
    <xf numFmtId="0" fontId="14" fillId="16" borderId="0" xfId="0" applyFont="1" applyFill="1" applyBorder="1" applyAlignment="1">
      <alignment vertical="center"/>
    </xf>
    <xf numFmtId="0" fontId="15" fillId="16" borderId="0" xfId="3" applyFont="1" applyFill="1" applyBorder="1" applyAlignment="1">
      <alignment horizontal="right" vertical="center"/>
    </xf>
    <xf numFmtId="0" fontId="20" fillId="16" borderId="0" xfId="4" applyFont="1" applyFill="1" applyBorder="1" applyAlignment="1" applyProtection="1">
      <alignment horizontal="center" vertical="center"/>
      <protection hidden="1"/>
    </xf>
    <xf numFmtId="0" fontId="11" fillId="16" borderId="0" xfId="4" applyFont="1" applyFill="1" applyBorder="1" applyAlignment="1" applyProtection="1">
      <alignment horizontal="center" vertical="center"/>
      <protection hidden="1"/>
    </xf>
    <xf numFmtId="0" fontId="11" fillId="16" borderId="0" xfId="4" applyFont="1" applyFill="1" applyBorder="1" applyAlignment="1" applyProtection="1">
      <alignment vertical="center"/>
      <protection hidden="1"/>
    </xf>
    <xf numFmtId="0" fontId="4" fillId="16" borderId="10" xfId="0" applyFont="1" applyFill="1" applyBorder="1" applyAlignment="1">
      <alignment horizontal="center" vertical="center"/>
    </xf>
    <xf numFmtId="0" fontId="14" fillId="16" borderId="0" xfId="0" applyFont="1" applyFill="1" applyBorder="1" applyAlignment="1"/>
    <xf numFmtId="44" fontId="3" fillId="19" borderId="25" xfId="1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vertical="center"/>
    </xf>
    <xf numFmtId="1" fontId="6" fillId="16" borderId="0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3" fillId="16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16" borderId="0" xfId="0" applyFont="1" applyFill="1" applyAlignment="1">
      <alignment horizontal="center"/>
    </xf>
    <xf numFmtId="0" fontId="13" fillId="0" borderId="0" xfId="0" applyFont="1" applyBorder="1" applyAlignment="1">
      <alignment horizontal="center"/>
    </xf>
    <xf numFmtId="0" fontId="3" fillId="16" borderId="4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44" fontId="3" fillId="19" borderId="50" xfId="1" applyFont="1" applyFill="1" applyBorder="1" applyAlignment="1">
      <alignment horizontal="center" vertical="center"/>
    </xf>
    <xf numFmtId="1" fontId="3" fillId="19" borderId="40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4" fontId="1" fillId="6" borderId="1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3" fillId="19" borderId="33" xfId="1" applyFont="1" applyFill="1" applyBorder="1" applyAlignment="1">
      <alignment horizontal="center" vertical="center"/>
    </xf>
    <xf numFmtId="1" fontId="3" fillId="19" borderId="37" xfId="1" applyNumberFormat="1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left" vertical="center"/>
    </xf>
    <xf numFmtId="0" fontId="3" fillId="22" borderId="11" xfId="0" applyFont="1" applyFill="1" applyBorder="1" applyAlignment="1">
      <alignment horizontal="center" vertical="center"/>
    </xf>
    <xf numFmtId="0" fontId="3" fillId="22" borderId="28" xfId="0" applyFont="1" applyFill="1" applyBorder="1" applyAlignment="1">
      <alignment horizontal="center" vertical="center"/>
    </xf>
    <xf numFmtId="0" fontId="3" fillId="22" borderId="47" xfId="0" applyFont="1" applyFill="1" applyBorder="1" applyAlignment="1">
      <alignment horizontal="left" vertical="center"/>
    </xf>
    <xf numFmtId="0" fontId="3" fillId="22" borderId="44" xfId="0" applyFont="1" applyFill="1" applyBorder="1" applyAlignment="1">
      <alignment horizontal="center" vertical="center"/>
    </xf>
    <xf numFmtId="1" fontId="3" fillId="22" borderId="44" xfId="0" applyNumberFormat="1" applyFont="1" applyFill="1" applyBorder="1" applyAlignment="1">
      <alignment horizontal="center" vertical="center"/>
    </xf>
    <xf numFmtId="1" fontId="3" fillId="19" borderId="44" xfId="0" applyNumberFormat="1" applyFont="1" applyFill="1" applyBorder="1" applyAlignment="1">
      <alignment horizontal="center" vertical="center"/>
    </xf>
    <xf numFmtId="0" fontId="3" fillId="19" borderId="44" xfId="0" applyFont="1" applyFill="1" applyBorder="1" applyAlignment="1">
      <alignment horizontal="center" vertical="center"/>
    </xf>
    <xf numFmtId="7" fontId="3" fillId="19" borderId="44" xfId="1" applyNumberFormat="1" applyFont="1" applyFill="1" applyBorder="1" applyAlignment="1">
      <alignment horizontal="center" vertical="center"/>
    </xf>
    <xf numFmtId="1" fontId="3" fillId="19" borderId="44" xfId="1" applyNumberFormat="1" applyFont="1" applyFill="1" applyBorder="1" applyAlignment="1">
      <alignment horizontal="center" vertical="center"/>
    </xf>
    <xf numFmtId="1" fontId="3" fillId="19" borderId="43" xfId="1" applyNumberFormat="1" applyFont="1" applyFill="1" applyBorder="1" applyAlignment="1">
      <alignment horizontal="center" vertical="center"/>
    </xf>
    <xf numFmtId="0" fontId="1" fillId="5" borderId="23" xfId="0" applyFont="1" applyFill="1" applyBorder="1"/>
    <xf numFmtId="0" fontId="1" fillId="5" borderId="5" xfId="0" applyFont="1" applyFill="1" applyBorder="1"/>
    <xf numFmtId="1" fontId="1" fillId="0" borderId="0" xfId="0" applyNumberFormat="1" applyFont="1"/>
    <xf numFmtId="1" fontId="1" fillId="16" borderId="0" xfId="0" applyNumberFormat="1" applyFont="1" applyFill="1"/>
    <xf numFmtId="0" fontId="1" fillId="16" borderId="0" xfId="0" applyFont="1" applyFill="1" applyAlignment="1">
      <alignment horizontal="left"/>
    </xf>
    <xf numFmtId="7" fontId="6" fillId="6" borderId="11" xfId="1" applyNumberFormat="1" applyFont="1" applyFill="1" applyBorder="1" applyAlignment="1">
      <alignment horizontal="center" vertical="center"/>
    </xf>
    <xf numFmtId="1" fontId="6" fillId="16" borderId="0" xfId="1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" fillId="16" borderId="0" xfId="0" applyNumberFormat="1" applyFont="1" applyFill="1" applyBorder="1"/>
    <xf numFmtId="0" fontId="3" fillId="16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16" borderId="0" xfId="0" applyNumberFormat="1" applyFont="1" applyFill="1"/>
    <xf numFmtId="0" fontId="3" fillId="16" borderId="0" xfId="0" applyFont="1" applyFill="1" applyAlignment="1">
      <alignment horizontal="left" vertical="center"/>
    </xf>
    <xf numFmtId="0" fontId="3" fillId="16" borderId="0" xfId="0" applyFont="1" applyFill="1" applyAlignment="1">
      <alignment horizontal="center" vertical="center"/>
    </xf>
    <xf numFmtId="0" fontId="1" fillId="16" borderId="0" xfId="0" applyFont="1" applyFill="1"/>
    <xf numFmtId="0" fontId="0" fillId="16" borderId="0" xfId="0" applyFill="1"/>
    <xf numFmtId="0" fontId="21" fillId="24" borderId="30" xfId="0" applyFont="1" applyFill="1" applyBorder="1" applyAlignment="1">
      <alignment horizontal="center" vertical="center" wrapText="1"/>
    </xf>
    <xf numFmtId="0" fontId="22" fillId="17" borderId="11" xfId="0" applyFont="1" applyFill="1" applyBorder="1" applyAlignment="1">
      <alignment horizontal="center" vertical="center"/>
    </xf>
    <xf numFmtId="0" fontId="3" fillId="17" borderId="51" xfId="0" applyFont="1" applyFill="1" applyBorder="1" applyAlignment="1">
      <alignment horizontal="center" wrapText="1"/>
    </xf>
    <xf numFmtId="0" fontId="3" fillId="17" borderId="19" xfId="0" applyFont="1" applyFill="1" applyBorder="1" applyAlignment="1">
      <alignment horizontal="center" vertical="center"/>
    </xf>
    <xf numFmtId="0" fontId="6" fillId="17" borderId="11" xfId="0" applyFont="1" applyFill="1" applyBorder="1" applyAlignment="1">
      <alignment horizontal="center" vertical="center" wrapText="1"/>
    </xf>
    <xf numFmtId="0" fontId="3" fillId="17" borderId="11" xfId="0" applyFont="1" applyFill="1" applyBorder="1" applyAlignment="1">
      <alignment horizontal="center" vertical="center" wrapText="1"/>
    </xf>
    <xf numFmtId="0" fontId="23" fillId="17" borderId="51" xfId="0" applyFont="1" applyFill="1" applyBorder="1" applyAlignment="1">
      <alignment horizontal="center" vertical="center" textRotation="90" wrapText="1"/>
    </xf>
    <xf numFmtId="0" fontId="24" fillId="17" borderId="19" xfId="0" applyFont="1" applyFill="1" applyBorder="1" applyAlignment="1">
      <alignment horizontal="center" vertical="center" wrapText="1"/>
    </xf>
    <xf numFmtId="0" fontId="25" fillId="17" borderId="19" xfId="0" applyFont="1" applyFill="1" applyBorder="1" applyAlignment="1">
      <alignment horizontal="center" vertical="center" wrapText="1"/>
    </xf>
    <xf numFmtId="0" fontId="26" fillId="17" borderId="19" xfId="0" applyFont="1" applyFill="1" applyBorder="1" applyAlignment="1">
      <alignment horizontal="center" vertical="center" wrapText="1"/>
    </xf>
    <xf numFmtId="0" fontId="27" fillId="17" borderId="52" xfId="0" applyFont="1" applyFill="1" applyBorder="1" applyAlignment="1">
      <alignment horizontal="center" vertical="center" textRotation="90" wrapText="1"/>
    </xf>
    <xf numFmtId="1" fontId="19" fillId="17" borderId="11" xfId="0" applyNumberFormat="1" applyFont="1" applyFill="1" applyBorder="1" applyAlignment="1">
      <alignment horizontal="center" vertical="center" wrapText="1"/>
    </xf>
    <xf numFmtId="0" fontId="3" fillId="19" borderId="38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8" fillId="19" borderId="33" xfId="0" applyFont="1" applyFill="1" applyBorder="1"/>
    <xf numFmtId="0" fontId="1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1" fontId="1" fillId="19" borderId="33" xfId="0" applyNumberFormat="1" applyFont="1" applyFill="1" applyBorder="1" applyAlignment="1">
      <alignment horizontal="center" vertical="center"/>
    </xf>
    <xf numFmtId="1" fontId="1" fillId="19" borderId="25" xfId="0" applyNumberFormat="1" applyFont="1" applyFill="1" applyBorder="1" applyAlignment="1">
      <alignment horizontal="center" vertical="center"/>
    </xf>
    <xf numFmtId="0" fontId="3" fillId="19" borderId="41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8" fillId="19" borderId="25" xfId="0" applyFont="1" applyFill="1" applyBorder="1"/>
    <xf numFmtId="0" fontId="32" fillId="0" borderId="34" xfId="5" applyNumberFormat="1" applyFont="1" applyFill="1" applyBorder="1" applyAlignment="1" applyProtection="1">
      <alignment horizontal="center" vertical="center"/>
      <protection locked="0"/>
    </xf>
    <xf numFmtId="0" fontId="32" fillId="0" borderId="33" xfId="5" applyNumberFormat="1" applyFont="1" applyFill="1" applyBorder="1" applyAlignment="1" applyProtection="1">
      <alignment horizontal="center" vertical="center"/>
      <protection locked="0"/>
    </xf>
    <xf numFmtId="0" fontId="2" fillId="0" borderId="25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33" fillId="0" borderId="34" xfId="5" applyNumberFormat="1" applyFont="1" applyFill="1" applyBorder="1" applyAlignment="1" applyProtection="1">
      <alignment horizontal="center" vertical="center"/>
      <protection locked="0"/>
    </xf>
    <xf numFmtId="0" fontId="3" fillId="17" borderId="4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17" borderId="25" xfId="0" applyFont="1" applyFill="1" applyBorder="1"/>
    <xf numFmtId="0" fontId="1" fillId="0" borderId="25" xfId="0" applyFont="1" applyFill="1" applyBorder="1" applyAlignment="1">
      <alignment horizontal="center" vertical="center"/>
    </xf>
    <xf numFmtId="1" fontId="1" fillId="17" borderId="25" xfId="0" applyNumberFormat="1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8" fillId="2" borderId="25" xfId="0" applyFont="1" applyFill="1" applyBorder="1"/>
    <xf numFmtId="0" fontId="3" fillId="2" borderId="25" xfId="0" applyFont="1" applyFill="1" applyBorder="1" applyAlignment="1">
      <alignment horizontal="center" vertical="center"/>
    </xf>
    <xf numFmtId="1" fontId="1" fillId="2" borderId="25" xfId="0" applyNumberFormat="1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16" borderId="50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23" fillId="25" borderId="12" xfId="0" applyFont="1" applyFill="1" applyBorder="1" applyAlignment="1">
      <alignment horizontal="center" vertical="center"/>
    </xf>
    <xf numFmtId="0" fontId="34" fillId="11" borderId="25" xfId="0" applyFont="1" applyFill="1" applyBorder="1" applyAlignment="1">
      <alignment horizontal="center" vertical="center"/>
    </xf>
    <xf numFmtId="0" fontId="3" fillId="7" borderId="40" xfId="0" applyFont="1" applyFill="1" applyBorder="1" applyAlignment="1">
      <alignment horizontal="center" wrapText="1"/>
    </xf>
    <xf numFmtId="0" fontId="3" fillId="9" borderId="11" xfId="0" applyFont="1" applyFill="1" applyBorder="1" applyAlignment="1">
      <alignment horizontal="center" vertical="center"/>
    </xf>
    <xf numFmtId="0" fontId="23" fillId="11" borderId="42" xfId="0" applyFont="1" applyFill="1" applyBorder="1" applyAlignment="1">
      <alignment horizontal="center" vertical="center"/>
    </xf>
    <xf numFmtId="0" fontId="24" fillId="11" borderId="25" xfId="0" applyFont="1" applyFill="1" applyBorder="1" applyAlignment="1">
      <alignment horizontal="center" vertical="center"/>
    </xf>
    <xf numFmtId="0" fontId="25" fillId="11" borderId="25" xfId="0" applyFont="1" applyFill="1" applyBorder="1" applyAlignment="1">
      <alignment horizontal="center" vertical="center"/>
    </xf>
    <xf numFmtId="0" fontId="26" fillId="11" borderId="25" xfId="0" applyFont="1" applyFill="1" applyBorder="1" applyAlignment="1">
      <alignment horizontal="center" vertical="center"/>
    </xf>
    <xf numFmtId="0" fontId="35" fillId="11" borderId="40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23" fillId="11" borderId="47" xfId="0" applyFont="1" applyFill="1" applyBorder="1" applyAlignment="1">
      <alignment horizontal="center" vertical="center"/>
    </xf>
    <xf numFmtId="0" fontId="24" fillId="11" borderId="44" xfId="0" applyFont="1" applyFill="1" applyBorder="1" applyAlignment="1">
      <alignment horizontal="center" vertical="center"/>
    </xf>
    <xf numFmtId="0" fontId="25" fillId="11" borderId="44" xfId="0" applyFont="1" applyFill="1" applyBorder="1" applyAlignment="1">
      <alignment horizontal="center" vertical="center"/>
    </xf>
    <xf numFmtId="0" fontId="26" fillId="11" borderId="44" xfId="0" applyFont="1" applyFill="1" applyBorder="1" applyAlignment="1">
      <alignment horizontal="center" vertical="center"/>
    </xf>
    <xf numFmtId="0" fontId="35" fillId="11" borderId="43" xfId="0" applyFont="1" applyFill="1" applyBorder="1" applyAlignment="1">
      <alignment horizontal="center" vertical="center"/>
    </xf>
    <xf numFmtId="0" fontId="8" fillId="16" borderId="0" xfId="0" applyFont="1" applyFill="1" applyBorder="1"/>
    <xf numFmtId="1" fontId="1" fillId="16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6" fillId="18" borderId="5" xfId="0" applyFont="1" applyFill="1" applyBorder="1" applyAlignment="1">
      <alignment horizontal="center" vertical="center"/>
    </xf>
    <xf numFmtId="0" fontId="36" fillId="15" borderId="5" xfId="0" applyFont="1" applyFill="1" applyBorder="1" applyAlignment="1">
      <alignment horizontal="center" vertical="center"/>
    </xf>
    <xf numFmtId="0" fontId="36" fillId="7" borderId="5" xfId="0" applyFont="1" applyFill="1" applyBorder="1" applyAlignment="1">
      <alignment horizontal="center" vertical="center"/>
    </xf>
    <xf numFmtId="0" fontId="36" fillId="26" borderId="5" xfId="0" applyFont="1" applyFill="1" applyBorder="1" applyAlignment="1">
      <alignment horizontal="center" vertical="center"/>
    </xf>
    <xf numFmtId="0" fontId="38" fillId="0" borderId="0" xfId="0" applyFont="1" applyBorder="1"/>
    <xf numFmtId="0" fontId="2" fillId="0" borderId="0" xfId="0" applyFont="1" applyBorder="1"/>
    <xf numFmtId="0" fontId="28" fillId="0" borderId="0" xfId="0" applyFont="1" applyBorder="1"/>
    <xf numFmtId="0" fontId="10" fillId="0" borderId="0" xfId="0" applyFont="1" applyBorder="1"/>
    <xf numFmtId="0" fontId="29" fillId="0" borderId="0" xfId="0" applyFont="1" applyBorder="1"/>
    <xf numFmtId="0" fontId="30" fillId="0" borderId="0" xfId="0" applyFont="1" applyBorder="1"/>
    <xf numFmtId="1" fontId="1" fillId="0" borderId="0" xfId="0" applyNumberFormat="1" applyFont="1" applyBorder="1"/>
    <xf numFmtId="0" fontId="39" fillId="22" borderId="12" xfId="0" applyFont="1" applyFill="1" applyBorder="1" applyAlignment="1">
      <alignment horizontal="left" vertical="center"/>
    </xf>
    <xf numFmtId="0" fontId="15" fillId="22" borderId="13" xfId="0" applyFont="1" applyFill="1" applyBorder="1" applyAlignment="1">
      <alignment horizontal="center" vertical="center"/>
    </xf>
    <xf numFmtId="0" fontId="14" fillId="22" borderId="13" xfId="0" applyFont="1" applyFill="1" applyBorder="1" applyAlignment="1">
      <alignment horizontal="center" vertical="center"/>
    </xf>
    <xf numFmtId="0" fontId="1" fillId="22" borderId="24" xfId="0" applyFont="1" applyFill="1" applyBorder="1"/>
    <xf numFmtId="0" fontId="3" fillId="20" borderId="12" xfId="0" applyFont="1" applyFill="1" applyBorder="1" applyAlignment="1">
      <alignment horizontal="left" vertical="center"/>
    </xf>
    <xf numFmtId="44" fontId="6" fillId="20" borderId="24" xfId="1" applyFont="1" applyFill="1" applyBorder="1" applyAlignment="1">
      <alignment horizontal="left" vertical="center"/>
    </xf>
    <xf numFmtId="44" fontId="1" fillId="16" borderId="12" xfId="1" applyFont="1" applyFill="1" applyBorder="1" applyAlignment="1">
      <alignment horizontal="center" vertical="center"/>
    </xf>
    <xf numFmtId="44" fontId="1" fillId="0" borderId="24" xfId="1" applyFont="1" applyBorder="1"/>
    <xf numFmtId="0" fontId="1" fillId="16" borderId="12" xfId="0" applyFont="1" applyFill="1" applyBorder="1" applyAlignment="1">
      <alignment horizontal="left" vertical="center"/>
    </xf>
    <xf numFmtId="0" fontId="1" fillId="0" borderId="24" xfId="0" applyFont="1" applyBorder="1"/>
    <xf numFmtId="9" fontId="40" fillId="2" borderId="29" xfId="2" applyFont="1" applyFill="1" applyBorder="1" applyAlignment="1">
      <alignment horizontal="center" vertical="center"/>
    </xf>
    <xf numFmtId="0" fontId="40" fillId="0" borderId="31" xfId="0" applyFont="1" applyBorder="1" applyAlignment="1">
      <alignment horizontal="center" vertical="center"/>
    </xf>
    <xf numFmtId="0" fontId="38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40" fillId="11" borderId="45" xfId="0" applyFont="1" applyFill="1" applyBorder="1" applyAlignment="1">
      <alignment horizontal="center" vertical="center"/>
    </xf>
    <xf numFmtId="0" fontId="37" fillId="2" borderId="5" xfId="0" applyFont="1" applyFill="1" applyBorder="1" applyAlignment="1">
      <alignment horizontal="center" vertical="center"/>
    </xf>
    <xf numFmtId="1" fontId="6" fillId="17" borderId="24" xfId="0" applyNumberFormat="1" applyFont="1" applyFill="1" applyBorder="1" applyAlignment="1">
      <alignment horizontal="center" vertical="center" wrapText="1"/>
    </xf>
    <xf numFmtId="1" fontId="1" fillId="19" borderId="18" xfId="0" applyNumberFormat="1" applyFont="1" applyFill="1" applyBorder="1" applyAlignment="1">
      <alignment horizontal="center" vertical="center"/>
    </xf>
    <xf numFmtId="1" fontId="1" fillId="17" borderId="18" xfId="0" applyNumberFormat="1" applyFont="1" applyFill="1" applyBorder="1" applyAlignment="1">
      <alignment horizontal="center" vertical="center"/>
    </xf>
    <xf numFmtId="1" fontId="1" fillId="2" borderId="18" xfId="0" applyNumberFormat="1" applyFont="1" applyFill="1" applyBorder="1" applyAlignment="1">
      <alignment horizontal="center" vertical="center"/>
    </xf>
    <xf numFmtId="1" fontId="3" fillId="11" borderId="54" xfId="0" applyNumberFormat="1" applyFont="1" applyFill="1" applyBorder="1" applyAlignment="1">
      <alignment horizontal="center" vertical="center"/>
    </xf>
    <xf numFmtId="1" fontId="3" fillId="11" borderId="18" xfId="0" applyNumberFormat="1" applyFont="1" applyFill="1" applyBorder="1" applyAlignment="1">
      <alignment horizontal="center" vertical="center"/>
    </xf>
    <xf numFmtId="0" fontId="34" fillId="11" borderId="44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wrapText="1"/>
    </xf>
    <xf numFmtId="1" fontId="3" fillId="11" borderId="26" xfId="0" applyNumberFormat="1" applyFont="1" applyFill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 vertical="center" wrapText="1"/>
    </xf>
    <xf numFmtId="0" fontId="1" fillId="16" borderId="10" xfId="0" applyFont="1" applyFill="1" applyBorder="1"/>
    <xf numFmtId="0" fontId="1" fillId="16" borderId="29" xfId="0" applyFont="1" applyFill="1" applyBorder="1"/>
    <xf numFmtId="0" fontId="1" fillId="16" borderId="31" xfId="0" applyFont="1" applyFill="1" applyBorder="1"/>
    <xf numFmtId="0" fontId="1" fillId="16" borderId="45" xfId="0" applyFont="1" applyFill="1" applyBorder="1"/>
    <xf numFmtId="0" fontId="11" fillId="16" borderId="4" xfId="0" applyFont="1" applyFill="1" applyBorder="1" applyAlignment="1">
      <alignment horizontal="center" vertical="center" wrapText="1"/>
    </xf>
    <xf numFmtId="0" fontId="11" fillId="16" borderId="16" xfId="0" applyFont="1" applyFill="1" applyBorder="1" applyAlignment="1">
      <alignment horizontal="center" vertical="center" wrapText="1"/>
    </xf>
    <xf numFmtId="0" fontId="11" fillId="16" borderId="10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4" fontId="6" fillId="4" borderId="1" xfId="1" applyFont="1" applyFill="1" applyBorder="1" applyAlignment="1">
      <alignment horizontal="center" vertical="center" wrapText="1"/>
    </xf>
    <xf numFmtId="44" fontId="6" fillId="4" borderId="5" xfId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4" fontId="4" fillId="7" borderId="1" xfId="1" applyNumberFormat="1" applyFont="1" applyFill="1" applyBorder="1" applyAlignment="1">
      <alignment horizontal="center" vertical="center"/>
    </xf>
    <xf numFmtId="164" fontId="4" fillId="7" borderId="5" xfId="1" applyNumberFormat="1" applyFont="1" applyFill="1" applyBorder="1" applyAlignment="1">
      <alignment horizontal="center" vertical="center"/>
    </xf>
    <xf numFmtId="0" fontId="1" fillId="8" borderId="29" xfId="0" applyFont="1" applyFill="1" applyBorder="1"/>
    <xf numFmtId="0" fontId="1" fillId="8" borderId="31" xfId="0" applyFont="1" applyFill="1" applyBorder="1"/>
    <xf numFmtId="164" fontId="3" fillId="7" borderId="11" xfId="0" applyNumberFormat="1" applyFont="1" applyFill="1" applyBorder="1" applyAlignment="1">
      <alignment horizontal="center" vertical="center"/>
    </xf>
  </cellXfs>
  <cellStyles count="6">
    <cellStyle name="Monétaire" xfId="1" builtinId="4"/>
    <cellStyle name="Normal" xfId="0" builtinId="0"/>
    <cellStyle name="Normal 10" xfId="5"/>
    <cellStyle name="Normal 2" xfId="3"/>
    <cellStyle name="Normal 3 3" xfId="4"/>
    <cellStyle name="Pourcentage" xfId="2" builtinId="5"/>
  </cellStyles>
  <dxfs count="1412"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7" tint="0.59996337778862885"/>
      </font>
    </dxf>
    <dxf>
      <font>
        <color theme="7" tint="0.59996337778862885"/>
      </font>
    </dxf>
    <dxf>
      <font>
        <color theme="7" tint="0.59996337778862885"/>
      </font>
    </dxf>
    <dxf>
      <font>
        <color theme="7" tint="0.59996337778862885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theme="7" tint="0.59996337778862885"/>
      </font>
    </dxf>
    <dxf>
      <font>
        <color theme="7" tint="0.59996337778862885"/>
      </font>
    </dxf>
    <dxf>
      <font>
        <color rgb="FFC0B0E8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5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A2F8A0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C9CAE"/>
      </font>
    </dxf>
    <dxf>
      <font>
        <color rgb="FFFC9CAE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A2F8A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4" tint="0.79998168889431442"/>
      </font>
    </dxf>
    <dxf>
      <font>
        <color theme="4" tint="0.79998168889431442"/>
      </font>
    </dxf>
    <dxf>
      <fill>
        <patternFill>
          <bgColor rgb="FF00B0F0"/>
        </patternFill>
      </fill>
    </dxf>
    <dxf>
      <font>
        <color rgb="FF00B0F0"/>
      </font>
    </dxf>
    <dxf>
      <fill>
        <patternFill>
          <bgColor rgb="FFFFFF00"/>
        </patternFill>
      </fill>
    </dxf>
    <dxf>
      <font>
        <color rgb="FFFFFF00"/>
      </font>
    </dxf>
    <dxf>
      <font>
        <color theme="5" tint="0.79998168889431442"/>
      </font>
    </dxf>
    <dxf>
      <font>
        <color theme="5" tint="0.59996337778862885"/>
      </font>
    </dxf>
    <dxf>
      <font>
        <color theme="5" tint="0.59996337778862885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00B0F0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004"/>
  <sheetViews>
    <sheetView workbookViewId="0">
      <selection activeCell="C6" sqref="C6"/>
    </sheetView>
  </sheetViews>
  <sheetFormatPr baseColWidth="10" defaultRowHeight="15.6" x14ac:dyDescent="0.3"/>
  <cols>
    <col min="1" max="1" width="11.77734375" style="82" customWidth="1"/>
    <col min="2" max="2" width="4.88671875" style="82" customWidth="1"/>
    <col min="3" max="3" width="15.77734375" style="82" customWidth="1"/>
    <col min="4" max="7" width="0.33203125" style="82" customWidth="1"/>
    <col min="8" max="8" width="0.33203125" style="278" customWidth="1"/>
    <col min="9" max="9" width="0.33203125" style="279" customWidth="1"/>
    <col min="10" max="10" width="0.33203125" style="280" customWidth="1"/>
    <col min="11" max="11" width="0.33203125" style="291" customWidth="1"/>
    <col min="12" max="16" width="0.33203125" style="279" customWidth="1"/>
    <col min="17" max="17" width="0.33203125" style="253" customWidth="1"/>
    <col min="18" max="18" width="0.33203125" style="260" customWidth="1"/>
    <col min="19" max="23" width="0.33203125" style="253" customWidth="1"/>
    <col min="24" max="24" width="0.33203125" style="262" customWidth="1"/>
    <col min="25" max="25" width="0.33203125" style="82" customWidth="1"/>
    <col min="26" max="26" width="0.33203125" style="283" customWidth="1"/>
    <col min="27" max="27" width="0.33203125" style="284" customWidth="1"/>
    <col min="28" max="28" width="0.33203125" style="285" customWidth="1"/>
    <col min="29" max="29" width="0.33203125" style="286" customWidth="1"/>
    <col min="30" max="30" width="0.33203125" customWidth="1"/>
    <col min="31" max="31" width="0.33203125" style="260" customWidth="1"/>
    <col min="32" max="32" width="0.33203125" style="253" customWidth="1"/>
    <col min="33" max="33" width="0.33203125" customWidth="1"/>
    <col min="34" max="34" width="0.33203125" style="260" customWidth="1"/>
    <col min="35" max="35" width="0.33203125" style="253" customWidth="1"/>
    <col min="36" max="36" width="0.33203125" customWidth="1"/>
    <col min="37" max="37" width="0.33203125" style="260" customWidth="1"/>
    <col min="38" max="38" width="0.33203125" style="253" customWidth="1"/>
    <col min="39" max="39" width="0.33203125" customWidth="1"/>
    <col min="40" max="40" width="0.33203125" style="260" customWidth="1"/>
    <col min="41" max="41" width="0.33203125" style="253" customWidth="1"/>
    <col min="42" max="42" width="0.33203125" style="287" customWidth="1"/>
    <col min="43" max="43" width="0.33203125" style="260" customWidth="1"/>
    <col min="44" max="44" width="0.33203125" style="253" customWidth="1"/>
    <col min="45" max="45" width="0.33203125" style="287" customWidth="1"/>
    <col min="46" max="46" width="0.33203125" style="260" customWidth="1"/>
    <col min="47" max="47" width="0.33203125" style="253" customWidth="1"/>
    <col min="48" max="48" width="0.33203125" style="82" customWidth="1"/>
    <col min="49" max="49" width="0.33203125" style="288" customWidth="1"/>
    <col min="50" max="50" width="0.33203125" style="289" customWidth="1"/>
    <col min="51" max="51" width="0.33203125" style="290" customWidth="1"/>
    <col min="52" max="52" width="0.33203125" style="291" customWidth="1"/>
    <col min="53" max="53" width="0.33203125" style="288" customWidth="1"/>
    <col min="54" max="54" width="0.33203125" style="289" customWidth="1"/>
    <col min="55" max="55" width="0.33203125" style="290" customWidth="1"/>
    <col min="56" max="56" width="0.33203125" style="82" customWidth="1"/>
    <col min="57" max="57" width="0.33203125" style="219" customWidth="1"/>
    <col min="58" max="60" width="0.33203125" style="220" customWidth="1"/>
    <col min="61" max="64" width="0.33203125" style="221" customWidth="1"/>
    <col min="65" max="66" width="0.33203125" style="222" customWidth="1"/>
    <col min="67" max="70" width="0.33203125" style="223" customWidth="1"/>
    <col min="71" max="72" width="0.33203125" style="292" customWidth="1"/>
    <col min="73" max="73" width="0.33203125" style="225" customWidth="1"/>
    <col min="74" max="76" width="0.33203125" style="226" customWidth="1"/>
    <col min="77" max="78" width="0.33203125" style="82" customWidth="1"/>
    <col min="79" max="79" width="0.33203125" customWidth="1"/>
    <col min="80" max="81" width="4.77734375" style="83" customWidth="1"/>
    <col min="82" max="95" width="4.77734375" style="84" customWidth="1"/>
  </cols>
  <sheetData>
    <row r="1" spans="1:95" ht="18.600000000000001" thickBot="1" x14ac:dyDescent="0.35">
      <c r="A1" s="44"/>
      <c r="B1" s="45"/>
      <c r="C1" s="46"/>
      <c r="D1" s="47"/>
      <c r="E1" s="48"/>
      <c r="F1" s="49"/>
      <c r="G1" s="48"/>
      <c r="H1" s="50"/>
      <c r="I1" s="50"/>
      <c r="J1" s="50"/>
      <c r="K1" s="48"/>
      <c r="L1" s="50"/>
      <c r="M1" s="50"/>
      <c r="N1" s="50"/>
      <c r="O1" s="50"/>
      <c r="P1" s="51"/>
      <c r="Q1" s="52"/>
      <c r="R1" s="53"/>
      <c r="S1" s="52"/>
      <c r="T1" s="54"/>
      <c r="U1" s="54"/>
      <c r="V1" s="54"/>
      <c r="W1" s="55"/>
      <c r="X1" s="56"/>
      <c r="Y1" s="57"/>
      <c r="Z1" s="58"/>
      <c r="AA1" s="58"/>
      <c r="AB1" s="59"/>
      <c r="AC1" s="59"/>
      <c r="AD1" s="60"/>
      <c r="AE1" s="61"/>
      <c r="AF1" s="61"/>
      <c r="AG1" s="60"/>
      <c r="AH1" s="61"/>
      <c r="AI1" s="61"/>
      <c r="AJ1" s="60"/>
      <c r="AK1" s="62"/>
      <c r="AL1" s="62"/>
      <c r="AM1" s="60"/>
      <c r="AN1" s="62"/>
      <c r="AO1" s="62"/>
      <c r="AP1" s="63"/>
      <c r="AQ1" s="64"/>
      <c r="AR1" s="65"/>
      <c r="AS1" s="63"/>
      <c r="AT1" s="64"/>
      <c r="AU1" s="66"/>
      <c r="AV1" s="57"/>
      <c r="AW1" s="67"/>
      <c r="AX1" s="68"/>
      <c r="AY1" s="69"/>
      <c r="AZ1" s="57"/>
      <c r="BA1" s="67"/>
      <c r="BB1" s="68"/>
      <c r="BC1" s="70"/>
      <c r="BD1" s="71"/>
      <c r="BE1" s="72"/>
      <c r="BF1" s="73"/>
      <c r="BG1" s="73"/>
      <c r="BH1" s="74"/>
      <c r="BI1" s="72"/>
      <c r="BJ1" s="73"/>
      <c r="BK1" s="73"/>
      <c r="BL1" s="74"/>
      <c r="BM1" s="75"/>
      <c r="BN1" s="76"/>
      <c r="BO1" s="77"/>
      <c r="BP1" s="77"/>
      <c r="BQ1" s="77"/>
      <c r="BR1" s="77"/>
      <c r="BS1" s="78"/>
      <c r="BT1" s="79"/>
      <c r="BU1" s="80"/>
      <c r="BV1" s="80"/>
      <c r="BW1" s="80"/>
      <c r="BX1" s="81"/>
      <c r="CB1" s="400" t="s">
        <v>43</v>
      </c>
      <c r="CC1" s="400" t="s">
        <v>43</v>
      </c>
      <c r="CD1" s="400" t="s">
        <v>43</v>
      </c>
      <c r="CE1" s="400" t="s">
        <v>43</v>
      </c>
      <c r="CF1" s="400" t="s">
        <v>43</v>
      </c>
      <c r="CG1" s="400" t="s">
        <v>43</v>
      </c>
      <c r="CH1" s="400" t="s">
        <v>43</v>
      </c>
      <c r="CI1" s="400" t="s">
        <v>43</v>
      </c>
      <c r="CJ1" s="400" t="s">
        <v>43</v>
      </c>
      <c r="CK1" s="400" t="s">
        <v>43</v>
      </c>
      <c r="CL1" s="400" t="s">
        <v>43</v>
      </c>
      <c r="CM1" s="400" t="s">
        <v>43</v>
      </c>
      <c r="CN1" s="400" t="s">
        <v>43</v>
      </c>
      <c r="CO1" s="400" t="s">
        <v>43</v>
      </c>
      <c r="CP1" s="400" t="s">
        <v>43</v>
      </c>
      <c r="CQ1" s="400" t="s">
        <v>43</v>
      </c>
    </row>
    <row r="2" spans="1:95" ht="16.2" thickBot="1" x14ac:dyDescent="0.35">
      <c r="A2" s="85"/>
      <c r="B2" s="86"/>
      <c r="C2" s="87"/>
      <c r="D2" s="88"/>
      <c r="E2" s="88"/>
      <c r="F2" s="88"/>
      <c r="G2" s="88"/>
      <c r="H2" s="89"/>
      <c r="I2" s="89"/>
      <c r="J2" s="90"/>
      <c r="K2" s="48"/>
      <c r="L2" s="90"/>
      <c r="M2" s="91"/>
      <c r="N2" s="91"/>
      <c r="O2" s="91"/>
      <c r="P2" s="92"/>
      <c r="Q2" s="52"/>
      <c r="R2" s="52"/>
      <c r="S2" s="93"/>
      <c r="T2" s="52"/>
      <c r="U2" s="52"/>
      <c r="V2" s="52"/>
      <c r="W2" s="55"/>
      <c r="X2" s="56"/>
      <c r="Y2" s="57"/>
      <c r="Z2" s="94"/>
      <c r="AA2" s="94"/>
      <c r="AB2" s="95"/>
      <c r="AC2" s="95"/>
      <c r="AD2" s="60"/>
      <c r="AE2" s="61"/>
      <c r="AF2" s="61"/>
      <c r="AG2" s="60"/>
      <c r="AH2" s="61"/>
      <c r="AI2" s="61"/>
      <c r="AJ2" s="60"/>
      <c r="AK2" s="62"/>
      <c r="AL2" s="62"/>
      <c r="AM2" s="60"/>
      <c r="AN2" s="62"/>
      <c r="AO2" s="62"/>
      <c r="AP2" s="63"/>
      <c r="AQ2" s="96"/>
      <c r="AR2" s="97"/>
      <c r="AS2" s="63"/>
      <c r="AT2" s="96"/>
      <c r="AU2" s="98"/>
      <c r="AV2" s="57"/>
      <c r="AW2" s="67"/>
      <c r="AX2" s="99"/>
      <c r="AY2" s="100"/>
      <c r="AZ2" s="57"/>
      <c r="BA2" s="67"/>
      <c r="BB2" s="101"/>
      <c r="BC2" s="102"/>
      <c r="BD2" s="103"/>
      <c r="BE2" s="104"/>
      <c r="BF2" s="104"/>
      <c r="BG2" s="105"/>
      <c r="BH2" s="104"/>
      <c r="BI2" s="104"/>
      <c r="BJ2" s="104"/>
      <c r="BK2" s="104"/>
      <c r="BL2" s="104"/>
      <c r="BM2" s="106"/>
      <c r="BN2" s="107"/>
      <c r="BO2" s="108"/>
      <c r="BP2" s="10"/>
      <c r="BQ2" s="109"/>
      <c r="BR2" s="109"/>
      <c r="BS2" s="110"/>
      <c r="BT2" s="111"/>
      <c r="BU2" s="112"/>
      <c r="BV2" s="113"/>
      <c r="BW2" s="114"/>
      <c r="BX2" s="113"/>
      <c r="CB2" s="400">
        <v>80</v>
      </c>
      <c r="CC2" s="400">
        <v>81</v>
      </c>
      <c r="CD2" s="400">
        <v>82</v>
      </c>
      <c r="CE2" s="400">
        <v>83</v>
      </c>
      <c r="CF2" s="400">
        <v>84</v>
      </c>
      <c r="CG2" s="400">
        <v>85</v>
      </c>
      <c r="CH2" s="400">
        <v>86</v>
      </c>
      <c r="CI2" s="400">
        <v>87</v>
      </c>
      <c r="CJ2" s="400">
        <v>88</v>
      </c>
      <c r="CK2" s="400">
        <v>89</v>
      </c>
      <c r="CL2" s="400">
        <v>90</v>
      </c>
      <c r="CM2" s="400">
        <v>91</v>
      </c>
      <c r="CN2" s="400">
        <v>92</v>
      </c>
      <c r="CO2" s="400">
        <v>93</v>
      </c>
      <c r="CP2" s="400">
        <v>94</v>
      </c>
      <c r="CQ2" s="400">
        <v>95</v>
      </c>
    </row>
    <row r="3" spans="1:95" ht="16.2" thickBot="1" x14ac:dyDescent="0.35">
      <c r="A3" s="116">
        <v>1000</v>
      </c>
      <c r="B3" s="117"/>
      <c r="C3" s="118" t="s">
        <v>46</v>
      </c>
      <c r="D3" s="119"/>
      <c r="E3" s="120"/>
      <c r="F3" s="121"/>
      <c r="G3" s="121"/>
      <c r="H3" s="122"/>
      <c r="I3" s="123"/>
      <c r="J3" s="124"/>
      <c r="K3" s="125"/>
      <c r="L3" s="126"/>
      <c r="M3" s="127"/>
      <c r="N3" s="127"/>
      <c r="O3" s="128"/>
      <c r="P3" s="129"/>
      <c r="Q3" s="130"/>
      <c r="R3" s="131"/>
      <c r="S3" s="132"/>
      <c r="T3" s="133"/>
      <c r="U3" s="133"/>
      <c r="V3" s="133"/>
      <c r="W3" s="134"/>
      <c r="X3" s="56"/>
      <c r="Y3" s="57"/>
      <c r="Z3" s="135"/>
      <c r="AA3" s="135"/>
      <c r="AB3" s="136"/>
      <c r="AC3" s="136"/>
      <c r="AD3" s="60"/>
      <c r="AE3" s="137"/>
      <c r="AF3" s="138"/>
      <c r="AG3" s="60"/>
      <c r="AH3" s="139"/>
      <c r="AI3" s="138"/>
      <c r="AJ3" s="60"/>
      <c r="AK3" s="140"/>
      <c r="AL3" s="141"/>
      <c r="AM3" s="60"/>
      <c r="AN3" s="140"/>
      <c r="AO3" s="141"/>
      <c r="AP3" s="142"/>
      <c r="AQ3" s="143"/>
      <c r="AR3" s="144"/>
      <c r="AS3" s="142"/>
      <c r="AT3" s="143"/>
      <c r="AU3" s="144"/>
      <c r="AV3" s="57"/>
      <c r="AW3" s="145"/>
      <c r="AX3" s="146"/>
      <c r="AY3" s="147"/>
      <c r="AZ3" s="57"/>
      <c r="BA3" s="145"/>
      <c r="BB3" s="148"/>
      <c r="BC3" s="149"/>
      <c r="BD3" s="103"/>
      <c r="BE3" s="150"/>
      <c r="BF3" s="151"/>
      <c r="BG3" s="152"/>
      <c r="BH3" s="152"/>
      <c r="BI3" s="153"/>
      <c r="BJ3" s="154"/>
      <c r="BK3" s="155"/>
      <c r="BL3" s="156"/>
      <c r="BM3" s="106"/>
      <c r="BN3" s="157"/>
      <c r="BO3" s="158"/>
      <c r="BP3" s="159"/>
      <c r="BQ3" s="160"/>
      <c r="BR3" s="160"/>
      <c r="BS3" s="110"/>
      <c r="BT3" s="111"/>
      <c r="BU3" s="161"/>
      <c r="BV3" s="162"/>
      <c r="BW3" s="163"/>
      <c r="BX3" s="164"/>
      <c r="BZ3" s="165"/>
      <c r="CB3" s="399">
        <v>45</v>
      </c>
      <c r="CC3" s="166">
        <v>40</v>
      </c>
      <c r="CD3" s="167">
        <v>35</v>
      </c>
      <c r="CE3" s="168">
        <v>30</v>
      </c>
      <c r="CF3" s="167">
        <v>28</v>
      </c>
      <c r="CG3" s="168">
        <v>26</v>
      </c>
      <c r="CH3" s="168">
        <v>24</v>
      </c>
      <c r="CI3" s="168">
        <v>22</v>
      </c>
      <c r="CJ3" s="168">
        <v>20</v>
      </c>
      <c r="CK3" s="168">
        <v>18</v>
      </c>
      <c r="CL3" s="168">
        <v>16</v>
      </c>
      <c r="CM3" s="168">
        <v>14</v>
      </c>
      <c r="CN3" s="168">
        <v>12</v>
      </c>
      <c r="CO3" s="168">
        <v>10</v>
      </c>
      <c r="CP3" s="168">
        <v>10</v>
      </c>
      <c r="CQ3" s="168">
        <v>10</v>
      </c>
    </row>
    <row r="4" spans="1:95" ht="16.2" thickBot="1" x14ac:dyDescent="0.35">
      <c r="A4" s="116">
        <v>1001</v>
      </c>
      <c r="B4" s="117"/>
      <c r="C4" s="118"/>
      <c r="D4" s="119"/>
      <c r="E4" s="120"/>
      <c r="F4" s="121"/>
      <c r="G4" s="121"/>
      <c r="H4" s="169"/>
      <c r="I4" s="169"/>
      <c r="J4" s="170"/>
      <c r="K4" s="171"/>
      <c r="L4" s="172"/>
      <c r="M4" s="127"/>
      <c r="N4" s="127"/>
      <c r="O4" s="128"/>
      <c r="P4" s="129"/>
      <c r="Q4" s="130"/>
      <c r="R4" s="131"/>
      <c r="S4" s="132"/>
      <c r="T4" s="173"/>
      <c r="U4" s="173"/>
      <c r="V4" s="173"/>
      <c r="W4" s="174"/>
      <c r="X4" s="56"/>
      <c r="Y4" s="57"/>
      <c r="Z4" s="135"/>
      <c r="AA4" s="135"/>
      <c r="AB4" s="136"/>
      <c r="AC4" s="136"/>
      <c r="AD4" s="60"/>
      <c r="AE4" s="139"/>
      <c r="AF4" s="175"/>
      <c r="AG4" s="60"/>
      <c r="AH4" s="139"/>
      <c r="AI4" s="175"/>
      <c r="AJ4" s="60"/>
      <c r="AK4" s="140"/>
      <c r="AL4" s="141"/>
      <c r="AM4" s="60"/>
      <c r="AN4" s="140"/>
      <c r="AO4" s="141"/>
      <c r="AP4" s="176"/>
      <c r="AQ4" s="177"/>
      <c r="AR4" s="178"/>
      <c r="AS4" s="176"/>
      <c r="AT4" s="177"/>
      <c r="AU4" s="178"/>
      <c r="AV4" s="57"/>
      <c r="AW4" s="145"/>
      <c r="AX4" s="179"/>
      <c r="AY4" s="180"/>
      <c r="AZ4" s="57"/>
      <c r="BA4" s="145"/>
      <c r="BB4" s="146"/>
      <c r="BC4" s="149"/>
      <c r="BD4" s="103"/>
      <c r="BE4" s="181"/>
      <c r="BF4" s="151"/>
      <c r="BG4" s="152"/>
      <c r="BH4" s="152"/>
      <c r="BI4" s="181"/>
      <c r="BJ4" s="182"/>
      <c r="BK4" s="183"/>
      <c r="BL4" s="184"/>
      <c r="BM4" s="106"/>
      <c r="BN4" s="107"/>
      <c r="BO4" s="185"/>
      <c r="BP4" s="159"/>
      <c r="BQ4" s="160"/>
      <c r="BR4" s="160"/>
      <c r="BS4" s="110"/>
      <c r="BT4" s="111"/>
      <c r="BU4" s="186"/>
      <c r="BV4" s="162"/>
      <c r="BW4" s="163"/>
      <c r="BX4" s="164"/>
      <c r="CB4" s="166">
        <v>45</v>
      </c>
      <c r="CC4" s="166">
        <v>40</v>
      </c>
      <c r="CD4" s="167">
        <v>35</v>
      </c>
      <c r="CE4" s="168">
        <v>30</v>
      </c>
      <c r="CF4" s="167">
        <v>28</v>
      </c>
      <c r="CG4" s="168">
        <v>26</v>
      </c>
      <c r="CH4" s="168">
        <v>24</v>
      </c>
      <c r="CI4" s="168">
        <v>22</v>
      </c>
      <c r="CJ4" s="168">
        <v>20</v>
      </c>
      <c r="CK4" s="168">
        <v>18</v>
      </c>
      <c r="CL4" s="168">
        <v>16</v>
      </c>
      <c r="CM4" s="168">
        <v>14</v>
      </c>
      <c r="CN4" s="168">
        <v>12</v>
      </c>
      <c r="CO4" s="168">
        <v>10</v>
      </c>
      <c r="CP4" s="168">
        <v>10</v>
      </c>
      <c r="CQ4" s="168">
        <v>10</v>
      </c>
    </row>
    <row r="5" spans="1:95" ht="16.2" thickBot="1" x14ac:dyDescent="0.35">
      <c r="A5" s="116">
        <v>1002</v>
      </c>
      <c r="B5" s="117"/>
      <c r="C5" s="118" t="s">
        <v>45</v>
      </c>
      <c r="D5" s="119"/>
      <c r="E5" s="120"/>
      <c r="F5" s="121"/>
      <c r="G5" s="121"/>
      <c r="H5" s="169"/>
      <c r="I5" s="169"/>
      <c r="J5" s="170"/>
      <c r="K5" s="171"/>
      <c r="L5" s="172"/>
      <c r="M5" s="127"/>
      <c r="N5" s="127"/>
      <c r="O5" s="128"/>
      <c r="P5" s="129"/>
      <c r="Q5" s="130"/>
      <c r="R5" s="131"/>
      <c r="S5" s="132"/>
      <c r="T5" s="173"/>
      <c r="U5" s="173"/>
      <c r="V5" s="173"/>
      <c r="W5" s="174"/>
      <c r="X5" s="187"/>
      <c r="Y5" s="57"/>
      <c r="Z5" s="135"/>
      <c r="AA5" s="135"/>
      <c r="AB5" s="136"/>
      <c r="AC5" s="136"/>
      <c r="AD5" s="60"/>
      <c r="AE5" s="139"/>
      <c r="AF5" s="175"/>
      <c r="AG5" s="60"/>
      <c r="AH5" s="139"/>
      <c r="AI5" s="175"/>
      <c r="AJ5" s="60"/>
      <c r="AK5" s="140"/>
      <c r="AL5" s="141"/>
      <c r="AM5" s="60"/>
      <c r="AN5" s="140"/>
      <c r="AO5" s="141"/>
      <c r="AP5" s="176"/>
      <c r="AQ5" s="177"/>
      <c r="AR5" s="178"/>
      <c r="AS5" s="176"/>
      <c r="AT5" s="177"/>
      <c r="AU5" s="178"/>
      <c r="AV5" s="57"/>
      <c r="AW5" s="145"/>
      <c r="AX5" s="179"/>
      <c r="AY5" s="180"/>
      <c r="AZ5" s="57"/>
      <c r="BA5" s="145"/>
      <c r="BB5" s="146"/>
      <c r="BC5" s="149"/>
      <c r="BD5" s="103"/>
      <c r="BE5" s="181"/>
      <c r="BF5" s="151"/>
      <c r="BG5" s="152"/>
      <c r="BH5" s="152"/>
      <c r="BI5" s="181"/>
      <c r="BJ5" s="182"/>
      <c r="BK5" s="183"/>
      <c r="BL5" s="184"/>
      <c r="BM5" s="106"/>
      <c r="BN5" s="107"/>
      <c r="BO5" s="185"/>
      <c r="BP5" s="159"/>
      <c r="BQ5" s="160"/>
      <c r="BR5" s="160"/>
      <c r="BS5" s="110"/>
      <c r="BT5" s="111"/>
      <c r="BU5" s="186"/>
      <c r="BV5" s="162"/>
      <c r="BW5" s="163"/>
      <c r="BX5" s="164"/>
      <c r="CB5" s="166">
        <v>45</v>
      </c>
      <c r="CC5" s="166">
        <v>40</v>
      </c>
      <c r="CD5" s="167">
        <v>35</v>
      </c>
      <c r="CE5" s="168">
        <v>30</v>
      </c>
      <c r="CF5" s="167">
        <v>28</v>
      </c>
      <c r="CG5" s="168">
        <v>26</v>
      </c>
      <c r="CH5" s="168">
        <v>24</v>
      </c>
      <c r="CI5" s="168">
        <v>22</v>
      </c>
      <c r="CJ5" s="168">
        <v>20</v>
      </c>
      <c r="CK5" s="168">
        <v>18</v>
      </c>
      <c r="CL5" s="168">
        <v>16</v>
      </c>
      <c r="CM5" s="168">
        <v>14</v>
      </c>
      <c r="CN5" s="168">
        <v>12</v>
      </c>
      <c r="CO5" s="168">
        <v>10</v>
      </c>
      <c r="CP5" s="168">
        <v>10</v>
      </c>
      <c r="CQ5" s="168">
        <v>10</v>
      </c>
    </row>
    <row r="6" spans="1:95" ht="16.2" thickBot="1" x14ac:dyDescent="0.35">
      <c r="A6" s="116">
        <v>1003</v>
      </c>
      <c r="B6" s="117"/>
      <c r="C6" s="118"/>
      <c r="D6" s="119"/>
      <c r="E6" s="120"/>
      <c r="F6" s="121"/>
      <c r="G6" s="121"/>
      <c r="H6" s="169"/>
      <c r="I6" s="169"/>
      <c r="J6" s="170"/>
      <c r="K6" s="171"/>
      <c r="L6" s="172"/>
      <c r="M6" s="127"/>
      <c r="N6" s="127"/>
      <c r="O6" s="128"/>
      <c r="P6" s="129"/>
      <c r="Q6" s="130"/>
      <c r="R6" s="131"/>
      <c r="S6" s="132"/>
      <c r="T6" s="173"/>
      <c r="U6" s="173"/>
      <c r="V6" s="173"/>
      <c r="W6" s="174"/>
      <c r="X6" s="187"/>
      <c r="Y6" s="57"/>
      <c r="Z6" s="135"/>
      <c r="AA6" s="135"/>
      <c r="AB6" s="136"/>
      <c r="AC6" s="136"/>
      <c r="AD6" s="60"/>
      <c r="AE6" s="139"/>
      <c r="AF6" s="175"/>
      <c r="AG6" s="60"/>
      <c r="AH6" s="139"/>
      <c r="AI6" s="175"/>
      <c r="AJ6" s="60"/>
      <c r="AK6" s="140"/>
      <c r="AL6" s="141"/>
      <c r="AM6" s="60"/>
      <c r="AN6" s="140"/>
      <c r="AO6" s="141"/>
      <c r="AP6" s="176"/>
      <c r="AQ6" s="177"/>
      <c r="AR6" s="178"/>
      <c r="AS6" s="176"/>
      <c r="AT6" s="177"/>
      <c r="AU6" s="178"/>
      <c r="AV6" s="57"/>
      <c r="AW6" s="145"/>
      <c r="AX6" s="179"/>
      <c r="AY6" s="180"/>
      <c r="AZ6" s="57"/>
      <c r="BA6" s="145"/>
      <c r="BB6" s="146"/>
      <c r="BC6" s="149"/>
      <c r="BD6" s="103"/>
      <c r="BE6" s="181"/>
      <c r="BF6" s="151"/>
      <c r="BG6" s="152"/>
      <c r="BH6" s="152"/>
      <c r="BI6" s="181"/>
      <c r="BJ6" s="182"/>
      <c r="BK6" s="183"/>
      <c r="BL6" s="184"/>
      <c r="BM6" s="106"/>
      <c r="BN6" s="107"/>
      <c r="BO6" s="185"/>
      <c r="BP6" s="159"/>
      <c r="BQ6" s="160"/>
      <c r="BR6" s="160"/>
      <c r="BS6" s="110"/>
      <c r="BT6" s="111"/>
      <c r="BU6" s="186"/>
      <c r="BV6" s="162"/>
      <c r="BW6" s="163"/>
      <c r="BX6" s="164"/>
      <c r="CB6" s="166">
        <v>45</v>
      </c>
      <c r="CC6" s="166">
        <v>40</v>
      </c>
      <c r="CD6" s="167">
        <v>35</v>
      </c>
      <c r="CE6" s="168">
        <v>30</v>
      </c>
      <c r="CF6" s="167">
        <v>28</v>
      </c>
      <c r="CG6" s="168">
        <v>26</v>
      </c>
      <c r="CH6" s="168">
        <v>24</v>
      </c>
      <c r="CI6" s="168">
        <v>22</v>
      </c>
      <c r="CJ6" s="168">
        <v>20</v>
      </c>
      <c r="CK6" s="168">
        <v>18</v>
      </c>
      <c r="CL6" s="168">
        <v>16</v>
      </c>
      <c r="CM6" s="168">
        <v>14</v>
      </c>
      <c r="CN6" s="168">
        <v>12</v>
      </c>
      <c r="CO6" s="168">
        <v>10</v>
      </c>
      <c r="CP6" s="168">
        <v>10</v>
      </c>
      <c r="CQ6" s="168">
        <v>10</v>
      </c>
    </row>
    <row r="7" spans="1:95" ht="16.2" thickBot="1" x14ac:dyDescent="0.35">
      <c r="A7" s="116">
        <v>1004</v>
      </c>
      <c r="B7" s="117"/>
      <c r="C7" s="118"/>
      <c r="D7" s="119"/>
      <c r="E7" s="120"/>
      <c r="F7" s="121"/>
      <c r="G7" s="121"/>
      <c r="H7" s="169"/>
      <c r="I7" s="169"/>
      <c r="J7" s="170"/>
      <c r="K7" s="171"/>
      <c r="L7" s="172"/>
      <c r="M7" s="127"/>
      <c r="N7" s="127"/>
      <c r="O7" s="128"/>
      <c r="P7" s="129"/>
      <c r="Q7" s="130"/>
      <c r="R7" s="131"/>
      <c r="S7" s="132"/>
      <c r="T7" s="173"/>
      <c r="U7" s="173"/>
      <c r="V7" s="173"/>
      <c r="W7" s="174"/>
      <c r="X7" s="188"/>
      <c r="Y7" s="57"/>
      <c r="Z7" s="135"/>
      <c r="AA7" s="135"/>
      <c r="AB7" s="136"/>
      <c r="AC7" s="136"/>
      <c r="AD7" s="60"/>
      <c r="AE7" s="139"/>
      <c r="AF7" s="175"/>
      <c r="AG7" s="60"/>
      <c r="AH7" s="139"/>
      <c r="AI7" s="175"/>
      <c r="AJ7" s="60"/>
      <c r="AK7" s="140"/>
      <c r="AL7" s="141"/>
      <c r="AM7" s="60"/>
      <c r="AN7" s="140"/>
      <c r="AO7" s="141"/>
      <c r="AP7" s="176"/>
      <c r="AQ7" s="177"/>
      <c r="AR7" s="178"/>
      <c r="AS7" s="176"/>
      <c r="AT7" s="177"/>
      <c r="AU7" s="178"/>
      <c r="AV7" s="57"/>
      <c r="AW7" s="145"/>
      <c r="AX7" s="179"/>
      <c r="AY7" s="180"/>
      <c r="AZ7" s="57"/>
      <c r="BA7" s="145"/>
      <c r="BB7" s="146"/>
      <c r="BC7" s="149"/>
      <c r="BD7" s="103"/>
      <c r="BE7" s="181"/>
      <c r="BF7" s="151"/>
      <c r="BG7" s="152"/>
      <c r="BH7" s="152"/>
      <c r="BI7" s="181"/>
      <c r="BJ7" s="182"/>
      <c r="BK7" s="183"/>
      <c r="BL7" s="184"/>
      <c r="BM7" s="106"/>
      <c r="BN7" s="107"/>
      <c r="BO7" s="185"/>
      <c r="BP7" s="159"/>
      <c r="BQ7" s="160"/>
      <c r="BR7" s="160"/>
      <c r="BS7" s="110"/>
      <c r="BT7" s="111"/>
      <c r="BU7" s="186"/>
      <c r="BV7" s="162"/>
      <c r="BW7" s="163"/>
      <c r="BX7" s="164"/>
      <c r="CB7" s="166">
        <v>45</v>
      </c>
      <c r="CC7" s="166">
        <v>40</v>
      </c>
      <c r="CD7" s="167">
        <v>35</v>
      </c>
      <c r="CE7" s="168">
        <v>30</v>
      </c>
      <c r="CF7" s="167">
        <v>28</v>
      </c>
      <c r="CG7" s="168">
        <v>26</v>
      </c>
      <c r="CH7" s="168">
        <v>24</v>
      </c>
      <c r="CI7" s="168">
        <v>22</v>
      </c>
      <c r="CJ7" s="168">
        <v>20</v>
      </c>
      <c r="CK7" s="168">
        <v>18</v>
      </c>
      <c r="CL7" s="168">
        <v>16</v>
      </c>
      <c r="CM7" s="168">
        <v>14</v>
      </c>
      <c r="CN7" s="168">
        <v>12</v>
      </c>
      <c r="CO7" s="168">
        <v>10</v>
      </c>
      <c r="CP7" s="168">
        <v>10</v>
      </c>
      <c r="CQ7" s="168">
        <v>10</v>
      </c>
    </row>
    <row r="8" spans="1:95" ht="16.2" thickBot="1" x14ac:dyDescent="0.35">
      <c r="A8" s="116">
        <v>1005</v>
      </c>
      <c r="B8" s="117"/>
      <c r="C8" s="118"/>
      <c r="D8" s="119"/>
      <c r="E8" s="120"/>
      <c r="F8" s="121"/>
      <c r="G8" s="121"/>
      <c r="H8" s="169"/>
      <c r="I8" s="169"/>
      <c r="J8" s="170"/>
      <c r="K8" s="171"/>
      <c r="L8" s="172"/>
      <c r="M8" s="127"/>
      <c r="N8" s="127"/>
      <c r="O8" s="128"/>
      <c r="P8" s="129"/>
      <c r="Q8" s="130"/>
      <c r="R8" s="131"/>
      <c r="S8" s="132"/>
      <c r="T8" s="173"/>
      <c r="U8" s="173"/>
      <c r="V8" s="173"/>
      <c r="W8" s="189"/>
      <c r="X8" s="190"/>
      <c r="Y8" s="57"/>
      <c r="Z8" s="135"/>
      <c r="AA8" s="135"/>
      <c r="AB8" s="136"/>
      <c r="AC8" s="136"/>
      <c r="AD8" s="60"/>
      <c r="AE8" s="139"/>
      <c r="AF8" s="175"/>
      <c r="AG8" s="60"/>
      <c r="AH8" s="139"/>
      <c r="AI8" s="175"/>
      <c r="AJ8" s="60"/>
      <c r="AK8" s="140"/>
      <c r="AL8" s="141"/>
      <c r="AM8" s="60"/>
      <c r="AN8" s="140"/>
      <c r="AO8" s="141"/>
      <c r="AP8" s="176"/>
      <c r="AQ8" s="177"/>
      <c r="AR8" s="178"/>
      <c r="AS8" s="176"/>
      <c r="AT8" s="177"/>
      <c r="AU8" s="178"/>
      <c r="AV8" s="57"/>
      <c r="AW8" s="145"/>
      <c r="AX8" s="179"/>
      <c r="AY8" s="180"/>
      <c r="AZ8" s="57"/>
      <c r="BA8" s="145"/>
      <c r="BB8" s="146"/>
      <c r="BC8" s="149"/>
      <c r="BD8" s="103"/>
      <c r="BE8" s="181"/>
      <c r="BF8" s="151"/>
      <c r="BG8" s="152"/>
      <c r="BH8" s="152"/>
      <c r="BI8" s="181"/>
      <c r="BJ8" s="182"/>
      <c r="BK8" s="183"/>
      <c r="BL8" s="184"/>
      <c r="BM8" s="106"/>
      <c r="BN8" s="107"/>
      <c r="BO8" s="185"/>
      <c r="BP8" s="159"/>
      <c r="BQ8" s="160"/>
      <c r="BR8" s="160"/>
      <c r="BS8" s="110"/>
      <c r="BT8" s="111"/>
      <c r="BU8" s="186"/>
      <c r="BV8" s="162"/>
      <c r="BW8" s="163"/>
      <c r="BX8" s="164"/>
      <c r="CB8" s="166">
        <v>45</v>
      </c>
      <c r="CC8" s="166">
        <v>40</v>
      </c>
      <c r="CD8" s="167">
        <v>35</v>
      </c>
      <c r="CE8" s="168">
        <v>30</v>
      </c>
      <c r="CF8" s="167">
        <v>28</v>
      </c>
      <c r="CG8" s="168">
        <v>26</v>
      </c>
      <c r="CH8" s="168">
        <v>24</v>
      </c>
      <c r="CI8" s="168">
        <v>22</v>
      </c>
      <c r="CJ8" s="168">
        <v>20</v>
      </c>
      <c r="CK8" s="168">
        <v>18</v>
      </c>
      <c r="CL8" s="168">
        <v>16</v>
      </c>
      <c r="CM8" s="168">
        <v>14</v>
      </c>
      <c r="CN8" s="168">
        <v>12</v>
      </c>
      <c r="CO8" s="168">
        <v>10</v>
      </c>
      <c r="CP8" s="168">
        <v>10</v>
      </c>
      <c r="CQ8" s="168">
        <v>10</v>
      </c>
    </row>
    <row r="9" spans="1:95" ht="16.2" thickBot="1" x14ac:dyDescent="0.35">
      <c r="A9" s="116">
        <v>1006</v>
      </c>
      <c r="B9" s="117"/>
      <c r="C9" s="118"/>
      <c r="D9" s="119"/>
      <c r="E9" s="120"/>
      <c r="F9" s="121"/>
      <c r="G9" s="121"/>
      <c r="H9" s="169"/>
      <c r="I9" s="169"/>
      <c r="J9" s="170"/>
      <c r="K9" s="171"/>
      <c r="L9" s="172"/>
      <c r="M9" s="127"/>
      <c r="N9" s="127"/>
      <c r="O9" s="128"/>
      <c r="P9" s="129"/>
      <c r="Q9" s="130"/>
      <c r="R9" s="131"/>
      <c r="S9" s="132"/>
      <c r="T9" s="173"/>
      <c r="U9" s="173"/>
      <c r="V9" s="173"/>
      <c r="W9" s="189"/>
      <c r="X9" s="191"/>
      <c r="Y9" s="57"/>
      <c r="Z9" s="135"/>
      <c r="AA9" s="135"/>
      <c r="AB9" s="136"/>
      <c r="AC9" s="136"/>
      <c r="AD9" s="60"/>
      <c r="AE9" s="139"/>
      <c r="AF9" s="175"/>
      <c r="AG9" s="60"/>
      <c r="AH9" s="139"/>
      <c r="AI9" s="175"/>
      <c r="AJ9" s="60"/>
      <c r="AK9" s="140"/>
      <c r="AL9" s="141"/>
      <c r="AM9" s="60"/>
      <c r="AN9" s="140"/>
      <c r="AO9" s="141"/>
      <c r="AP9" s="176"/>
      <c r="AQ9" s="177"/>
      <c r="AR9" s="178"/>
      <c r="AS9" s="176"/>
      <c r="AT9" s="177"/>
      <c r="AU9" s="178"/>
      <c r="AV9" s="57"/>
      <c r="AW9" s="145"/>
      <c r="AX9" s="179"/>
      <c r="AY9" s="180"/>
      <c r="AZ9" s="57"/>
      <c r="BA9" s="145"/>
      <c r="BB9" s="146"/>
      <c r="BC9" s="149"/>
      <c r="BD9" s="103"/>
      <c r="BE9" s="181"/>
      <c r="BF9" s="151"/>
      <c r="BG9" s="152"/>
      <c r="BH9" s="152"/>
      <c r="BI9" s="181"/>
      <c r="BJ9" s="182"/>
      <c r="BK9" s="183"/>
      <c r="BL9" s="184"/>
      <c r="BM9" s="106"/>
      <c r="BN9" s="107"/>
      <c r="BO9" s="185"/>
      <c r="BP9" s="159"/>
      <c r="BQ9" s="160"/>
      <c r="BR9" s="160"/>
      <c r="BS9" s="110"/>
      <c r="BT9" s="111"/>
      <c r="BU9" s="186"/>
      <c r="BV9" s="162"/>
      <c r="BW9" s="163"/>
      <c r="BX9" s="164"/>
      <c r="CB9" s="166">
        <v>45</v>
      </c>
      <c r="CC9" s="166">
        <v>40</v>
      </c>
      <c r="CD9" s="167">
        <v>35</v>
      </c>
      <c r="CE9" s="168">
        <v>30</v>
      </c>
      <c r="CF9" s="167">
        <v>28</v>
      </c>
      <c r="CG9" s="168">
        <v>26</v>
      </c>
      <c r="CH9" s="168">
        <v>24</v>
      </c>
      <c r="CI9" s="168">
        <v>22</v>
      </c>
      <c r="CJ9" s="168">
        <v>20</v>
      </c>
      <c r="CK9" s="168">
        <v>18</v>
      </c>
      <c r="CL9" s="168">
        <v>16</v>
      </c>
      <c r="CM9" s="168">
        <v>14</v>
      </c>
      <c r="CN9" s="168">
        <v>12</v>
      </c>
      <c r="CO9" s="168">
        <v>10</v>
      </c>
      <c r="CP9" s="168">
        <v>10</v>
      </c>
      <c r="CQ9" s="168">
        <v>10</v>
      </c>
    </row>
    <row r="10" spans="1:95" ht="16.2" thickBot="1" x14ac:dyDescent="0.35">
      <c r="A10" s="116">
        <v>1007</v>
      </c>
      <c r="B10" s="117"/>
      <c r="C10" s="118"/>
      <c r="D10" s="119"/>
      <c r="E10" s="120"/>
      <c r="F10" s="121"/>
      <c r="G10" s="121"/>
      <c r="H10" s="169"/>
      <c r="I10" s="169"/>
      <c r="J10" s="170"/>
      <c r="K10" s="171"/>
      <c r="L10" s="172"/>
      <c r="M10" s="127"/>
      <c r="N10" s="127"/>
      <c r="O10" s="128"/>
      <c r="P10" s="129"/>
      <c r="Q10" s="130"/>
      <c r="R10" s="131"/>
      <c r="S10" s="132"/>
      <c r="T10" s="173"/>
      <c r="U10" s="173"/>
      <c r="V10" s="173"/>
      <c r="W10" s="189"/>
      <c r="X10" s="192"/>
      <c r="Y10" s="57"/>
      <c r="Z10" s="135"/>
      <c r="AA10" s="135"/>
      <c r="AB10" s="136"/>
      <c r="AC10" s="136"/>
      <c r="AD10" s="60"/>
      <c r="AE10" s="139"/>
      <c r="AF10" s="175"/>
      <c r="AG10" s="60"/>
      <c r="AH10" s="139"/>
      <c r="AI10" s="175"/>
      <c r="AJ10" s="60"/>
      <c r="AK10" s="140"/>
      <c r="AL10" s="141"/>
      <c r="AM10" s="60"/>
      <c r="AN10" s="140"/>
      <c r="AO10" s="141"/>
      <c r="AP10" s="176"/>
      <c r="AQ10" s="177"/>
      <c r="AR10" s="178"/>
      <c r="AS10" s="176"/>
      <c r="AT10" s="177"/>
      <c r="AU10" s="178"/>
      <c r="AV10" s="57"/>
      <c r="AW10" s="145"/>
      <c r="AX10" s="179"/>
      <c r="AY10" s="180"/>
      <c r="AZ10" s="57"/>
      <c r="BA10" s="145"/>
      <c r="BB10" s="146"/>
      <c r="BC10" s="149"/>
      <c r="BD10" s="103"/>
      <c r="BE10" s="181"/>
      <c r="BF10" s="151"/>
      <c r="BG10" s="152"/>
      <c r="BH10" s="152"/>
      <c r="BI10" s="181"/>
      <c r="BJ10" s="182"/>
      <c r="BK10" s="183"/>
      <c r="BL10" s="184"/>
      <c r="BM10" s="106"/>
      <c r="BN10" s="107"/>
      <c r="BO10" s="185"/>
      <c r="BP10" s="159"/>
      <c r="BQ10" s="160"/>
      <c r="BR10" s="160"/>
      <c r="BS10" s="110"/>
      <c r="BT10" s="111"/>
      <c r="BU10" s="186"/>
      <c r="BV10" s="162"/>
      <c r="BW10" s="163"/>
      <c r="BX10" s="164"/>
      <c r="CB10" s="166">
        <v>45</v>
      </c>
      <c r="CC10" s="166">
        <v>40</v>
      </c>
      <c r="CD10" s="167">
        <v>35</v>
      </c>
      <c r="CE10" s="168">
        <v>30</v>
      </c>
      <c r="CF10" s="167">
        <v>28</v>
      </c>
      <c r="CG10" s="168">
        <v>26</v>
      </c>
      <c r="CH10" s="168">
        <v>24</v>
      </c>
      <c r="CI10" s="168">
        <v>22</v>
      </c>
      <c r="CJ10" s="168">
        <v>20</v>
      </c>
      <c r="CK10" s="168">
        <v>18</v>
      </c>
      <c r="CL10" s="168">
        <v>16</v>
      </c>
      <c r="CM10" s="168">
        <v>14</v>
      </c>
      <c r="CN10" s="168">
        <v>12</v>
      </c>
      <c r="CO10" s="168">
        <v>10</v>
      </c>
      <c r="CP10" s="168">
        <v>10</v>
      </c>
      <c r="CQ10" s="168">
        <v>10</v>
      </c>
    </row>
    <row r="11" spans="1:95" ht="16.2" thickBot="1" x14ac:dyDescent="0.35">
      <c r="A11" s="116">
        <v>1008</v>
      </c>
      <c r="B11" s="117"/>
      <c r="C11" s="118"/>
      <c r="D11" s="119"/>
      <c r="E11" s="120"/>
      <c r="F11" s="121"/>
      <c r="G11" s="121"/>
      <c r="H11" s="169"/>
      <c r="I11" s="169"/>
      <c r="J11" s="170"/>
      <c r="K11" s="171"/>
      <c r="L11" s="172"/>
      <c r="M11" s="127"/>
      <c r="N11" s="127"/>
      <c r="O11" s="128"/>
      <c r="P11" s="129"/>
      <c r="Q11" s="130"/>
      <c r="R11" s="131"/>
      <c r="S11" s="132"/>
      <c r="T11" s="173"/>
      <c r="U11" s="173"/>
      <c r="V11" s="173"/>
      <c r="W11" s="189"/>
      <c r="X11" s="61"/>
      <c r="Y11" s="57"/>
      <c r="Z11" s="135"/>
      <c r="AA11" s="135"/>
      <c r="AB11" s="136"/>
      <c r="AC11" s="136"/>
      <c r="AD11" s="60"/>
      <c r="AE11" s="139"/>
      <c r="AF11" s="175"/>
      <c r="AG11" s="60"/>
      <c r="AH11" s="139"/>
      <c r="AI11" s="175"/>
      <c r="AJ11" s="60"/>
      <c r="AK11" s="140"/>
      <c r="AL11" s="141"/>
      <c r="AM11" s="60"/>
      <c r="AN11" s="140"/>
      <c r="AO11" s="141"/>
      <c r="AP11" s="176"/>
      <c r="AQ11" s="177"/>
      <c r="AR11" s="178"/>
      <c r="AS11" s="176"/>
      <c r="AT11" s="177"/>
      <c r="AU11" s="178"/>
      <c r="AV11" s="57"/>
      <c r="AW11" s="145"/>
      <c r="AX11" s="179"/>
      <c r="AY11" s="180"/>
      <c r="AZ11" s="57"/>
      <c r="BA11" s="145"/>
      <c r="BB11" s="146"/>
      <c r="BC11" s="149"/>
      <c r="BD11" s="103"/>
      <c r="BE11" s="181"/>
      <c r="BF11" s="151"/>
      <c r="BG11" s="152"/>
      <c r="BH11" s="152"/>
      <c r="BI11" s="181"/>
      <c r="BJ11" s="182"/>
      <c r="BK11" s="183"/>
      <c r="BL11" s="184"/>
      <c r="BM11" s="106"/>
      <c r="BN11" s="107"/>
      <c r="BO11" s="185"/>
      <c r="BP11" s="159"/>
      <c r="BQ11" s="160"/>
      <c r="BR11" s="160"/>
      <c r="BS11" s="110"/>
      <c r="BT11" s="111"/>
      <c r="BU11" s="186"/>
      <c r="BV11" s="162"/>
      <c r="BW11" s="163"/>
      <c r="BX11" s="164"/>
      <c r="CB11" s="166">
        <v>45</v>
      </c>
      <c r="CC11" s="166">
        <v>40</v>
      </c>
      <c r="CD11" s="167">
        <v>35</v>
      </c>
      <c r="CE11" s="168">
        <v>30</v>
      </c>
      <c r="CF11" s="167">
        <v>28</v>
      </c>
      <c r="CG11" s="168">
        <v>26</v>
      </c>
      <c r="CH11" s="168">
        <v>24</v>
      </c>
      <c r="CI11" s="168">
        <v>22</v>
      </c>
      <c r="CJ11" s="168">
        <v>20</v>
      </c>
      <c r="CK11" s="168">
        <v>18</v>
      </c>
      <c r="CL11" s="168">
        <v>16</v>
      </c>
      <c r="CM11" s="168">
        <v>14</v>
      </c>
      <c r="CN11" s="168">
        <v>12</v>
      </c>
      <c r="CO11" s="168">
        <v>10</v>
      </c>
      <c r="CP11" s="168">
        <v>10</v>
      </c>
      <c r="CQ11" s="168">
        <v>10</v>
      </c>
    </row>
    <row r="12" spans="1:95" ht="16.2" thickBot="1" x14ac:dyDescent="0.35">
      <c r="A12" s="116">
        <v>1009</v>
      </c>
      <c r="B12" s="117"/>
      <c r="C12" s="118"/>
      <c r="D12" s="119"/>
      <c r="E12" s="120"/>
      <c r="F12" s="121"/>
      <c r="G12" s="121"/>
      <c r="H12" s="169"/>
      <c r="I12" s="169"/>
      <c r="J12" s="170"/>
      <c r="K12" s="171"/>
      <c r="L12" s="172"/>
      <c r="M12" s="127"/>
      <c r="N12" s="127"/>
      <c r="O12" s="128"/>
      <c r="P12" s="129"/>
      <c r="Q12" s="130"/>
      <c r="R12" s="131"/>
      <c r="S12" s="132"/>
      <c r="T12" s="173"/>
      <c r="U12" s="173"/>
      <c r="V12" s="173"/>
      <c r="W12" s="189"/>
      <c r="X12" s="193"/>
      <c r="Y12" s="57"/>
      <c r="Z12" s="135"/>
      <c r="AA12" s="135"/>
      <c r="AB12" s="136"/>
      <c r="AC12" s="136"/>
      <c r="AD12" s="60"/>
      <c r="AE12" s="139"/>
      <c r="AF12" s="175"/>
      <c r="AG12" s="60"/>
      <c r="AH12" s="139"/>
      <c r="AI12" s="175"/>
      <c r="AJ12" s="60"/>
      <c r="AK12" s="140"/>
      <c r="AL12" s="141"/>
      <c r="AM12" s="60"/>
      <c r="AN12" s="140"/>
      <c r="AO12" s="141"/>
      <c r="AP12" s="176"/>
      <c r="AQ12" s="177"/>
      <c r="AR12" s="178"/>
      <c r="AS12" s="176"/>
      <c r="AT12" s="177"/>
      <c r="AU12" s="178"/>
      <c r="AV12" s="57"/>
      <c r="AW12" s="145"/>
      <c r="AX12" s="179"/>
      <c r="AY12" s="180"/>
      <c r="AZ12" s="57"/>
      <c r="BA12" s="145"/>
      <c r="BB12" s="146"/>
      <c r="BC12" s="149"/>
      <c r="BD12" s="103"/>
      <c r="BE12" s="181"/>
      <c r="BF12" s="151"/>
      <c r="BG12" s="152"/>
      <c r="BH12" s="152"/>
      <c r="BI12" s="181"/>
      <c r="BJ12" s="182"/>
      <c r="BK12" s="183"/>
      <c r="BL12" s="184"/>
      <c r="BM12" s="106"/>
      <c r="BN12" s="107"/>
      <c r="BO12" s="185"/>
      <c r="BP12" s="159"/>
      <c r="BQ12" s="160"/>
      <c r="BR12" s="160"/>
      <c r="BS12" s="110"/>
      <c r="BT12" s="111"/>
      <c r="BU12" s="186"/>
      <c r="BV12" s="162"/>
      <c r="BW12" s="163"/>
      <c r="BX12" s="164"/>
      <c r="CB12" s="166">
        <v>45</v>
      </c>
      <c r="CC12" s="166">
        <v>40</v>
      </c>
      <c r="CD12" s="167">
        <v>35</v>
      </c>
      <c r="CE12" s="168">
        <v>30</v>
      </c>
      <c r="CF12" s="167">
        <v>28</v>
      </c>
      <c r="CG12" s="168">
        <v>26</v>
      </c>
      <c r="CH12" s="168">
        <v>24</v>
      </c>
      <c r="CI12" s="168">
        <v>22</v>
      </c>
      <c r="CJ12" s="168">
        <v>20</v>
      </c>
      <c r="CK12" s="168">
        <v>18</v>
      </c>
      <c r="CL12" s="168">
        <v>16</v>
      </c>
      <c r="CM12" s="168">
        <v>14</v>
      </c>
      <c r="CN12" s="168">
        <v>12</v>
      </c>
      <c r="CO12" s="168">
        <v>10</v>
      </c>
      <c r="CP12" s="168">
        <v>10</v>
      </c>
      <c r="CQ12" s="168">
        <v>10</v>
      </c>
    </row>
    <row r="13" spans="1:95" ht="16.2" thickBot="1" x14ac:dyDescent="0.35">
      <c r="A13" s="116">
        <v>1010</v>
      </c>
      <c r="B13" s="117"/>
      <c r="C13" s="118"/>
      <c r="D13" s="119"/>
      <c r="E13" s="120"/>
      <c r="F13" s="121"/>
      <c r="G13" s="121"/>
      <c r="H13" s="169"/>
      <c r="I13" s="169"/>
      <c r="J13" s="170"/>
      <c r="K13" s="171"/>
      <c r="L13" s="172"/>
      <c r="M13" s="127"/>
      <c r="N13" s="127"/>
      <c r="O13" s="128"/>
      <c r="P13" s="129"/>
      <c r="Q13" s="130"/>
      <c r="R13" s="131"/>
      <c r="S13" s="132"/>
      <c r="T13" s="173"/>
      <c r="U13" s="173"/>
      <c r="V13" s="173"/>
      <c r="W13" s="174"/>
      <c r="X13" s="194"/>
      <c r="Y13" s="57"/>
      <c r="Z13" s="135"/>
      <c r="AA13" s="135"/>
      <c r="AB13" s="136"/>
      <c r="AC13" s="136"/>
      <c r="AD13" s="60"/>
      <c r="AE13" s="139"/>
      <c r="AF13" s="175"/>
      <c r="AG13" s="60"/>
      <c r="AH13" s="139"/>
      <c r="AI13" s="175"/>
      <c r="AJ13" s="60"/>
      <c r="AK13" s="140"/>
      <c r="AL13" s="141"/>
      <c r="AM13" s="60"/>
      <c r="AN13" s="140"/>
      <c r="AO13" s="141"/>
      <c r="AP13" s="176"/>
      <c r="AQ13" s="177"/>
      <c r="AR13" s="178"/>
      <c r="AS13" s="176"/>
      <c r="AT13" s="177"/>
      <c r="AU13" s="178"/>
      <c r="AV13" s="57"/>
      <c r="AW13" s="145"/>
      <c r="AX13" s="179"/>
      <c r="AY13" s="180"/>
      <c r="AZ13" s="57"/>
      <c r="BA13" s="145"/>
      <c r="BB13" s="146"/>
      <c r="BC13" s="149"/>
      <c r="BD13" s="103"/>
      <c r="BE13" s="181"/>
      <c r="BF13" s="151"/>
      <c r="BG13" s="152"/>
      <c r="BH13" s="152"/>
      <c r="BI13" s="181"/>
      <c r="BJ13" s="182"/>
      <c r="BK13" s="183"/>
      <c r="BL13" s="184"/>
      <c r="BM13" s="106"/>
      <c r="BN13" s="107"/>
      <c r="BO13" s="185"/>
      <c r="BP13" s="159"/>
      <c r="BQ13" s="160"/>
      <c r="BR13" s="160"/>
      <c r="BS13" s="110"/>
      <c r="BT13" s="111"/>
      <c r="BU13" s="186"/>
      <c r="BV13" s="162"/>
      <c r="BW13" s="163"/>
      <c r="BX13" s="164"/>
      <c r="CB13" s="166">
        <v>45</v>
      </c>
      <c r="CC13" s="166">
        <v>40</v>
      </c>
      <c r="CD13" s="167">
        <v>35</v>
      </c>
      <c r="CE13" s="168">
        <v>30</v>
      </c>
      <c r="CF13" s="167">
        <v>28</v>
      </c>
      <c r="CG13" s="168">
        <v>26</v>
      </c>
      <c r="CH13" s="168">
        <v>24</v>
      </c>
      <c r="CI13" s="168">
        <v>22</v>
      </c>
      <c r="CJ13" s="168">
        <v>20</v>
      </c>
      <c r="CK13" s="168">
        <v>18</v>
      </c>
      <c r="CL13" s="168">
        <v>16</v>
      </c>
      <c r="CM13" s="168">
        <v>14</v>
      </c>
      <c r="CN13" s="168">
        <v>12</v>
      </c>
      <c r="CO13" s="168">
        <v>10</v>
      </c>
      <c r="CP13" s="168">
        <v>10</v>
      </c>
      <c r="CQ13" s="168">
        <v>10</v>
      </c>
    </row>
    <row r="14" spans="1:95" ht="16.2" thickBot="1" x14ac:dyDescent="0.35">
      <c r="A14" s="116">
        <v>1011</v>
      </c>
      <c r="B14" s="117"/>
      <c r="C14" s="118"/>
      <c r="D14" s="119"/>
      <c r="E14" s="120"/>
      <c r="F14" s="121"/>
      <c r="G14" s="121"/>
      <c r="H14" s="169"/>
      <c r="I14" s="169"/>
      <c r="J14" s="170"/>
      <c r="K14" s="171"/>
      <c r="L14" s="172"/>
      <c r="M14" s="127"/>
      <c r="N14" s="127"/>
      <c r="O14" s="128"/>
      <c r="P14" s="129"/>
      <c r="Q14" s="130"/>
      <c r="R14" s="131"/>
      <c r="S14" s="132"/>
      <c r="T14" s="173"/>
      <c r="U14" s="173"/>
      <c r="V14" s="173"/>
      <c r="W14" s="189"/>
      <c r="X14" s="194"/>
      <c r="Y14" s="57"/>
      <c r="Z14" s="135"/>
      <c r="AA14" s="135"/>
      <c r="AB14" s="136"/>
      <c r="AC14" s="136"/>
      <c r="AD14" s="60"/>
      <c r="AE14" s="139"/>
      <c r="AF14" s="175"/>
      <c r="AG14" s="60"/>
      <c r="AH14" s="139"/>
      <c r="AI14" s="175"/>
      <c r="AJ14" s="60"/>
      <c r="AK14" s="140"/>
      <c r="AL14" s="141"/>
      <c r="AM14" s="60"/>
      <c r="AN14" s="140"/>
      <c r="AO14" s="141"/>
      <c r="AP14" s="176"/>
      <c r="AQ14" s="177"/>
      <c r="AR14" s="178"/>
      <c r="AS14" s="176"/>
      <c r="AT14" s="177"/>
      <c r="AU14" s="178"/>
      <c r="AV14" s="57"/>
      <c r="AW14" s="145"/>
      <c r="AX14" s="179"/>
      <c r="AY14" s="180"/>
      <c r="AZ14" s="57"/>
      <c r="BA14" s="145"/>
      <c r="BB14" s="146"/>
      <c r="BC14" s="149"/>
      <c r="BD14" s="103"/>
      <c r="BE14" s="181"/>
      <c r="BF14" s="151"/>
      <c r="BG14" s="152"/>
      <c r="BH14" s="152"/>
      <c r="BI14" s="181"/>
      <c r="BJ14" s="182"/>
      <c r="BK14" s="183"/>
      <c r="BL14" s="184"/>
      <c r="BM14" s="106"/>
      <c r="BN14" s="107"/>
      <c r="BO14" s="185"/>
      <c r="BP14" s="159"/>
      <c r="BQ14" s="160"/>
      <c r="BR14" s="160"/>
      <c r="BS14" s="110"/>
      <c r="BT14" s="111"/>
      <c r="BU14" s="186"/>
      <c r="BV14" s="162"/>
      <c r="BW14" s="163"/>
      <c r="BX14" s="164"/>
      <c r="CB14" s="166">
        <v>45</v>
      </c>
      <c r="CC14" s="166">
        <v>40</v>
      </c>
      <c r="CD14" s="167">
        <v>35</v>
      </c>
      <c r="CE14" s="168">
        <v>30</v>
      </c>
      <c r="CF14" s="167">
        <v>28</v>
      </c>
      <c r="CG14" s="168">
        <v>26</v>
      </c>
      <c r="CH14" s="168">
        <v>24</v>
      </c>
      <c r="CI14" s="168">
        <v>22</v>
      </c>
      <c r="CJ14" s="168">
        <v>20</v>
      </c>
      <c r="CK14" s="168">
        <v>18</v>
      </c>
      <c r="CL14" s="168">
        <v>16</v>
      </c>
      <c r="CM14" s="168">
        <v>14</v>
      </c>
      <c r="CN14" s="168">
        <v>12</v>
      </c>
      <c r="CO14" s="168">
        <v>10</v>
      </c>
      <c r="CP14" s="168">
        <v>10</v>
      </c>
      <c r="CQ14" s="168">
        <v>10</v>
      </c>
    </row>
    <row r="15" spans="1:95" ht="16.2" thickBot="1" x14ac:dyDescent="0.35">
      <c r="A15" s="116">
        <v>1012</v>
      </c>
      <c r="B15" s="117"/>
      <c r="C15" s="118"/>
      <c r="D15" s="119"/>
      <c r="E15" s="120"/>
      <c r="F15" s="121"/>
      <c r="G15" s="121"/>
      <c r="H15" s="169"/>
      <c r="I15" s="169"/>
      <c r="J15" s="170"/>
      <c r="K15" s="171"/>
      <c r="L15" s="172"/>
      <c r="M15" s="127"/>
      <c r="N15" s="127"/>
      <c r="O15" s="128"/>
      <c r="P15" s="129"/>
      <c r="Q15" s="130"/>
      <c r="R15" s="131"/>
      <c r="S15" s="132"/>
      <c r="T15" s="173"/>
      <c r="U15" s="173"/>
      <c r="V15" s="173"/>
      <c r="W15" s="174"/>
      <c r="X15" s="195"/>
      <c r="Y15" s="57"/>
      <c r="Z15" s="135"/>
      <c r="AA15" s="135"/>
      <c r="AB15" s="136"/>
      <c r="AC15" s="136"/>
      <c r="AD15" s="60"/>
      <c r="AE15" s="139"/>
      <c r="AF15" s="175"/>
      <c r="AG15" s="60"/>
      <c r="AH15" s="139"/>
      <c r="AI15" s="175"/>
      <c r="AJ15" s="60"/>
      <c r="AK15" s="140"/>
      <c r="AL15" s="141"/>
      <c r="AM15" s="60"/>
      <c r="AN15" s="140"/>
      <c r="AO15" s="141"/>
      <c r="AP15" s="176"/>
      <c r="AQ15" s="177"/>
      <c r="AR15" s="178"/>
      <c r="AS15" s="176"/>
      <c r="AT15" s="177"/>
      <c r="AU15" s="178"/>
      <c r="AV15" s="57"/>
      <c r="AW15" s="145"/>
      <c r="AX15" s="179"/>
      <c r="AY15" s="180"/>
      <c r="AZ15" s="57"/>
      <c r="BA15" s="145"/>
      <c r="BB15" s="146"/>
      <c r="BC15" s="149"/>
      <c r="BD15" s="103"/>
      <c r="BE15" s="181"/>
      <c r="BF15" s="151"/>
      <c r="BG15" s="152"/>
      <c r="BH15" s="152"/>
      <c r="BI15" s="181"/>
      <c r="BJ15" s="182"/>
      <c r="BK15" s="183"/>
      <c r="BL15" s="184"/>
      <c r="BM15" s="106"/>
      <c r="BN15" s="107"/>
      <c r="BO15" s="185"/>
      <c r="BP15" s="159"/>
      <c r="BQ15" s="160"/>
      <c r="BR15" s="160"/>
      <c r="BS15" s="110"/>
      <c r="BT15" s="111"/>
      <c r="BU15" s="186"/>
      <c r="BV15" s="162"/>
      <c r="BW15" s="163"/>
      <c r="BX15" s="164"/>
      <c r="CB15" s="166">
        <v>45</v>
      </c>
      <c r="CC15" s="166">
        <v>40</v>
      </c>
      <c r="CD15" s="167">
        <v>35</v>
      </c>
      <c r="CE15" s="168">
        <v>30</v>
      </c>
      <c r="CF15" s="167">
        <v>28</v>
      </c>
      <c r="CG15" s="168">
        <v>26</v>
      </c>
      <c r="CH15" s="168">
        <v>24</v>
      </c>
      <c r="CI15" s="168">
        <v>22</v>
      </c>
      <c r="CJ15" s="168">
        <v>20</v>
      </c>
      <c r="CK15" s="168">
        <v>18</v>
      </c>
      <c r="CL15" s="168">
        <v>16</v>
      </c>
      <c r="CM15" s="168">
        <v>14</v>
      </c>
      <c r="CN15" s="168">
        <v>12</v>
      </c>
      <c r="CO15" s="168">
        <v>10</v>
      </c>
      <c r="CP15" s="168">
        <v>10</v>
      </c>
      <c r="CQ15" s="168">
        <v>10</v>
      </c>
    </row>
    <row r="16" spans="1:95" ht="16.2" thickBot="1" x14ac:dyDescent="0.35">
      <c r="A16" s="116">
        <v>1013</v>
      </c>
      <c r="B16" s="117"/>
      <c r="C16" s="118"/>
      <c r="D16" s="119"/>
      <c r="E16" s="120"/>
      <c r="F16" s="121"/>
      <c r="G16" s="121"/>
      <c r="H16" s="169"/>
      <c r="I16" s="169"/>
      <c r="J16" s="170"/>
      <c r="K16" s="171"/>
      <c r="L16" s="172"/>
      <c r="M16" s="127"/>
      <c r="N16" s="127"/>
      <c r="O16" s="128"/>
      <c r="P16" s="129"/>
      <c r="Q16" s="130"/>
      <c r="R16" s="131"/>
      <c r="S16" s="132"/>
      <c r="T16" s="173"/>
      <c r="U16" s="173"/>
      <c r="V16" s="173"/>
      <c r="W16" s="189"/>
      <c r="X16" s="195"/>
      <c r="Y16" s="57"/>
      <c r="Z16" s="135"/>
      <c r="AA16" s="135"/>
      <c r="AB16" s="136"/>
      <c r="AC16" s="136"/>
      <c r="AD16" s="60"/>
      <c r="AE16" s="139"/>
      <c r="AF16" s="175"/>
      <c r="AG16" s="60"/>
      <c r="AH16" s="139"/>
      <c r="AI16" s="175"/>
      <c r="AJ16" s="60"/>
      <c r="AK16" s="140"/>
      <c r="AL16" s="141"/>
      <c r="AM16" s="60"/>
      <c r="AN16" s="140"/>
      <c r="AO16" s="141"/>
      <c r="AP16" s="176"/>
      <c r="AQ16" s="177"/>
      <c r="AR16" s="178"/>
      <c r="AS16" s="176"/>
      <c r="AT16" s="177"/>
      <c r="AU16" s="178"/>
      <c r="AV16" s="57"/>
      <c r="AW16" s="145"/>
      <c r="AX16" s="179"/>
      <c r="AY16" s="180"/>
      <c r="AZ16" s="57"/>
      <c r="BA16" s="145"/>
      <c r="BB16" s="146"/>
      <c r="BC16" s="149"/>
      <c r="BD16" s="103"/>
      <c r="BE16" s="181"/>
      <c r="BF16" s="151"/>
      <c r="BG16" s="152"/>
      <c r="BH16" s="152"/>
      <c r="BI16" s="181"/>
      <c r="BJ16" s="182"/>
      <c r="BK16" s="183"/>
      <c r="BL16" s="184"/>
      <c r="BM16" s="106"/>
      <c r="BN16" s="107"/>
      <c r="BO16" s="185"/>
      <c r="BP16" s="159"/>
      <c r="BQ16" s="160"/>
      <c r="BR16" s="160"/>
      <c r="BS16" s="110"/>
      <c r="BT16" s="111"/>
      <c r="BU16" s="186"/>
      <c r="BV16" s="162"/>
      <c r="BW16" s="163"/>
      <c r="BX16" s="164"/>
      <c r="CB16" s="166">
        <v>45</v>
      </c>
      <c r="CC16" s="166">
        <v>40</v>
      </c>
      <c r="CD16" s="167">
        <v>35</v>
      </c>
      <c r="CE16" s="168">
        <v>30</v>
      </c>
      <c r="CF16" s="167">
        <v>28</v>
      </c>
      <c r="CG16" s="168">
        <v>26</v>
      </c>
      <c r="CH16" s="168">
        <v>24</v>
      </c>
      <c r="CI16" s="168">
        <v>22</v>
      </c>
      <c r="CJ16" s="168">
        <v>20</v>
      </c>
      <c r="CK16" s="168">
        <v>18</v>
      </c>
      <c r="CL16" s="168">
        <v>16</v>
      </c>
      <c r="CM16" s="168">
        <v>14</v>
      </c>
      <c r="CN16" s="168">
        <v>12</v>
      </c>
      <c r="CO16" s="168">
        <v>10</v>
      </c>
      <c r="CP16" s="168">
        <v>10</v>
      </c>
      <c r="CQ16" s="168">
        <v>10</v>
      </c>
    </row>
    <row r="17" spans="1:95" ht="16.2" thickBot="1" x14ac:dyDescent="0.35">
      <c r="A17" s="116">
        <v>1014</v>
      </c>
      <c r="B17" s="117"/>
      <c r="C17" s="118"/>
      <c r="D17" s="119"/>
      <c r="E17" s="120"/>
      <c r="F17" s="121"/>
      <c r="G17" s="121"/>
      <c r="H17" s="169"/>
      <c r="I17" s="169"/>
      <c r="J17" s="170"/>
      <c r="K17" s="171"/>
      <c r="L17" s="172"/>
      <c r="M17" s="127"/>
      <c r="N17" s="127"/>
      <c r="O17" s="128"/>
      <c r="P17" s="129"/>
      <c r="Q17" s="130"/>
      <c r="R17" s="131"/>
      <c r="S17" s="132"/>
      <c r="T17" s="173"/>
      <c r="U17" s="173"/>
      <c r="V17" s="173"/>
      <c r="W17" s="189"/>
      <c r="X17" s="195"/>
      <c r="Y17" s="57"/>
      <c r="Z17" s="135"/>
      <c r="AA17" s="135"/>
      <c r="AB17" s="136"/>
      <c r="AC17" s="136"/>
      <c r="AD17" s="60"/>
      <c r="AE17" s="139"/>
      <c r="AF17" s="175"/>
      <c r="AG17" s="60"/>
      <c r="AH17" s="139"/>
      <c r="AI17" s="175"/>
      <c r="AJ17" s="60"/>
      <c r="AK17" s="140"/>
      <c r="AL17" s="141"/>
      <c r="AM17" s="60"/>
      <c r="AN17" s="140"/>
      <c r="AO17" s="141"/>
      <c r="AP17" s="176"/>
      <c r="AQ17" s="177"/>
      <c r="AR17" s="178"/>
      <c r="AS17" s="176"/>
      <c r="AT17" s="177"/>
      <c r="AU17" s="178"/>
      <c r="AV17" s="57"/>
      <c r="AW17" s="145"/>
      <c r="AX17" s="179"/>
      <c r="AY17" s="180"/>
      <c r="AZ17" s="57"/>
      <c r="BA17" s="145"/>
      <c r="BB17" s="146"/>
      <c r="BC17" s="149"/>
      <c r="BD17" s="103"/>
      <c r="BE17" s="181"/>
      <c r="BF17" s="151"/>
      <c r="BG17" s="152"/>
      <c r="BH17" s="152"/>
      <c r="BI17" s="181"/>
      <c r="BJ17" s="182"/>
      <c r="BK17" s="183"/>
      <c r="BL17" s="184"/>
      <c r="BM17" s="106"/>
      <c r="BN17" s="107"/>
      <c r="BO17" s="185"/>
      <c r="BP17" s="159"/>
      <c r="BQ17" s="160"/>
      <c r="BR17" s="160"/>
      <c r="BS17" s="110"/>
      <c r="BT17" s="111"/>
      <c r="BU17" s="186"/>
      <c r="BV17" s="162"/>
      <c r="BW17" s="163"/>
      <c r="BX17" s="164"/>
      <c r="CB17" s="166">
        <v>45</v>
      </c>
      <c r="CC17" s="166">
        <v>40</v>
      </c>
      <c r="CD17" s="167">
        <v>35</v>
      </c>
      <c r="CE17" s="168">
        <v>30</v>
      </c>
      <c r="CF17" s="167">
        <v>28</v>
      </c>
      <c r="CG17" s="168">
        <v>26</v>
      </c>
      <c r="CH17" s="168">
        <v>24</v>
      </c>
      <c r="CI17" s="168">
        <v>22</v>
      </c>
      <c r="CJ17" s="168">
        <v>20</v>
      </c>
      <c r="CK17" s="168">
        <v>18</v>
      </c>
      <c r="CL17" s="168">
        <v>16</v>
      </c>
      <c r="CM17" s="168">
        <v>14</v>
      </c>
      <c r="CN17" s="168">
        <v>12</v>
      </c>
      <c r="CO17" s="168">
        <v>10</v>
      </c>
      <c r="CP17" s="168">
        <v>10</v>
      </c>
      <c r="CQ17" s="168">
        <v>10</v>
      </c>
    </row>
    <row r="18" spans="1:95" ht="16.2" thickBot="1" x14ac:dyDescent="0.35">
      <c r="A18" s="116">
        <v>1015</v>
      </c>
      <c r="B18" s="117"/>
      <c r="C18" s="118"/>
      <c r="D18" s="119"/>
      <c r="E18" s="120"/>
      <c r="F18" s="121"/>
      <c r="G18" s="121"/>
      <c r="H18" s="169"/>
      <c r="I18" s="169"/>
      <c r="J18" s="170"/>
      <c r="K18" s="171"/>
      <c r="L18" s="172"/>
      <c r="M18" s="127"/>
      <c r="N18" s="127"/>
      <c r="O18" s="128"/>
      <c r="P18" s="129"/>
      <c r="Q18" s="130"/>
      <c r="R18" s="131"/>
      <c r="S18" s="132"/>
      <c r="T18" s="173"/>
      <c r="U18" s="173"/>
      <c r="V18" s="173"/>
      <c r="W18" s="189"/>
      <c r="X18" s="195"/>
      <c r="Y18" s="57"/>
      <c r="Z18" s="135"/>
      <c r="AA18" s="135"/>
      <c r="AB18" s="136"/>
      <c r="AC18" s="136"/>
      <c r="AD18" s="60"/>
      <c r="AE18" s="139"/>
      <c r="AF18" s="175"/>
      <c r="AG18" s="60"/>
      <c r="AH18" s="139"/>
      <c r="AI18" s="175"/>
      <c r="AJ18" s="60"/>
      <c r="AK18" s="140"/>
      <c r="AL18" s="141"/>
      <c r="AM18" s="60"/>
      <c r="AN18" s="140"/>
      <c r="AO18" s="141"/>
      <c r="AP18" s="176"/>
      <c r="AQ18" s="177"/>
      <c r="AR18" s="178"/>
      <c r="AS18" s="176"/>
      <c r="AT18" s="177"/>
      <c r="AU18" s="178"/>
      <c r="AV18" s="57"/>
      <c r="AW18" s="145"/>
      <c r="AX18" s="179"/>
      <c r="AY18" s="180"/>
      <c r="AZ18" s="57"/>
      <c r="BA18" s="145"/>
      <c r="BB18" s="146"/>
      <c r="BC18" s="149"/>
      <c r="BD18" s="103"/>
      <c r="BE18" s="196"/>
      <c r="BF18" s="197"/>
      <c r="BG18" s="198"/>
      <c r="BH18" s="199"/>
      <c r="BI18" s="196"/>
      <c r="BJ18" s="200"/>
      <c r="BK18" s="201"/>
      <c r="BL18" s="199"/>
      <c r="BM18" s="202"/>
      <c r="BN18" s="203"/>
      <c r="BO18" s="204"/>
      <c r="BP18" s="205"/>
      <c r="BQ18" s="206"/>
      <c r="BR18" s="207"/>
      <c r="BS18" s="208"/>
      <c r="BT18" s="209"/>
      <c r="BU18" s="210"/>
      <c r="BV18" s="211"/>
      <c r="BW18" s="212"/>
      <c r="BX18" s="213"/>
      <c r="CB18" s="166">
        <v>45</v>
      </c>
      <c r="CC18" s="166">
        <v>40</v>
      </c>
      <c r="CD18" s="167">
        <v>35</v>
      </c>
      <c r="CE18" s="168">
        <v>30</v>
      </c>
      <c r="CF18" s="167">
        <v>28</v>
      </c>
      <c r="CG18" s="168">
        <v>26</v>
      </c>
      <c r="CH18" s="168">
        <v>24</v>
      </c>
      <c r="CI18" s="168">
        <v>22</v>
      </c>
      <c r="CJ18" s="168">
        <v>20</v>
      </c>
      <c r="CK18" s="168">
        <v>18</v>
      </c>
      <c r="CL18" s="168">
        <v>16</v>
      </c>
      <c r="CM18" s="168">
        <v>14</v>
      </c>
      <c r="CN18" s="168">
        <v>12</v>
      </c>
      <c r="CO18" s="168">
        <v>10</v>
      </c>
      <c r="CP18" s="168">
        <v>10</v>
      </c>
      <c r="CQ18" s="168">
        <v>10</v>
      </c>
    </row>
    <row r="19" spans="1:95" ht="16.2" thickBot="1" x14ac:dyDescent="0.35">
      <c r="A19" s="116">
        <v>1016</v>
      </c>
      <c r="B19" s="117"/>
      <c r="C19" s="118"/>
      <c r="D19" s="119"/>
      <c r="E19" s="120"/>
      <c r="F19" s="121"/>
      <c r="G19" s="121"/>
      <c r="H19" s="169"/>
      <c r="I19" s="169"/>
      <c r="J19" s="170"/>
      <c r="K19" s="171"/>
      <c r="L19" s="172"/>
      <c r="M19" s="127"/>
      <c r="N19" s="127"/>
      <c r="O19" s="128"/>
      <c r="P19" s="129"/>
      <c r="Q19" s="214"/>
      <c r="R19" s="215"/>
      <c r="S19" s="216"/>
      <c r="T19" s="217"/>
      <c r="U19" s="217"/>
      <c r="V19" s="217"/>
      <c r="W19" s="218"/>
      <c r="X19" s="195"/>
      <c r="Y19" s="57"/>
      <c r="Z19" s="135"/>
      <c r="AA19" s="135"/>
      <c r="AB19" s="136"/>
      <c r="AC19" s="136"/>
      <c r="AD19" s="60"/>
      <c r="AE19" s="139"/>
      <c r="AF19" s="175"/>
      <c r="AG19" s="60"/>
      <c r="AH19" s="139"/>
      <c r="AI19" s="175"/>
      <c r="AJ19" s="60"/>
      <c r="AK19" s="140"/>
      <c r="AL19" s="141"/>
      <c r="AM19" s="60"/>
      <c r="AN19" s="140"/>
      <c r="AO19" s="141"/>
      <c r="AP19" s="176"/>
      <c r="AQ19" s="177"/>
      <c r="AR19" s="178"/>
      <c r="AS19" s="176"/>
      <c r="AT19" s="177"/>
      <c r="AU19" s="178"/>
      <c r="AV19" s="57"/>
      <c r="AW19" s="145"/>
      <c r="AX19" s="179"/>
      <c r="AY19" s="180"/>
      <c r="AZ19" s="57"/>
      <c r="BA19" s="145"/>
      <c r="BB19" s="146"/>
      <c r="BC19" s="149"/>
      <c r="BD19" s="103"/>
      <c r="BS19" s="224"/>
      <c r="BT19" s="224"/>
      <c r="CB19" s="166">
        <v>45</v>
      </c>
      <c r="CC19" s="166">
        <v>40</v>
      </c>
      <c r="CD19" s="167">
        <v>35</v>
      </c>
      <c r="CE19" s="168">
        <v>30</v>
      </c>
      <c r="CF19" s="167">
        <v>28</v>
      </c>
      <c r="CG19" s="168">
        <v>26</v>
      </c>
      <c r="CH19" s="168">
        <v>24</v>
      </c>
      <c r="CI19" s="168">
        <v>22</v>
      </c>
      <c r="CJ19" s="168">
        <v>20</v>
      </c>
      <c r="CK19" s="168">
        <v>18</v>
      </c>
      <c r="CL19" s="168">
        <v>16</v>
      </c>
      <c r="CM19" s="168">
        <v>14</v>
      </c>
      <c r="CN19" s="168">
        <v>12</v>
      </c>
      <c r="CO19" s="168">
        <v>10</v>
      </c>
      <c r="CP19" s="168">
        <v>10</v>
      </c>
      <c r="CQ19" s="168">
        <v>10</v>
      </c>
    </row>
    <row r="20" spans="1:95" ht="16.2" thickBot="1" x14ac:dyDescent="0.35">
      <c r="A20" s="116">
        <v>1017</v>
      </c>
      <c r="B20" s="117"/>
      <c r="C20" s="118"/>
      <c r="D20" s="119"/>
      <c r="E20" s="120"/>
      <c r="F20" s="121"/>
      <c r="G20" s="121"/>
      <c r="H20" s="169"/>
      <c r="I20" s="169"/>
      <c r="J20" s="170"/>
      <c r="K20" s="171"/>
      <c r="L20" s="172"/>
      <c r="M20" s="127"/>
      <c r="N20" s="127"/>
      <c r="O20" s="128"/>
      <c r="P20" s="129"/>
      <c r="Q20" s="214"/>
      <c r="R20" s="215"/>
      <c r="S20" s="216"/>
      <c r="T20" s="217"/>
      <c r="U20" s="217"/>
      <c r="V20" s="217"/>
      <c r="W20" s="218"/>
      <c r="X20" s="195"/>
      <c r="Y20" s="57"/>
      <c r="Z20" s="135"/>
      <c r="AA20" s="135"/>
      <c r="AB20" s="136"/>
      <c r="AC20" s="136"/>
      <c r="AD20" s="60"/>
      <c r="AE20" s="139"/>
      <c r="AF20" s="175"/>
      <c r="AG20" s="60"/>
      <c r="AH20" s="139"/>
      <c r="AI20" s="175"/>
      <c r="AJ20" s="60"/>
      <c r="AK20" s="140"/>
      <c r="AL20" s="141"/>
      <c r="AM20" s="60"/>
      <c r="AN20" s="140"/>
      <c r="AO20" s="141"/>
      <c r="AP20" s="176"/>
      <c r="AQ20" s="177"/>
      <c r="AR20" s="178"/>
      <c r="AS20" s="176"/>
      <c r="AT20" s="177"/>
      <c r="AU20" s="178"/>
      <c r="AV20" s="57"/>
      <c r="AW20" s="145"/>
      <c r="AX20" s="179"/>
      <c r="AY20" s="180"/>
      <c r="AZ20" s="57"/>
      <c r="BA20" s="145"/>
      <c r="BB20" s="146"/>
      <c r="BC20" s="149"/>
      <c r="BD20" s="103"/>
      <c r="BS20" s="224"/>
      <c r="BT20" s="224"/>
      <c r="CB20" s="166">
        <v>45</v>
      </c>
      <c r="CC20" s="166">
        <v>40</v>
      </c>
      <c r="CD20" s="167">
        <v>35</v>
      </c>
      <c r="CE20" s="168">
        <v>30</v>
      </c>
      <c r="CF20" s="167">
        <v>28</v>
      </c>
      <c r="CG20" s="168">
        <v>26</v>
      </c>
      <c r="CH20" s="168">
        <v>24</v>
      </c>
      <c r="CI20" s="168">
        <v>22</v>
      </c>
      <c r="CJ20" s="168">
        <v>20</v>
      </c>
      <c r="CK20" s="168">
        <v>18</v>
      </c>
      <c r="CL20" s="168">
        <v>16</v>
      </c>
      <c r="CM20" s="168">
        <v>14</v>
      </c>
      <c r="CN20" s="168">
        <v>12</v>
      </c>
      <c r="CO20" s="168">
        <v>10</v>
      </c>
      <c r="CP20" s="168">
        <v>10</v>
      </c>
      <c r="CQ20" s="168">
        <v>10</v>
      </c>
    </row>
    <row r="21" spans="1:95" ht="16.2" thickBot="1" x14ac:dyDescent="0.35">
      <c r="A21" s="116">
        <v>1018</v>
      </c>
      <c r="B21" s="117"/>
      <c r="C21" s="118"/>
      <c r="D21" s="119"/>
      <c r="E21" s="120"/>
      <c r="F21" s="121"/>
      <c r="G21" s="121"/>
      <c r="H21" s="169"/>
      <c r="I21" s="169"/>
      <c r="J21" s="170"/>
      <c r="K21" s="171"/>
      <c r="L21" s="172"/>
      <c r="M21" s="127"/>
      <c r="N21" s="127"/>
      <c r="O21" s="128"/>
      <c r="P21" s="129"/>
      <c r="Q21" s="214"/>
      <c r="R21" s="215"/>
      <c r="S21" s="216"/>
      <c r="T21" s="217"/>
      <c r="U21" s="217"/>
      <c r="V21" s="217"/>
      <c r="W21" s="218"/>
      <c r="X21" s="195"/>
      <c r="Y21" s="57"/>
      <c r="Z21" s="135"/>
      <c r="AA21" s="135"/>
      <c r="AB21" s="136"/>
      <c r="AC21" s="136"/>
      <c r="AD21" s="60"/>
      <c r="AE21" s="139"/>
      <c r="AF21" s="175"/>
      <c r="AG21" s="60"/>
      <c r="AH21" s="139"/>
      <c r="AI21" s="175"/>
      <c r="AJ21" s="60"/>
      <c r="AK21" s="140"/>
      <c r="AL21" s="141"/>
      <c r="AM21" s="60"/>
      <c r="AN21" s="140"/>
      <c r="AO21" s="141"/>
      <c r="AP21" s="176"/>
      <c r="AQ21" s="177"/>
      <c r="AR21" s="178"/>
      <c r="AS21" s="176"/>
      <c r="AT21" s="177"/>
      <c r="AU21" s="178"/>
      <c r="AV21" s="57"/>
      <c r="AW21" s="145"/>
      <c r="AX21" s="179"/>
      <c r="AY21" s="180"/>
      <c r="AZ21" s="57"/>
      <c r="BA21" s="145"/>
      <c r="BB21" s="146"/>
      <c r="BC21" s="149"/>
      <c r="BD21" s="103"/>
      <c r="BS21" s="224"/>
      <c r="BT21" s="224"/>
      <c r="CB21" s="166">
        <v>45</v>
      </c>
      <c r="CC21" s="166">
        <v>40</v>
      </c>
      <c r="CD21" s="167">
        <v>35</v>
      </c>
      <c r="CE21" s="168">
        <v>30</v>
      </c>
      <c r="CF21" s="167">
        <v>28</v>
      </c>
      <c r="CG21" s="168">
        <v>26</v>
      </c>
      <c r="CH21" s="168">
        <v>24</v>
      </c>
      <c r="CI21" s="168">
        <v>22</v>
      </c>
      <c r="CJ21" s="168">
        <v>20</v>
      </c>
      <c r="CK21" s="168">
        <v>18</v>
      </c>
      <c r="CL21" s="168">
        <v>16</v>
      </c>
      <c r="CM21" s="168">
        <v>14</v>
      </c>
      <c r="CN21" s="168">
        <v>12</v>
      </c>
      <c r="CO21" s="168">
        <v>10</v>
      </c>
      <c r="CP21" s="168">
        <v>10</v>
      </c>
      <c r="CQ21" s="168">
        <v>10</v>
      </c>
    </row>
    <row r="22" spans="1:95" ht="16.2" thickBot="1" x14ac:dyDescent="0.35">
      <c r="A22" s="116">
        <v>1019</v>
      </c>
      <c r="B22" s="117"/>
      <c r="C22" s="118"/>
      <c r="D22" s="119"/>
      <c r="E22" s="120"/>
      <c r="F22" s="121"/>
      <c r="G22" s="121"/>
      <c r="H22" s="169"/>
      <c r="I22" s="169"/>
      <c r="J22" s="170"/>
      <c r="K22" s="171"/>
      <c r="L22" s="172"/>
      <c r="M22" s="127"/>
      <c r="N22" s="127"/>
      <c r="O22" s="128"/>
      <c r="P22" s="129"/>
      <c r="Q22" s="214"/>
      <c r="R22" s="215"/>
      <c r="S22" s="216"/>
      <c r="T22" s="217"/>
      <c r="U22" s="217"/>
      <c r="V22" s="217"/>
      <c r="W22" s="218"/>
      <c r="X22" s="195"/>
      <c r="Y22" s="57"/>
      <c r="Z22" s="135"/>
      <c r="AA22" s="135"/>
      <c r="AB22" s="136"/>
      <c r="AC22" s="136"/>
      <c r="AD22" s="60"/>
      <c r="AE22" s="139"/>
      <c r="AF22" s="175"/>
      <c r="AG22" s="60"/>
      <c r="AH22" s="139"/>
      <c r="AI22" s="175"/>
      <c r="AJ22" s="60"/>
      <c r="AK22" s="140"/>
      <c r="AL22" s="141"/>
      <c r="AM22" s="60"/>
      <c r="AN22" s="140"/>
      <c r="AO22" s="141"/>
      <c r="AP22" s="176"/>
      <c r="AQ22" s="177"/>
      <c r="AR22" s="178"/>
      <c r="AS22" s="176"/>
      <c r="AT22" s="177"/>
      <c r="AU22" s="178"/>
      <c r="AV22" s="57"/>
      <c r="AW22" s="145"/>
      <c r="AX22" s="179"/>
      <c r="AY22" s="180"/>
      <c r="AZ22" s="57"/>
      <c r="BA22" s="145"/>
      <c r="BB22" s="146"/>
      <c r="BC22" s="149"/>
      <c r="BD22" s="103"/>
      <c r="BS22" s="224"/>
      <c r="BT22" s="224"/>
      <c r="CB22" s="166">
        <v>45</v>
      </c>
      <c r="CC22" s="166">
        <v>40</v>
      </c>
      <c r="CD22" s="167">
        <v>35</v>
      </c>
      <c r="CE22" s="168">
        <v>30</v>
      </c>
      <c r="CF22" s="167">
        <v>28</v>
      </c>
      <c r="CG22" s="168">
        <v>26</v>
      </c>
      <c r="CH22" s="168">
        <v>24</v>
      </c>
      <c r="CI22" s="168">
        <v>22</v>
      </c>
      <c r="CJ22" s="168">
        <v>20</v>
      </c>
      <c r="CK22" s="168">
        <v>18</v>
      </c>
      <c r="CL22" s="168">
        <v>16</v>
      </c>
      <c r="CM22" s="168">
        <v>14</v>
      </c>
      <c r="CN22" s="168">
        <v>12</v>
      </c>
      <c r="CO22" s="168">
        <v>10</v>
      </c>
      <c r="CP22" s="168">
        <v>10</v>
      </c>
      <c r="CQ22" s="168">
        <v>10</v>
      </c>
    </row>
    <row r="23" spans="1:95" ht="16.2" thickBot="1" x14ac:dyDescent="0.35">
      <c r="A23" s="116">
        <v>1020</v>
      </c>
      <c r="B23" s="117"/>
      <c r="C23" s="118"/>
      <c r="D23" s="119"/>
      <c r="E23" s="120"/>
      <c r="F23" s="121"/>
      <c r="G23" s="121"/>
      <c r="H23" s="169"/>
      <c r="I23" s="169"/>
      <c r="J23" s="170"/>
      <c r="K23" s="171"/>
      <c r="L23" s="172"/>
      <c r="M23" s="127"/>
      <c r="N23" s="127"/>
      <c r="O23" s="128"/>
      <c r="P23" s="129"/>
      <c r="Q23" s="214"/>
      <c r="R23" s="215"/>
      <c r="S23" s="216"/>
      <c r="T23" s="217"/>
      <c r="U23" s="217"/>
      <c r="V23" s="217"/>
      <c r="W23" s="218"/>
      <c r="X23" s="195"/>
      <c r="Y23" s="57"/>
      <c r="Z23" s="135"/>
      <c r="AA23" s="135"/>
      <c r="AB23" s="136"/>
      <c r="AC23" s="136"/>
      <c r="AD23" s="60"/>
      <c r="AE23" s="139"/>
      <c r="AF23" s="175"/>
      <c r="AG23" s="60"/>
      <c r="AH23" s="139"/>
      <c r="AI23" s="175"/>
      <c r="AJ23" s="60"/>
      <c r="AK23" s="140"/>
      <c r="AL23" s="141"/>
      <c r="AM23" s="60"/>
      <c r="AN23" s="140"/>
      <c r="AO23" s="141"/>
      <c r="AP23" s="176"/>
      <c r="AQ23" s="177"/>
      <c r="AR23" s="178"/>
      <c r="AS23" s="176"/>
      <c r="AT23" s="177"/>
      <c r="AU23" s="178"/>
      <c r="AV23" s="57"/>
      <c r="AW23" s="145"/>
      <c r="AX23" s="179"/>
      <c r="AY23" s="180"/>
      <c r="AZ23" s="57"/>
      <c r="BA23" s="145"/>
      <c r="BB23" s="146"/>
      <c r="BC23" s="149"/>
      <c r="BD23" s="103"/>
      <c r="BS23" s="224"/>
      <c r="BT23" s="224"/>
      <c r="CB23" s="166">
        <v>45</v>
      </c>
      <c r="CC23" s="166">
        <v>40</v>
      </c>
      <c r="CD23" s="167">
        <v>35</v>
      </c>
      <c r="CE23" s="168">
        <v>30</v>
      </c>
      <c r="CF23" s="167">
        <v>28</v>
      </c>
      <c r="CG23" s="168">
        <v>26</v>
      </c>
      <c r="CH23" s="168">
        <v>24</v>
      </c>
      <c r="CI23" s="168">
        <v>22</v>
      </c>
      <c r="CJ23" s="168">
        <v>20</v>
      </c>
      <c r="CK23" s="168">
        <v>18</v>
      </c>
      <c r="CL23" s="168">
        <v>16</v>
      </c>
      <c r="CM23" s="168">
        <v>14</v>
      </c>
      <c r="CN23" s="168">
        <v>12</v>
      </c>
      <c r="CO23" s="168">
        <v>10</v>
      </c>
      <c r="CP23" s="168">
        <v>10</v>
      </c>
      <c r="CQ23" s="168">
        <v>10</v>
      </c>
    </row>
    <row r="24" spans="1:95" ht="16.2" thickBot="1" x14ac:dyDescent="0.35">
      <c r="A24" s="116">
        <v>1021</v>
      </c>
      <c r="B24" s="117"/>
      <c r="C24" s="118"/>
      <c r="D24" s="119"/>
      <c r="E24" s="120"/>
      <c r="F24" s="121"/>
      <c r="G24" s="121"/>
      <c r="H24" s="169"/>
      <c r="I24" s="169"/>
      <c r="J24" s="170"/>
      <c r="K24" s="171"/>
      <c r="L24" s="172"/>
      <c r="M24" s="127"/>
      <c r="N24" s="127"/>
      <c r="O24" s="128"/>
      <c r="P24" s="129"/>
      <c r="Q24" s="214"/>
      <c r="R24" s="215"/>
      <c r="S24" s="216"/>
      <c r="T24" s="217"/>
      <c r="U24" s="217"/>
      <c r="V24" s="217"/>
      <c r="W24" s="218"/>
      <c r="X24" s="195"/>
      <c r="Y24" s="57"/>
      <c r="Z24" s="135"/>
      <c r="AA24" s="135"/>
      <c r="AB24" s="136"/>
      <c r="AC24" s="136"/>
      <c r="AD24" s="60"/>
      <c r="AE24" s="139"/>
      <c r="AF24" s="175"/>
      <c r="AG24" s="60"/>
      <c r="AH24" s="139"/>
      <c r="AI24" s="175"/>
      <c r="AJ24" s="60"/>
      <c r="AK24" s="140"/>
      <c r="AL24" s="141"/>
      <c r="AM24" s="60"/>
      <c r="AN24" s="140"/>
      <c r="AO24" s="141"/>
      <c r="AP24" s="176"/>
      <c r="AQ24" s="177"/>
      <c r="AR24" s="178"/>
      <c r="AS24" s="176"/>
      <c r="AT24" s="177"/>
      <c r="AU24" s="178"/>
      <c r="AV24" s="57"/>
      <c r="AW24" s="145"/>
      <c r="AX24" s="179"/>
      <c r="AY24" s="180"/>
      <c r="AZ24" s="57"/>
      <c r="BA24" s="145"/>
      <c r="BB24" s="146"/>
      <c r="BC24" s="149"/>
      <c r="BD24" s="103"/>
      <c r="BS24" s="224"/>
      <c r="BT24" s="224"/>
      <c r="CB24" s="166">
        <v>45</v>
      </c>
      <c r="CC24" s="166">
        <v>40</v>
      </c>
      <c r="CD24" s="167">
        <v>35</v>
      </c>
      <c r="CE24" s="168">
        <v>30</v>
      </c>
      <c r="CF24" s="167">
        <v>28</v>
      </c>
      <c r="CG24" s="168">
        <v>26</v>
      </c>
      <c r="CH24" s="168">
        <v>24</v>
      </c>
      <c r="CI24" s="168">
        <v>22</v>
      </c>
      <c r="CJ24" s="168">
        <v>20</v>
      </c>
      <c r="CK24" s="168">
        <v>18</v>
      </c>
      <c r="CL24" s="168">
        <v>16</v>
      </c>
      <c r="CM24" s="168">
        <v>14</v>
      </c>
      <c r="CN24" s="168">
        <v>12</v>
      </c>
      <c r="CO24" s="168">
        <v>10</v>
      </c>
      <c r="CP24" s="168">
        <v>10</v>
      </c>
      <c r="CQ24" s="168">
        <v>10</v>
      </c>
    </row>
    <row r="25" spans="1:95" ht="16.2" thickBot="1" x14ac:dyDescent="0.35">
      <c r="A25" s="116">
        <v>1022</v>
      </c>
      <c r="B25" s="117"/>
      <c r="C25" s="118"/>
      <c r="D25" s="119"/>
      <c r="E25" s="120"/>
      <c r="F25" s="121"/>
      <c r="G25" s="121"/>
      <c r="H25" s="169"/>
      <c r="I25" s="169"/>
      <c r="J25" s="170"/>
      <c r="K25" s="171"/>
      <c r="L25" s="172"/>
      <c r="M25" s="127"/>
      <c r="N25" s="127"/>
      <c r="O25" s="128"/>
      <c r="P25" s="129"/>
      <c r="Q25" s="214"/>
      <c r="R25" s="215"/>
      <c r="S25" s="216"/>
      <c r="T25" s="217"/>
      <c r="U25" s="217"/>
      <c r="V25" s="217"/>
      <c r="W25" s="218"/>
      <c r="X25" s="195"/>
      <c r="Y25" s="57"/>
      <c r="Z25" s="135"/>
      <c r="AA25" s="135"/>
      <c r="AB25" s="136"/>
      <c r="AC25" s="136"/>
      <c r="AD25" s="60"/>
      <c r="AE25" s="139"/>
      <c r="AF25" s="175"/>
      <c r="AG25" s="60"/>
      <c r="AH25" s="139"/>
      <c r="AI25" s="175"/>
      <c r="AJ25" s="60"/>
      <c r="AK25" s="140"/>
      <c r="AL25" s="141"/>
      <c r="AM25" s="60"/>
      <c r="AN25" s="140"/>
      <c r="AO25" s="141"/>
      <c r="AP25" s="176"/>
      <c r="AQ25" s="177"/>
      <c r="AR25" s="178"/>
      <c r="AS25" s="176"/>
      <c r="AT25" s="177"/>
      <c r="AU25" s="178"/>
      <c r="AV25" s="57"/>
      <c r="AW25" s="145"/>
      <c r="AX25" s="179"/>
      <c r="AY25" s="180"/>
      <c r="AZ25" s="57"/>
      <c r="BA25" s="145"/>
      <c r="BB25" s="146"/>
      <c r="BC25" s="149"/>
      <c r="BD25" s="103"/>
      <c r="BS25" s="224"/>
      <c r="BT25" s="224"/>
      <c r="CB25" s="166">
        <v>45</v>
      </c>
      <c r="CC25" s="166">
        <v>40</v>
      </c>
      <c r="CD25" s="167">
        <v>35</v>
      </c>
      <c r="CE25" s="168">
        <v>30</v>
      </c>
      <c r="CF25" s="167">
        <v>28</v>
      </c>
      <c r="CG25" s="168">
        <v>26</v>
      </c>
      <c r="CH25" s="168">
        <v>24</v>
      </c>
      <c r="CI25" s="168">
        <v>22</v>
      </c>
      <c r="CJ25" s="168">
        <v>20</v>
      </c>
      <c r="CK25" s="168">
        <v>18</v>
      </c>
      <c r="CL25" s="168">
        <v>16</v>
      </c>
      <c r="CM25" s="168">
        <v>14</v>
      </c>
      <c r="CN25" s="168">
        <v>12</v>
      </c>
      <c r="CO25" s="168">
        <v>10</v>
      </c>
      <c r="CP25" s="168">
        <v>10</v>
      </c>
      <c r="CQ25" s="168">
        <v>10</v>
      </c>
    </row>
    <row r="26" spans="1:95" ht="16.2" thickBot="1" x14ac:dyDescent="0.35">
      <c r="A26" s="116">
        <v>1023</v>
      </c>
      <c r="B26" s="117"/>
      <c r="C26" s="118"/>
      <c r="D26" s="119"/>
      <c r="E26" s="120"/>
      <c r="F26" s="121"/>
      <c r="G26" s="121"/>
      <c r="H26" s="169"/>
      <c r="I26" s="169"/>
      <c r="J26" s="170"/>
      <c r="K26" s="171"/>
      <c r="L26" s="172"/>
      <c r="M26" s="127"/>
      <c r="N26" s="127"/>
      <c r="O26" s="128"/>
      <c r="P26" s="129"/>
      <c r="Q26" s="214"/>
      <c r="R26" s="215"/>
      <c r="S26" s="216"/>
      <c r="T26" s="217"/>
      <c r="U26" s="217"/>
      <c r="V26" s="217"/>
      <c r="W26" s="218"/>
      <c r="X26" s="195"/>
      <c r="Y26" s="57"/>
      <c r="Z26" s="135"/>
      <c r="AA26" s="135"/>
      <c r="AB26" s="136"/>
      <c r="AC26" s="136"/>
      <c r="AD26" s="60"/>
      <c r="AE26" s="139"/>
      <c r="AF26" s="175"/>
      <c r="AG26" s="60"/>
      <c r="AH26" s="139"/>
      <c r="AI26" s="175"/>
      <c r="AJ26" s="60"/>
      <c r="AK26" s="140"/>
      <c r="AL26" s="141"/>
      <c r="AM26" s="60"/>
      <c r="AN26" s="140"/>
      <c r="AO26" s="141"/>
      <c r="AP26" s="176"/>
      <c r="AQ26" s="177"/>
      <c r="AR26" s="178"/>
      <c r="AS26" s="176"/>
      <c r="AT26" s="177"/>
      <c r="AU26" s="178"/>
      <c r="AV26" s="57"/>
      <c r="AW26" s="145"/>
      <c r="AX26" s="179"/>
      <c r="AY26" s="180"/>
      <c r="AZ26" s="57"/>
      <c r="BA26" s="145"/>
      <c r="BB26" s="146"/>
      <c r="BC26" s="149"/>
      <c r="BD26" s="103"/>
      <c r="BS26" s="224"/>
      <c r="BT26" s="224"/>
      <c r="CB26" s="166">
        <v>45</v>
      </c>
      <c r="CC26" s="166">
        <v>40</v>
      </c>
      <c r="CD26" s="167">
        <v>35</v>
      </c>
      <c r="CE26" s="168">
        <v>30</v>
      </c>
      <c r="CF26" s="167">
        <v>28</v>
      </c>
      <c r="CG26" s="168">
        <v>26</v>
      </c>
      <c r="CH26" s="168">
        <v>24</v>
      </c>
      <c r="CI26" s="168">
        <v>22</v>
      </c>
      <c r="CJ26" s="168">
        <v>20</v>
      </c>
      <c r="CK26" s="168">
        <v>18</v>
      </c>
      <c r="CL26" s="168">
        <v>16</v>
      </c>
      <c r="CM26" s="168">
        <v>14</v>
      </c>
      <c r="CN26" s="168">
        <v>12</v>
      </c>
      <c r="CO26" s="168">
        <v>10</v>
      </c>
      <c r="CP26" s="168">
        <v>10</v>
      </c>
      <c r="CQ26" s="168">
        <v>10</v>
      </c>
    </row>
    <row r="27" spans="1:95" ht="16.2" thickBot="1" x14ac:dyDescent="0.35">
      <c r="A27" s="116">
        <v>1024</v>
      </c>
      <c r="B27" s="117"/>
      <c r="C27" s="118"/>
      <c r="D27" s="119"/>
      <c r="E27" s="120"/>
      <c r="F27" s="121"/>
      <c r="G27" s="121"/>
      <c r="H27" s="169"/>
      <c r="I27" s="169"/>
      <c r="J27" s="170"/>
      <c r="K27" s="171"/>
      <c r="L27" s="172"/>
      <c r="M27" s="127"/>
      <c r="N27" s="127"/>
      <c r="O27" s="128"/>
      <c r="P27" s="129"/>
      <c r="Q27" s="214"/>
      <c r="R27" s="215"/>
      <c r="S27" s="216"/>
      <c r="T27" s="217"/>
      <c r="U27" s="217"/>
      <c r="V27" s="217"/>
      <c r="W27" s="218"/>
      <c r="X27" s="195"/>
      <c r="Y27" s="57"/>
      <c r="Z27" s="135"/>
      <c r="AA27" s="135"/>
      <c r="AB27" s="136"/>
      <c r="AC27" s="136"/>
      <c r="AD27" s="60"/>
      <c r="AE27" s="139"/>
      <c r="AF27" s="175"/>
      <c r="AG27" s="60"/>
      <c r="AH27" s="139"/>
      <c r="AI27" s="175"/>
      <c r="AJ27" s="60"/>
      <c r="AK27" s="140"/>
      <c r="AL27" s="141"/>
      <c r="AM27" s="60"/>
      <c r="AN27" s="140"/>
      <c r="AO27" s="141"/>
      <c r="AP27" s="176"/>
      <c r="AQ27" s="177"/>
      <c r="AR27" s="178"/>
      <c r="AS27" s="176"/>
      <c r="AT27" s="177"/>
      <c r="AU27" s="178"/>
      <c r="AV27" s="57"/>
      <c r="AW27" s="145"/>
      <c r="AX27" s="179"/>
      <c r="AY27" s="180"/>
      <c r="AZ27" s="57"/>
      <c r="BA27" s="145"/>
      <c r="BB27" s="146"/>
      <c r="BC27" s="149"/>
      <c r="BD27" s="103"/>
      <c r="BS27" s="224"/>
      <c r="BT27" s="224"/>
      <c r="CB27" s="166">
        <v>45</v>
      </c>
      <c r="CC27" s="166">
        <v>40</v>
      </c>
      <c r="CD27" s="167">
        <v>35</v>
      </c>
      <c r="CE27" s="168">
        <v>30</v>
      </c>
      <c r="CF27" s="167">
        <v>28</v>
      </c>
      <c r="CG27" s="168">
        <v>26</v>
      </c>
      <c r="CH27" s="168">
        <v>24</v>
      </c>
      <c r="CI27" s="168">
        <v>22</v>
      </c>
      <c r="CJ27" s="168">
        <v>20</v>
      </c>
      <c r="CK27" s="168">
        <v>18</v>
      </c>
      <c r="CL27" s="168">
        <v>16</v>
      </c>
      <c r="CM27" s="168">
        <v>14</v>
      </c>
      <c r="CN27" s="168">
        <v>12</v>
      </c>
      <c r="CO27" s="168">
        <v>10</v>
      </c>
      <c r="CP27" s="168">
        <v>10</v>
      </c>
      <c r="CQ27" s="168">
        <v>10</v>
      </c>
    </row>
    <row r="28" spans="1:95" ht="16.2" thickBot="1" x14ac:dyDescent="0.35">
      <c r="A28" s="116">
        <v>1025</v>
      </c>
      <c r="B28" s="117"/>
      <c r="C28" s="118"/>
      <c r="D28" s="119"/>
      <c r="E28" s="120"/>
      <c r="F28" s="121"/>
      <c r="G28" s="121"/>
      <c r="H28" s="169"/>
      <c r="I28" s="169"/>
      <c r="J28" s="170"/>
      <c r="K28" s="171"/>
      <c r="L28" s="172"/>
      <c r="M28" s="127"/>
      <c r="N28" s="127"/>
      <c r="O28" s="128"/>
      <c r="P28" s="129"/>
      <c r="Q28" s="214"/>
      <c r="R28" s="215"/>
      <c r="S28" s="216"/>
      <c r="T28" s="217"/>
      <c r="U28" s="217"/>
      <c r="V28" s="217"/>
      <c r="W28" s="218"/>
      <c r="X28" s="195"/>
      <c r="Y28" s="57"/>
      <c r="Z28" s="135"/>
      <c r="AA28" s="135"/>
      <c r="AB28" s="136"/>
      <c r="AC28" s="136"/>
      <c r="AD28" s="60"/>
      <c r="AE28" s="139"/>
      <c r="AF28" s="175"/>
      <c r="AG28" s="60"/>
      <c r="AH28" s="139"/>
      <c r="AI28" s="175"/>
      <c r="AJ28" s="60"/>
      <c r="AK28" s="140"/>
      <c r="AL28" s="141"/>
      <c r="AM28" s="60"/>
      <c r="AN28" s="140"/>
      <c r="AO28" s="141"/>
      <c r="AP28" s="176"/>
      <c r="AQ28" s="177"/>
      <c r="AR28" s="178"/>
      <c r="AS28" s="176"/>
      <c r="AT28" s="177"/>
      <c r="AU28" s="178"/>
      <c r="AV28" s="57"/>
      <c r="AW28" s="145"/>
      <c r="AX28" s="179"/>
      <c r="AY28" s="180"/>
      <c r="AZ28" s="57"/>
      <c r="BA28" s="145"/>
      <c r="BB28" s="146"/>
      <c r="BC28" s="149"/>
      <c r="BD28" s="103"/>
      <c r="BS28" s="224"/>
      <c r="BT28" s="224"/>
      <c r="CB28" s="166">
        <v>45</v>
      </c>
      <c r="CC28" s="166">
        <v>40</v>
      </c>
      <c r="CD28" s="167">
        <v>35</v>
      </c>
      <c r="CE28" s="168">
        <v>30</v>
      </c>
      <c r="CF28" s="167">
        <v>28</v>
      </c>
      <c r="CG28" s="168">
        <v>26</v>
      </c>
      <c r="CH28" s="168">
        <v>24</v>
      </c>
      <c r="CI28" s="168">
        <v>22</v>
      </c>
      <c r="CJ28" s="168">
        <v>20</v>
      </c>
      <c r="CK28" s="168">
        <v>18</v>
      </c>
      <c r="CL28" s="168">
        <v>16</v>
      </c>
      <c r="CM28" s="168">
        <v>14</v>
      </c>
      <c r="CN28" s="168">
        <v>12</v>
      </c>
      <c r="CO28" s="168">
        <v>10</v>
      </c>
      <c r="CP28" s="168">
        <v>10</v>
      </c>
      <c r="CQ28" s="168">
        <v>10</v>
      </c>
    </row>
    <row r="29" spans="1:95" ht="16.2" thickBot="1" x14ac:dyDescent="0.35">
      <c r="A29" s="116">
        <v>1026</v>
      </c>
      <c r="B29" s="117"/>
      <c r="C29" s="118"/>
      <c r="D29" s="119"/>
      <c r="E29" s="120"/>
      <c r="F29" s="121"/>
      <c r="G29" s="121"/>
      <c r="H29" s="169"/>
      <c r="I29" s="169"/>
      <c r="J29" s="170"/>
      <c r="K29" s="171"/>
      <c r="L29" s="172"/>
      <c r="M29" s="127"/>
      <c r="N29" s="127"/>
      <c r="O29" s="128"/>
      <c r="P29" s="129"/>
      <c r="Q29" s="214"/>
      <c r="R29" s="215"/>
      <c r="S29" s="216"/>
      <c r="T29" s="217"/>
      <c r="U29" s="217"/>
      <c r="V29" s="217"/>
      <c r="W29" s="218"/>
      <c r="X29" s="195"/>
      <c r="Y29" s="57"/>
      <c r="Z29" s="135"/>
      <c r="AA29" s="135"/>
      <c r="AB29" s="136"/>
      <c r="AC29" s="136"/>
      <c r="AD29" s="60"/>
      <c r="AE29" s="139"/>
      <c r="AF29" s="175"/>
      <c r="AG29" s="60"/>
      <c r="AH29" s="139"/>
      <c r="AI29" s="175"/>
      <c r="AJ29" s="60"/>
      <c r="AK29" s="140"/>
      <c r="AL29" s="141"/>
      <c r="AM29" s="60"/>
      <c r="AN29" s="140"/>
      <c r="AO29" s="141"/>
      <c r="AP29" s="176"/>
      <c r="AQ29" s="177"/>
      <c r="AR29" s="178"/>
      <c r="AS29" s="176"/>
      <c r="AT29" s="177"/>
      <c r="AU29" s="178"/>
      <c r="AV29" s="57"/>
      <c r="AW29" s="145"/>
      <c r="AX29" s="179"/>
      <c r="AY29" s="180"/>
      <c r="AZ29" s="57"/>
      <c r="BA29" s="145"/>
      <c r="BB29" s="146"/>
      <c r="BC29" s="149"/>
      <c r="BD29" s="103"/>
      <c r="BS29" s="224"/>
      <c r="BT29" s="224"/>
      <c r="CB29" s="166">
        <v>45</v>
      </c>
      <c r="CC29" s="166">
        <v>40</v>
      </c>
      <c r="CD29" s="167">
        <v>35</v>
      </c>
      <c r="CE29" s="168">
        <v>30</v>
      </c>
      <c r="CF29" s="167">
        <v>28</v>
      </c>
      <c r="CG29" s="168">
        <v>26</v>
      </c>
      <c r="CH29" s="168">
        <v>24</v>
      </c>
      <c r="CI29" s="168">
        <v>22</v>
      </c>
      <c r="CJ29" s="168">
        <v>20</v>
      </c>
      <c r="CK29" s="168">
        <v>18</v>
      </c>
      <c r="CL29" s="168">
        <v>16</v>
      </c>
      <c r="CM29" s="168">
        <v>14</v>
      </c>
      <c r="CN29" s="168">
        <v>12</v>
      </c>
      <c r="CO29" s="168">
        <v>10</v>
      </c>
      <c r="CP29" s="168">
        <v>10</v>
      </c>
      <c r="CQ29" s="168">
        <v>10</v>
      </c>
    </row>
    <row r="30" spans="1:95" ht="16.2" thickBot="1" x14ac:dyDescent="0.35">
      <c r="A30" s="116">
        <v>1027</v>
      </c>
      <c r="B30" s="117"/>
      <c r="C30" s="118"/>
      <c r="D30" s="119"/>
      <c r="E30" s="120"/>
      <c r="F30" s="121"/>
      <c r="G30" s="121"/>
      <c r="H30" s="169"/>
      <c r="I30" s="169"/>
      <c r="J30" s="170"/>
      <c r="K30" s="171"/>
      <c r="L30" s="172"/>
      <c r="M30" s="127"/>
      <c r="N30" s="127"/>
      <c r="O30" s="128"/>
      <c r="P30" s="129"/>
      <c r="Q30" s="214"/>
      <c r="R30" s="215"/>
      <c r="S30" s="216"/>
      <c r="T30" s="217"/>
      <c r="U30" s="217"/>
      <c r="V30" s="217"/>
      <c r="W30" s="218"/>
      <c r="X30" s="195"/>
      <c r="Y30" s="57"/>
      <c r="Z30" s="135"/>
      <c r="AA30" s="135"/>
      <c r="AB30" s="136"/>
      <c r="AC30" s="136"/>
      <c r="AD30" s="60"/>
      <c r="AE30" s="139"/>
      <c r="AF30" s="175"/>
      <c r="AG30" s="60"/>
      <c r="AH30" s="139"/>
      <c r="AI30" s="175"/>
      <c r="AJ30" s="60"/>
      <c r="AK30" s="140"/>
      <c r="AL30" s="141"/>
      <c r="AM30" s="60"/>
      <c r="AN30" s="140"/>
      <c r="AO30" s="141"/>
      <c r="AP30" s="176"/>
      <c r="AQ30" s="177"/>
      <c r="AR30" s="178"/>
      <c r="AS30" s="176"/>
      <c r="AT30" s="177"/>
      <c r="AU30" s="178"/>
      <c r="AV30" s="57"/>
      <c r="AW30" s="145"/>
      <c r="AX30" s="179"/>
      <c r="AY30" s="180"/>
      <c r="AZ30" s="57"/>
      <c r="BA30" s="145"/>
      <c r="BB30" s="146"/>
      <c r="BC30" s="149"/>
      <c r="BD30" s="103"/>
      <c r="BS30" s="224"/>
      <c r="BT30" s="224"/>
      <c r="CB30" s="166">
        <v>45</v>
      </c>
      <c r="CC30" s="166">
        <v>40</v>
      </c>
      <c r="CD30" s="167">
        <v>35</v>
      </c>
      <c r="CE30" s="168">
        <v>30</v>
      </c>
      <c r="CF30" s="167">
        <v>28</v>
      </c>
      <c r="CG30" s="168">
        <v>26</v>
      </c>
      <c r="CH30" s="168">
        <v>24</v>
      </c>
      <c r="CI30" s="168">
        <v>22</v>
      </c>
      <c r="CJ30" s="168">
        <v>20</v>
      </c>
      <c r="CK30" s="168">
        <v>18</v>
      </c>
      <c r="CL30" s="168">
        <v>16</v>
      </c>
      <c r="CM30" s="168">
        <v>14</v>
      </c>
      <c r="CN30" s="168">
        <v>12</v>
      </c>
      <c r="CO30" s="168">
        <v>10</v>
      </c>
      <c r="CP30" s="168">
        <v>10</v>
      </c>
      <c r="CQ30" s="168">
        <v>10</v>
      </c>
    </row>
    <row r="31" spans="1:95" ht="16.2" thickBot="1" x14ac:dyDescent="0.35">
      <c r="A31" s="116">
        <v>1028</v>
      </c>
      <c r="B31" s="117"/>
      <c r="C31" s="118"/>
      <c r="D31" s="119"/>
      <c r="E31" s="120"/>
      <c r="F31" s="121"/>
      <c r="G31" s="121"/>
      <c r="H31" s="169"/>
      <c r="I31" s="169"/>
      <c r="J31" s="170"/>
      <c r="K31" s="171"/>
      <c r="L31" s="172"/>
      <c r="M31" s="127"/>
      <c r="N31" s="127"/>
      <c r="O31" s="128"/>
      <c r="P31" s="129"/>
      <c r="Q31" s="214"/>
      <c r="R31" s="215"/>
      <c r="S31" s="216"/>
      <c r="T31" s="217"/>
      <c r="U31" s="217"/>
      <c r="V31" s="217"/>
      <c r="W31" s="218"/>
      <c r="X31" s="195"/>
      <c r="Y31" s="57"/>
      <c r="Z31" s="135"/>
      <c r="AA31" s="135"/>
      <c r="AB31" s="136"/>
      <c r="AC31" s="136"/>
      <c r="AD31" s="60"/>
      <c r="AE31" s="139"/>
      <c r="AF31" s="175"/>
      <c r="AG31" s="60"/>
      <c r="AH31" s="139"/>
      <c r="AI31" s="175"/>
      <c r="AJ31" s="60"/>
      <c r="AK31" s="140"/>
      <c r="AL31" s="141"/>
      <c r="AM31" s="60"/>
      <c r="AN31" s="140"/>
      <c r="AO31" s="141"/>
      <c r="AP31" s="176"/>
      <c r="AQ31" s="177"/>
      <c r="AR31" s="178"/>
      <c r="AS31" s="176"/>
      <c r="AT31" s="177"/>
      <c r="AU31" s="178"/>
      <c r="AV31" s="57"/>
      <c r="AW31" s="145"/>
      <c r="AX31" s="179"/>
      <c r="AY31" s="180"/>
      <c r="AZ31" s="57"/>
      <c r="BA31" s="145"/>
      <c r="BB31" s="146"/>
      <c r="BC31" s="149"/>
      <c r="BD31" s="103"/>
      <c r="BS31" s="224"/>
      <c r="BT31" s="224"/>
      <c r="CB31" s="166">
        <v>45</v>
      </c>
      <c r="CC31" s="166">
        <v>40</v>
      </c>
      <c r="CD31" s="167">
        <v>35</v>
      </c>
      <c r="CE31" s="168">
        <v>30</v>
      </c>
      <c r="CF31" s="167">
        <v>28</v>
      </c>
      <c r="CG31" s="168">
        <v>26</v>
      </c>
      <c r="CH31" s="168">
        <v>24</v>
      </c>
      <c r="CI31" s="168">
        <v>22</v>
      </c>
      <c r="CJ31" s="168">
        <v>20</v>
      </c>
      <c r="CK31" s="168">
        <v>18</v>
      </c>
      <c r="CL31" s="168">
        <v>16</v>
      </c>
      <c r="CM31" s="168">
        <v>14</v>
      </c>
      <c r="CN31" s="168">
        <v>12</v>
      </c>
      <c r="CO31" s="168">
        <v>10</v>
      </c>
      <c r="CP31" s="168">
        <v>10</v>
      </c>
      <c r="CQ31" s="168">
        <v>10</v>
      </c>
    </row>
    <row r="32" spans="1:95" ht="16.2" thickBot="1" x14ac:dyDescent="0.35">
      <c r="A32" s="116">
        <v>1029</v>
      </c>
      <c r="B32" s="117"/>
      <c r="C32" s="118"/>
      <c r="D32" s="119"/>
      <c r="E32" s="120"/>
      <c r="F32" s="121"/>
      <c r="G32" s="121"/>
      <c r="H32" s="169"/>
      <c r="I32" s="169"/>
      <c r="J32" s="170"/>
      <c r="K32" s="171"/>
      <c r="L32" s="172"/>
      <c r="M32" s="127"/>
      <c r="N32" s="127"/>
      <c r="O32" s="128"/>
      <c r="P32" s="129"/>
      <c r="Q32" s="214"/>
      <c r="R32" s="215"/>
      <c r="S32" s="216"/>
      <c r="T32" s="217"/>
      <c r="U32" s="217"/>
      <c r="V32" s="217"/>
      <c r="W32" s="218"/>
      <c r="X32" s="195"/>
      <c r="Y32" s="57"/>
      <c r="Z32" s="135"/>
      <c r="AA32" s="135"/>
      <c r="AB32" s="136"/>
      <c r="AC32" s="136"/>
      <c r="AD32" s="60"/>
      <c r="AE32" s="139"/>
      <c r="AF32" s="175"/>
      <c r="AG32" s="60"/>
      <c r="AH32" s="139"/>
      <c r="AI32" s="175"/>
      <c r="AJ32" s="60"/>
      <c r="AK32" s="140"/>
      <c r="AL32" s="141"/>
      <c r="AM32" s="60"/>
      <c r="AN32" s="140"/>
      <c r="AO32" s="141"/>
      <c r="AP32" s="176"/>
      <c r="AQ32" s="177"/>
      <c r="AR32" s="178"/>
      <c r="AS32" s="176"/>
      <c r="AT32" s="177"/>
      <c r="AU32" s="178"/>
      <c r="AV32" s="57"/>
      <c r="AW32" s="145"/>
      <c r="AX32" s="179"/>
      <c r="AY32" s="180"/>
      <c r="AZ32" s="57"/>
      <c r="BA32" s="145"/>
      <c r="BB32" s="146"/>
      <c r="BC32" s="149"/>
      <c r="BD32" s="103"/>
      <c r="BS32" s="224"/>
      <c r="BT32" s="224"/>
      <c r="CB32" s="166">
        <v>45</v>
      </c>
      <c r="CC32" s="166">
        <v>40</v>
      </c>
      <c r="CD32" s="167">
        <v>35</v>
      </c>
      <c r="CE32" s="168">
        <v>30</v>
      </c>
      <c r="CF32" s="167">
        <v>28</v>
      </c>
      <c r="CG32" s="168">
        <v>26</v>
      </c>
      <c r="CH32" s="168">
        <v>24</v>
      </c>
      <c r="CI32" s="168">
        <v>22</v>
      </c>
      <c r="CJ32" s="168">
        <v>20</v>
      </c>
      <c r="CK32" s="168">
        <v>18</v>
      </c>
      <c r="CL32" s="168">
        <v>16</v>
      </c>
      <c r="CM32" s="168">
        <v>14</v>
      </c>
      <c r="CN32" s="168">
        <v>12</v>
      </c>
      <c r="CO32" s="168">
        <v>10</v>
      </c>
      <c r="CP32" s="168">
        <v>10</v>
      </c>
      <c r="CQ32" s="168">
        <v>10</v>
      </c>
    </row>
    <row r="33" spans="1:95" ht="16.2" thickBot="1" x14ac:dyDescent="0.35">
      <c r="A33" s="116">
        <v>1030</v>
      </c>
      <c r="B33" s="117"/>
      <c r="C33" s="118"/>
      <c r="D33" s="119"/>
      <c r="E33" s="120"/>
      <c r="F33" s="121"/>
      <c r="G33" s="121"/>
      <c r="H33" s="169"/>
      <c r="I33" s="169"/>
      <c r="J33" s="170"/>
      <c r="K33" s="171"/>
      <c r="L33" s="172"/>
      <c r="M33" s="127"/>
      <c r="N33" s="127"/>
      <c r="O33" s="128"/>
      <c r="P33" s="129"/>
      <c r="Q33" s="214"/>
      <c r="R33" s="215"/>
      <c r="S33" s="216"/>
      <c r="T33" s="217"/>
      <c r="U33" s="217"/>
      <c r="V33" s="217"/>
      <c r="W33" s="218"/>
      <c r="X33" s="195"/>
      <c r="Y33" s="57"/>
      <c r="Z33" s="135"/>
      <c r="AA33" s="135"/>
      <c r="AB33" s="136"/>
      <c r="AC33" s="136"/>
      <c r="AD33" s="60"/>
      <c r="AE33" s="139"/>
      <c r="AF33" s="175"/>
      <c r="AG33" s="60"/>
      <c r="AH33" s="139"/>
      <c r="AI33" s="175"/>
      <c r="AJ33" s="60"/>
      <c r="AK33" s="140"/>
      <c r="AL33" s="141"/>
      <c r="AM33" s="60"/>
      <c r="AN33" s="140"/>
      <c r="AO33" s="141"/>
      <c r="AP33" s="176"/>
      <c r="AQ33" s="177"/>
      <c r="AR33" s="178"/>
      <c r="AS33" s="176"/>
      <c r="AT33" s="177"/>
      <c r="AU33" s="178"/>
      <c r="AV33" s="57"/>
      <c r="AW33" s="145"/>
      <c r="AX33" s="179"/>
      <c r="AY33" s="180"/>
      <c r="AZ33" s="57"/>
      <c r="BA33" s="145"/>
      <c r="BB33" s="146"/>
      <c r="BC33" s="149"/>
      <c r="BD33" s="103"/>
      <c r="BS33" s="224"/>
      <c r="BT33" s="224"/>
      <c r="CB33" s="166">
        <v>45</v>
      </c>
      <c r="CC33" s="166">
        <v>40</v>
      </c>
      <c r="CD33" s="167">
        <v>35</v>
      </c>
      <c r="CE33" s="168">
        <v>30</v>
      </c>
      <c r="CF33" s="167">
        <v>28</v>
      </c>
      <c r="CG33" s="168">
        <v>26</v>
      </c>
      <c r="CH33" s="168">
        <v>24</v>
      </c>
      <c r="CI33" s="168">
        <v>22</v>
      </c>
      <c r="CJ33" s="168">
        <v>20</v>
      </c>
      <c r="CK33" s="168">
        <v>18</v>
      </c>
      <c r="CL33" s="168">
        <v>16</v>
      </c>
      <c r="CM33" s="168">
        <v>14</v>
      </c>
      <c r="CN33" s="168">
        <v>12</v>
      </c>
      <c r="CO33" s="168">
        <v>10</v>
      </c>
      <c r="CP33" s="168">
        <v>10</v>
      </c>
      <c r="CQ33" s="168">
        <v>10</v>
      </c>
    </row>
    <row r="34" spans="1:95" ht="16.2" thickBot="1" x14ac:dyDescent="0.35">
      <c r="A34" s="116">
        <v>1031</v>
      </c>
      <c r="B34" s="117"/>
      <c r="C34" s="118"/>
      <c r="D34" s="119"/>
      <c r="E34" s="120"/>
      <c r="F34" s="121"/>
      <c r="G34" s="121"/>
      <c r="H34" s="169"/>
      <c r="I34" s="169"/>
      <c r="J34" s="170"/>
      <c r="K34" s="171"/>
      <c r="L34" s="172"/>
      <c r="M34" s="127"/>
      <c r="N34" s="127"/>
      <c r="O34" s="128"/>
      <c r="P34" s="129"/>
      <c r="Q34" s="214"/>
      <c r="R34" s="215"/>
      <c r="S34" s="216"/>
      <c r="T34" s="217"/>
      <c r="U34" s="217"/>
      <c r="V34" s="217"/>
      <c r="W34" s="218"/>
      <c r="X34" s="195"/>
      <c r="Y34" s="57"/>
      <c r="Z34" s="135"/>
      <c r="AA34" s="135"/>
      <c r="AB34" s="136"/>
      <c r="AC34" s="136"/>
      <c r="AD34" s="60"/>
      <c r="AE34" s="139"/>
      <c r="AF34" s="175"/>
      <c r="AG34" s="60"/>
      <c r="AH34" s="139"/>
      <c r="AI34" s="175"/>
      <c r="AJ34" s="60"/>
      <c r="AK34" s="140"/>
      <c r="AL34" s="141"/>
      <c r="AM34" s="60"/>
      <c r="AN34" s="140"/>
      <c r="AO34" s="141"/>
      <c r="AP34" s="176"/>
      <c r="AQ34" s="177"/>
      <c r="AR34" s="178"/>
      <c r="AS34" s="176"/>
      <c r="AT34" s="177"/>
      <c r="AU34" s="178"/>
      <c r="AV34" s="57"/>
      <c r="AW34" s="145"/>
      <c r="AX34" s="179"/>
      <c r="AY34" s="180"/>
      <c r="AZ34" s="57"/>
      <c r="BA34" s="145"/>
      <c r="BB34" s="146"/>
      <c r="BC34" s="149"/>
      <c r="BD34" s="103"/>
      <c r="BS34" s="224"/>
      <c r="BT34" s="224"/>
      <c r="CB34" s="166">
        <v>45</v>
      </c>
      <c r="CC34" s="166">
        <v>40</v>
      </c>
      <c r="CD34" s="167">
        <v>35</v>
      </c>
      <c r="CE34" s="168">
        <v>30</v>
      </c>
      <c r="CF34" s="167">
        <v>28</v>
      </c>
      <c r="CG34" s="168">
        <v>26</v>
      </c>
      <c r="CH34" s="168">
        <v>24</v>
      </c>
      <c r="CI34" s="168">
        <v>22</v>
      </c>
      <c r="CJ34" s="168">
        <v>20</v>
      </c>
      <c r="CK34" s="168">
        <v>18</v>
      </c>
      <c r="CL34" s="168">
        <v>16</v>
      </c>
      <c r="CM34" s="168">
        <v>14</v>
      </c>
      <c r="CN34" s="168">
        <v>12</v>
      </c>
      <c r="CO34" s="168">
        <v>10</v>
      </c>
      <c r="CP34" s="168">
        <v>10</v>
      </c>
      <c r="CQ34" s="168">
        <v>10</v>
      </c>
    </row>
    <row r="35" spans="1:95" ht="16.2" thickBot="1" x14ac:dyDescent="0.35">
      <c r="A35" s="116">
        <v>1032</v>
      </c>
      <c r="B35" s="117"/>
      <c r="C35" s="118"/>
      <c r="D35" s="119"/>
      <c r="E35" s="120"/>
      <c r="F35" s="121"/>
      <c r="G35" s="121"/>
      <c r="H35" s="169"/>
      <c r="I35" s="169"/>
      <c r="J35" s="170"/>
      <c r="K35" s="171"/>
      <c r="L35" s="172"/>
      <c r="M35" s="127"/>
      <c r="N35" s="127"/>
      <c r="O35" s="128"/>
      <c r="P35" s="129"/>
      <c r="Q35" s="214"/>
      <c r="R35" s="215"/>
      <c r="S35" s="216"/>
      <c r="T35" s="217"/>
      <c r="U35" s="217"/>
      <c r="V35" s="217"/>
      <c r="W35" s="218"/>
      <c r="X35" s="195"/>
      <c r="Y35" s="57"/>
      <c r="Z35" s="135"/>
      <c r="AA35" s="135"/>
      <c r="AB35" s="136"/>
      <c r="AC35" s="136"/>
      <c r="AD35" s="60"/>
      <c r="AE35" s="139"/>
      <c r="AF35" s="175"/>
      <c r="AG35" s="60"/>
      <c r="AH35" s="139"/>
      <c r="AI35" s="175"/>
      <c r="AJ35" s="60"/>
      <c r="AK35" s="140"/>
      <c r="AL35" s="141"/>
      <c r="AM35" s="60"/>
      <c r="AN35" s="140"/>
      <c r="AO35" s="141"/>
      <c r="AP35" s="176"/>
      <c r="AQ35" s="177"/>
      <c r="AR35" s="178"/>
      <c r="AS35" s="176"/>
      <c r="AT35" s="177"/>
      <c r="AU35" s="178"/>
      <c r="AV35" s="57"/>
      <c r="AW35" s="145"/>
      <c r="AX35" s="179"/>
      <c r="AY35" s="180"/>
      <c r="AZ35" s="57"/>
      <c r="BA35" s="145"/>
      <c r="BB35" s="146"/>
      <c r="BC35" s="149"/>
      <c r="BD35" s="103"/>
      <c r="BS35" s="224"/>
      <c r="BT35" s="224"/>
      <c r="CB35" s="166">
        <v>45</v>
      </c>
      <c r="CC35" s="166">
        <v>40</v>
      </c>
      <c r="CD35" s="167">
        <v>35</v>
      </c>
      <c r="CE35" s="168">
        <v>30</v>
      </c>
      <c r="CF35" s="167">
        <v>28</v>
      </c>
      <c r="CG35" s="168">
        <v>26</v>
      </c>
      <c r="CH35" s="168">
        <v>24</v>
      </c>
      <c r="CI35" s="168">
        <v>22</v>
      </c>
      <c r="CJ35" s="168">
        <v>20</v>
      </c>
      <c r="CK35" s="168">
        <v>18</v>
      </c>
      <c r="CL35" s="168">
        <v>16</v>
      </c>
      <c r="CM35" s="168">
        <v>14</v>
      </c>
      <c r="CN35" s="168">
        <v>12</v>
      </c>
      <c r="CO35" s="168">
        <v>10</v>
      </c>
      <c r="CP35" s="168">
        <v>10</v>
      </c>
      <c r="CQ35" s="168">
        <v>10</v>
      </c>
    </row>
    <row r="36" spans="1:95" ht="16.2" thickBot="1" x14ac:dyDescent="0.35">
      <c r="A36" s="116">
        <v>1033</v>
      </c>
      <c r="B36" s="117"/>
      <c r="C36" s="118"/>
      <c r="D36" s="119"/>
      <c r="E36" s="120"/>
      <c r="F36" s="121"/>
      <c r="G36" s="121"/>
      <c r="H36" s="169"/>
      <c r="I36" s="169"/>
      <c r="J36" s="170"/>
      <c r="K36" s="171"/>
      <c r="L36" s="172"/>
      <c r="M36" s="127"/>
      <c r="N36" s="127"/>
      <c r="O36" s="128"/>
      <c r="P36" s="129"/>
      <c r="Q36" s="214"/>
      <c r="R36" s="215"/>
      <c r="S36" s="216"/>
      <c r="T36" s="217"/>
      <c r="U36" s="217"/>
      <c r="V36" s="217"/>
      <c r="W36" s="218"/>
      <c r="X36" s="195"/>
      <c r="Y36" s="57"/>
      <c r="Z36" s="135"/>
      <c r="AA36" s="135"/>
      <c r="AB36" s="136"/>
      <c r="AC36" s="136"/>
      <c r="AD36" s="60"/>
      <c r="AE36" s="139"/>
      <c r="AF36" s="175"/>
      <c r="AG36" s="60"/>
      <c r="AH36" s="139"/>
      <c r="AI36" s="175"/>
      <c r="AJ36" s="60"/>
      <c r="AK36" s="140"/>
      <c r="AL36" s="141"/>
      <c r="AM36" s="60"/>
      <c r="AN36" s="140"/>
      <c r="AO36" s="141"/>
      <c r="AP36" s="176"/>
      <c r="AQ36" s="177"/>
      <c r="AR36" s="178"/>
      <c r="AS36" s="176"/>
      <c r="AT36" s="177"/>
      <c r="AU36" s="178"/>
      <c r="AV36" s="57"/>
      <c r="AW36" s="145"/>
      <c r="AX36" s="179"/>
      <c r="AY36" s="180"/>
      <c r="AZ36" s="57"/>
      <c r="BA36" s="145"/>
      <c r="BB36" s="146"/>
      <c r="BC36" s="149"/>
      <c r="BD36" s="103"/>
      <c r="BS36" s="224"/>
      <c r="BT36" s="224"/>
      <c r="CB36" s="166">
        <v>45</v>
      </c>
      <c r="CC36" s="166">
        <v>40</v>
      </c>
      <c r="CD36" s="167">
        <v>35</v>
      </c>
      <c r="CE36" s="168">
        <v>30</v>
      </c>
      <c r="CF36" s="167">
        <v>28</v>
      </c>
      <c r="CG36" s="168">
        <v>26</v>
      </c>
      <c r="CH36" s="168">
        <v>24</v>
      </c>
      <c r="CI36" s="168">
        <v>22</v>
      </c>
      <c r="CJ36" s="168">
        <v>20</v>
      </c>
      <c r="CK36" s="168">
        <v>18</v>
      </c>
      <c r="CL36" s="168">
        <v>16</v>
      </c>
      <c r="CM36" s="168">
        <v>14</v>
      </c>
      <c r="CN36" s="168">
        <v>12</v>
      </c>
      <c r="CO36" s="168">
        <v>10</v>
      </c>
      <c r="CP36" s="168">
        <v>10</v>
      </c>
      <c r="CQ36" s="168">
        <v>10</v>
      </c>
    </row>
    <row r="37" spans="1:95" ht="16.2" thickBot="1" x14ac:dyDescent="0.35">
      <c r="A37" s="116">
        <v>1034</v>
      </c>
      <c r="B37" s="117"/>
      <c r="C37" s="118"/>
      <c r="D37" s="119"/>
      <c r="E37" s="120"/>
      <c r="F37" s="121"/>
      <c r="G37" s="121"/>
      <c r="H37" s="169"/>
      <c r="I37" s="169"/>
      <c r="J37" s="170"/>
      <c r="K37" s="171"/>
      <c r="L37" s="172"/>
      <c r="M37" s="127"/>
      <c r="N37" s="127"/>
      <c r="O37" s="128"/>
      <c r="P37" s="129"/>
      <c r="Q37" s="214"/>
      <c r="R37" s="215"/>
      <c r="S37" s="216"/>
      <c r="T37" s="217"/>
      <c r="U37" s="217"/>
      <c r="V37" s="217"/>
      <c r="W37" s="218"/>
      <c r="X37" s="195"/>
      <c r="Y37" s="57"/>
      <c r="Z37" s="135"/>
      <c r="AA37" s="135"/>
      <c r="AB37" s="136"/>
      <c r="AC37" s="136"/>
      <c r="AD37" s="60"/>
      <c r="AE37" s="139"/>
      <c r="AF37" s="175"/>
      <c r="AG37" s="60"/>
      <c r="AH37" s="139"/>
      <c r="AI37" s="175"/>
      <c r="AJ37" s="60"/>
      <c r="AK37" s="140"/>
      <c r="AL37" s="141"/>
      <c r="AM37" s="60"/>
      <c r="AN37" s="140"/>
      <c r="AO37" s="141"/>
      <c r="AP37" s="176"/>
      <c r="AQ37" s="177"/>
      <c r="AR37" s="178"/>
      <c r="AS37" s="176"/>
      <c r="AT37" s="177"/>
      <c r="AU37" s="178"/>
      <c r="AV37" s="57"/>
      <c r="AW37" s="145"/>
      <c r="AX37" s="179"/>
      <c r="AY37" s="180"/>
      <c r="AZ37" s="57"/>
      <c r="BA37" s="145"/>
      <c r="BB37" s="146"/>
      <c r="BC37" s="149"/>
      <c r="BD37" s="103"/>
      <c r="BS37" s="224"/>
      <c r="BT37" s="224"/>
      <c r="CB37" s="166">
        <v>45</v>
      </c>
      <c r="CC37" s="166">
        <v>40</v>
      </c>
      <c r="CD37" s="167">
        <v>35</v>
      </c>
      <c r="CE37" s="168">
        <v>30</v>
      </c>
      <c r="CF37" s="167">
        <v>28</v>
      </c>
      <c r="CG37" s="168">
        <v>26</v>
      </c>
      <c r="CH37" s="168">
        <v>24</v>
      </c>
      <c r="CI37" s="168">
        <v>22</v>
      </c>
      <c r="CJ37" s="168">
        <v>20</v>
      </c>
      <c r="CK37" s="168">
        <v>18</v>
      </c>
      <c r="CL37" s="168">
        <v>16</v>
      </c>
      <c r="CM37" s="168">
        <v>14</v>
      </c>
      <c r="CN37" s="168">
        <v>12</v>
      </c>
      <c r="CO37" s="168">
        <v>10</v>
      </c>
      <c r="CP37" s="168">
        <v>10</v>
      </c>
      <c r="CQ37" s="168">
        <v>10</v>
      </c>
    </row>
    <row r="38" spans="1:95" ht="16.2" thickBot="1" x14ac:dyDescent="0.35">
      <c r="A38" s="116">
        <v>1035</v>
      </c>
      <c r="B38" s="117"/>
      <c r="C38" s="118"/>
      <c r="D38" s="119"/>
      <c r="E38" s="120"/>
      <c r="F38" s="121"/>
      <c r="G38" s="121"/>
      <c r="H38" s="169"/>
      <c r="I38" s="169"/>
      <c r="J38" s="170"/>
      <c r="K38" s="171"/>
      <c r="L38" s="172"/>
      <c r="M38" s="127"/>
      <c r="N38" s="127"/>
      <c r="O38" s="128"/>
      <c r="P38" s="129"/>
      <c r="Q38" s="214"/>
      <c r="R38" s="215"/>
      <c r="S38" s="216"/>
      <c r="T38" s="217"/>
      <c r="U38" s="217"/>
      <c r="V38" s="217"/>
      <c r="W38" s="218"/>
      <c r="X38" s="195"/>
      <c r="Y38" s="57"/>
      <c r="Z38" s="135"/>
      <c r="AA38" s="135"/>
      <c r="AB38" s="136"/>
      <c r="AC38" s="136"/>
      <c r="AD38" s="60"/>
      <c r="AE38" s="139"/>
      <c r="AF38" s="175"/>
      <c r="AG38" s="60"/>
      <c r="AH38" s="139"/>
      <c r="AI38" s="175"/>
      <c r="AJ38" s="60"/>
      <c r="AK38" s="140"/>
      <c r="AL38" s="141"/>
      <c r="AM38" s="60"/>
      <c r="AN38" s="140"/>
      <c r="AO38" s="141"/>
      <c r="AP38" s="176"/>
      <c r="AQ38" s="177"/>
      <c r="AR38" s="178"/>
      <c r="AS38" s="176"/>
      <c r="AT38" s="177"/>
      <c r="AU38" s="178"/>
      <c r="AV38" s="57"/>
      <c r="AW38" s="145"/>
      <c r="AX38" s="179"/>
      <c r="AY38" s="180"/>
      <c r="AZ38" s="57"/>
      <c r="BA38" s="145"/>
      <c r="BB38" s="146"/>
      <c r="BC38" s="149"/>
      <c r="BD38" s="103"/>
      <c r="BS38" s="224"/>
      <c r="BT38" s="224"/>
      <c r="CB38" s="166">
        <v>45</v>
      </c>
      <c r="CC38" s="166">
        <v>40</v>
      </c>
      <c r="CD38" s="167">
        <v>35</v>
      </c>
      <c r="CE38" s="168">
        <v>30</v>
      </c>
      <c r="CF38" s="167">
        <v>28</v>
      </c>
      <c r="CG38" s="168">
        <v>26</v>
      </c>
      <c r="CH38" s="168">
        <v>24</v>
      </c>
      <c r="CI38" s="168">
        <v>22</v>
      </c>
      <c r="CJ38" s="168">
        <v>20</v>
      </c>
      <c r="CK38" s="168">
        <v>18</v>
      </c>
      <c r="CL38" s="168">
        <v>16</v>
      </c>
      <c r="CM38" s="168">
        <v>14</v>
      </c>
      <c r="CN38" s="168">
        <v>12</v>
      </c>
      <c r="CO38" s="168">
        <v>10</v>
      </c>
      <c r="CP38" s="168">
        <v>10</v>
      </c>
      <c r="CQ38" s="168">
        <v>10</v>
      </c>
    </row>
    <row r="39" spans="1:95" ht="16.2" thickBot="1" x14ac:dyDescent="0.35">
      <c r="A39" s="116">
        <v>1036</v>
      </c>
      <c r="B39" s="117"/>
      <c r="C39" s="118"/>
      <c r="D39" s="119"/>
      <c r="E39" s="120"/>
      <c r="F39" s="121"/>
      <c r="G39" s="121"/>
      <c r="H39" s="169"/>
      <c r="I39" s="169"/>
      <c r="J39" s="170"/>
      <c r="K39" s="171"/>
      <c r="L39" s="172"/>
      <c r="M39" s="127"/>
      <c r="N39" s="127"/>
      <c r="O39" s="128"/>
      <c r="P39" s="129"/>
      <c r="Q39" s="214"/>
      <c r="R39" s="215"/>
      <c r="S39" s="216"/>
      <c r="T39" s="217"/>
      <c r="U39" s="217"/>
      <c r="V39" s="217"/>
      <c r="W39" s="218"/>
      <c r="X39" s="195"/>
      <c r="Y39" s="57"/>
      <c r="Z39" s="135"/>
      <c r="AA39" s="135"/>
      <c r="AB39" s="136"/>
      <c r="AC39" s="136"/>
      <c r="AD39" s="60"/>
      <c r="AE39" s="139"/>
      <c r="AF39" s="175"/>
      <c r="AG39" s="60"/>
      <c r="AH39" s="139"/>
      <c r="AI39" s="175"/>
      <c r="AJ39" s="60"/>
      <c r="AK39" s="140"/>
      <c r="AL39" s="141"/>
      <c r="AM39" s="60"/>
      <c r="AN39" s="140"/>
      <c r="AO39" s="141"/>
      <c r="AP39" s="176"/>
      <c r="AQ39" s="177"/>
      <c r="AR39" s="178"/>
      <c r="AS39" s="176"/>
      <c r="AT39" s="177"/>
      <c r="AU39" s="178"/>
      <c r="AV39" s="57"/>
      <c r="AW39" s="145"/>
      <c r="AX39" s="179"/>
      <c r="AY39" s="180"/>
      <c r="AZ39" s="57"/>
      <c r="BA39" s="145"/>
      <c r="BB39" s="146"/>
      <c r="BC39" s="149"/>
      <c r="BD39" s="103"/>
      <c r="BS39" s="224"/>
      <c r="BT39" s="224"/>
      <c r="CB39" s="166">
        <v>45</v>
      </c>
      <c r="CC39" s="166">
        <v>40</v>
      </c>
      <c r="CD39" s="167">
        <v>35</v>
      </c>
      <c r="CE39" s="168">
        <v>30</v>
      </c>
      <c r="CF39" s="167">
        <v>28</v>
      </c>
      <c r="CG39" s="168">
        <v>26</v>
      </c>
      <c r="CH39" s="168">
        <v>24</v>
      </c>
      <c r="CI39" s="168">
        <v>22</v>
      </c>
      <c r="CJ39" s="168">
        <v>20</v>
      </c>
      <c r="CK39" s="168">
        <v>18</v>
      </c>
      <c r="CL39" s="168">
        <v>16</v>
      </c>
      <c r="CM39" s="168">
        <v>14</v>
      </c>
      <c r="CN39" s="168">
        <v>12</v>
      </c>
      <c r="CO39" s="168">
        <v>10</v>
      </c>
      <c r="CP39" s="168">
        <v>10</v>
      </c>
      <c r="CQ39" s="168">
        <v>10</v>
      </c>
    </row>
    <row r="40" spans="1:95" ht="16.2" thickBot="1" x14ac:dyDescent="0.35">
      <c r="A40" s="116">
        <v>1037</v>
      </c>
      <c r="B40" s="117"/>
      <c r="C40" s="118"/>
      <c r="D40" s="119"/>
      <c r="E40" s="120"/>
      <c r="F40" s="121"/>
      <c r="G40" s="121"/>
      <c r="H40" s="169"/>
      <c r="I40" s="169"/>
      <c r="J40" s="170"/>
      <c r="K40" s="171"/>
      <c r="L40" s="172"/>
      <c r="M40" s="127"/>
      <c r="N40" s="127"/>
      <c r="O40" s="128"/>
      <c r="P40" s="129"/>
      <c r="Q40" s="214"/>
      <c r="R40" s="215"/>
      <c r="S40" s="216"/>
      <c r="T40" s="217"/>
      <c r="U40" s="217"/>
      <c r="V40" s="217"/>
      <c r="W40" s="218"/>
      <c r="X40" s="195"/>
      <c r="Y40" s="57"/>
      <c r="Z40" s="135"/>
      <c r="AA40" s="135"/>
      <c r="AB40" s="136"/>
      <c r="AC40" s="136"/>
      <c r="AD40" s="60"/>
      <c r="AE40" s="139"/>
      <c r="AF40" s="175"/>
      <c r="AG40" s="60"/>
      <c r="AH40" s="139"/>
      <c r="AI40" s="175"/>
      <c r="AJ40" s="60"/>
      <c r="AK40" s="140"/>
      <c r="AL40" s="141"/>
      <c r="AM40" s="60"/>
      <c r="AN40" s="140"/>
      <c r="AO40" s="141"/>
      <c r="AP40" s="176"/>
      <c r="AQ40" s="177"/>
      <c r="AR40" s="178"/>
      <c r="AS40" s="176"/>
      <c r="AT40" s="177"/>
      <c r="AU40" s="178"/>
      <c r="AV40" s="57"/>
      <c r="AW40" s="145"/>
      <c r="AX40" s="179"/>
      <c r="AY40" s="180"/>
      <c r="AZ40" s="57"/>
      <c r="BA40" s="145"/>
      <c r="BB40" s="146"/>
      <c r="BC40" s="149"/>
      <c r="BD40" s="103"/>
      <c r="BS40" s="224"/>
      <c r="BT40" s="224"/>
      <c r="CB40" s="166">
        <v>45</v>
      </c>
      <c r="CC40" s="166">
        <v>40</v>
      </c>
      <c r="CD40" s="167">
        <v>35</v>
      </c>
      <c r="CE40" s="168">
        <v>30</v>
      </c>
      <c r="CF40" s="167">
        <v>28</v>
      </c>
      <c r="CG40" s="168">
        <v>26</v>
      </c>
      <c r="CH40" s="168">
        <v>24</v>
      </c>
      <c r="CI40" s="168">
        <v>22</v>
      </c>
      <c r="CJ40" s="168">
        <v>20</v>
      </c>
      <c r="CK40" s="168">
        <v>18</v>
      </c>
      <c r="CL40" s="168">
        <v>16</v>
      </c>
      <c r="CM40" s="168">
        <v>14</v>
      </c>
      <c r="CN40" s="168">
        <v>12</v>
      </c>
      <c r="CO40" s="168">
        <v>10</v>
      </c>
      <c r="CP40" s="168">
        <v>10</v>
      </c>
      <c r="CQ40" s="168">
        <v>10</v>
      </c>
    </row>
    <row r="41" spans="1:95" ht="16.2" thickBot="1" x14ac:dyDescent="0.35">
      <c r="A41" s="116">
        <v>1038</v>
      </c>
      <c r="B41" s="117"/>
      <c r="C41" s="118"/>
      <c r="D41" s="119"/>
      <c r="E41" s="120"/>
      <c r="F41" s="121"/>
      <c r="G41" s="121"/>
      <c r="H41" s="169"/>
      <c r="I41" s="169"/>
      <c r="J41" s="170"/>
      <c r="K41" s="171"/>
      <c r="L41" s="172"/>
      <c r="M41" s="127"/>
      <c r="N41" s="127"/>
      <c r="O41" s="128"/>
      <c r="P41" s="129"/>
      <c r="Q41" s="214"/>
      <c r="R41" s="215"/>
      <c r="S41" s="216"/>
      <c r="T41" s="217"/>
      <c r="U41" s="217"/>
      <c r="V41" s="217"/>
      <c r="W41" s="218"/>
      <c r="X41" s="195"/>
      <c r="Y41" s="57"/>
      <c r="Z41" s="135"/>
      <c r="AA41" s="135"/>
      <c r="AB41" s="136"/>
      <c r="AC41" s="136"/>
      <c r="AD41" s="60"/>
      <c r="AE41" s="139"/>
      <c r="AF41" s="175"/>
      <c r="AG41" s="60"/>
      <c r="AH41" s="139"/>
      <c r="AI41" s="175"/>
      <c r="AJ41" s="60"/>
      <c r="AK41" s="140"/>
      <c r="AL41" s="141"/>
      <c r="AM41" s="60"/>
      <c r="AN41" s="140"/>
      <c r="AO41" s="141"/>
      <c r="AP41" s="176"/>
      <c r="AQ41" s="177"/>
      <c r="AR41" s="178"/>
      <c r="AS41" s="176"/>
      <c r="AT41" s="177"/>
      <c r="AU41" s="178"/>
      <c r="AV41" s="57"/>
      <c r="AW41" s="145"/>
      <c r="AX41" s="179"/>
      <c r="AY41" s="180"/>
      <c r="AZ41" s="57"/>
      <c r="BA41" s="145"/>
      <c r="BB41" s="146"/>
      <c r="BC41" s="149"/>
      <c r="BD41" s="103"/>
      <c r="BS41" s="224"/>
      <c r="BT41" s="224"/>
      <c r="CB41" s="166">
        <v>45</v>
      </c>
      <c r="CC41" s="166">
        <v>40</v>
      </c>
      <c r="CD41" s="167">
        <v>35</v>
      </c>
      <c r="CE41" s="168">
        <v>30</v>
      </c>
      <c r="CF41" s="167">
        <v>28</v>
      </c>
      <c r="CG41" s="168">
        <v>26</v>
      </c>
      <c r="CH41" s="168">
        <v>24</v>
      </c>
      <c r="CI41" s="168">
        <v>22</v>
      </c>
      <c r="CJ41" s="168">
        <v>20</v>
      </c>
      <c r="CK41" s="168">
        <v>18</v>
      </c>
      <c r="CL41" s="168">
        <v>16</v>
      </c>
      <c r="CM41" s="168">
        <v>14</v>
      </c>
      <c r="CN41" s="168">
        <v>12</v>
      </c>
      <c r="CO41" s="168">
        <v>10</v>
      </c>
      <c r="CP41" s="168">
        <v>10</v>
      </c>
      <c r="CQ41" s="168">
        <v>10</v>
      </c>
    </row>
    <row r="42" spans="1:95" ht="16.2" thickBot="1" x14ac:dyDescent="0.35">
      <c r="A42" s="116">
        <v>1039</v>
      </c>
      <c r="B42" s="117"/>
      <c r="C42" s="118"/>
      <c r="D42" s="119"/>
      <c r="E42" s="120"/>
      <c r="F42" s="121"/>
      <c r="G42" s="121"/>
      <c r="H42" s="169"/>
      <c r="I42" s="169"/>
      <c r="J42" s="170"/>
      <c r="K42" s="171"/>
      <c r="L42" s="172"/>
      <c r="M42" s="127"/>
      <c r="N42" s="127"/>
      <c r="O42" s="128"/>
      <c r="P42" s="129"/>
      <c r="Q42" s="214"/>
      <c r="R42" s="215"/>
      <c r="S42" s="216"/>
      <c r="T42" s="217"/>
      <c r="U42" s="217"/>
      <c r="V42" s="217"/>
      <c r="W42" s="218"/>
      <c r="X42" s="195"/>
      <c r="Y42" s="57"/>
      <c r="Z42" s="135"/>
      <c r="AA42" s="135"/>
      <c r="AB42" s="136"/>
      <c r="AC42" s="136"/>
      <c r="AD42" s="60"/>
      <c r="AE42" s="139"/>
      <c r="AF42" s="175"/>
      <c r="AG42" s="60"/>
      <c r="AH42" s="139"/>
      <c r="AI42" s="175"/>
      <c r="AJ42" s="60"/>
      <c r="AK42" s="140"/>
      <c r="AL42" s="141"/>
      <c r="AM42" s="60"/>
      <c r="AN42" s="140"/>
      <c r="AO42" s="141"/>
      <c r="AP42" s="176"/>
      <c r="AQ42" s="177"/>
      <c r="AR42" s="178"/>
      <c r="AS42" s="176"/>
      <c r="AT42" s="177"/>
      <c r="AU42" s="178"/>
      <c r="AV42" s="57"/>
      <c r="AW42" s="145"/>
      <c r="AX42" s="179"/>
      <c r="AY42" s="180"/>
      <c r="AZ42" s="57"/>
      <c r="BA42" s="145"/>
      <c r="BB42" s="146"/>
      <c r="BC42" s="149"/>
      <c r="BD42" s="103"/>
      <c r="BS42" s="224"/>
      <c r="BT42" s="224"/>
      <c r="CB42" s="166">
        <v>45</v>
      </c>
      <c r="CC42" s="166">
        <v>40</v>
      </c>
      <c r="CD42" s="167">
        <v>35</v>
      </c>
      <c r="CE42" s="168">
        <v>30</v>
      </c>
      <c r="CF42" s="167">
        <v>28</v>
      </c>
      <c r="CG42" s="168">
        <v>26</v>
      </c>
      <c r="CH42" s="168">
        <v>24</v>
      </c>
      <c r="CI42" s="168">
        <v>22</v>
      </c>
      <c r="CJ42" s="168">
        <v>20</v>
      </c>
      <c r="CK42" s="168">
        <v>18</v>
      </c>
      <c r="CL42" s="168">
        <v>16</v>
      </c>
      <c r="CM42" s="168">
        <v>14</v>
      </c>
      <c r="CN42" s="168">
        <v>12</v>
      </c>
      <c r="CO42" s="168">
        <v>10</v>
      </c>
      <c r="CP42" s="168">
        <v>10</v>
      </c>
      <c r="CQ42" s="168">
        <v>10</v>
      </c>
    </row>
    <row r="43" spans="1:95" ht="16.2" thickBot="1" x14ac:dyDescent="0.35">
      <c r="A43" s="116">
        <v>1040</v>
      </c>
      <c r="B43" s="117"/>
      <c r="C43" s="118"/>
      <c r="D43" s="119"/>
      <c r="E43" s="120"/>
      <c r="F43" s="121"/>
      <c r="G43" s="121"/>
      <c r="H43" s="169"/>
      <c r="I43" s="169"/>
      <c r="J43" s="170"/>
      <c r="K43" s="171"/>
      <c r="L43" s="172"/>
      <c r="M43" s="127"/>
      <c r="N43" s="127"/>
      <c r="O43" s="128"/>
      <c r="P43" s="129"/>
      <c r="Q43" s="214"/>
      <c r="R43" s="215"/>
      <c r="S43" s="216"/>
      <c r="T43" s="217"/>
      <c r="U43" s="217"/>
      <c r="V43" s="217"/>
      <c r="W43" s="218"/>
      <c r="X43" s="195"/>
      <c r="Y43" s="57"/>
      <c r="Z43" s="135"/>
      <c r="AA43" s="135"/>
      <c r="AB43" s="136"/>
      <c r="AC43" s="136"/>
      <c r="AD43" s="60"/>
      <c r="AE43" s="139"/>
      <c r="AF43" s="175"/>
      <c r="AG43" s="60"/>
      <c r="AH43" s="139"/>
      <c r="AI43" s="175"/>
      <c r="AJ43" s="60"/>
      <c r="AK43" s="140"/>
      <c r="AL43" s="141"/>
      <c r="AM43" s="60"/>
      <c r="AN43" s="140"/>
      <c r="AO43" s="141"/>
      <c r="AP43" s="176"/>
      <c r="AQ43" s="177"/>
      <c r="AR43" s="178"/>
      <c r="AS43" s="176"/>
      <c r="AT43" s="177"/>
      <c r="AU43" s="178"/>
      <c r="AV43" s="57"/>
      <c r="AW43" s="145"/>
      <c r="AX43" s="179"/>
      <c r="AY43" s="180"/>
      <c r="AZ43" s="57"/>
      <c r="BA43" s="145"/>
      <c r="BB43" s="146"/>
      <c r="BC43" s="149"/>
      <c r="BD43" s="103"/>
      <c r="BS43" s="224"/>
      <c r="BT43" s="224"/>
      <c r="CB43" s="166">
        <v>45</v>
      </c>
      <c r="CC43" s="166">
        <v>40</v>
      </c>
      <c r="CD43" s="167">
        <v>35</v>
      </c>
      <c r="CE43" s="168">
        <v>30</v>
      </c>
      <c r="CF43" s="167">
        <v>28</v>
      </c>
      <c r="CG43" s="168">
        <v>26</v>
      </c>
      <c r="CH43" s="168">
        <v>24</v>
      </c>
      <c r="CI43" s="168">
        <v>22</v>
      </c>
      <c r="CJ43" s="168">
        <v>20</v>
      </c>
      <c r="CK43" s="168">
        <v>18</v>
      </c>
      <c r="CL43" s="168">
        <v>16</v>
      </c>
      <c r="CM43" s="168">
        <v>14</v>
      </c>
      <c r="CN43" s="168">
        <v>12</v>
      </c>
      <c r="CO43" s="168">
        <v>10</v>
      </c>
      <c r="CP43" s="168">
        <v>10</v>
      </c>
      <c r="CQ43" s="168">
        <v>10</v>
      </c>
    </row>
    <row r="44" spans="1:95" ht="16.2" thickBot="1" x14ac:dyDescent="0.35">
      <c r="A44" s="116">
        <v>1041</v>
      </c>
      <c r="B44" s="117"/>
      <c r="C44" s="118"/>
      <c r="D44" s="119"/>
      <c r="E44" s="120"/>
      <c r="F44" s="121"/>
      <c r="G44" s="121"/>
      <c r="H44" s="169"/>
      <c r="I44" s="169"/>
      <c r="J44" s="170"/>
      <c r="K44" s="171"/>
      <c r="L44" s="172"/>
      <c r="M44" s="127"/>
      <c r="N44" s="127"/>
      <c r="O44" s="128"/>
      <c r="P44" s="129"/>
      <c r="Q44" s="214"/>
      <c r="R44" s="215"/>
      <c r="S44" s="216"/>
      <c r="T44" s="217"/>
      <c r="U44" s="217"/>
      <c r="V44" s="217"/>
      <c r="W44" s="218"/>
      <c r="X44" s="195"/>
      <c r="Y44" s="57"/>
      <c r="Z44" s="135"/>
      <c r="AA44" s="135"/>
      <c r="AB44" s="136"/>
      <c r="AC44" s="136"/>
      <c r="AD44" s="60"/>
      <c r="AE44" s="139"/>
      <c r="AF44" s="175"/>
      <c r="AG44" s="60"/>
      <c r="AH44" s="139"/>
      <c r="AI44" s="175"/>
      <c r="AJ44" s="60"/>
      <c r="AK44" s="140"/>
      <c r="AL44" s="141"/>
      <c r="AM44" s="60"/>
      <c r="AN44" s="140"/>
      <c r="AO44" s="141"/>
      <c r="AP44" s="176"/>
      <c r="AQ44" s="177"/>
      <c r="AR44" s="178"/>
      <c r="AS44" s="176"/>
      <c r="AT44" s="177"/>
      <c r="AU44" s="178"/>
      <c r="AV44" s="57"/>
      <c r="AW44" s="145"/>
      <c r="AX44" s="179"/>
      <c r="AY44" s="180"/>
      <c r="AZ44" s="57"/>
      <c r="BA44" s="145"/>
      <c r="BB44" s="146"/>
      <c r="BC44" s="149"/>
      <c r="BD44" s="103"/>
      <c r="BS44" s="224"/>
      <c r="BT44" s="224"/>
      <c r="CB44" s="166">
        <v>45</v>
      </c>
      <c r="CC44" s="166">
        <v>40</v>
      </c>
      <c r="CD44" s="167">
        <v>35</v>
      </c>
      <c r="CE44" s="168">
        <v>30</v>
      </c>
      <c r="CF44" s="167">
        <v>28</v>
      </c>
      <c r="CG44" s="168">
        <v>26</v>
      </c>
      <c r="CH44" s="168">
        <v>24</v>
      </c>
      <c r="CI44" s="168">
        <v>22</v>
      </c>
      <c r="CJ44" s="168">
        <v>20</v>
      </c>
      <c r="CK44" s="168">
        <v>18</v>
      </c>
      <c r="CL44" s="168">
        <v>16</v>
      </c>
      <c r="CM44" s="168">
        <v>14</v>
      </c>
      <c r="CN44" s="168">
        <v>12</v>
      </c>
      <c r="CO44" s="168">
        <v>10</v>
      </c>
      <c r="CP44" s="168">
        <v>10</v>
      </c>
      <c r="CQ44" s="168">
        <v>10</v>
      </c>
    </row>
    <row r="45" spans="1:95" ht="16.2" thickBot="1" x14ac:dyDescent="0.35">
      <c r="A45" s="116">
        <v>1042</v>
      </c>
      <c r="B45" s="117"/>
      <c r="C45" s="118"/>
      <c r="D45" s="119"/>
      <c r="E45" s="120"/>
      <c r="F45" s="121"/>
      <c r="G45" s="121"/>
      <c r="H45" s="169"/>
      <c r="I45" s="169"/>
      <c r="J45" s="170"/>
      <c r="K45" s="171"/>
      <c r="L45" s="172"/>
      <c r="M45" s="127"/>
      <c r="N45" s="127"/>
      <c r="O45" s="128"/>
      <c r="P45" s="129"/>
      <c r="Q45" s="214"/>
      <c r="R45" s="215"/>
      <c r="S45" s="216"/>
      <c r="T45" s="217"/>
      <c r="U45" s="217"/>
      <c r="V45" s="217"/>
      <c r="W45" s="218"/>
      <c r="X45" s="195"/>
      <c r="Y45" s="57"/>
      <c r="Z45" s="135"/>
      <c r="AA45" s="135"/>
      <c r="AB45" s="136"/>
      <c r="AC45" s="136"/>
      <c r="AD45" s="60"/>
      <c r="AE45" s="139"/>
      <c r="AF45" s="175"/>
      <c r="AG45" s="60"/>
      <c r="AH45" s="139"/>
      <c r="AI45" s="175"/>
      <c r="AJ45" s="60"/>
      <c r="AK45" s="140"/>
      <c r="AL45" s="141"/>
      <c r="AM45" s="60"/>
      <c r="AN45" s="140"/>
      <c r="AO45" s="141"/>
      <c r="AP45" s="176"/>
      <c r="AQ45" s="177"/>
      <c r="AR45" s="178"/>
      <c r="AS45" s="176"/>
      <c r="AT45" s="177"/>
      <c r="AU45" s="178"/>
      <c r="AV45" s="57"/>
      <c r="AW45" s="145"/>
      <c r="AX45" s="179"/>
      <c r="AY45" s="180"/>
      <c r="AZ45" s="57"/>
      <c r="BA45" s="145"/>
      <c r="BB45" s="146"/>
      <c r="BC45" s="149"/>
      <c r="BD45" s="103"/>
      <c r="BS45" s="224"/>
      <c r="BT45" s="224"/>
      <c r="CB45" s="166">
        <v>45</v>
      </c>
      <c r="CC45" s="166">
        <v>40</v>
      </c>
      <c r="CD45" s="167">
        <v>35</v>
      </c>
      <c r="CE45" s="168">
        <v>30</v>
      </c>
      <c r="CF45" s="167">
        <v>28</v>
      </c>
      <c r="CG45" s="168">
        <v>26</v>
      </c>
      <c r="CH45" s="168">
        <v>24</v>
      </c>
      <c r="CI45" s="168">
        <v>22</v>
      </c>
      <c r="CJ45" s="168">
        <v>20</v>
      </c>
      <c r="CK45" s="168">
        <v>18</v>
      </c>
      <c r="CL45" s="168">
        <v>16</v>
      </c>
      <c r="CM45" s="168">
        <v>14</v>
      </c>
      <c r="CN45" s="168">
        <v>12</v>
      </c>
      <c r="CO45" s="168">
        <v>10</v>
      </c>
      <c r="CP45" s="168">
        <v>10</v>
      </c>
      <c r="CQ45" s="168">
        <v>10</v>
      </c>
    </row>
    <row r="46" spans="1:95" ht="16.2" thickBot="1" x14ac:dyDescent="0.35">
      <c r="A46" s="116">
        <v>1043</v>
      </c>
      <c r="B46" s="117"/>
      <c r="C46" s="118"/>
      <c r="D46" s="119"/>
      <c r="E46" s="120"/>
      <c r="F46" s="121"/>
      <c r="G46" s="121"/>
      <c r="H46" s="169"/>
      <c r="I46" s="169"/>
      <c r="J46" s="170"/>
      <c r="K46" s="171"/>
      <c r="L46" s="172"/>
      <c r="M46" s="127"/>
      <c r="N46" s="127"/>
      <c r="O46" s="128"/>
      <c r="P46" s="129"/>
      <c r="Q46" s="214"/>
      <c r="R46" s="215"/>
      <c r="S46" s="216"/>
      <c r="T46" s="217"/>
      <c r="U46" s="217"/>
      <c r="V46" s="217"/>
      <c r="W46" s="218"/>
      <c r="X46" s="195"/>
      <c r="Y46" s="57"/>
      <c r="Z46" s="135"/>
      <c r="AA46" s="135"/>
      <c r="AB46" s="136"/>
      <c r="AC46" s="136"/>
      <c r="AD46" s="60"/>
      <c r="AE46" s="139"/>
      <c r="AF46" s="175"/>
      <c r="AG46" s="60"/>
      <c r="AH46" s="139"/>
      <c r="AI46" s="175"/>
      <c r="AJ46" s="60"/>
      <c r="AK46" s="140"/>
      <c r="AL46" s="141"/>
      <c r="AM46" s="60"/>
      <c r="AN46" s="140"/>
      <c r="AO46" s="141"/>
      <c r="AP46" s="176"/>
      <c r="AQ46" s="177"/>
      <c r="AR46" s="178"/>
      <c r="AS46" s="176"/>
      <c r="AT46" s="177"/>
      <c r="AU46" s="178"/>
      <c r="AV46" s="57"/>
      <c r="AW46" s="145"/>
      <c r="AX46" s="179"/>
      <c r="AY46" s="180"/>
      <c r="AZ46" s="57"/>
      <c r="BA46" s="145"/>
      <c r="BB46" s="146"/>
      <c r="BC46" s="149"/>
      <c r="BD46" s="103"/>
      <c r="BS46" s="224"/>
      <c r="BT46" s="224"/>
      <c r="CB46" s="166">
        <v>45</v>
      </c>
      <c r="CC46" s="166">
        <v>40</v>
      </c>
      <c r="CD46" s="167">
        <v>35</v>
      </c>
      <c r="CE46" s="168">
        <v>30</v>
      </c>
      <c r="CF46" s="167">
        <v>28</v>
      </c>
      <c r="CG46" s="168">
        <v>26</v>
      </c>
      <c r="CH46" s="168">
        <v>24</v>
      </c>
      <c r="CI46" s="168">
        <v>22</v>
      </c>
      <c r="CJ46" s="168">
        <v>20</v>
      </c>
      <c r="CK46" s="168">
        <v>18</v>
      </c>
      <c r="CL46" s="168">
        <v>16</v>
      </c>
      <c r="CM46" s="168">
        <v>14</v>
      </c>
      <c r="CN46" s="168">
        <v>12</v>
      </c>
      <c r="CO46" s="168">
        <v>10</v>
      </c>
      <c r="CP46" s="168">
        <v>10</v>
      </c>
      <c r="CQ46" s="168">
        <v>10</v>
      </c>
    </row>
    <row r="47" spans="1:95" ht="16.2" thickBot="1" x14ac:dyDescent="0.35">
      <c r="A47" s="116">
        <v>1044</v>
      </c>
      <c r="B47" s="117"/>
      <c r="C47" s="118"/>
      <c r="D47" s="119"/>
      <c r="E47" s="120"/>
      <c r="F47" s="121"/>
      <c r="G47" s="121"/>
      <c r="H47" s="169"/>
      <c r="I47" s="169"/>
      <c r="J47" s="170"/>
      <c r="K47" s="171"/>
      <c r="L47" s="172"/>
      <c r="M47" s="127"/>
      <c r="N47" s="127"/>
      <c r="O47" s="128"/>
      <c r="P47" s="129"/>
      <c r="Q47" s="214"/>
      <c r="R47" s="215"/>
      <c r="S47" s="216"/>
      <c r="T47" s="217"/>
      <c r="U47" s="217"/>
      <c r="V47" s="217"/>
      <c r="W47" s="218"/>
      <c r="X47" s="195"/>
      <c r="Y47" s="57"/>
      <c r="Z47" s="135"/>
      <c r="AA47" s="135"/>
      <c r="AB47" s="136"/>
      <c r="AC47" s="136"/>
      <c r="AD47" s="60"/>
      <c r="AE47" s="139"/>
      <c r="AF47" s="175"/>
      <c r="AG47" s="60"/>
      <c r="AH47" s="139"/>
      <c r="AI47" s="175"/>
      <c r="AJ47" s="60"/>
      <c r="AK47" s="140"/>
      <c r="AL47" s="141"/>
      <c r="AM47" s="60"/>
      <c r="AN47" s="140"/>
      <c r="AO47" s="141"/>
      <c r="AP47" s="176"/>
      <c r="AQ47" s="177"/>
      <c r="AR47" s="178"/>
      <c r="AS47" s="176"/>
      <c r="AT47" s="177"/>
      <c r="AU47" s="178"/>
      <c r="AV47" s="57"/>
      <c r="AW47" s="145"/>
      <c r="AX47" s="179"/>
      <c r="AY47" s="180"/>
      <c r="AZ47" s="57"/>
      <c r="BA47" s="145"/>
      <c r="BB47" s="146"/>
      <c r="BC47" s="149"/>
      <c r="BD47" s="103"/>
      <c r="BS47" s="224"/>
      <c r="BT47" s="224"/>
      <c r="CB47" s="166">
        <v>45</v>
      </c>
      <c r="CC47" s="166">
        <v>40</v>
      </c>
      <c r="CD47" s="167">
        <v>35</v>
      </c>
      <c r="CE47" s="168">
        <v>30</v>
      </c>
      <c r="CF47" s="167">
        <v>28</v>
      </c>
      <c r="CG47" s="168">
        <v>26</v>
      </c>
      <c r="CH47" s="168">
        <v>24</v>
      </c>
      <c r="CI47" s="168">
        <v>22</v>
      </c>
      <c r="CJ47" s="168">
        <v>20</v>
      </c>
      <c r="CK47" s="168">
        <v>18</v>
      </c>
      <c r="CL47" s="168">
        <v>16</v>
      </c>
      <c r="CM47" s="168">
        <v>14</v>
      </c>
      <c r="CN47" s="168">
        <v>12</v>
      </c>
      <c r="CO47" s="168">
        <v>10</v>
      </c>
      <c r="CP47" s="168">
        <v>10</v>
      </c>
      <c r="CQ47" s="168">
        <v>10</v>
      </c>
    </row>
    <row r="48" spans="1:95" ht="16.2" thickBot="1" x14ac:dyDescent="0.35">
      <c r="A48" s="116">
        <v>1045</v>
      </c>
      <c r="B48" s="117"/>
      <c r="C48" s="118"/>
      <c r="D48" s="119"/>
      <c r="E48" s="120"/>
      <c r="F48" s="121"/>
      <c r="G48" s="121"/>
      <c r="H48" s="169"/>
      <c r="I48" s="169"/>
      <c r="J48" s="170"/>
      <c r="K48" s="171"/>
      <c r="L48" s="172"/>
      <c r="M48" s="127"/>
      <c r="N48" s="127"/>
      <c r="O48" s="128"/>
      <c r="P48" s="129"/>
      <c r="Q48" s="214"/>
      <c r="R48" s="215"/>
      <c r="S48" s="216"/>
      <c r="T48" s="217"/>
      <c r="U48" s="217"/>
      <c r="V48" s="217"/>
      <c r="W48" s="218"/>
      <c r="X48" s="195"/>
      <c r="Y48" s="57"/>
      <c r="Z48" s="135"/>
      <c r="AA48" s="135"/>
      <c r="AB48" s="136"/>
      <c r="AC48" s="136"/>
      <c r="AD48" s="60"/>
      <c r="AE48" s="139"/>
      <c r="AF48" s="175"/>
      <c r="AG48" s="60"/>
      <c r="AH48" s="139"/>
      <c r="AI48" s="175"/>
      <c r="AJ48" s="60"/>
      <c r="AK48" s="140"/>
      <c r="AL48" s="141"/>
      <c r="AM48" s="60"/>
      <c r="AN48" s="140"/>
      <c r="AO48" s="141"/>
      <c r="AP48" s="176"/>
      <c r="AQ48" s="177"/>
      <c r="AR48" s="178"/>
      <c r="AS48" s="176"/>
      <c r="AT48" s="177"/>
      <c r="AU48" s="178"/>
      <c r="AV48" s="57"/>
      <c r="AW48" s="145"/>
      <c r="AX48" s="179"/>
      <c r="AY48" s="180"/>
      <c r="AZ48" s="57"/>
      <c r="BA48" s="145"/>
      <c r="BB48" s="146"/>
      <c r="BC48" s="149"/>
      <c r="BD48" s="103"/>
      <c r="BS48" s="224"/>
      <c r="BT48" s="224"/>
      <c r="CB48" s="166">
        <v>45</v>
      </c>
      <c r="CC48" s="166">
        <v>40</v>
      </c>
      <c r="CD48" s="167">
        <v>35</v>
      </c>
      <c r="CE48" s="168">
        <v>30</v>
      </c>
      <c r="CF48" s="167">
        <v>28</v>
      </c>
      <c r="CG48" s="168">
        <v>26</v>
      </c>
      <c r="CH48" s="168">
        <v>24</v>
      </c>
      <c r="CI48" s="168">
        <v>22</v>
      </c>
      <c r="CJ48" s="168">
        <v>20</v>
      </c>
      <c r="CK48" s="168">
        <v>18</v>
      </c>
      <c r="CL48" s="168">
        <v>16</v>
      </c>
      <c r="CM48" s="168">
        <v>14</v>
      </c>
      <c r="CN48" s="168">
        <v>12</v>
      </c>
      <c r="CO48" s="168">
        <v>10</v>
      </c>
      <c r="CP48" s="168">
        <v>10</v>
      </c>
      <c r="CQ48" s="168">
        <v>10</v>
      </c>
    </row>
    <row r="49" spans="1:95" ht="16.2" thickBot="1" x14ac:dyDescent="0.35">
      <c r="A49" s="116">
        <v>1046</v>
      </c>
      <c r="B49" s="117"/>
      <c r="C49" s="118"/>
      <c r="D49" s="119"/>
      <c r="E49" s="120"/>
      <c r="F49" s="121"/>
      <c r="G49" s="121"/>
      <c r="H49" s="169"/>
      <c r="I49" s="169"/>
      <c r="J49" s="170"/>
      <c r="K49" s="171"/>
      <c r="L49" s="172"/>
      <c r="M49" s="127"/>
      <c r="N49" s="127"/>
      <c r="O49" s="128"/>
      <c r="P49" s="129"/>
      <c r="Q49" s="214"/>
      <c r="R49" s="215"/>
      <c r="S49" s="216"/>
      <c r="T49" s="217"/>
      <c r="U49" s="217"/>
      <c r="V49" s="217"/>
      <c r="W49" s="218"/>
      <c r="X49" s="195"/>
      <c r="Y49" s="57"/>
      <c r="Z49" s="135"/>
      <c r="AA49" s="135"/>
      <c r="AB49" s="136"/>
      <c r="AC49" s="136"/>
      <c r="AD49" s="60"/>
      <c r="AE49" s="139"/>
      <c r="AF49" s="175"/>
      <c r="AG49" s="60"/>
      <c r="AH49" s="139"/>
      <c r="AI49" s="175"/>
      <c r="AJ49" s="60"/>
      <c r="AK49" s="140"/>
      <c r="AL49" s="141"/>
      <c r="AM49" s="60"/>
      <c r="AN49" s="140"/>
      <c r="AO49" s="141"/>
      <c r="AP49" s="176"/>
      <c r="AQ49" s="177"/>
      <c r="AR49" s="178"/>
      <c r="AS49" s="176"/>
      <c r="AT49" s="177"/>
      <c r="AU49" s="178"/>
      <c r="AV49" s="57"/>
      <c r="AW49" s="145"/>
      <c r="AX49" s="179"/>
      <c r="AY49" s="180"/>
      <c r="AZ49" s="57"/>
      <c r="BA49" s="145"/>
      <c r="BB49" s="146"/>
      <c r="BC49" s="149"/>
      <c r="BD49" s="103"/>
      <c r="BE49" s="227"/>
      <c r="BF49" s="227"/>
      <c r="BG49" s="227"/>
      <c r="BH49" s="219"/>
      <c r="BJ49" s="228"/>
      <c r="BK49" s="228"/>
      <c r="BL49" s="228"/>
      <c r="BM49" s="219"/>
      <c r="BN49" s="219"/>
      <c r="BO49" s="227"/>
      <c r="BP49" s="227"/>
      <c r="BQ49" s="227"/>
      <c r="BR49" s="227"/>
      <c r="BS49" s="224"/>
      <c r="BT49" s="224"/>
      <c r="BU49" s="227"/>
      <c r="BV49" s="227"/>
      <c r="BW49" s="227"/>
      <c r="BX49" s="227"/>
      <c r="CB49" s="166">
        <v>45</v>
      </c>
      <c r="CC49" s="166">
        <v>40</v>
      </c>
      <c r="CD49" s="167">
        <v>35</v>
      </c>
      <c r="CE49" s="168">
        <v>30</v>
      </c>
      <c r="CF49" s="167">
        <v>28</v>
      </c>
      <c r="CG49" s="168">
        <v>26</v>
      </c>
      <c r="CH49" s="168">
        <v>24</v>
      </c>
      <c r="CI49" s="168">
        <v>22</v>
      </c>
      <c r="CJ49" s="168">
        <v>20</v>
      </c>
      <c r="CK49" s="168">
        <v>18</v>
      </c>
      <c r="CL49" s="168">
        <v>16</v>
      </c>
      <c r="CM49" s="168">
        <v>14</v>
      </c>
      <c r="CN49" s="168">
        <v>12</v>
      </c>
      <c r="CO49" s="168">
        <v>10</v>
      </c>
      <c r="CP49" s="168">
        <v>10</v>
      </c>
      <c r="CQ49" s="168">
        <v>10</v>
      </c>
    </row>
    <row r="50" spans="1:95" ht="16.2" thickBot="1" x14ac:dyDescent="0.35">
      <c r="A50" s="116">
        <v>1047</v>
      </c>
      <c r="B50" s="117"/>
      <c r="C50" s="118"/>
      <c r="D50" s="119"/>
      <c r="E50" s="120"/>
      <c r="F50" s="121"/>
      <c r="G50" s="121"/>
      <c r="H50" s="169"/>
      <c r="I50" s="169"/>
      <c r="J50" s="170"/>
      <c r="K50" s="171"/>
      <c r="L50" s="172"/>
      <c r="M50" s="127"/>
      <c r="N50" s="127"/>
      <c r="O50" s="128"/>
      <c r="P50" s="129"/>
      <c r="Q50" s="214"/>
      <c r="R50" s="215"/>
      <c r="S50" s="216"/>
      <c r="T50" s="217"/>
      <c r="U50" s="217"/>
      <c r="V50" s="217"/>
      <c r="W50" s="218"/>
      <c r="X50" s="195"/>
      <c r="Y50" s="57"/>
      <c r="Z50" s="135"/>
      <c r="AA50" s="135"/>
      <c r="AB50" s="136"/>
      <c r="AC50" s="136"/>
      <c r="AD50" s="60"/>
      <c r="AE50" s="139"/>
      <c r="AF50" s="175"/>
      <c r="AG50" s="60"/>
      <c r="AH50" s="139"/>
      <c r="AI50" s="175"/>
      <c r="AJ50" s="60"/>
      <c r="AK50" s="140"/>
      <c r="AL50" s="141"/>
      <c r="AM50" s="60"/>
      <c r="AN50" s="140"/>
      <c r="AO50" s="141"/>
      <c r="AP50" s="176"/>
      <c r="AQ50" s="177"/>
      <c r="AR50" s="178"/>
      <c r="AS50" s="176"/>
      <c r="AT50" s="177"/>
      <c r="AU50" s="178"/>
      <c r="AV50" s="57"/>
      <c r="AW50" s="145"/>
      <c r="AX50" s="179"/>
      <c r="AY50" s="180"/>
      <c r="AZ50" s="57"/>
      <c r="BA50" s="145"/>
      <c r="BB50" s="146"/>
      <c r="BC50" s="149"/>
      <c r="BD50" s="103"/>
      <c r="BE50" s="227"/>
      <c r="BF50" s="227"/>
      <c r="BG50" s="227"/>
      <c r="BH50" s="219"/>
      <c r="BJ50" s="228"/>
      <c r="BK50" s="228"/>
      <c r="BL50" s="228"/>
      <c r="BM50" s="219"/>
      <c r="BN50" s="219"/>
      <c r="BO50" s="227"/>
      <c r="BP50" s="227"/>
      <c r="BQ50" s="227"/>
      <c r="BR50" s="227"/>
      <c r="BS50" s="224"/>
      <c r="BT50" s="224"/>
      <c r="BU50" s="227"/>
      <c r="BV50" s="227"/>
      <c r="BW50" s="227"/>
      <c r="BX50" s="227"/>
      <c r="CB50" s="166">
        <v>45</v>
      </c>
      <c r="CC50" s="166">
        <v>40</v>
      </c>
      <c r="CD50" s="167">
        <v>35</v>
      </c>
      <c r="CE50" s="168">
        <v>30</v>
      </c>
      <c r="CF50" s="167">
        <v>28</v>
      </c>
      <c r="CG50" s="168">
        <v>26</v>
      </c>
      <c r="CH50" s="168">
        <v>24</v>
      </c>
      <c r="CI50" s="168">
        <v>22</v>
      </c>
      <c r="CJ50" s="168">
        <v>20</v>
      </c>
      <c r="CK50" s="168">
        <v>18</v>
      </c>
      <c r="CL50" s="168">
        <v>16</v>
      </c>
      <c r="CM50" s="168">
        <v>14</v>
      </c>
      <c r="CN50" s="168">
        <v>12</v>
      </c>
      <c r="CO50" s="168">
        <v>10</v>
      </c>
      <c r="CP50" s="168">
        <v>10</v>
      </c>
      <c r="CQ50" s="168">
        <v>10</v>
      </c>
    </row>
    <row r="51" spans="1:95" ht="16.2" thickBot="1" x14ac:dyDescent="0.35">
      <c r="A51" s="116">
        <v>1048</v>
      </c>
      <c r="B51" s="117"/>
      <c r="C51" s="118"/>
      <c r="D51" s="119"/>
      <c r="E51" s="120"/>
      <c r="F51" s="121"/>
      <c r="G51" s="121"/>
      <c r="H51" s="169"/>
      <c r="I51" s="169"/>
      <c r="J51" s="170"/>
      <c r="K51" s="171"/>
      <c r="L51" s="172"/>
      <c r="M51" s="127"/>
      <c r="N51" s="127"/>
      <c r="O51" s="128"/>
      <c r="P51" s="129"/>
      <c r="Q51" s="214"/>
      <c r="R51" s="215"/>
      <c r="S51" s="216"/>
      <c r="T51" s="217"/>
      <c r="U51" s="217"/>
      <c r="V51" s="217"/>
      <c r="W51" s="218"/>
      <c r="X51" s="195"/>
      <c r="Y51" s="57"/>
      <c r="Z51" s="135"/>
      <c r="AA51" s="135"/>
      <c r="AB51" s="136"/>
      <c r="AC51" s="136"/>
      <c r="AD51" s="60"/>
      <c r="AE51" s="139"/>
      <c r="AF51" s="175"/>
      <c r="AG51" s="60"/>
      <c r="AH51" s="139"/>
      <c r="AI51" s="175"/>
      <c r="AJ51" s="60"/>
      <c r="AK51" s="140"/>
      <c r="AL51" s="141"/>
      <c r="AM51" s="60"/>
      <c r="AN51" s="140"/>
      <c r="AO51" s="141"/>
      <c r="AP51" s="176"/>
      <c r="AQ51" s="177"/>
      <c r="AR51" s="178"/>
      <c r="AS51" s="176"/>
      <c r="AT51" s="177"/>
      <c r="AU51" s="178"/>
      <c r="AV51" s="57"/>
      <c r="AW51" s="145"/>
      <c r="AX51" s="179"/>
      <c r="AY51" s="180"/>
      <c r="AZ51" s="57"/>
      <c r="BA51" s="145"/>
      <c r="BB51" s="146"/>
      <c r="BC51" s="149"/>
      <c r="BD51" s="103"/>
      <c r="BE51" s="227"/>
      <c r="BF51" s="227"/>
      <c r="BG51" s="227"/>
      <c r="BH51" s="219"/>
      <c r="BJ51" s="228"/>
      <c r="BK51" s="228"/>
      <c r="BL51" s="228"/>
      <c r="BM51" s="219"/>
      <c r="BN51" s="219"/>
      <c r="BO51" s="227"/>
      <c r="BP51" s="227"/>
      <c r="BQ51" s="227"/>
      <c r="BR51" s="227"/>
      <c r="BS51" s="224"/>
      <c r="BT51" s="224"/>
      <c r="BU51" s="227"/>
      <c r="BV51" s="227"/>
      <c r="BW51" s="227"/>
      <c r="BX51" s="227"/>
      <c r="CB51" s="166">
        <v>45</v>
      </c>
      <c r="CC51" s="166">
        <v>40</v>
      </c>
      <c r="CD51" s="167">
        <v>35</v>
      </c>
      <c r="CE51" s="168">
        <v>30</v>
      </c>
      <c r="CF51" s="167">
        <v>28</v>
      </c>
      <c r="CG51" s="168">
        <v>26</v>
      </c>
      <c r="CH51" s="168">
        <v>24</v>
      </c>
      <c r="CI51" s="168">
        <v>22</v>
      </c>
      <c r="CJ51" s="168">
        <v>20</v>
      </c>
      <c r="CK51" s="168">
        <v>18</v>
      </c>
      <c r="CL51" s="168">
        <v>16</v>
      </c>
      <c r="CM51" s="168">
        <v>14</v>
      </c>
      <c r="CN51" s="168">
        <v>12</v>
      </c>
      <c r="CO51" s="168">
        <v>10</v>
      </c>
      <c r="CP51" s="168">
        <v>10</v>
      </c>
      <c r="CQ51" s="168">
        <v>10</v>
      </c>
    </row>
    <row r="52" spans="1:95" ht="16.2" thickBot="1" x14ac:dyDescent="0.35">
      <c r="A52" s="116">
        <v>1049</v>
      </c>
      <c r="B52" s="117"/>
      <c r="C52" s="118"/>
      <c r="D52" s="119"/>
      <c r="E52" s="120"/>
      <c r="F52" s="121"/>
      <c r="G52" s="121"/>
      <c r="H52" s="169"/>
      <c r="I52" s="169"/>
      <c r="J52" s="170"/>
      <c r="K52" s="171"/>
      <c r="L52" s="172"/>
      <c r="M52" s="127"/>
      <c r="N52" s="127"/>
      <c r="O52" s="128"/>
      <c r="P52" s="129"/>
      <c r="Q52" s="214"/>
      <c r="R52" s="215"/>
      <c r="S52" s="216"/>
      <c r="T52" s="217"/>
      <c r="U52" s="217"/>
      <c r="V52" s="217"/>
      <c r="W52" s="218"/>
      <c r="X52" s="195"/>
      <c r="Y52" s="57"/>
      <c r="Z52" s="135"/>
      <c r="AA52" s="135"/>
      <c r="AB52" s="136"/>
      <c r="AC52" s="136"/>
      <c r="AD52" s="60"/>
      <c r="AE52" s="139"/>
      <c r="AF52" s="175"/>
      <c r="AG52" s="60"/>
      <c r="AH52" s="139"/>
      <c r="AI52" s="175"/>
      <c r="AJ52" s="60"/>
      <c r="AK52" s="140"/>
      <c r="AL52" s="141"/>
      <c r="AM52" s="60"/>
      <c r="AN52" s="140"/>
      <c r="AO52" s="141"/>
      <c r="AP52" s="176"/>
      <c r="AQ52" s="177"/>
      <c r="AR52" s="178"/>
      <c r="AS52" s="176"/>
      <c r="AT52" s="177"/>
      <c r="AU52" s="178"/>
      <c r="AV52" s="57"/>
      <c r="AW52" s="145"/>
      <c r="AX52" s="179"/>
      <c r="AY52" s="180"/>
      <c r="AZ52" s="57"/>
      <c r="BA52" s="145"/>
      <c r="BB52" s="146"/>
      <c r="BC52" s="149"/>
      <c r="BD52" s="103"/>
      <c r="BE52" s="227"/>
      <c r="BF52" s="227"/>
      <c r="BG52" s="227"/>
      <c r="BH52" s="219"/>
      <c r="BJ52" s="228"/>
      <c r="BK52" s="228"/>
      <c r="BL52" s="228"/>
      <c r="BM52" s="219"/>
      <c r="BN52" s="219"/>
      <c r="BO52" s="227"/>
      <c r="BP52" s="227"/>
      <c r="BQ52" s="227"/>
      <c r="BR52" s="227"/>
      <c r="BS52" s="224"/>
      <c r="BT52" s="224"/>
      <c r="BU52" s="227"/>
      <c r="BV52" s="227"/>
      <c r="BW52" s="227"/>
      <c r="BX52" s="227"/>
      <c r="CB52" s="166">
        <v>45</v>
      </c>
      <c r="CC52" s="166">
        <v>40</v>
      </c>
      <c r="CD52" s="167">
        <v>35</v>
      </c>
      <c r="CE52" s="168">
        <v>30</v>
      </c>
      <c r="CF52" s="167">
        <v>28</v>
      </c>
      <c r="CG52" s="168">
        <v>26</v>
      </c>
      <c r="CH52" s="168">
        <v>24</v>
      </c>
      <c r="CI52" s="168">
        <v>22</v>
      </c>
      <c r="CJ52" s="168">
        <v>20</v>
      </c>
      <c r="CK52" s="168">
        <v>18</v>
      </c>
      <c r="CL52" s="168">
        <v>16</v>
      </c>
      <c r="CM52" s="168">
        <v>14</v>
      </c>
      <c r="CN52" s="168">
        <v>12</v>
      </c>
      <c r="CO52" s="168">
        <v>10</v>
      </c>
      <c r="CP52" s="168">
        <v>10</v>
      </c>
      <c r="CQ52" s="168">
        <v>10</v>
      </c>
    </row>
    <row r="53" spans="1:95" ht="16.2" thickBot="1" x14ac:dyDescent="0.35">
      <c r="A53" s="116">
        <v>1050</v>
      </c>
      <c r="B53" s="117"/>
      <c r="C53" s="118"/>
      <c r="D53" s="119"/>
      <c r="E53" s="120"/>
      <c r="F53" s="121"/>
      <c r="G53" s="121"/>
      <c r="H53" s="169"/>
      <c r="I53" s="169"/>
      <c r="J53" s="170"/>
      <c r="K53" s="171"/>
      <c r="L53" s="172"/>
      <c r="M53" s="127"/>
      <c r="N53" s="127"/>
      <c r="O53" s="128"/>
      <c r="P53" s="129"/>
      <c r="Q53" s="214"/>
      <c r="R53" s="215"/>
      <c r="S53" s="216"/>
      <c r="T53" s="217"/>
      <c r="U53" s="217"/>
      <c r="V53" s="217"/>
      <c r="W53" s="218"/>
      <c r="X53" s="195"/>
      <c r="Y53" s="57"/>
      <c r="Z53" s="135"/>
      <c r="AA53" s="135"/>
      <c r="AB53" s="136"/>
      <c r="AC53" s="136"/>
      <c r="AD53" s="60"/>
      <c r="AE53" s="139"/>
      <c r="AF53" s="175"/>
      <c r="AG53" s="60"/>
      <c r="AH53" s="139"/>
      <c r="AI53" s="175"/>
      <c r="AJ53" s="60"/>
      <c r="AK53" s="140"/>
      <c r="AL53" s="141"/>
      <c r="AM53" s="60"/>
      <c r="AN53" s="140"/>
      <c r="AO53" s="141"/>
      <c r="AP53" s="176"/>
      <c r="AQ53" s="177"/>
      <c r="AR53" s="178"/>
      <c r="AS53" s="176"/>
      <c r="AT53" s="177"/>
      <c r="AU53" s="178"/>
      <c r="AV53" s="57"/>
      <c r="AW53" s="145"/>
      <c r="AX53" s="179"/>
      <c r="AY53" s="180"/>
      <c r="AZ53" s="57"/>
      <c r="BA53" s="145"/>
      <c r="BB53" s="146"/>
      <c r="BC53" s="149"/>
      <c r="BD53" s="103"/>
      <c r="BE53" s="229"/>
      <c r="BF53" s="230"/>
      <c r="BG53" s="230"/>
      <c r="BH53" s="231"/>
      <c r="BI53" s="232"/>
      <c r="BJ53" s="232"/>
      <c r="BM53" s="233"/>
      <c r="BN53" s="233"/>
      <c r="BO53" s="230"/>
      <c r="BP53" s="230"/>
      <c r="BQ53" s="230"/>
      <c r="BR53" s="231"/>
      <c r="BS53" s="224"/>
      <c r="BT53" s="224"/>
      <c r="BU53" s="234"/>
      <c r="BV53" s="234"/>
      <c r="BW53" s="234"/>
      <c r="CB53" s="166">
        <v>45</v>
      </c>
      <c r="CC53" s="166">
        <v>40</v>
      </c>
      <c r="CD53" s="167">
        <v>35</v>
      </c>
      <c r="CE53" s="168">
        <v>30</v>
      </c>
      <c r="CF53" s="167">
        <v>28</v>
      </c>
      <c r="CG53" s="168">
        <v>26</v>
      </c>
      <c r="CH53" s="168">
        <v>24</v>
      </c>
      <c r="CI53" s="168">
        <v>22</v>
      </c>
      <c r="CJ53" s="168">
        <v>20</v>
      </c>
      <c r="CK53" s="168">
        <v>18</v>
      </c>
      <c r="CL53" s="168">
        <v>16</v>
      </c>
      <c r="CM53" s="168">
        <v>14</v>
      </c>
      <c r="CN53" s="168">
        <v>12</v>
      </c>
      <c r="CO53" s="168">
        <v>10</v>
      </c>
      <c r="CP53" s="168">
        <v>10</v>
      </c>
      <c r="CQ53" s="168">
        <v>10</v>
      </c>
    </row>
    <row r="54" spans="1:95" ht="16.2" thickBot="1" x14ac:dyDescent="0.35">
      <c r="A54" s="116">
        <v>1051</v>
      </c>
      <c r="B54" s="117"/>
      <c r="C54" s="118"/>
      <c r="D54" s="119"/>
      <c r="E54" s="120"/>
      <c r="F54" s="121"/>
      <c r="G54" s="121"/>
      <c r="H54" s="169"/>
      <c r="I54" s="169"/>
      <c r="J54" s="170"/>
      <c r="K54" s="171"/>
      <c r="L54" s="172"/>
      <c r="M54" s="127"/>
      <c r="N54" s="127"/>
      <c r="O54" s="128"/>
      <c r="P54" s="129"/>
      <c r="Q54" s="214"/>
      <c r="R54" s="215"/>
      <c r="S54" s="216"/>
      <c r="T54" s="217"/>
      <c r="U54" s="217"/>
      <c r="V54" s="217"/>
      <c r="W54" s="218"/>
      <c r="X54" s="195"/>
      <c r="Y54" s="57"/>
      <c r="Z54" s="135"/>
      <c r="AA54" s="135"/>
      <c r="AB54" s="136"/>
      <c r="AC54" s="136"/>
      <c r="AD54" s="60"/>
      <c r="AE54" s="139"/>
      <c r="AF54" s="175"/>
      <c r="AG54" s="60"/>
      <c r="AH54" s="139"/>
      <c r="AI54" s="175"/>
      <c r="AJ54" s="60"/>
      <c r="AK54" s="140"/>
      <c r="AL54" s="141"/>
      <c r="AM54" s="60"/>
      <c r="AN54" s="140"/>
      <c r="AO54" s="141"/>
      <c r="AP54" s="176"/>
      <c r="AQ54" s="177"/>
      <c r="AR54" s="178"/>
      <c r="AS54" s="176"/>
      <c r="AT54" s="177"/>
      <c r="AU54" s="178"/>
      <c r="AV54" s="57"/>
      <c r="AW54" s="145"/>
      <c r="AX54" s="179"/>
      <c r="AY54" s="180"/>
      <c r="AZ54" s="57"/>
      <c r="BA54" s="145"/>
      <c r="BB54" s="146"/>
      <c r="BC54" s="149"/>
      <c r="BD54" s="103"/>
      <c r="BE54" s="229"/>
      <c r="BF54" s="225"/>
      <c r="BG54" s="225"/>
      <c r="BH54" s="223"/>
      <c r="BI54" s="232"/>
      <c r="BO54" s="235"/>
      <c r="BP54" s="235"/>
      <c r="BQ54" s="235"/>
      <c r="BS54" s="224"/>
      <c r="BT54" s="224"/>
      <c r="BU54" s="236"/>
      <c r="CB54" s="166">
        <v>45</v>
      </c>
      <c r="CC54" s="166">
        <v>40</v>
      </c>
      <c r="CD54" s="167">
        <v>35</v>
      </c>
      <c r="CE54" s="168">
        <v>30</v>
      </c>
      <c r="CF54" s="167">
        <v>28</v>
      </c>
      <c r="CG54" s="168">
        <v>26</v>
      </c>
      <c r="CH54" s="168">
        <v>24</v>
      </c>
      <c r="CI54" s="168">
        <v>22</v>
      </c>
      <c r="CJ54" s="168">
        <v>20</v>
      </c>
      <c r="CK54" s="168">
        <v>18</v>
      </c>
      <c r="CL54" s="168">
        <v>16</v>
      </c>
      <c r="CM54" s="168">
        <v>14</v>
      </c>
      <c r="CN54" s="168">
        <v>12</v>
      </c>
      <c r="CO54" s="168">
        <v>10</v>
      </c>
      <c r="CP54" s="168">
        <v>10</v>
      </c>
      <c r="CQ54" s="168">
        <v>10</v>
      </c>
    </row>
    <row r="55" spans="1:95" ht="16.2" thickBot="1" x14ac:dyDescent="0.35">
      <c r="A55" s="116">
        <v>1052</v>
      </c>
      <c r="B55" s="117"/>
      <c r="C55" s="118"/>
      <c r="D55" s="119"/>
      <c r="E55" s="120"/>
      <c r="F55" s="121"/>
      <c r="G55" s="121"/>
      <c r="H55" s="169"/>
      <c r="I55" s="169"/>
      <c r="J55" s="170"/>
      <c r="K55" s="171"/>
      <c r="L55" s="172"/>
      <c r="M55" s="127"/>
      <c r="N55" s="127"/>
      <c r="O55" s="128"/>
      <c r="P55" s="129"/>
      <c r="Q55" s="214"/>
      <c r="R55" s="215"/>
      <c r="S55" s="216"/>
      <c r="T55" s="217"/>
      <c r="U55" s="217"/>
      <c r="V55" s="217"/>
      <c r="W55" s="218"/>
      <c r="X55" s="195"/>
      <c r="Y55" s="57"/>
      <c r="Z55" s="135"/>
      <c r="AA55" s="135"/>
      <c r="AB55" s="136"/>
      <c r="AC55" s="136"/>
      <c r="AD55" s="60"/>
      <c r="AE55" s="139"/>
      <c r="AF55" s="175"/>
      <c r="AG55" s="60"/>
      <c r="AH55" s="139"/>
      <c r="AI55" s="175"/>
      <c r="AJ55" s="60"/>
      <c r="AK55" s="140"/>
      <c r="AL55" s="141"/>
      <c r="AM55" s="60"/>
      <c r="AN55" s="140"/>
      <c r="AO55" s="141"/>
      <c r="AP55" s="176"/>
      <c r="AQ55" s="177"/>
      <c r="AR55" s="178"/>
      <c r="AS55" s="176"/>
      <c r="AT55" s="177"/>
      <c r="AU55" s="178"/>
      <c r="AV55" s="57"/>
      <c r="AW55" s="145"/>
      <c r="AX55" s="179"/>
      <c r="AY55" s="180"/>
      <c r="AZ55" s="57"/>
      <c r="BA55" s="145"/>
      <c r="BB55" s="146"/>
      <c r="BC55" s="149"/>
      <c r="BD55" s="103"/>
      <c r="BE55" s="229"/>
      <c r="BF55" s="225"/>
      <c r="BG55" s="225"/>
      <c r="BH55" s="223"/>
      <c r="BI55" s="232"/>
      <c r="BO55" s="235"/>
      <c r="BP55" s="235"/>
      <c r="BQ55" s="235"/>
      <c r="BS55" s="224"/>
      <c r="BT55" s="224"/>
      <c r="BU55" s="236"/>
      <c r="CB55" s="166">
        <v>45</v>
      </c>
      <c r="CC55" s="166">
        <v>40</v>
      </c>
      <c r="CD55" s="167">
        <v>35</v>
      </c>
      <c r="CE55" s="168">
        <v>30</v>
      </c>
      <c r="CF55" s="167">
        <v>28</v>
      </c>
      <c r="CG55" s="168">
        <v>26</v>
      </c>
      <c r="CH55" s="168">
        <v>24</v>
      </c>
      <c r="CI55" s="168">
        <v>22</v>
      </c>
      <c r="CJ55" s="168">
        <v>20</v>
      </c>
      <c r="CK55" s="168">
        <v>18</v>
      </c>
      <c r="CL55" s="168">
        <v>16</v>
      </c>
      <c r="CM55" s="168">
        <v>14</v>
      </c>
      <c r="CN55" s="168">
        <v>12</v>
      </c>
      <c r="CO55" s="168">
        <v>10</v>
      </c>
      <c r="CP55" s="168">
        <v>10</v>
      </c>
      <c r="CQ55" s="168">
        <v>10</v>
      </c>
    </row>
    <row r="56" spans="1:95" ht="16.2" thickBot="1" x14ac:dyDescent="0.35">
      <c r="A56" s="116">
        <v>1053</v>
      </c>
      <c r="B56" s="117"/>
      <c r="C56" s="118"/>
      <c r="D56" s="119"/>
      <c r="E56" s="120"/>
      <c r="F56" s="121"/>
      <c r="G56" s="121"/>
      <c r="H56" s="169"/>
      <c r="I56" s="169"/>
      <c r="J56" s="170"/>
      <c r="K56" s="171"/>
      <c r="L56" s="172"/>
      <c r="M56" s="127"/>
      <c r="N56" s="127"/>
      <c r="O56" s="128"/>
      <c r="P56" s="129"/>
      <c r="Q56" s="214"/>
      <c r="R56" s="215"/>
      <c r="S56" s="216"/>
      <c r="T56" s="217"/>
      <c r="U56" s="217"/>
      <c r="V56" s="217"/>
      <c r="W56" s="218"/>
      <c r="X56" s="195"/>
      <c r="Y56" s="57"/>
      <c r="Z56" s="135"/>
      <c r="AA56" s="135"/>
      <c r="AB56" s="136"/>
      <c r="AC56" s="136"/>
      <c r="AD56" s="60"/>
      <c r="AE56" s="139"/>
      <c r="AF56" s="175"/>
      <c r="AG56" s="60"/>
      <c r="AH56" s="139"/>
      <c r="AI56" s="175"/>
      <c r="AJ56" s="60"/>
      <c r="AK56" s="140"/>
      <c r="AL56" s="141"/>
      <c r="AM56" s="60"/>
      <c r="AN56" s="140"/>
      <c r="AO56" s="141"/>
      <c r="AP56" s="176"/>
      <c r="AQ56" s="177"/>
      <c r="AR56" s="178"/>
      <c r="AS56" s="176"/>
      <c r="AT56" s="177"/>
      <c r="AU56" s="178"/>
      <c r="AV56" s="57"/>
      <c r="AW56" s="145"/>
      <c r="AX56" s="179"/>
      <c r="AY56" s="180"/>
      <c r="AZ56" s="57"/>
      <c r="BA56" s="145"/>
      <c r="BB56" s="146"/>
      <c r="BC56" s="149"/>
      <c r="BD56" s="103"/>
      <c r="BE56" s="237"/>
      <c r="BF56" s="225"/>
      <c r="BG56" s="225"/>
      <c r="BH56" s="223"/>
      <c r="BI56" s="232"/>
      <c r="BO56" s="235"/>
      <c r="BP56" s="235"/>
      <c r="BQ56" s="235"/>
      <c r="BS56" s="224"/>
      <c r="BT56" s="224"/>
      <c r="BU56" s="236"/>
      <c r="CB56" s="166">
        <v>45</v>
      </c>
      <c r="CC56" s="166">
        <v>40</v>
      </c>
      <c r="CD56" s="167">
        <v>35</v>
      </c>
      <c r="CE56" s="168">
        <v>30</v>
      </c>
      <c r="CF56" s="167">
        <v>28</v>
      </c>
      <c r="CG56" s="168">
        <v>26</v>
      </c>
      <c r="CH56" s="168">
        <v>24</v>
      </c>
      <c r="CI56" s="168">
        <v>22</v>
      </c>
      <c r="CJ56" s="168">
        <v>20</v>
      </c>
      <c r="CK56" s="168">
        <v>18</v>
      </c>
      <c r="CL56" s="168">
        <v>16</v>
      </c>
      <c r="CM56" s="168">
        <v>14</v>
      </c>
      <c r="CN56" s="168">
        <v>12</v>
      </c>
      <c r="CO56" s="168">
        <v>10</v>
      </c>
      <c r="CP56" s="168">
        <v>10</v>
      </c>
      <c r="CQ56" s="168">
        <v>10</v>
      </c>
    </row>
    <row r="57" spans="1:95" ht="16.2" thickBot="1" x14ac:dyDescent="0.35">
      <c r="A57" s="116">
        <v>1054</v>
      </c>
      <c r="B57" s="117"/>
      <c r="C57" s="118"/>
      <c r="D57" s="119"/>
      <c r="E57" s="120"/>
      <c r="F57" s="121"/>
      <c r="G57" s="121"/>
      <c r="H57" s="169"/>
      <c r="I57" s="169"/>
      <c r="J57" s="170"/>
      <c r="K57" s="171"/>
      <c r="L57" s="172"/>
      <c r="M57" s="127"/>
      <c r="N57" s="127"/>
      <c r="O57" s="128"/>
      <c r="P57" s="129"/>
      <c r="Q57" s="214"/>
      <c r="R57" s="215"/>
      <c r="S57" s="216"/>
      <c r="T57" s="217"/>
      <c r="U57" s="217"/>
      <c r="V57" s="217"/>
      <c r="W57" s="218"/>
      <c r="X57" s="195"/>
      <c r="Y57" s="57"/>
      <c r="Z57" s="135"/>
      <c r="AA57" s="135"/>
      <c r="AB57" s="136"/>
      <c r="AC57" s="136"/>
      <c r="AD57" s="60"/>
      <c r="AE57" s="139"/>
      <c r="AF57" s="175"/>
      <c r="AG57" s="60"/>
      <c r="AH57" s="139"/>
      <c r="AI57" s="175"/>
      <c r="AJ57" s="60"/>
      <c r="AK57" s="140"/>
      <c r="AL57" s="141"/>
      <c r="AM57" s="60"/>
      <c r="AN57" s="140"/>
      <c r="AO57" s="141"/>
      <c r="AP57" s="176"/>
      <c r="AQ57" s="177"/>
      <c r="AR57" s="178"/>
      <c r="AS57" s="176"/>
      <c r="AT57" s="177"/>
      <c r="AU57" s="178"/>
      <c r="AV57" s="57"/>
      <c r="AW57" s="145"/>
      <c r="AX57" s="179"/>
      <c r="AY57" s="180"/>
      <c r="AZ57" s="57"/>
      <c r="BA57" s="145"/>
      <c r="BB57" s="146"/>
      <c r="BC57" s="149"/>
      <c r="BD57" s="103"/>
      <c r="BE57" s="237"/>
      <c r="BF57" s="225"/>
      <c r="BG57" s="225"/>
      <c r="BH57" s="223"/>
      <c r="BI57" s="232"/>
      <c r="BO57" s="235"/>
      <c r="BP57" s="235"/>
      <c r="BQ57" s="235"/>
      <c r="BS57" s="224"/>
      <c r="BT57" s="224"/>
      <c r="BU57" s="236"/>
      <c r="CB57" s="166">
        <v>45</v>
      </c>
      <c r="CC57" s="166">
        <v>40</v>
      </c>
      <c r="CD57" s="167">
        <v>35</v>
      </c>
      <c r="CE57" s="168">
        <v>30</v>
      </c>
      <c r="CF57" s="167">
        <v>28</v>
      </c>
      <c r="CG57" s="168">
        <v>26</v>
      </c>
      <c r="CH57" s="168">
        <v>24</v>
      </c>
      <c r="CI57" s="168">
        <v>22</v>
      </c>
      <c r="CJ57" s="168">
        <v>20</v>
      </c>
      <c r="CK57" s="168">
        <v>18</v>
      </c>
      <c r="CL57" s="168">
        <v>16</v>
      </c>
      <c r="CM57" s="168">
        <v>14</v>
      </c>
      <c r="CN57" s="168">
        <v>12</v>
      </c>
      <c r="CO57" s="168">
        <v>10</v>
      </c>
      <c r="CP57" s="168">
        <v>10</v>
      </c>
      <c r="CQ57" s="168">
        <v>10</v>
      </c>
    </row>
    <row r="58" spans="1:95" ht="16.2" thickBot="1" x14ac:dyDescent="0.35">
      <c r="A58" s="116">
        <v>1055</v>
      </c>
      <c r="B58" s="117"/>
      <c r="C58" s="118"/>
      <c r="D58" s="119"/>
      <c r="E58" s="120"/>
      <c r="F58" s="121"/>
      <c r="G58" s="121"/>
      <c r="H58" s="169"/>
      <c r="I58" s="169"/>
      <c r="J58" s="170"/>
      <c r="K58" s="171"/>
      <c r="L58" s="172"/>
      <c r="M58" s="127"/>
      <c r="N58" s="127"/>
      <c r="O58" s="128"/>
      <c r="P58" s="129"/>
      <c r="Q58" s="214"/>
      <c r="R58" s="215"/>
      <c r="S58" s="216"/>
      <c r="T58" s="217"/>
      <c r="U58" s="217"/>
      <c r="V58" s="217"/>
      <c r="W58" s="218"/>
      <c r="X58" s="195"/>
      <c r="Y58" s="57"/>
      <c r="Z58" s="135"/>
      <c r="AA58" s="135"/>
      <c r="AB58" s="136"/>
      <c r="AC58" s="136"/>
      <c r="AD58" s="60"/>
      <c r="AE58" s="139"/>
      <c r="AF58" s="175"/>
      <c r="AG58" s="60"/>
      <c r="AH58" s="139"/>
      <c r="AI58" s="175"/>
      <c r="AJ58" s="60"/>
      <c r="AK58" s="140"/>
      <c r="AL58" s="141"/>
      <c r="AM58" s="60"/>
      <c r="AN58" s="140"/>
      <c r="AO58" s="141"/>
      <c r="AP58" s="176"/>
      <c r="AQ58" s="177"/>
      <c r="AR58" s="178"/>
      <c r="AS58" s="176"/>
      <c r="AT58" s="177"/>
      <c r="AU58" s="178"/>
      <c r="AV58" s="57"/>
      <c r="AW58" s="145"/>
      <c r="AX58" s="179"/>
      <c r="AY58" s="180"/>
      <c r="AZ58" s="57"/>
      <c r="BA58" s="145"/>
      <c r="BB58" s="146"/>
      <c r="BC58" s="149"/>
      <c r="BD58" s="103"/>
      <c r="BE58" s="238"/>
      <c r="BF58" s="225"/>
      <c r="BG58" s="225"/>
      <c r="BH58" s="223"/>
      <c r="BI58" s="232"/>
      <c r="BO58" s="235"/>
      <c r="BP58" s="235"/>
      <c r="BQ58" s="235"/>
      <c r="BS58" s="224"/>
      <c r="BT58" s="224"/>
      <c r="BU58" s="236"/>
      <c r="CB58" s="166">
        <v>45</v>
      </c>
      <c r="CC58" s="166">
        <v>40</v>
      </c>
      <c r="CD58" s="167">
        <v>35</v>
      </c>
      <c r="CE58" s="168">
        <v>30</v>
      </c>
      <c r="CF58" s="167">
        <v>28</v>
      </c>
      <c r="CG58" s="168">
        <v>26</v>
      </c>
      <c r="CH58" s="168">
        <v>24</v>
      </c>
      <c r="CI58" s="168">
        <v>22</v>
      </c>
      <c r="CJ58" s="168">
        <v>20</v>
      </c>
      <c r="CK58" s="168">
        <v>18</v>
      </c>
      <c r="CL58" s="168">
        <v>16</v>
      </c>
      <c r="CM58" s="168">
        <v>14</v>
      </c>
      <c r="CN58" s="168">
        <v>12</v>
      </c>
      <c r="CO58" s="168">
        <v>10</v>
      </c>
      <c r="CP58" s="168">
        <v>10</v>
      </c>
      <c r="CQ58" s="168">
        <v>10</v>
      </c>
    </row>
    <row r="59" spans="1:95" ht="16.2" thickBot="1" x14ac:dyDescent="0.35">
      <c r="A59" s="116">
        <v>1056</v>
      </c>
      <c r="B59" s="117"/>
      <c r="C59" s="118"/>
      <c r="D59" s="119"/>
      <c r="E59" s="120"/>
      <c r="F59" s="121"/>
      <c r="G59" s="121"/>
      <c r="H59" s="169"/>
      <c r="I59" s="169"/>
      <c r="J59" s="170"/>
      <c r="K59" s="171"/>
      <c r="L59" s="172"/>
      <c r="M59" s="127"/>
      <c r="N59" s="127"/>
      <c r="O59" s="128"/>
      <c r="P59" s="129"/>
      <c r="Q59" s="214"/>
      <c r="R59" s="215"/>
      <c r="S59" s="216"/>
      <c r="T59" s="217"/>
      <c r="U59" s="217"/>
      <c r="V59" s="217"/>
      <c r="W59" s="218"/>
      <c r="X59" s="195"/>
      <c r="Y59" s="57"/>
      <c r="Z59" s="135"/>
      <c r="AA59" s="135"/>
      <c r="AB59" s="136"/>
      <c r="AC59" s="136"/>
      <c r="AD59" s="60"/>
      <c r="AE59" s="139"/>
      <c r="AF59" s="175"/>
      <c r="AG59" s="60"/>
      <c r="AH59" s="139"/>
      <c r="AI59" s="175"/>
      <c r="AJ59" s="60"/>
      <c r="AK59" s="140"/>
      <c r="AL59" s="141"/>
      <c r="AM59" s="60"/>
      <c r="AN59" s="140"/>
      <c r="AO59" s="141"/>
      <c r="AP59" s="176"/>
      <c r="AQ59" s="177"/>
      <c r="AR59" s="178"/>
      <c r="AS59" s="176"/>
      <c r="AT59" s="177"/>
      <c r="AU59" s="178"/>
      <c r="AV59" s="57"/>
      <c r="AW59" s="145"/>
      <c r="AX59" s="179"/>
      <c r="AY59" s="180"/>
      <c r="AZ59" s="57"/>
      <c r="BA59" s="145"/>
      <c r="BB59" s="146"/>
      <c r="BC59" s="149"/>
      <c r="BD59" s="103"/>
      <c r="BE59" s="84"/>
      <c r="BF59" s="230"/>
      <c r="BG59" s="230"/>
      <c r="BH59" s="231"/>
      <c r="BI59" s="232"/>
      <c r="BJ59" s="232"/>
      <c r="BM59" s="233"/>
      <c r="BN59" s="233"/>
      <c r="BO59" s="230"/>
      <c r="BP59" s="230"/>
      <c r="BQ59" s="230"/>
      <c r="BR59" s="231"/>
      <c r="BS59" s="224"/>
      <c r="BT59" s="224"/>
      <c r="BU59" s="234"/>
      <c r="BV59" s="234"/>
      <c r="BW59" s="234"/>
      <c r="CB59" s="166">
        <v>45</v>
      </c>
      <c r="CC59" s="166">
        <v>40</v>
      </c>
      <c r="CD59" s="167">
        <v>35</v>
      </c>
      <c r="CE59" s="168">
        <v>30</v>
      </c>
      <c r="CF59" s="167">
        <v>28</v>
      </c>
      <c r="CG59" s="168">
        <v>26</v>
      </c>
      <c r="CH59" s="168">
        <v>24</v>
      </c>
      <c r="CI59" s="168">
        <v>22</v>
      </c>
      <c r="CJ59" s="168">
        <v>20</v>
      </c>
      <c r="CK59" s="168">
        <v>18</v>
      </c>
      <c r="CL59" s="168">
        <v>16</v>
      </c>
      <c r="CM59" s="168">
        <v>14</v>
      </c>
      <c r="CN59" s="168">
        <v>12</v>
      </c>
      <c r="CO59" s="168">
        <v>10</v>
      </c>
      <c r="CP59" s="168">
        <v>10</v>
      </c>
      <c r="CQ59" s="168">
        <v>10</v>
      </c>
    </row>
    <row r="60" spans="1:95" ht="16.2" thickBot="1" x14ac:dyDescent="0.35">
      <c r="A60" s="116">
        <v>1057</v>
      </c>
      <c r="B60" s="117"/>
      <c r="C60" s="118"/>
      <c r="D60" s="119"/>
      <c r="E60" s="120"/>
      <c r="F60" s="121"/>
      <c r="G60" s="121"/>
      <c r="H60" s="169"/>
      <c r="I60" s="169"/>
      <c r="J60" s="170"/>
      <c r="K60" s="171"/>
      <c r="L60" s="172"/>
      <c r="M60" s="127"/>
      <c r="N60" s="127"/>
      <c r="O60" s="128"/>
      <c r="P60" s="129"/>
      <c r="Q60" s="214"/>
      <c r="R60" s="215"/>
      <c r="S60" s="216"/>
      <c r="T60" s="217"/>
      <c r="U60" s="217"/>
      <c r="V60" s="217"/>
      <c r="W60" s="218"/>
      <c r="X60" s="195"/>
      <c r="Y60" s="57"/>
      <c r="Z60" s="135"/>
      <c r="AA60" s="135"/>
      <c r="AB60" s="136"/>
      <c r="AC60" s="136"/>
      <c r="AD60" s="60"/>
      <c r="AE60" s="139"/>
      <c r="AF60" s="175"/>
      <c r="AG60" s="60"/>
      <c r="AH60" s="139"/>
      <c r="AI60" s="175"/>
      <c r="AJ60" s="60"/>
      <c r="AK60" s="140"/>
      <c r="AL60" s="141"/>
      <c r="AM60" s="60"/>
      <c r="AN60" s="140"/>
      <c r="AO60" s="141"/>
      <c r="AP60" s="176"/>
      <c r="AQ60" s="177"/>
      <c r="AR60" s="178"/>
      <c r="AS60" s="176"/>
      <c r="AT60" s="177"/>
      <c r="AU60" s="178"/>
      <c r="AV60" s="57"/>
      <c r="AW60" s="145"/>
      <c r="AX60" s="179"/>
      <c r="AY60" s="180"/>
      <c r="AZ60" s="57"/>
      <c r="BA60" s="145"/>
      <c r="BB60" s="146"/>
      <c r="BC60" s="149"/>
      <c r="BD60" s="103"/>
      <c r="BE60" s="229"/>
      <c r="BF60" s="225"/>
      <c r="BG60" s="225"/>
      <c r="BH60" s="223"/>
      <c r="BI60" s="232"/>
      <c r="BO60" s="235"/>
      <c r="BP60" s="235"/>
      <c r="BQ60" s="235"/>
      <c r="BS60" s="224"/>
      <c r="BT60" s="224"/>
      <c r="BU60" s="236"/>
      <c r="CB60" s="166">
        <v>45</v>
      </c>
      <c r="CC60" s="166">
        <v>40</v>
      </c>
      <c r="CD60" s="167">
        <v>35</v>
      </c>
      <c r="CE60" s="168">
        <v>30</v>
      </c>
      <c r="CF60" s="167">
        <v>28</v>
      </c>
      <c r="CG60" s="168">
        <v>26</v>
      </c>
      <c r="CH60" s="168">
        <v>24</v>
      </c>
      <c r="CI60" s="168">
        <v>22</v>
      </c>
      <c r="CJ60" s="168">
        <v>20</v>
      </c>
      <c r="CK60" s="168">
        <v>18</v>
      </c>
      <c r="CL60" s="168">
        <v>16</v>
      </c>
      <c r="CM60" s="168">
        <v>14</v>
      </c>
      <c r="CN60" s="168">
        <v>12</v>
      </c>
      <c r="CO60" s="168">
        <v>10</v>
      </c>
      <c r="CP60" s="168">
        <v>10</v>
      </c>
      <c r="CQ60" s="168">
        <v>10</v>
      </c>
    </row>
    <row r="61" spans="1:95" ht="16.2" thickBot="1" x14ac:dyDescent="0.35">
      <c r="A61" s="116">
        <v>1058</v>
      </c>
      <c r="B61" s="117"/>
      <c r="C61" s="118"/>
      <c r="D61" s="119"/>
      <c r="E61" s="120"/>
      <c r="F61" s="121"/>
      <c r="G61" s="121"/>
      <c r="H61" s="169"/>
      <c r="I61" s="239"/>
      <c r="J61" s="170"/>
      <c r="K61" s="171"/>
      <c r="L61" s="172"/>
      <c r="M61" s="127"/>
      <c r="N61" s="127"/>
      <c r="O61" s="128"/>
      <c r="P61" s="129"/>
      <c r="Q61" s="214"/>
      <c r="R61" s="215"/>
      <c r="S61" s="216"/>
      <c r="T61" s="217"/>
      <c r="U61" s="217"/>
      <c r="V61" s="217"/>
      <c r="W61" s="218"/>
      <c r="X61" s="195"/>
      <c r="Y61" s="57"/>
      <c r="Z61" s="135"/>
      <c r="AA61" s="135"/>
      <c r="AB61" s="136"/>
      <c r="AC61" s="136"/>
      <c r="AD61" s="60"/>
      <c r="AE61" s="139"/>
      <c r="AF61" s="175"/>
      <c r="AG61" s="60"/>
      <c r="AH61" s="139"/>
      <c r="AI61" s="175"/>
      <c r="AJ61" s="60"/>
      <c r="AK61" s="140"/>
      <c r="AL61" s="141"/>
      <c r="AM61" s="60"/>
      <c r="AN61" s="140"/>
      <c r="AO61" s="141"/>
      <c r="AP61" s="176"/>
      <c r="AQ61" s="177"/>
      <c r="AR61" s="178"/>
      <c r="AS61" s="176"/>
      <c r="AT61" s="177"/>
      <c r="AU61" s="178"/>
      <c r="AV61" s="57"/>
      <c r="AW61" s="145"/>
      <c r="AX61" s="179"/>
      <c r="AY61" s="180"/>
      <c r="AZ61" s="57"/>
      <c r="BA61" s="145"/>
      <c r="BB61" s="146"/>
      <c r="BC61" s="149"/>
      <c r="BD61" s="103"/>
      <c r="BE61" s="84"/>
      <c r="BF61" s="225"/>
      <c r="BG61" s="225"/>
      <c r="BH61" s="223"/>
      <c r="BI61" s="232"/>
      <c r="BO61" s="235"/>
      <c r="BP61" s="235"/>
      <c r="BQ61" s="235"/>
      <c r="BS61" s="224"/>
      <c r="BT61" s="224"/>
      <c r="BU61" s="236"/>
      <c r="CB61" s="166">
        <v>45</v>
      </c>
      <c r="CC61" s="166">
        <v>40</v>
      </c>
      <c r="CD61" s="167">
        <v>35</v>
      </c>
      <c r="CE61" s="168">
        <v>30</v>
      </c>
      <c r="CF61" s="167">
        <v>28</v>
      </c>
      <c r="CG61" s="168">
        <v>26</v>
      </c>
      <c r="CH61" s="168">
        <v>24</v>
      </c>
      <c r="CI61" s="168">
        <v>22</v>
      </c>
      <c r="CJ61" s="168">
        <v>20</v>
      </c>
      <c r="CK61" s="168">
        <v>18</v>
      </c>
      <c r="CL61" s="168">
        <v>16</v>
      </c>
      <c r="CM61" s="168">
        <v>14</v>
      </c>
      <c r="CN61" s="168">
        <v>12</v>
      </c>
      <c r="CO61" s="168">
        <v>10</v>
      </c>
      <c r="CP61" s="168">
        <v>10</v>
      </c>
      <c r="CQ61" s="168">
        <v>10</v>
      </c>
    </row>
    <row r="62" spans="1:95" ht="16.2" thickBot="1" x14ac:dyDescent="0.35">
      <c r="A62" s="116">
        <v>1059</v>
      </c>
      <c r="B62" s="117"/>
      <c r="C62" s="118"/>
      <c r="D62" s="119"/>
      <c r="E62" s="120"/>
      <c r="F62" s="121"/>
      <c r="G62" s="121"/>
      <c r="H62" s="169"/>
      <c r="I62" s="169"/>
      <c r="J62" s="170"/>
      <c r="K62" s="171"/>
      <c r="L62" s="172"/>
      <c r="M62" s="127"/>
      <c r="N62" s="127"/>
      <c r="O62" s="128"/>
      <c r="P62" s="129"/>
      <c r="Q62" s="214"/>
      <c r="R62" s="215"/>
      <c r="S62" s="216"/>
      <c r="T62" s="217"/>
      <c r="U62" s="217"/>
      <c r="V62" s="217"/>
      <c r="W62" s="218"/>
      <c r="X62" s="195"/>
      <c r="Y62" s="57"/>
      <c r="Z62" s="135"/>
      <c r="AA62" s="135"/>
      <c r="AB62" s="136"/>
      <c r="AC62" s="136"/>
      <c r="AD62" s="60"/>
      <c r="AE62" s="139"/>
      <c r="AF62" s="175"/>
      <c r="AG62" s="60"/>
      <c r="AH62" s="139"/>
      <c r="AI62" s="175"/>
      <c r="AJ62" s="60"/>
      <c r="AK62" s="140"/>
      <c r="AL62" s="141"/>
      <c r="AM62" s="60"/>
      <c r="AN62" s="140"/>
      <c r="AO62" s="141"/>
      <c r="AP62" s="176"/>
      <c r="AQ62" s="177"/>
      <c r="AR62" s="178"/>
      <c r="AS62" s="176"/>
      <c r="AT62" s="177"/>
      <c r="AU62" s="178"/>
      <c r="AV62" s="57"/>
      <c r="AW62" s="145"/>
      <c r="AX62" s="179"/>
      <c r="AY62" s="180"/>
      <c r="AZ62" s="57"/>
      <c r="BA62" s="145"/>
      <c r="BB62" s="146"/>
      <c r="BC62" s="149"/>
      <c r="BD62" s="103"/>
      <c r="BE62" s="240"/>
      <c r="BF62" s="225"/>
      <c r="BG62" s="225"/>
      <c r="BH62" s="223"/>
      <c r="BI62" s="232"/>
      <c r="BO62" s="235"/>
      <c r="BP62" s="235"/>
      <c r="BQ62" s="235"/>
      <c r="BS62" s="224"/>
      <c r="BT62" s="224"/>
      <c r="BU62" s="236"/>
      <c r="CB62" s="166">
        <v>45</v>
      </c>
      <c r="CC62" s="166">
        <v>40</v>
      </c>
      <c r="CD62" s="167">
        <v>35</v>
      </c>
      <c r="CE62" s="168">
        <v>30</v>
      </c>
      <c r="CF62" s="167">
        <v>28</v>
      </c>
      <c r="CG62" s="168">
        <v>26</v>
      </c>
      <c r="CH62" s="168">
        <v>24</v>
      </c>
      <c r="CI62" s="168">
        <v>22</v>
      </c>
      <c r="CJ62" s="168">
        <v>20</v>
      </c>
      <c r="CK62" s="168">
        <v>18</v>
      </c>
      <c r="CL62" s="168">
        <v>16</v>
      </c>
      <c r="CM62" s="168">
        <v>14</v>
      </c>
      <c r="CN62" s="168">
        <v>12</v>
      </c>
      <c r="CO62" s="168">
        <v>10</v>
      </c>
      <c r="CP62" s="168">
        <v>10</v>
      </c>
      <c r="CQ62" s="168">
        <v>10</v>
      </c>
    </row>
    <row r="63" spans="1:95" ht="16.2" thickBot="1" x14ac:dyDescent="0.35">
      <c r="A63" s="116">
        <v>1060</v>
      </c>
      <c r="B63" s="117"/>
      <c r="C63" s="118"/>
      <c r="D63" s="119"/>
      <c r="E63" s="120"/>
      <c r="F63" s="121"/>
      <c r="G63" s="121"/>
      <c r="H63" s="169"/>
      <c r="I63" s="169"/>
      <c r="J63" s="170"/>
      <c r="K63" s="171"/>
      <c r="L63" s="172"/>
      <c r="M63" s="127"/>
      <c r="N63" s="127"/>
      <c r="O63" s="128"/>
      <c r="P63" s="129"/>
      <c r="Q63" s="214"/>
      <c r="R63" s="215"/>
      <c r="S63" s="216"/>
      <c r="T63" s="217"/>
      <c r="U63" s="217"/>
      <c r="V63" s="217"/>
      <c r="W63" s="218"/>
      <c r="X63" s="195"/>
      <c r="Y63" s="57"/>
      <c r="Z63" s="135"/>
      <c r="AA63" s="135"/>
      <c r="AB63" s="136"/>
      <c r="AC63" s="136"/>
      <c r="AD63" s="60"/>
      <c r="AE63" s="139"/>
      <c r="AF63" s="175"/>
      <c r="AG63" s="60"/>
      <c r="AH63" s="139"/>
      <c r="AI63" s="175"/>
      <c r="AJ63" s="60"/>
      <c r="AK63" s="140"/>
      <c r="AL63" s="141"/>
      <c r="AM63" s="60"/>
      <c r="AN63" s="140"/>
      <c r="AO63" s="141"/>
      <c r="AP63" s="176"/>
      <c r="AQ63" s="177"/>
      <c r="AR63" s="178"/>
      <c r="AS63" s="176"/>
      <c r="AT63" s="177"/>
      <c r="AU63" s="178"/>
      <c r="AV63" s="57"/>
      <c r="AW63" s="145"/>
      <c r="AX63" s="179"/>
      <c r="AY63" s="180"/>
      <c r="AZ63" s="57"/>
      <c r="BA63" s="145"/>
      <c r="BB63" s="146"/>
      <c r="BC63" s="149"/>
      <c r="BD63" s="103"/>
      <c r="BE63" s="115"/>
      <c r="BF63" s="225"/>
      <c r="BG63" s="225"/>
      <c r="BH63" s="223"/>
      <c r="BI63" s="232"/>
      <c r="BO63" s="235"/>
      <c r="BP63" s="235"/>
      <c r="BQ63" s="235"/>
      <c r="BS63" s="224"/>
      <c r="BT63" s="224"/>
      <c r="BU63" s="236"/>
      <c r="CB63" s="166">
        <v>45</v>
      </c>
      <c r="CC63" s="166">
        <v>40</v>
      </c>
      <c r="CD63" s="167">
        <v>35</v>
      </c>
      <c r="CE63" s="168">
        <v>30</v>
      </c>
      <c r="CF63" s="167">
        <v>28</v>
      </c>
      <c r="CG63" s="168">
        <v>26</v>
      </c>
      <c r="CH63" s="168">
        <v>24</v>
      </c>
      <c r="CI63" s="168">
        <v>22</v>
      </c>
      <c r="CJ63" s="168">
        <v>20</v>
      </c>
      <c r="CK63" s="168">
        <v>18</v>
      </c>
      <c r="CL63" s="168">
        <v>16</v>
      </c>
      <c r="CM63" s="168">
        <v>14</v>
      </c>
      <c r="CN63" s="168">
        <v>12</v>
      </c>
      <c r="CO63" s="168">
        <v>10</v>
      </c>
      <c r="CP63" s="168">
        <v>10</v>
      </c>
      <c r="CQ63" s="168">
        <v>10</v>
      </c>
    </row>
    <row r="64" spans="1:95" ht="16.2" thickBot="1" x14ac:dyDescent="0.35">
      <c r="A64" s="116">
        <v>1061</v>
      </c>
      <c r="B64" s="117"/>
      <c r="C64" s="118"/>
      <c r="D64" s="119"/>
      <c r="E64" s="120"/>
      <c r="F64" s="121"/>
      <c r="G64" s="121"/>
      <c r="H64" s="169"/>
      <c r="I64" s="169"/>
      <c r="J64" s="170"/>
      <c r="K64" s="171"/>
      <c r="L64" s="172"/>
      <c r="M64" s="127"/>
      <c r="N64" s="127"/>
      <c r="O64" s="128"/>
      <c r="P64" s="129"/>
      <c r="Q64" s="214"/>
      <c r="R64" s="215"/>
      <c r="S64" s="216"/>
      <c r="T64" s="217"/>
      <c r="U64" s="217"/>
      <c r="V64" s="217"/>
      <c r="W64" s="218"/>
      <c r="X64" s="195"/>
      <c r="Y64" s="57"/>
      <c r="Z64" s="135"/>
      <c r="AA64" s="135"/>
      <c r="AB64" s="136"/>
      <c r="AC64" s="136"/>
      <c r="AD64" s="60"/>
      <c r="AE64" s="139"/>
      <c r="AF64" s="175"/>
      <c r="AG64" s="60"/>
      <c r="AH64" s="139"/>
      <c r="AI64" s="175"/>
      <c r="AJ64" s="60"/>
      <c r="AK64" s="140"/>
      <c r="AL64" s="141"/>
      <c r="AM64" s="60"/>
      <c r="AN64" s="140"/>
      <c r="AO64" s="141"/>
      <c r="AP64" s="176"/>
      <c r="AQ64" s="177"/>
      <c r="AR64" s="178"/>
      <c r="AS64" s="176"/>
      <c r="AT64" s="177"/>
      <c r="AU64" s="178"/>
      <c r="AV64" s="57"/>
      <c r="AW64" s="145"/>
      <c r="AX64" s="179"/>
      <c r="AY64" s="180"/>
      <c r="AZ64" s="57"/>
      <c r="BA64" s="145"/>
      <c r="BB64" s="146"/>
      <c r="BC64" s="149"/>
      <c r="BD64" s="103"/>
      <c r="BE64" s="241"/>
      <c r="BF64" s="225"/>
      <c r="BG64" s="225"/>
      <c r="BH64" s="223"/>
      <c r="BI64" s="232"/>
      <c r="BO64" s="235"/>
      <c r="BP64" s="235"/>
      <c r="BQ64" s="235"/>
      <c r="BS64" s="224"/>
      <c r="BT64" s="224"/>
      <c r="BU64" s="236"/>
      <c r="CB64" s="166">
        <v>45</v>
      </c>
      <c r="CC64" s="166">
        <v>40</v>
      </c>
      <c r="CD64" s="167">
        <v>35</v>
      </c>
      <c r="CE64" s="168">
        <v>30</v>
      </c>
      <c r="CF64" s="167">
        <v>28</v>
      </c>
      <c r="CG64" s="168">
        <v>26</v>
      </c>
      <c r="CH64" s="168">
        <v>24</v>
      </c>
      <c r="CI64" s="168">
        <v>22</v>
      </c>
      <c r="CJ64" s="168">
        <v>20</v>
      </c>
      <c r="CK64" s="168">
        <v>18</v>
      </c>
      <c r="CL64" s="168">
        <v>16</v>
      </c>
      <c r="CM64" s="168">
        <v>14</v>
      </c>
      <c r="CN64" s="168">
        <v>12</v>
      </c>
      <c r="CO64" s="168">
        <v>10</v>
      </c>
      <c r="CP64" s="168">
        <v>10</v>
      </c>
      <c r="CQ64" s="168">
        <v>10</v>
      </c>
    </row>
    <row r="65" spans="1:95" ht="16.2" thickBot="1" x14ac:dyDescent="0.35">
      <c r="A65" s="116">
        <v>1062</v>
      </c>
      <c r="B65" s="117"/>
      <c r="C65" s="118"/>
      <c r="D65" s="119"/>
      <c r="E65" s="120"/>
      <c r="F65" s="121"/>
      <c r="G65" s="121"/>
      <c r="H65" s="169"/>
      <c r="I65" s="169"/>
      <c r="J65" s="170"/>
      <c r="K65" s="171"/>
      <c r="L65" s="172"/>
      <c r="M65" s="127"/>
      <c r="N65" s="127"/>
      <c r="O65" s="128"/>
      <c r="P65" s="129"/>
      <c r="Q65" s="214"/>
      <c r="R65" s="215"/>
      <c r="S65" s="216"/>
      <c r="T65" s="217"/>
      <c r="U65" s="217"/>
      <c r="V65" s="217"/>
      <c r="W65" s="218"/>
      <c r="X65" s="195"/>
      <c r="Y65" s="57"/>
      <c r="Z65" s="135"/>
      <c r="AA65" s="135"/>
      <c r="AB65" s="136"/>
      <c r="AC65" s="136"/>
      <c r="AD65" s="60"/>
      <c r="AE65" s="139"/>
      <c r="AF65" s="175"/>
      <c r="AG65" s="60"/>
      <c r="AH65" s="139"/>
      <c r="AI65" s="175"/>
      <c r="AJ65" s="60"/>
      <c r="AK65" s="140"/>
      <c r="AL65" s="141"/>
      <c r="AM65" s="60"/>
      <c r="AN65" s="140"/>
      <c r="AO65" s="141"/>
      <c r="AP65" s="176"/>
      <c r="AQ65" s="177"/>
      <c r="AR65" s="178"/>
      <c r="AS65" s="176"/>
      <c r="AT65" s="177"/>
      <c r="AU65" s="178"/>
      <c r="AV65" s="57"/>
      <c r="AW65" s="145"/>
      <c r="AX65" s="179"/>
      <c r="AY65" s="180"/>
      <c r="AZ65" s="57"/>
      <c r="BA65" s="145"/>
      <c r="BB65" s="146"/>
      <c r="BC65" s="149"/>
      <c r="BD65" s="103"/>
      <c r="BE65" s="241"/>
      <c r="BF65" s="230"/>
      <c r="BG65" s="230"/>
      <c r="BH65" s="231"/>
      <c r="BI65" s="232"/>
      <c r="BJ65" s="232"/>
      <c r="BM65" s="233"/>
      <c r="BN65" s="233"/>
      <c r="BO65" s="230"/>
      <c r="BP65" s="230"/>
      <c r="BQ65" s="230"/>
      <c r="BR65" s="231"/>
      <c r="BS65" s="224"/>
      <c r="BT65" s="224"/>
      <c r="BU65" s="234"/>
      <c r="BV65" s="234"/>
      <c r="BW65" s="234"/>
      <c r="CB65" s="166">
        <v>45</v>
      </c>
      <c r="CC65" s="166">
        <v>40</v>
      </c>
      <c r="CD65" s="167">
        <v>35</v>
      </c>
      <c r="CE65" s="168">
        <v>30</v>
      </c>
      <c r="CF65" s="167">
        <v>28</v>
      </c>
      <c r="CG65" s="168">
        <v>26</v>
      </c>
      <c r="CH65" s="168">
        <v>24</v>
      </c>
      <c r="CI65" s="168">
        <v>22</v>
      </c>
      <c r="CJ65" s="168">
        <v>20</v>
      </c>
      <c r="CK65" s="168">
        <v>18</v>
      </c>
      <c r="CL65" s="168">
        <v>16</v>
      </c>
      <c r="CM65" s="168">
        <v>14</v>
      </c>
      <c r="CN65" s="168">
        <v>12</v>
      </c>
      <c r="CO65" s="168">
        <v>10</v>
      </c>
      <c r="CP65" s="168">
        <v>10</v>
      </c>
      <c r="CQ65" s="168">
        <v>10</v>
      </c>
    </row>
    <row r="66" spans="1:95" ht="16.2" thickBot="1" x14ac:dyDescent="0.35">
      <c r="A66" s="116">
        <v>1063</v>
      </c>
      <c r="B66" s="117"/>
      <c r="C66" s="118"/>
      <c r="D66" s="119"/>
      <c r="E66" s="120"/>
      <c r="F66" s="121"/>
      <c r="G66" s="121"/>
      <c r="H66" s="169"/>
      <c r="I66" s="169"/>
      <c r="J66" s="170"/>
      <c r="K66" s="171"/>
      <c r="L66" s="172"/>
      <c r="M66" s="127"/>
      <c r="N66" s="127"/>
      <c r="O66" s="128"/>
      <c r="P66" s="129"/>
      <c r="Q66" s="214"/>
      <c r="R66" s="215"/>
      <c r="S66" s="216"/>
      <c r="T66" s="217"/>
      <c r="U66" s="217"/>
      <c r="V66" s="217"/>
      <c r="W66" s="218"/>
      <c r="X66" s="195"/>
      <c r="Y66" s="57"/>
      <c r="Z66" s="135"/>
      <c r="AA66" s="135"/>
      <c r="AB66" s="136"/>
      <c r="AC66" s="136"/>
      <c r="AD66" s="60"/>
      <c r="AE66" s="139"/>
      <c r="AF66" s="175"/>
      <c r="AG66" s="60"/>
      <c r="AH66" s="139"/>
      <c r="AI66" s="175"/>
      <c r="AJ66" s="60"/>
      <c r="AK66" s="140"/>
      <c r="AL66" s="141"/>
      <c r="AM66" s="60"/>
      <c r="AN66" s="140"/>
      <c r="AO66" s="141"/>
      <c r="AP66" s="176"/>
      <c r="AQ66" s="177"/>
      <c r="AR66" s="178"/>
      <c r="AS66" s="176"/>
      <c r="AT66" s="177"/>
      <c r="AU66" s="178"/>
      <c r="AV66" s="57"/>
      <c r="AW66" s="145"/>
      <c r="AX66" s="179"/>
      <c r="AY66" s="180"/>
      <c r="AZ66" s="57"/>
      <c r="BA66" s="145"/>
      <c r="BB66" s="146"/>
      <c r="BC66" s="149"/>
      <c r="BD66" s="103"/>
      <c r="BE66" s="241"/>
      <c r="BF66" s="225"/>
      <c r="BG66" s="225"/>
      <c r="BH66" s="223"/>
      <c r="BI66" s="232"/>
      <c r="BO66" s="235"/>
      <c r="BP66" s="235"/>
      <c r="BQ66" s="235"/>
      <c r="BS66" s="224"/>
      <c r="BT66" s="224"/>
      <c r="BU66" s="236"/>
      <c r="CB66" s="166">
        <v>45</v>
      </c>
      <c r="CC66" s="166">
        <v>40</v>
      </c>
      <c r="CD66" s="167">
        <v>35</v>
      </c>
      <c r="CE66" s="168">
        <v>30</v>
      </c>
      <c r="CF66" s="167">
        <v>28</v>
      </c>
      <c r="CG66" s="168">
        <v>26</v>
      </c>
      <c r="CH66" s="168">
        <v>24</v>
      </c>
      <c r="CI66" s="168">
        <v>22</v>
      </c>
      <c r="CJ66" s="168">
        <v>20</v>
      </c>
      <c r="CK66" s="168">
        <v>18</v>
      </c>
      <c r="CL66" s="168">
        <v>16</v>
      </c>
      <c r="CM66" s="168">
        <v>14</v>
      </c>
      <c r="CN66" s="168">
        <v>12</v>
      </c>
      <c r="CO66" s="168">
        <v>10</v>
      </c>
      <c r="CP66" s="168">
        <v>10</v>
      </c>
      <c r="CQ66" s="168">
        <v>10</v>
      </c>
    </row>
    <row r="67" spans="1:95" ht="16.2" thickBot="1" x14ac:dyDescent="0.35">
      <c r="A67" s="116">
        <v>1064</v>
      </c>
      <c r="B67" s="117"/>
      <c r="C67" s="118"/>
      <c r="D67" s="119"/>
      <c r="E67" s="120"/>
      <c r="F67" s="121"/>
      <c r="G67" s="121"/>
      <c r="H67" s="169"/>
      <c r="I67" s="169"/>
      <c r="J67" s="170"/>
      <c r="K67" s="171"/>
      <c r="L67" s="172"/>
      <c r="M67" s="127"/>
      <c r="N67" s="127"/>
      <c r="O67" s="128"/>
      <c r="P67" s="129"/>
      <c r="Q67" s="214"/>
      <c r="R67" s="215"/>
      <c r="S67" s="216"/>
      <c r="T67" s="217"/>
      <c r="U67" s="217"/>
      <c r="V67" s="217"/>
      <c r="W67" s="218"/>
      <c r="X67" s="195"/>
      <c r="Y67" s="57"/>
      <c r="Z67" s="135"/>
      <c r="AA67" s="135"/>
      <c r="AB67" s="136"/>
      <c r="AC67" s="136"/>
      <c r="AD67" s="60"/>
      <c r="AE67" s="139"/>
      <c r="AF67" s="175"/>
      <c r="AG67" s="60"/>
      <c r="AH67" s="139"/>
      <c r="AI67" s="175"/>
      <c r="AJ67" s="60"/>
      <c r="AK67" s="140"/>
      <c r="AL67" s="141"/>
      <c r="AM67" s="60"/>
      <c r="AN67" s="140"/>
      <c r="AO67" s="141"/>
      <c r="AP67" s="176"/>
      <c r="AQ67" s="177"/>
      <c r="AR67" s="178"/>
      <c r="AS67" s="176"/>
      <c r="AT67" s="177"/>
      <c r="AU67" s="178"/>
      <c r="AV67" s="57"/>
      <c r="AW67" s="145"/>
      <c r="AX67" s="179"/>
      <c r="AY67" s="180"/>
      <c r="AZ67" s="57"/>
      <c r="BA67" s="145"/>
      <c r="BB67" s="146"/>
      <c r="BC67" s="149"/>
      <c r="BD67" s="103"/>
      <c r="BE67" s="241"/>
      <c r="BF67" s="225"/>
      <c r="BG67" s="225"/>
      <c r="BH67" s="223"/>
      <c r="BI67" s="232"/>
      <c r="BO67" s="235"/>
      <c r="BP67" s="235"/>
      <c r="BQ67" s="235"/>
      <c r="BS67" s="224"/>
      <c r="BT67" s="224"/>
      <c r="BU67" s="236"/>
      <c r="CB67" s="166">
        <v>45</v>
      </c>
      <c r="CC67" s="166">
        <v>40</v>
      </c>
      <c r="CD67" s="167">
        <v>35</v>
      </c>
      <c r="CE67" s="168">
        <v>30</v>
      </c>
      <c r="CF67" s="167">
        <v>28</v>
      </c>
      <c r="CG67" s="168">
        <v>26</v>
      </c>
      <c r="CH67" s="168">
        <v>24</v>
      </c>
      <c r="CI67" s="168">
        <v>22</v>
      </c>
      <c r="CJ67" s="168">
        <v>20</v>
      </c>
      <c r="CK67" s="168">
        <v>18</v>
      </c>
      <c r="CL67" s="168">
        <v>16</v>
      </c>
      <c r="CM67" s="168">
        <v>14</v>
      </c>
      <c r="CN67" s="168">
        <v>12</v>
      </c>
      <c r="CO67" s="168">
        <v>10</v>
      </c>
      <c r="CP67" s="168">
        <v>10</v>
      </c>
      <c r="CQ67" s="168">
        <v>10</v>
      </c>
    </row>
    <row r="68" spans="1:95" ht="16.2" thickBot="1" x14ac:dyDescent="0.35">
      <c r="A68" s="116">
        <v>1065</v>
      </c>
      <c r="B68" s="117"/>
      <c r="C68" s="118"/>
      <c r="D68" s="119"/>
      <c r="E68" s="120"/>
      <c r="F68" s="121"/>
      <c r="G68" s="121"/>
      <c r="H68" s="169"/>
      <c r="I68" s="169"/>
      <c r="J68" s="170"/>
      <c r="K68" s="171"/>
      <c r="L68" s="172"/>
      <c r="M68" s="127"/>
      <c r="N68" s="127"/>
      <c r="O68" s="128"/>
      <c r="P68" s="129"/>
      <c r="Q68" s="214"/>
      <c r="R68" s="215"/>
      <c r="S68" s="216"/>
      <c r="T68" s="217"/>
      <c r="U68" s="217"/>
      <c r="V68" s="217"/>
      <c r="W68" s="218"/>
      <c r="X68" s="195"/>
      <c r="Y68" s="57"/>
      <c r="Z68" s="135"/>
      <c r="AA68" s="135"/>
      <c r="AB68" s="136"/>
      <c r="AC68" s="136"/>
      <c r="AD68" s="60"/>
      <c r="AE68" s="139"/>
      <c r="AF68" s="175"/>
      <c r="AG68" s="60"/>
      <c r="AH68" s="139"/>
      <c r="AI68" s="175"/>
      <c r="AJ68" s="60"/>
      <c r="AK68" s="140"/>
      <c r="AL68" s="141"/>
      <c r="AM68" s="60"/>
      <c r="AN68" s="140"/>
      <c r="AO68" s="141"/>
      <c r="AP68" s="176"/>
      <c r="AQ68" s="177"/>
      <c r="AR68" s="178"/>
      <c r="AS68" s="176"/>
      <c r="AT68" s="177"/>
      <c r="AU68" s="178"/>
      <c r="AV68" s="57"/>
      <c r="AW68" s="145"/>
      <c r="AX68" s="179"/>
      <c r="AY68" s="180"/>
      <c r="AZ68" s="57"/>
      <c r="BA68" s="145"/>
      <c r="BB68" s="146"/>
      <c r="BC68" s="149"/>
      <c r="BD68" s="103"/>
      <c r="BE68" s="241"/>
      <c r="BF68" s="225"/>
      <c r="BG68" s="225"/>
      <c r="BH68" s="223"/>
      <c r="BI68" s="232"/>
      <c r="BO68" s="235"/>
      <c r="BP68" s="235"/>
      <c r="BQ68" s="235"/>
      <c r="BS68" s="224"/>
      <c r="BT68" s="224"/>
      <c r="BU68" s="236"/>
      <c r="CB68" s="166">
        <v>45</v>
      </c>
      <c r="CC68" s="166">
        <v>40</v>
      </c>
      <c r="CD68" s="167">
        <v>35</v>
      </c>
      <c r="CE68" s="168">
        <v>30</v>
      </c>
      <c r="CF68" s="167">
        <v>28</v>
      </c>
      <c r="CG68" s="168">
        <v>26</v>
      </c>
      <c r="CH68" s="168">
        <v>24</v>
      </c>
      <c r="CI68" s="168">
        <v>22</v>
      </c>
      <c r="CJ68" s="168">
        <v>20</v>
      </c>
      <c r="CK68" s="168">
        <v>18</v>
      </c>
      <c r="CL68" s="168">
        <v>16</v>
      </c>
      <c r="CM68" s="168">
        <v>14</v>
      </c>
      <c r="CN68" s="168">
        <v>12</v>
      </c>
      <c r="CO68" s="168">
        <v>10</v>
      </c>
      <c r="CP68" s="168">
        <v>10</v>
      </c>
      <c r="CQ68" s="168">
        <v>10</v>
      </c>
    </row>
    <row r="69" spans="1:95" ht="16.2" thickBot="1" x14ac:dyDescent="0.35">
      <c r="A69" s="116">
        <v>1066</v>
      </c>
      <c r="B69" s="117"/>
      <c r="C69" s="118"/>
      <c r="D69" s="119"/>
      <c r="E69" s="120"/>
      <c r="F69" s="121"/>
      <c r="G69" s="121"/>
      <c r="H69" s="169"/>
      <c r="I69" s="169"/>
      <c r="J69" s="170"/>
      <c r="K69" s="171"/>
      <c r="L69" s="172"/>
      <c r="M69" s="127"/>
      <c r="N69" s="127"/>
      <c r="O69" s="128"/>
      <c r="P69" s="129"/>
      <c r="Q69" s="214"/>
      <c r="R69" s="215"/>
      <c r="S69" s="216"/>
      <c r="T69" s="217"/>
      <c r="U69" s="217"/>
      <c r="V69" s="217"/>
      <c r="W69" s="218"/>
      <c r="X69" s="195"/>
      <c r="Y69" s="57"/>
      <c r="Z69" s="135"/>
      <c r="AA69" s="135"/>
      <c r="AB69" s="136"/>
      <c r="AC69" s="136"/>
      <c r="AD69" s="60"/>
      <c r="AE69" s="139"/>
      <c r="AF69" s="175"/>
      <c r="AG69" s="60"/>
      <c r="AH69" s="139"/>
      <c r="AI69" s="175"/>
      <c r="AJ69" s="60"/>
      <c r="AK69" s="140"/>
      <c r="AL69" s="141"/>
      <c r="AM69" s="60"/>
      <c r="AN69" s="140"/>
      <c r="AO69" s="141"/>
      <c r="AP69" s="176"/>
      <c r="AQ69" s="177"/>
      <c r="AR69" s="178"/>
      <c r="AS69" s="176"/>
      <c r="AT69" s="177"/>
      <c r="AU69" s="178"/>
      <c r="AV69" s="57"/>
      <c r="AW69" s="145"/>
      <c r="AX69" s="179"/>
      <c r="AY69" s="180"/>
      <c r="AZ69" s="57"/>
      <c r="BA69" s="145"/>
      <c r="BB69" s="146"/>
      <c r="BC69" s="149"/>
      <c r="BD69" s="103"/>
      <c r="BE69" s="242"/>
      <c r="BF69" s="225"/>
      <c r="BG69" s="225"/>
      <c r="BH69" s="223"/>
      <c r="BI69" s="232"/>
      <c r="BO69" s="235"/>
      <c r="BP69" s="235"/>
      <c r="BQ69" s="235"/>
      <c r="BS69" s="224"/>
      <c r="BT69" s="224"/>
      <c r="BU69" s="236"/>
      <c r="CB69" s="166">
        <v>45</v>
      </c>
      <c r="CC69" s="166">
        <v>40</v>
      </c>
      <c r="CD69" s="167">
        <v>35</v>
      </c>
      <c r="CE69" s="168">
        <v>30</v>
      </c>
      <c r="CF69" s="167">
        <v>28</v>
      </c>
      <c r="CG69" s="168">
        <v>26</v>
      </c>
      <c r="CH69" s="168">
        <v>24</v>
      </c>
      <c r="CI69" s="168">
        <v>22</v>
      </c>
      <c r="CJ69" s="168">
        <v>20</v>
      </c>
      <c r="CK69" s="168">
        <v>18</v>
      </c>
      <c r="CL69" s="168">
        <v>16</v>
      </c>
      <c r="CM69" s="168">
        <v>14</v>
      </c>
      <c r="CN69" s="168">
        <v>12</v>
      </c>
      <c r="CO69" s="168">
        <v>10</v>
      </c>
      <c r="CP69" s="168">
        <v>10</v>
      </c>
      <c r="CQ69" s="168">
        <v>10</v>
      </c>
    </row>
    <row r="70" spans="1:95" ht="16.2" thickBot="1" x14ac:dyDescent="0.35">
      <c r="A70" s="116">
        <v>1067</v>
      </c>
      <c r="B70" s="117"/>
      <c r="C70" s="118"/>
      <c r="D70" s="119"/>
      <c r="E70" s="120"/>
      <c r="F70" s="121"/>
      <c r="G70" s="121"/>
      <c r="H70" s="169"/>
      <c r="I70" s="169"/>
      <c r="J70" s="170"/>
      <c r="K70" s="171"/>
      <c r="L70" s="172"/>
      <c r="M70" s="127"/>
      <c r="N70" s="127"/>
      <c r="O70" s="128"/>
      <c r="P70" s="129"/>
      <c r="Q70" s="214"/>
      <c r="R70" s="215"/>
      <c r="S70" s="216"/>
      <c r="T70" s="217"/>
      <c r="U70" s="217"/>
      <c r="V70" s="217"/>
      <c r="W70" s="218"/>
      <c r="X70" s="195"/>
      <c r="Y70" s="57"/>
      <c r="Z70" s="135"/>
      <c r="AA70" s="135"/>
      <c r="AB70" s="136"/>
      <c r="AC70" s="136"/>
      <c r="AD70" s="60"/>
      <c r="AE70" s="139"/>
      <c r="AF70" s="175"/>
      <c r="AG70" s="60"/>
      <c r="AH70" s="139"/>
      <c r="AI70" s="175"/>
      <c r="AJ70" s="60"/>
      <c r="AK70" s="140"/>
      <c r="AL70" s="141"/>
      <c r="AM70" s="60"/>
      <c r="AN70" s="140"/>
      <c r="AO70" s="141"/>
      <c r="AP70" s="176"/>
      <c r="AQ70" s="177"/>
      <c r="AR70" s="178"/>
      <c r="AS70" s="176"/>
      <c r="AT70" s="177"/>
      <c r="AU70" s="178"/>
      <c r="AV70" s="57"/>
      <c r="AW70" s="145"/>
      <c r="AX70" s="179"/>
      <c r="AY70" s="180"/>
      <c r="AZ70" s="57"/>
      <c r="BA70" s="145"/>
      <c r="BB70" s="146"/>
      <c r="BC70" s="149"/>
      <c r="BD70" s="103"/>
      <c r="BE70" s="242"/>
      <c r="BF70" s="225"/>
      <c r="BG70" s="225"/>
      <c r="BH70" s="223"/>
      <c r="BI70" s="232"/>
      <c r="BO70" s="235"/>
      <c r="BP70" s="235"/>
      <c r="BQ70" s="235"/>
      <c r="BS70" s="224"/>
      <c r="BT70" s="224"/>
      <c r="BU70" s="236"/>
      <c r="CB70" s="166">
        <v>45</v>
      </c>
      <c r="CC70" s="166">
        <v>40</v>
      </c>
      <c r="CD70" s="167">
        <v>35</v>
      </c>
      <c r="CE70" s="168">
        <v>30</v>
      </c>
      <c r="CF70" s="167">
        <v>28</v>
      </c>
      <c r="CG70" s="168">
        <v>26</v>
      </c>
      <c r="CH70" s="168">
        <v>24</v>
      </c>
      <c r="CI70" s="168">
        <v>22</v>
      </c>
      <c r="CJ70" s="168">
        <v>20</v>
      </c>
      <c r="CK70" s="168">
        <v>18</v>
      </c>
      <c r="CL70" s="168">
        <v>16</v>
      </c>
      <c r="CM70" s="168">
        <v>14</v>
      </c>
      <c r="CN70" s="168">
        <v>12</v>
      </c>
      <c r="CO70" s="168">
        <v>10</v>
      </c>
      <c r="CP70" s="168">
        <v>10</v>
      </c>
      <c r="CQ70" s="168">
        <v>10</v>
      </c>
    </row>
    <row r="71" spans="1:95" ht="16.2" thickBot="1" x14ac:dyDescent="0.35">
      <c r="A71" s="116">
        <v>1068</v>
      </c>
      <c r="B71" s="117"/>
      <c r="C71" s="118"/>
      <c r="D71" s="119"/>
      <c r="E71" s="120"/>
      <c r="F71" s="121"/>
      <c r="G71" s="121"/>
      <c r="H71" s="169"/>
      <c r="I71" s="169"/>
      <c r="J71" s="170"/>
      <c r="K71" s="171"/>
      <c r="L71" s="172"/>
      <c r="M71" s="127"/>
      <c r="N71" s="127"/>
      <c r="O71" s="128"/>
      <c r="P71" s="129"/>
      <c r="Q71" s="214"/>
      <c r="R71" s="215"/>
      <c r="S71" s="216"/>
      <c r="T71" s="217"/>
      <c r="U71" s="217"/>
      <c r="V71" s="217"/>
      <c r="W71" s="218"/>
      <c r="X71" s="195"/>
      <c r="Y71" s="57"/>
      <c r="Z71" s="135"/>
      <c r="AA71" s="135"/>
      <c r="AB71" s="136"/>
      <c r="AC71" s="136"/>
      <c r="AD71" s="60"/>
      <c r="AE71" s="139"/>
      <c r="AF71" s="175"/>
      <c r="AG71" s="60"/>
      <c r="AH71" s="139"/>
      <c r="AI71" s="175"/>
      <c r="AJ71" s="60"/>
      <c r="AK71" s="140"/>
      <c r="AL71" s="141"/>
      <c r="AM71" s="60"/>
      <c r="AN71" s="140"/>
      <c r="AO71" s="141"/>
      <c r="AP71" s="176"/>
      <c r="AQ71" s="177"/>
      <c r="AR71" s="178"/>
      <c r="AS71" s="176"/>
      <c r="AT71" s="177"/>
      <c r="AU71" s="178"/>
      <c r="AV71" s="57"/>
      <c r="AW71" s="145"/>
      <c r="AX71" s="179"/>
      <c r="AY71" s="180"/>
      <c r="AZ71" s="57"/>
      <c r="BA71" s="145"/>
      <c r="BB71" s="146"/>
      <c r="BC71" s="149"/>
      <c r="BD71" s="103"/>
      <c r="BE71" s="242"/>
      <c r="BF71" s="230"/>
      <c r="BG71" s="230"/>
      <c r="BH71" s="231"/>
      <c r="BI71" s="232"/>
      <c r="BJ71" s="232"/>
      <c r="BL71" s="232"/>
      <c r="BM71" s="233"/>
      <c r="BN71" s="233"/>
      <c r="BO71" s="231"/>
      <c r="BP71" s="231"/>
      <c r="BQ71" s="231"/>
      <c r="BR71" s="231"/>
      <c r="BS71" s="224"/>
      <c r="BT71" s="224"/>
      <c r="BU71" s="234"/>
      <c r="BV71" s="234"/>
      <c r="BW71" s="234"/>
      <c r="CB71" s="166">
        <v>45</v>
      </c>
      <c r="CC71" s="166">
        <v>40</v>
      </c>
      <c r="CD71" s="167">
        <v>35</v>
      </c>
      <c r="CE71" s="168">
        <v>30</v>
      </c>
      <c r="CF71" s="167">
        <v>28</v>
      </c>
      <c r="CG71" s="168">
        <v>26</v>
      </c>
      <c r="CH71" s="168">
        <v>24</v>
      </c>
      <c r="CI71" s="168">
        <v>22</v>
      </c>
      <c r="CJ71" s="168">
        <v>20</v>
      </c>
      <c r="CK71" s="168">
        <v>18</v>
      </c>
      <c r="CL71" s="168">
        <v>16</v>
      </c>
      <c r="CM71" s="168">
        <v>14</v>
      </c>
      <c r="CN71" s="168">
        <v>12</v>
      </c>
      <c r="CO71" s="168">
        <v>10</v>
      </c>
      <c r="CP71" s="168">
        <v>10</v>
      </c>
      <c r="CQ71" s="168">
        <v>10</v>
      </c>
    </row>
    <row r="72" spans="1:95" ht="16.2" thickBot="1" x14ac:dyDescent="0.35">
      <c r="A72" s="116">
        <v>1069</v>
      </c>
      <c r="B72" s="117"/>
      <c r="C72" s="118"/>
      <c r="D72" s="119"/>
      <c r="E72" s="120"/>
      <c r="F72" s="121"/>
      <c r="G72" s="121"/>
      <c r="H72" s="169"/>
      <c r="I72" s="169"/>
      <c r="J72" s="170"/>
      <c r="K72" s="171"/>
      <c r="L72" s="172"/>
      <c r="M72" s="127"/>
      <c r="N72" s="127"/>
      <c r="O72" s="128"/>
      <c r="P72" s="129"/>
      <c r="Q72" s="214"/>
      <c r="R72" s="215"/>
      <c r="S72" s="216"/>
      <c r="T72" s="217"/>
      <c r="U72" s="217"/>
      <c r="V72" s="217"/>
      <c r="W72" s="218"/>
      <c r="X72" s="195"/>
      <c r="Y72" s="57"/>
      <c r="Z72" s="135"/>
      <c r="AA72" s="135"/>
      <c r="AB72" s="136"/>
      <c r="AC72" s="136"/>
      <c r="AD72" s="60"/>
      <c r="AE72" s="139"/>
      <c r="AF72" s="175"/>
      <c r="AG72" s="60"/>
      <c r="AH72" s="139"/>
      <c r="AI72" s="175"/>
      <c r="AJ72" s="60"/>
      <c r="AK72" s="140"/>
      <c r="AL72" s="141"/>
      <c r="AM72" s="60"/>
      <c r="AN72" s="140"/>
      <c r="AO72" s="141"/>
      <c r="AP72" s="176"/>
      <c r="AQ72" s="177"/>
      <c r="AR72" s="178"/>
      <c r="AS72" s="176"/>
      <c r="AT72" s="177"/>
      <c r="AU72" s="178"/>
      <c r="AV72" s="57"/>
      <c r="AW72" s="145"/>
      <c r="AX72" s="179"/>
      <c r="AY72" s="180"/>
      <c r="AZ72" s="57"/>
      <c r="BA72" s="145"/>
      <c r="BB72" s="146"/>
      <c r="BC72" s="149"/>
      <c r="BD72" s="103"/>
      <c r="BE72" s="241"/>
      <c r="BF72" s="226"/>
      <c r="BG72" s="226"/>
      <c r="BH72" s="226"/>
      <c r="BM72" s="243"/>
      <c r="BN72" s="243"/>
      <c r="BO72" s="231"/>
      <c r="BP72" s="231"/>
      <c r="BQ72" s="231"/>
      <c r="BR72" s="231"/>
      <c r="BS72" s="224"/>
      <c r="BT72" s="224"/>
      <c r="BU72" s="226"/>
      <c r="CB72" s="166">
        <v>45</v>
      </c>
      <c r="CC72" s="166">
        <v>40</v>
      </c>
      <c r="CD72" s="167">
        <v>35</v>
      </c>
      <c r="CE72" s="168">
        <v>30</v>
      </c>
      <c r="CF72" s="167">
        <v>28</v>
      </c>
      <c r="CG72" s="168">
        <v>26</v>
      </c>
      <c r="CH72" s="168">
        <v>24</v>
      </c>
      <c r="CI72" s="168">
        <v>22</v>
      </c>
      <c r="CJ72" s="168">
        <v>20</v>
      </c>
      <c r="CK72" s="168">
        <v>18</v>
      </c>
      <c r="CL72" s="168">
        <v>16</v>
      </c>
      <c r="CM72" s="168">
        <v>14</v>
      </c>
      <c r="CN72" s="168">
        <v>12</v>
      </c>
      <c r="CO72" s="168">
        <v>10</v>
      </c>
      <c r="CP72" s="168">
        <v>10</v>
      </c>
      <c r="CQ72" s="168">
        <v>10</v>
      </c>
    </row>
    <row r="73" spans="1:95" ht="16.2" thickBot="1" x14ac:dyDescent="0.35">
      <c r="A73" s="116">
        <v>1070</v>
      </c>
      <c r="B73" s="117"/>
      <c r="C73" s="118"/>
      <c r="D73" s="119"/>
      <c r="E73" s="120"/>
      <c r="F73" s="121"/>
      <c r="G73" s="121"/>
      <c r="H73" s="169"/>
      <c r="I73" s="169"/>
      <c r="J73" s="170"/>
      <c r="K73" s="171"/>
      <c r="L73" s="172"/>
      <c r="M73" s="127"/>
      <c r="N73" s="127"/>
      <c r="O73" s="128"/>
      <c r="P73" s="129"/>
      <c r="Q73" s="214"/>
      <c r="R73" s="215"/>
      <c r="S73" s="216"/>
      <c r="T73" s="217"/>
      <c r="U73" s="217"/>
      <c r="V73" s="217"/>
      <c r="W73" s="218"/>
      <c r="X73" s="195"/>
      <c r="Y73" s="57"/>
      <c r="Z73" s="135"/>
      <c r="AA73" s="135"/>
      <c r="AB73" s="136"/>
      <c r="AC73" s="136"/>
      <c r="AD73" s="60"/>
      <c r="AE73" s="139"/>
      <c r="AF73" s="175"/>
      <c r="AG73" s="60"/>
      <c r="AH73" s="139"/>
      <c r="AI73" s="175"/>
      <c r="AJ73" s="60"/>
      <c r="AK73" s="140"/>
      <c r="AL73" s="141"/>
      <c r="AM73" s="60"/>
      <c r="AN73" s="140"/>
      <c r="AO73" s="141"/>
      <c r="AP73" s="176"/>
      <c r="AQ73" s="177"/>
      <c r="AR73" s="178"/>
      <c r="AS73" s="176"/>
      <c r="AT73" s="177"/>
      <c r="AU73" s="178"/>
      <c r="AV73" s="57"/>
      <c r="AW73" s="145"/>
      <c r="AX73" s="179"/>
      <c r="AY73" s="180"/>
      <c r="AZ73" s="57"/>
      <c r="BA73" s="145"/>
      <c r="BB73" s="146"/>
      <c r="BC73" s="149"/>
      <c r="BD73" s="103"/>
      <c r="BE73" s="241"/>
      <c r="BF73" s="226"/>
      <c r="BG73" s="226"/>
      <c r="BH73" s="226"/>
      <c r="BM73" s="244"/>
      <c r="BN73" s="244"/>
      <c r="BO73" s="231"/>
      <c r="BP73" s="231"/>
      <c r="BQ73" s="231"/>
      <c r="BR73" s="226"/>
      <c r="BS73" s="224"/>
      <c r="BT73" s="224"/>
      <c r="BU73" s="226"/>
      <c r="CB73" s="166">
        <v>45</v>
      </c>
      <c r="CC73" s="166">
        <v>40</v>
      </c>
      <c r="CD73" s="167">
        <v>35</v>
      </c>
      <c r="CE73" s="168">
        <v>30</v>
      </c>
      <c r="CF73" s="167">
        <v>28</v>
      </c>
      <c r="CG73" s="168">
        <v>26</v>
      </c>
      <c r="CH73" s="168">
        <v>24</v>
      </c>
      <c r="CI73" s="168">
        <v>22</v>
      </c>
      <c r="CJ73" s="168">
        <v>20</v>
      </c>
      <c r="CK73" s="168">
        <v>18</v>
      </c>
      <c r="CL73" s="168">
        <v>16</v>
      </c>
      <c r="CM73" s="168">
        <v>14</v>
      </c>
      <c r="CN73" s="168">
        <v>12</v>
      </c>
      <c r="CO73" s="168">
        <v>10</v>
      </c>
      <c r="CP73" s="168">
        <v>10</v>
      </c>
      <c r="CQ73" s="168">
        <v>10</v>
      </c>
    </row>
    <row r="74" spans="1:95" ht="16.2" thickBot="1" x14ac:dyDescent="0.35">
      <c r="A74" s="116">
        <v>1071</v>
      </c>
      <c r="B74" s="117"/>
      <c r="C74" s="118"/>
      <c r="D74" s="119"/>
      <c r="E74" s="120"/>
      <c r="F74" s="121"/>
      <c r="G74" s="121"/>
      <c r="H74" s="169"/>
      <c r="I74" s="169"/>
      <c r="J74" s="170"/>
      <c r="K74" s="171"/>
      <c r="L74" s="172"/>
      <c r="M74" s="127"/>
      <c r="N74" s="127"/>
      <c r="O74" s="128"/>
      <c r="P74" s="129"/>
      <c r="Q74" s="214"/>
      <c r="R74" s="215"/>
      <c r="S74" s="216"/>
      <c r="T74" s="217"/>
      <c r="U74" s="217"/>
      <c r="V74" s="217"/>
      <c r="W74" s="218"/>
      <c r="X74" s="195"/>
      <c r="Y74" s="57"/>
      <c r="Z74" s="135"/>
      <c r="AA74" s="135"/>
      <c r="AB74" s="136"/>
      <c r="AC74" s="136"/>
      <c r="AD74" s="60"/>
      <c r="AE74" s="139"/>
      <c r="AF74" s="175"/>
      <c r="AG74" s="60"/>
      <c r="AH74" s="139"/>
      <c r="AI74" s="175"/>
      <c r="AJ74" s="60"/>
      <c r="AK74" s="140"/>
      <c r="AL74" s="141"/>
      <c r="AM74" s="60"/>
      <c r="AN74" s="140"/>
      <c r="AO74" s="141"/>
      <c r="AP74" s="176"/>
      <c r="AQ74" s="177"/>
      <c r="AR74" s="178"/>
      <c r="AS74" s="176"/>
      <c r="AT74" s="177"/>
      <c r="AU74" s="178"/>
      <c r="AV74" s="57"/>
      <c r="AW74" s="145"/>
      <c r="AX74" s="179"/>
      <c r="AY74" s="180"/>
      <c r="AZ74" s="57"/>
      <c r="BA74" s="145"/>
      <c r="BB74" s="146"/>
      <c r="BC74" s="149"/>
      <c r="BD74" s="103"/>
      <c r="BE74" s="237"/>
      <c r="BF74" s="225"/>
      <c r="BG74" s="225"/>
      <c r="BH74" s="234"/>
      <c r="BM74" s="245"/>
      <c r="BN74" s="245"/>
      <c r="BR74" s="234"/>
      <c r="BS74" s="224"/>
      <c r="BT74" s="224"/>
      <c r="BU74" s="226"/>
      <c r="CB74" s="166">
        <v>45</v>
      </c>
      <c r="CC74" s="166">
        <v>40</v>
      </c>
      <c r="CD74" s="167">
        <v>35</v>
      </c>
      <c r="CE74" s="168">
        <v>30</v>
      </c>
      <c r="CF74" s="167">
        <v>28</v>
      </c>
      <c r="CG74" s="168">
        <v>26</v>
      </c>
      <c r="CH74" s="168">
        <v>24</v>
      </c>
      <c r="CI74" s="168">
        <v>22</v>
      </c>
      <c r="CJ74" s="168">
        <v>20</v>
      </c>
      <c r="CK74" s="168">
        <v>18</v>
      </c>
      <c r="CL74" s="168">
        <v>16</v>
      </c>
      <c r="CM74" s="168">
        <v>14</v>
      </c>
      <c r="CN74" s="168">
        <v>12</v>
      </c>
      <c r="CO74" s="168">
        <v>10</v>
      </c>
      <c r="CP74" s="168">
        <v>10</v>
      </c>
      <c r="CQ74" s="168">
        <v>10</v>
      </c>
    </row>
    <row r="75" spans="1:95" ht="16.2" thickBot="1" x14ac:dyDescent="0.35">
      <c r="A75" s="116">
        <v>1072</v>
      </c>
      <c r="B75" s="117"/>
      <c r="C75" s="118"/>
      <c r="D75" s="119"/>
      <c r="E75" s="120"/>
      <c r="F75" s="121"/>
      <c r="G75" s="121"/>
      <c r="H75" s="169"/>
      <c r="I75" s="169"/>
      <c r="J75" s="170"/>
      <c r="K75" s="171"/>
      <c r="L75" s="172"/>
      <c r="M75" s="127"/>
      <c r="N75" s="127"/>
      <c r="O75" s="128"/>
      <c r="P75" s="129"/>
      <c r="Q75" s="214"/>
      <c r="R75" s="215"/>
      <c r="S75" s="216"/>
      <c r="T75" s="217"/>
      <c r="U75" s="217"/>
      <c r="V75" s="217"/>
      <c r="W75" s="218"/>
      <c r="X75" s="246"/>
      <c r="Y75" s="57"/>
      <c r="Z75" s="135"/>
      <c r="AA75" s="135"/>
      <c r="AB75" s="136"/>
      <c r="AC75" s="136"/>
      <c r="AD75" s="60"/>
      <c r="AE75" s="139"/>
      <c r="AF75" s="175"/>
      <c r="AG75" s="60"/>
      <c r="AH75" s="139"/>
      <c r="AI75" s="175"/>
      <c r="AJ75" s="60"/>
      <c r="AK75" s="140"/>
      <c r="AL75" s="141"/>
      <c r="AM75" s="60"/>
      <c r="AN75" s="140"/>
      <c r="AO75" s="141"/>
      <c r="AP75" s="176"/>
      <c r="AQ75" s="177"/>
      <c r="AR75" s="178"/>
      <c r="AS75" s="176"/>
      <c r="AT75" s="177"/>
      <c r="AU75" s="178"/>
      <c r="AV75" s="57"/>
      <c r="AW75" s="145"/>
      <c r="AX75" s="179"/>
      <c r="AY75" s="180"/>
      <c r="AZ75" s="57"/>
      <c r="BA75" s="145"/>
      <c r="BB75" s="146"/>
      <c r="BC75" s="149"/>
      <c r="BD75" s="103"/>
      <c r="BE75" s="247"/>
      <c r="BF75" s="225"/>
      <c r="BG75" s="225"/>
      <c r="BH75" s="234"/>
      <c r="BM75" s="245"/>
      <c r="BN75" s="245"/>
      <c r="BR75" s="234"/>
      <c r="BS75" s="224"/>
      <c r="BT75" s="224"/>
      <c r="BU75" s="226"/>
      <c r="CB75" s="166">
        <v>45</v>
      </c>
      <c r="CC75" s="166">
        <v>40</v>
      </c>
      <c r="CD75" s="167">
        <v>35</v>
      </c>
      <c r="CE75" s="168">
        <v>30</v>
      </c>
      <c r="CF75" s="167">
        <v>28</v>
      </c>
      <c r="CG75" s="168">
        <v>26</v>
      </c>
      <c r="CH75" s="168">
        <v>24</v>
      </c>
      <c r="CI75" s="168">
        <v>22</v>
      </c>
      <c r="CJ75" s="168">
        <v>20</v>
      </c>
      <c r="CK75" s="168">
        <v>18</v>
      </c>
      <c r="CL75" s="168">
        <v>16</v>
      </c>
      <c r="CM75" s="168">
        <v>14</v>
      </c>
      <c r="CN75" s="168">
        <v>12</v>
      </c>
      <c r="CO75" s="168">
        <v>10</v>
      </c>
      <c r="CP75" s="168">
        <v>10</v>
      </c>
      <c r="CQ75" s="168">
        <v>10</v>
      </c>
    </row>
    <row r="76" spans="1:95" ht="16.2" thickBot="1" x14ac:dyDescent="0.35">
      <c r="A76" s="116">
        <v>1073</v>
      </c>
      <c r="B76" s="117"/>
      <c r="C76" s="118"/>
      <c r="D76" s="119"/>
      <c r="E76" s="120"/>
      <c r="F76" s="121"/>
      <c r="G76" s="121"/>
      <c r="H76" s="169"/>
      <c r="I76" s="169"/>
      <c r="J76" s="170"/>
      <c r="K76" s="171"/>
      <c r="L76" s="172"/>
      <c r="M76" s="127"/>
      <c r="N76" s="127"/>
      <c r="O76" s="128"/>
      <c r="P76" s="129"/>
      <c r="Q76" s="214"/>
      <c r="R76" s="215"/>
      <c r="S76" s="216"/>
      <c r="T76" s="217"/>
      <c r="U76" s="217"/>
      <c r="V76" s="217"/>
      <c r="W76" s="218"/>
      <c r="X76" s="246"/>
      <c r="Y76" s="57"/>
      <c r="Z76" s="135"/>
      <c r="AA76" s="135"/>
      <c r="AB76" s="136"/>
      <c r="AC76" s="136"/>
      <c r="AD76" s="60"/>
      <c r="AE76" s="139"/>
      <c r="AF76" s="175"/>
      <c r="AG76" s="60"/>
      <c r="AH76" s="139"/>
      <c r="AI76" s="175"/>
      <c r="AJ76" s="60"/>
      <c r="AK76" s="140"/>
      <c r="AL76" s="141"/>
      <c r="AM76" s="60"/>
      <c r="AN76" s="140"/>
      <c r="AO76" s="141"/>
      <c r="AP76" s="176"/>
      <c r="AQ76" s="177"/>
      <c r="AR76" s="178"/>
      <c r="AS76" s="176"/>
      <c r="AT76" s="177"/>
      <c r="AU76" s="178"/>
      <c r="AV76" s="57"/>
      <c r="AW76" s="145"/>
      <c r="AX76" s="179"/>
      <c r="AY76" s="180"/>
      <c r="AZ76" s="57"/>
      <c r="BA76" s="145"/>
      <c r="BB76" s="146"/>
      <c r="BC76" s="149"/>
      <c r="BD76" s="103"/>
      <c r="BE76" s="247"/>
      <c r="BF76" s="225"/>
      <c r="BG76" s="225"/>
      <c r="BH76" s="234"/>
      <c r="BM76" s="245"/>
      <c r="BN76" s="245"/>
      <c r="BR76" s="234"/>
      <c r="BS76" s="224"/>
      <c r="BT76" s="224"/>
      <c r="BU76" s="226"/>
      <c r="CB76" s="166">
        <v>45</v>
      </c>
      <c r="CC76" s="166">
        <v>40</v>
      </c>
      <c r="CD76" s="167">
        <v>35</v>
      </c>
      <c r="CE76" s="168">
        <v>30</v>
      </c>
      <c r="CF76" s="167">
        <v>28</v>
      </c>
      <c r="CG76" s="168">
        <v>26</v>
      </c>
      <c r="CH76" s="168">
        <v>24</v>
      </c>
      <c r="CI76" s="168">
        <v>22</v>
      </c>
      <c r="CJ76" s="168">
        <v>20</v>
      </c>
      <c r="CK76" s="168">
        <v>18</v>
      </c>
      <c r="CL76" s="168">
        <v>16</v>
      </c>
      <c r="CM76" s="168">
        <v>14</v>
      </c>
      <c r="CN76" s="168">
        <v>12</v>
      </c>
      <c r="CO76" s="168">
        <v>10</v>
      </c>
      <c r="CP76" s="168">
        <v>10</v>
      </c>
      <c r="CQ76" s="168">
        <v>10</v>
      </c>
    </row>
    <row r="77" spans="1:95" ht="16.2" thickBot="1" x14ac:dyDescent="0.35">
      <c r="A77" s="116">
        <v>1074</v>
      </c>
      <c r="B77" s="117"/>
      <c r="C77" s="118"/>
      <c r="D77" s="119"/>
      <c r="E77" s="120"/>
      <c r="F77" s="121"/>
      <c r="G77" s="121"/>
      <c r="H77" s="169"/>
      <c r="I77" s="169"/>
      <c r="J77" s="170"/>
      <c r="K77" s="171"/>
      <c r="L77" s="172"/>
      <c r="M77" s="127"/>
      <c r="N77" s="127"/>
      <c r="O77" s="128"/>
      <c r="P77" s="129"/>
      <c r="Q77" s="214"/>
      <c r="R77" s="215"/>
      <c r="S77" s="216"/>
      <c r="T77" s="217"/>
      <c r="U77" s="217"/>
      <c r="V77" s="217"/>
      <c r="W77" s="218"/>
      <c r="X77" s="246"/>
      <c r="Y77" s="57"/>
      <c r="Z77" s="135"/>
      <c r="AA77" s="135"/>
      <c r="AB77" s="136"/>
      <c r="AC77" s="136"/>
      <c r="AD77" s="60"/>
      <c r="AE77" s="139"/>
      <c r="AF77" s="175"/>
      <c r="AG77" s="60"/>
      <c r="AH77" s="139"/>
      <c r="AI77" s="175"/>
      <c r="AJ77" s="60"/>
      <c r="AK77" s="140"/>
      <c r="AL77" s="141"/>
      <c r="AM77" s="60"/>
      <c r="AN77" s="140"/>
      <c r="AO77" s="141"/>
      <c r="AP77" s="176"/>
      <c r="AQ77" s="177"/>
      <c r="AR77" s="178"/>
      <c r="AS77" s="176"/>
      <c r="AT77" s="177"/>
      <c r="AU77" s="178"/>
      <c r="AV77" s="57"/>
      <c r="AW77" s="145"/>
      <c r="AX77" s="179"/>
      <c r="AY77" s="180"/>
      <c r="AZ77" s="57"/>
      <c r="BA77" s="145"/>
      <c r="BB77" s="146"/>
      <c r="BC77" s="149"/>
      <c r="BD77" s="103"/>
      <c r="BE77" s="241"/>
      <c r="BF77" s="225"/>
      <c r="BG77" s="225"/>
      <c r="BH77" s="234"/>
      <c r="BM77" s="245"/>
      <c r="BN77" s="245"/>
      <c r="BR77" s="234"/>
      <c r="BS77" s="224"/>
      <c r="BT77" s="224"/>
      <c r="BU77" s="226"/>
      <c r="CB77" s="166">
        <v>45</v>
      </c>
      <c r="CC77" s="166">
        <v>40</v>
      </c>
      <c r="CD77" s="167">
        <v>35</v>
      </c>
      <c r="CE77" s="168">
        <v>30</v>
      </c>
      <c r="CF77" s="167">
        <v>28</v>
      </c>
      <c r="CG77" s="168">
        <v>26</v>
      </c>
      <c r="CH77" s="168">
        <v>24</v>
      </c>
      <c r="CI77" s="168">
        <v>22</v>
      </c>
      <c r="CJ77" s="168">
        <v>20</v>
      </c>
      <c r="CK77" s="168">
        <v>18</v>
      </c>
      <c r="CL77" s="168">
        <v>16</v>
      </c>
      <c r="CM77" s="168">
        <v>14</v>
      </c>
      <c r="CN77" s="168">
        <v>12</v>
      </c>
      <c r="CO77" s="168">
        <v>10</v>
      </c>
      <c r="CP77" s="168">
        <v>10</v>
      </c>
      <c r="CQ77" s="168">
        <v>10</v>
      </c>
    </row>
    <row r="78" spans="1:95" ht="16.2" thickBot="1" x14ac:dyDescent="0.35">
      <c r="A78" s="116">
        <v>1075</v>
      </c>
      <c r="B78" s="117"/>
      <c r="C78" s="118"/>
      <c r="D78" s="119"/>
      <c r="E78" s="120"/>
      <c r="F78" s="121"/>
      <c r="G78" s="121"/>
      <c r="H78" s="169"/>
      <c r="I78" s="169"/>
      <c r="J78" s="170"/>
      <c r="K78" s="171"/>
      <c r="L78" s="172"/>
      <c r="M78" s="127"/>
      <c r="N78" s="127"/>
      <c r="O78" s="128"/>
      <c r="P78" s="129"/>
      <c r="Q78" s="214"/>
      <c r="R78" s="215"/>
      <c r="S78" s="216"/>
      <c r="T78" s="217"/>
      <c r="U78" s="217"/>
      <c r="V78" s="217"/>
      <c r="W78" s="218"/>
      <c r="X78" s="246"/>
      <c r="Y78" s="57"/>
      <c r="Z78" s="135"/>
      <c r="AA78" s="135"/>
      <c r="AB78" s="136"/>
      <c r="AC78" s="136"/>
      <c r="AD78" s="60"/>
      <c r="AE78" s="139"/>
      <c r="AF78" s="175"/>
      <c r="AG78" s="60"/>
      <c r="AH78" s="139"/>
      <c r="AI78" s="175"/>
      <c r="AJ78" s="60"/>
      <c r="AK78" s="140"/>
      <c r="AL78" s="141"/>
      <c r="AM78" s="60"/>
      <c r="AN78" s="140"/>
      <c r="AO78" s="141"/>
      <c r="AP78" s="176"/>
      <c r="AQ78" s="177"/>
      <c r="AR78" s="178"/>
      <c r="AS78" s="176"/>
      <c r="AT78" s="177"/>
      <c r="AU78" s="178"/>
      <c r="AV78" s="57"/>
      <c r="AW78" s="145"/>
      <c r="AX78" s="179"/>
      <c r="AY78" s="180"/>
      <c r="AZ78" s="57"/>
      <c r="BA78" s="145"/>
      <c r="BB78" s="146"/>
      <c r="BC78" s="149"/>
      <c r="BD78" s="103"/>
      <c r="BE78" s="247"/>
      <c r="BF78" s="225"/>
      <c r="BG78" s="225"/>
      <c r="BH78" s="234"/>
      <c r="BM78" s="245"/>
      <c r="BN78" s="245"/>
      <c r="BR78" s="234"/>
      <c r="BS78" s="224"/>
      <c r="BT78" s="224"/>
      <c r="BU78" s="226"/>
      <c r="CB78" s="166">
        <v>45</v>
      </c>
      <c r="CC78" s="166">
        <v>40</v>
      </c>
      <c r="CD78" s="167">
        <v>35</v>
      </c>
      <c r="CE78" s="168">
        <v>30</v>
      </c>
      <c r="CF78" s="167">
        <v>28</v>
      </c>
      <c r="CG78" s="168">
        <v>26</v>
      </c>
      <c r="CH78" s="168">
        <v>24</v>
      </c>
      <c r="CI78" s="168">
        <v>22</v>
      </c>
      <c r="CJ78" s="168">
        <v>20</v>
      </c>
      <c r="CK78" s="168">
        <v>18</v>
      </c>
      <c r="CL78" s="168">
        <v>16</v>
      </c>
      <c r="CM78" s="168">
        <v>14</v>
      </c>
      <c r="CN78" s="168">
        <v>12</v>
      </c>
      <c r="CO78" s="168">
        <v>10</v>
      </c>
      <c r="CP78" s="168">
        <v>10</v>
      </c>
      <c r="CQ78" s="168">
        <v>10</v>
      </c>
    </row>
    <row r="79" spans="1:95" ht="16.2" thickBot="1" x14ac:dyDescent="0.35">
      <c r="A79" s="116">
        <v>1076</v>
      </c>
      <c r="B79" s="117"/>
      <c r="C79" s="118"/>
      <c r="D79" s="119"/>
      <c r="E79" s="120"/>
      <c r="F79" s="121"/>
      <c r="G79" s="121"/>
      <c r="H79" s="169"/>
      <c r="I79" s="169"/>
      <c r="J79" s="170"/>
      <c r="K79" s="171"/>
      <c r="L79" s="172"/>
      <c r="M79" s="127"/>
      <c r="N79" s="127"/>
      <c r="O79" s="128"/>
      <c r="P79" s="129"/>
      <c r="Q79" s="214"/>
      <c r="R79" s="215"/>
      <c r="S79" s="216"/>
      <c r="T79" s="217"/>
      <c r="U79" s="217"/>
      <c r="V79" s="217"/>
      <c r="W79" s="218"/>
      <c r="X79" s="246"/>
      <c r="Y79" s="57"/>
      <c r="Z79" s="135"/>
      <c r="AA79" s="135"/>
      <c r="AB79" s="136"/>
      <c r="AC79" s="136"/>
      <c r="AD79" s="60"/>
      <c r="AE79" s="139"/>
      <c r="AF79" s="175"/>
      <c r="AG79" s="60"/>
      <c r="AH79" s="139"/>
      <c r="AI79" s="175"/>
      <c r="AJ79" s="60"/>
      <c r="AK79" s="140"/>
      <c r="AL79" s="141"/>
      <c r="AM79" s="60"/>
      <c r="AN79" s="140"/>
      <c r="AO79" s="141"/>
      <c r="AP79" s="176"/>
      <c r="AQ79" s="177"/>
      <c r="AR79" s="178"/>
      <c r="AS79" s="176"/>
      <c r="AT79" s="177"/>
      <c r="AU79" s="178"/>
      <c r="AV79" s="57"/>
      <c r="AW79" s="145"/>
      <c r="AX79" s="179"/>
      <c r="AY79" s="180"/>
      <c r="AZ79" s="57"/>
      <c r="BA79" s="145"/>
      <c r="BB79" s="146"/>
      <c r="BC79" s="149"/>
      <c r="BD79" s="103"/>
      <c r="BE79" s="229"/>
      <c r="BF79" s="225"/>
      <c r="BG79" s="225"/>
      <c r="BH79" s="234"/>
      <c r="BM79" s="245"/>
      <c r="BN79" s="245"/>
      <c r="BR79" s="234"/>
      <c r="BS79" s="224"/>
      <c r="BT79" s="224"/>
      <c r="BU79" s="226"/>
      <c r="CB79" s="166">
        <v>45</v>
      </c>
      <c r="CC79" s="166">
        <v>40</v>
      </c>
      <c r="CD79" s="167">
        <v>35</v>
      </c>
      <c r="CE79" s="168">
        <v>30</v>
      </c>
      <c r="CF79" s="167">
        <v>28</v>
      </c>
      <c r="CG79" s="168">
        <v>26</v>
      </c>
      <c r="CH79" s="168">
        <v>24</v>
      </c>
      <c r="CI79" s="168">
        <v>22</v>
      </c>
      <c r="CJ79" s="168">
        <v>20</v>
      </c>
      <c r="CK79" s="168">
        <v>18</v>
      </c>
      <c r="CL79" s="168">
        <v>16</v>
      </c>
      <c r="CM79" s="168">
        <v>14</v>
      </c>
      <c r="CN79" s="168">
        <v>12</v>
      </c>
      <c r="CO79" s="168">
        <v>10</v>
      </c>
      <c r="CP79" s="168">
        <v>10</v>
      </c>
      <c r="CQ79" s="168">
        <v>10</v>
      </c>
    </row>
    <row r="80" spans="1:95" ht="16.2" thickBot="1" x14ac:dyDescent="0.35">
      <c r="A80" s="116">
        <v>1077</v>
      </c>
      <c r="B80" s="117"/>
      <c r="C80" s="118"/>
      <c r="D80" s="119"/>
      <c r="E80" s="120"/>
      <c r="F80" s="121"/>
      <c r="G80" s="121"/>
      <c r="H80" s="169"/>
      <c r="I80" s="169"/>
      <c r="J80" s="170"/>
      <c r="K80" s="171"/>
      <c r="L80" s="172"/>
      <c r="M80" s="127"/>
      <c r="N80" s="127"/>
      <c r="O80" s="128"/>
      <c r="P80" s="129"/>
      <c r="Q80" s="214"/>
      <c r="R80" s="215"/>
      <c r="S80" s="216"/>
      <c r="T80" s="217"/>
      <c r="U80" s="217"/>
      <c r="V80" s="217"/>
      <c r="W80" s="218"/>
      <c r="X80" s="246"/>
      <c r="Y80" s="57"/>
      <c r="Z80" s="135"/>
      <c r="AA80" s="135"/>
      <c r="AB80" s="136"/>
      <c r="AC80" s="136"/>
      <c r="AD80" s="60"/>
      <c r="AE80" s="139"/>
      <c r="AF80" s="175"/>
      <c r="AG80" s="60"/>
      <c r="AH80" s="139"/>
      <c r="AI80" s="175"/>
      <c r="AJ80" s="60"/>
      <c r="AK80" s="140"/>
      <c r="AL80" s="141"/>
      <c r="AM80" s="60"/>
      <c r="AN80" s="140"/>
      <c r="AO80" s="141"/>
      <c r="AP80" s="176"/>
      <c r="AQ80" s="177"/>
      <c r="AR80" s="178"/>
      <c r="AS80" s="176"/>
      <c r="AT80" s="177"/>
      <c r="AU80" s="178"/>
      <c r="AV80" s="57"/>
      <c r="AW80" s="145"/>
      <c r="AX80" s="179"/>
      <c r="AY80" s="180"/>
      <c r="AZ80" s="57"/>
      <c r="BA80" s="145"/>
      <c r="BB80" s="146"/>
      <c r="BC80" s="149"/>
      <c r="BD80" s="103"/>
      <c r="BE80" s="229"/>
      <c r="BF80" s="225"/>
      <c r="BG80" s="225"/>
      <c r="BH80" s="234"/>
      <c r="BM80" s="245"/>
      <c r="BN80" s="245"/>
      <c r="BR80" s="234"/>
      <c r="BS80" s="224"/>
      <c r="BT80" s="224"/>
      <c r="BU80" s="226"/>
      <c r="CB80" s="166">
        <v>45</v>
      </c>
      <c r="CC80" s="166">
        <v>40</v>
      </c>
      <c r="CD80" s="167">
        <v>35</v>
      </c>
      <c r="CE80" s="168">
        <v>30</v>
      </c>
      <c r="CF80" s="167">
        <v>28</v>
      </c>
      <c r="CG80" s="168">
        <v>26</v>
      </c>
      <c r="CH80" s="168">
        <v>24</v>
      </c>
      <c r="CI80" s="168">
        <v>22</v>
      </c>
      <c r="CJ80" s="168">
        <v>20</v>
      </c>
      <c r="CK80" s="168">
        <v>18</v>
      </c>
      <c r="CL80" s="168">
        <v>16</v>
      </c>
      <c r="CM80" s="168">
        <v>14</v>
      </c>
      <c r="CN80" s="168">
        <v>12</v>
      </c>
      <c r="CO80" s="168">
        <v>10</v>
      </c>
      <c r="CP80" s="168">
        <v>10</v>
      </c>
      <c r="CQ80" s="168">
        <v>10</v>
      </c>
    </row>
    <row r="81" spans="1:95" ht="16.2" thickBot="1" x14ac:dyDescent="0.35">
      <c r="A81" s="116">
        <v>1078</v>
      </c>
      <c r="B81" s="117"/>
      <c r="C81" s="118"/>
      <c r="D81" s="119"/>
      <c r="E81" s="120"/>
      <c r="F81" s="121"/>
      <c r="G81" s="121"/>
      <c r="H81" s="169"/>
      <c r="I81" s="169"/>
      <c r="J81" s="170"/>
      <c r="K81" s="171"/>
      <c r="L81" s="172"/>
      <c r="M81" s="127"/>
      <c r="N81" s="127"/>
      <c r="O81" s="128"/>
      <c r="P81" s="129"/>
      <c r="Q81" s="214"/>
      <c r="R81" s="215"/>
      <c r="S81" s="216"/>
      <c r="T81" s="217"/>
      <c r="U81" s="217"/>
      <c r="V81" s="217"/>
      <c r="W81" s="218"/>
      <c r="X81" s="246"/>
      <c r="Y81" s="57"/>
      <c r="Z81" s="135"/>
      <c r="AA81" s="135"/>
      <c r="AB81" s="136"/>
      <c r="AC81" s="136"/>
      <c r="AD81" s="60"/>
      <c r="AE81" s="139"/>
      <c r="AF81" s="175"/>
      <c r="AG81" s="60"/>
      <c r="AH81" s="139"/>
      <c r="AI81" s="175"/>
      <c r="AJ81" s="60"/>
      <c r="AK81" s="140"/>
      <c r="AL81" s="141"/>
      <c r="AM81" s="60"/>
      <c r="AN81" s="140"/>
      <c r="AO81" s="141"/>
      <c r="AP81" s="176"/>
      <c r="AQ81" s="177"/>
      <c r="AR81" s="178"/>
      <c r="AS81" s="176"/>
      <c r="AT81" s="177"/>
      <c r="AU81" s="178"/>
      <c r="AV81" s="57"/>
      <c r="AW81" s="145"/>
      <c r="AX81" s="179"/>
      <c r="AY81" s="180"/>
      <c r="AZ81" s="57"/>
      <c r="BA81" s="145"/>
      <c r="BB81" s="146"/>
      <c r="BC81" s="149"/>
      <c r="BD81" s="103"/>
      <c r="BE81" s="237"/>
      <c r="BF81" s="225"/>
      <c r="BG81" s="225"/>
      <c r="BH81" s="234"/>
      <c r="BM81" s="245"/>
      <c r="BN81" s="245"/>
      <c r="BR81" s="234"/>
      <c r="BS81" s="224"/>
      <c r="BT81" s="224"/>
      <c r="BU81" s="226"/>
      <c r="CB81" s="166">
        <v>45</v>
      </c>
      <c r="CC81" s="166">
        <v>40</v>
      </c>
      <c r="CD81" s="167">
        <v>35</v>
      </c>
      <c r="CE81" s="168">
        <v>30</v>
      </c>
      <c r="CF81" s="167">
        <v>28</v>
      </c>
      <c r="CG81" s="168">
        <v>26</v>
      </c>
      <c r="CH81" s="168">
        <v>24</v>
      </c>
      <c r="CI81" s="168">
        <v>22</v>
      </c>
      <c r="CJ81" s="168">
        <v>20</v>
      </c>
      <c r="CK81" s="168">
        <v>18</v>
      </c>
      <c r="CL81" s="168">
        <v>16</v>
      </c>
      <c r="CM81" s="168">
        <v>14</v>
      </c>
      <c r="CN81" s="168">
        <v>12</v>
      </c>
      <c r="CO81" s="168">
        <v>10</v>
      </c>
      <c r="CP81" s="168">
        <v>10</v>
      </c>
      <c r="CQ81" s="168">
        <v>10</v>
      </c>
    </row>
    <row r="82" spans="1:95" ht="16.2" thickBot="1" x14ac:dyDescent="0.35">
      <c r="A82" s="116">
        <v>1079</v>
      </c>
      <c r="B82" s="117"/>
      <c r="C82" s="118"/>
      <c r="D82" s="119"/>
      <c r="E82" s="120"/>
      <c r="F82" s="121"/>
      <c r="G82" s="121"/>
      <c r="H82" s="169"/>
      <c r="I82" s="169"/>
      <c r="J82" s="170"/>
      <c r="K82" s="171"/>
      <c r="L82" s="172"/>
      <c r="M82" s="127"/>
      <c r="N82" s="127"/>
      <c r="O82" s="128"/>
      <c r="P82" s="129"/>
      <c r="Q82" s="214"/>
      <c r="R82" s="215"/>
      <c r="S82" s="216"/>
      <c r="T82" s="217"/>
      <c r="U82" s="217"/>
      <c r="V82" s="217"/>
      <c r="W82" s="218"/>
      <c r="X82" s="246"/>
      <c r="Y82" s="57"/>
      <c r="Z82" s="135"/>
      <c r="AA82" s="135"/>
      <c r="AB82" s="136"/>
      <c r="AC82" s="136"/>
      <c r="AD82" s="60"/>
      <c r="AE82" s="139"/>
      <c r="AF82" s="175"/>
      <c r="AG82" s="60"/>
      <c r="AH82" s="139"/>
      <c r="AI82" s="175"/>
      <c r="AJ82" s="60"/>
      <c r="AK82" s="140"/>
      <c r="AL82" s="141"/>
      <c r="AM82" s="60"/>
      <c r="AN82" s="140"/>
      <c r="AO82" s="141"/>
      <c r="AP82" s="176"/>
      <c r="AQ82" s="177"/>
      <c r="AR82" s="178"/>
      <c r="AS82" s="176"/>
      <c r="AT82" s="177"/>
      <c r="AU82" s="178"/>
      <c r="AV82" s="57"/>
      <c r="AW82" s="145"/>
      <c r="AX82" s="179"/>
      <c r="AY82" s="180"/>
      <c r="AZ82" s="57"/>
      <c r="BA82" s="145"/>
      <c r="BB82" s="146"/>
      <c r="BC82" s="149"/>
      <c r="BD82" s="103"/>
      <c r="BE82" s="237"/>
      <c r="BF82" s="225"/>
      <c r="BG82" s="225"/>
      <c r="BH82" s="234"/>
      <c r="BM82" s="245"/>
      <c r="BN82" s="245"/>
      <c r="BR82" s="234"/>
      <c r="BS82" s="224"/>
      <c r="BT82" s="224"/>
      <c r="BU82" s="226"/>
      <c r="CB82" s="166">
        <v>45</v>
      </c>
      <c r="CC82" s="166">
        <v>40</v>
      </c>
      <c r="CD82" s="167">
        <v>35</v>
      </c>
      <c r="CE82" s="168">
        <v>30</v>
      </c>
      <c r="CF82" s="167">
        <v>28</v>
      </c>
      <c r="CG82" s="168">
        <v>26</v>
      </c>
      <c r="CH82" s="168">
        <v>24</v>
      </c>
      <c r="CI82" s="168">
        <v>22</v>
      </c>
      <c r="CJ82" s="168">
        <v>20</v>
      </c>
      <c r="CK82" s="168">
        <v>18</v>
      </c>
      <c r="CL82" s="168">
        <v>16</v>
      </c>
      <c r="CM82" s="168">
        <v>14</v>
      </c>
      <c r="CN82" s="168">
        <v>12</v>
      </c>
      <c r="CO82" s="168">
        <v>10</v>
      </c>
      <c r="CP82" s="168">
        <v>10</v>
      </c>
      <c r="CQ82" s="168">
        <v>10</v>
      </c>
    </row>
    <row r="83" spans="1:95" ht="16.2" thickBot="1" x14ac:dyDescent="0.35">
      <c r="A83" s="116">
        <v>1080</v>
      </c>
      <c r="B83" s="117"/>
      <c r="C83" s="118"/>
      <c r="D83" s="119"/>
      <c r="E83" s="120"/>
      <c r="F83" s="121"/>
      <c r="G83" s="121"/>
      <c r="H83" s="169"/>
      <c r="I83" s="169"/>
      <c r="J83" s="170"/>
      <c r="K83" s="171"/>
      <c r="L83" s="172"/>
      <c r="M83" s="127"/>
      <c r="N83" s="127"/>
      <c r="O83" s="128"/>
      <c r="P83" s="129"/>
      <c r="Q83" s="214"/>
      <c r="R83" s="215"/>
      <c r="S83" s="216"/>
      <c r="T83" s="217"/>
      <c r="U83" s="217"/>
      <c r="V83" s="217"/>
      <c r="W83" s="218"/>
      <c r="X83" s="246"/>
      <c r="Y83" s="57"/>
      <c r="Z83" s="135"/>
      <c r="AA83" s="135"/>
      <c r="AB83" s="136"/>
      <c r="AC83" s="136"/>
      <c r="AD83" s="60"/>
      <c r="AE83" s="139"/>
      <c r="AF83" s="175"/>
      <c r="AG83" s="60"/>
      <c r="AH83" s="139"/>
      <c r="AI83" s="175"/>
      <c r="AJ83" s="60"/>
      <c r="AK83" s="140"/>
      <c r="AL83" s="141"/>
      <c r="AM83" s="60"/>
      <c r="AN83" s="140"/>
      <c r="AO83" s="141"/>
      <c r="AP83" s="176"/>
      <c r="AQ83" s="177"/>
      <c r="AR83" s="178"/>
      <c r="AS83" s="176"/>
      <c r="AT83" s="177"/>
      <c r="AU83" s="178"/>
      <c r="AV83" s="57"/>
      <c r="AW83" s="145"/>
      <c r="AX83" s="179"/>
      <c r="AY83" s="180"/>
      <c r="AZ83" s="57"/>
      <c r="BA83" s="145"/>
      <c r="BB83" s="146"/>
      <c r="BC83" s="149"/>
      <c r="BD83" s="103"/>
      <c r="BE83" s="238"/>
      <c r="BF83" s="225"/>
      <c r="BG83" s="225"/>
      <c r="BH83" s="234"/>
      <c r="BM83" s="245"/>
      <c r="BN83" s="245"/>
      <c r="BR83" s="234"/>
      <c r="BS83" s="224"/>
      <c r="BT83" s="224"/>
      <c r="BU83" s="226"/>
      <c r="CB83" s="166">
        <v>45</v>
      </c>
      <c r="CC83" s="166">
        <v>40</v>
      </c>
      <c r="CD83" s="167">
        <v>35</v>
      </c>
      <c r="CE83" s="168">
        <v>30</v>
      </c>
      <c r="CF83" s="167">
        <v>28</v>
      </c>
      <c r="CG83" s="168">
        <v>26</v>
      </c>
      <c r="CH83" s="168">
        <v>24</v>
      </c>
      <c r="CI83" s="168">
        <v>22</v>
      </c>
      <c r="CJ83" s="168">
        <v>20</v>
      </c>
      <c r="CK83" s="168">
        <v>18</v>
      </c>
      <c r="CL83" s="168">
        <v>16</v>
      </c>
      <c r="CM83" s="168">
        <v>14</v>
      </c>
      <c r="CN83" s="168">
        <v>12</v>
      </c>
      <c r="CO83" s="168">
        <v>10</v>
      </c>
      <c r="CP83" s="168">
        <v>10</v>
      </c>
      <c r="CQ83" s="168">
        <v>10</v>
      </c>
    </row>
    <row r="84" spans="1:95" ht="16.2" thickBot="1" x14ac:dyDescent="0.35">
      <c r="A84" s="116">
        <v>1081</v>
      </c>
      <c r="B84" s="117"/>
      <c r="C84" s="118"/>
      <c r="D84" s="119"/>
      <c r="E84" s="120"/>
      <c r="F84" s="121"/>
      <c r="G84" s="121"/>
      <c r="H84" s="169"/>
      <c r="I84" s="169"/>
      <c r="J84" s="170"/>
      <c r="K84" s="171"/>
      <c r="L84" s="172"/>
      <c r="M84" s="127"/>
      <c r="N84" s="127"/>
      <c r="O84" s="128"/>
      <c r="P84" s="129"/>
      <c r="Q84" s="214"/>
      <c r="R84" s="215"/>
      <c r="S84" s="216"/>
      <c r="T84" s="217"/>
      <c r="U84" s="217"/>
      <c r="V84" s="217"/>
      <c r="W84" s="218"/>
      <c r="X84" s="246"/>
      <c r="Y84" s="57"/>
      <c r="Z84" s="135"/>
      <c r="AA84" s="135"/>
      <c r="AB84" s="136"/>
      <c r="AC84" s="136"/>
      <c r="AD84" s="60"/>
      <c r="AE84" s="139"/>
      <c r="AF84" s="175"/>
      <c r="AG84" s="60"/>
      <c r="AH84" s="139"/>
      <c r="AI84" s="175"/>
      <c r="AJ84" s="60"/>
      <c r="AK84" s="140"/>
      <c r="AL84" s="141"/>
      <c r="AM84" s="60"/>
      <c r="AN84" s="140"/>
      <c r="AO84" s="141"/>
      <c r="AP84" s="176"/>
      <c r="AQ84" s="177"/>
      <c r="AR84" s="178"/>
      <c r="AS84" s="176"/>
      <c r="AT84" s="177"/>
      <c r="AU84" s="178"/>
      <c r="AV84" s="57"/>
      <c r="AW84" s="145"/>
      <c r="AX84" s="179"/>
      <c r="AY84" s="180"/>
      <c r="AZ84" s="57"/>
      <c r="BA84" s="145"/>
      <c r="BB84" s="146"/>
      <c r="BC84" s="149"/>
      <c r="BD84" s="103"/>
      <c r="BE84" s="84"/>
      <c r="BF84" s="225"/>
      <c r="BG84" s="225"/>
      <c r="BH84" s="234"/>
      <c r="BM84" s="245"/>
      <c r="BN84" s="245"/>
      <c r="BR84" s="234"/>
      <c r="BS84" s="224"/>
      <c r="BT84" s="224"/>
      <c r="BU84" s="226"/>
      <c r="CB84" s="166">
        <v>45</v>
      </c>
      <c r="CC84" s="166">
        <v>40</v>
      </c>
      <c r="CD84" s="167">
        <v>35</v>
      </c>
      <c r="CE84" s="168">
        <v>30</v>
      </c>
      <c r="CF84" s="167">
        <v>28</v>
      </c>
      <c r="CG84" s="168">
        <v>26</v>
      </c>
      <c r="CH84" s="168">
        <v>24</v>
      </c>
      <c r="CI84" s="168">
        <v>22</v>
      </c>
      <c r="CJ84" s="168">
        <v>20</v>
      </c>
      <c r="CK84" s="168">
        <v>18</v>
      </c>
      <c r="CL84" s="168">
        <v>16</v>
      </c>
      <c r="CM84" s="168">
        <v>14</v>
      </c>
      <c r="CN84" s="168">
        <v>12</v>
      </c>
      <c r="CO84" s="168">
        <v>10</v>
      </c>
      <c r="CP84" s="168">
        <v>10</v>
      </c>
      <c r="CQ84" s="168">
        <v>10</v>
      </c>
    </row>
    <row r="85" spans="1:95" ht="16.2" thickBot="1" x14ac:dyDescent="0.35">
      <c r="A85" s="116">
        <v>1082</v>
      </c>
      <c r="B85" s="117"/>
      <c r="C85" s="118"/>
      <c r="D85" s="119"/>
      <c r="E85" s="120"/>
      <c r="F85" s="121"/>
      <c r="G85" s="121"/>
      <c r="H85" s="169"/>
      <c r="I85" s="169"/>
      <c r="J85" s="170"/>
      <c r="K85" s="248"/>
      <c r="L85" s="172"/>
      <c r="M85" s="127"/>
      <c r="N85" s="127"/>
      <c r="O85" s="128"/>
      <c r="P85" s="129"/>
      <c r="Q85" s="214"/>
      <c r="R85" s="215"/>
      <c r="S85" s="216"/>
      <c r="T85" s="217"/>
      <c r="U85" s="217"/>
      <c r="V85" s="217"/>
      <c r="W85" s="218"/>
      <c r="X85" s="246"/>
      <c r="Y85" s="57"/>
      <c r="Z85" s="135"/>
      <c r="AA85" s="135"/>
      <c r="AB85" s="136"/>
      <c r="AC85" s="136"/>
      <c r="AD85" s="60"/>
      <c r="AE85" s="139"/>
      <c r="AF85" s="175"/>
      <c r="AG85" s="60"/>
      <c r="AH85" s="139"/>
      <c r="AI85" s="175"/>
      <c r="AJ85" s="60"/>
      <c r="AK85" s="140"/>
      <c r="AL85" s="141"/>
      <c r="AM85" s="60"/>
      <c r="AN85" s="140"/>
      <c r="AO85" s="141"/>
      <c r="AP85" s="176"/>
      <c r="AQ85" s="177"/>
      <c r="AR85" s="178"/>
      <c r="AS85" s="176"/>
      <c r="AT85" s="177"/>
      <c r="AU85" s="178"/>
      <c r="AV85" s="57"/>
      <c r="AW85" s="145"/>
      <c r="AX85" s="179"/>
      <c r="AY85" s="180"/>
      <c r="AZ85" s="57"/>
      <c r="BA85" s="145"/>
      <c r="BB85" s="146"/>
      <c r="BC85" s="149"/>
      <c r="BD85" s="103"/>
      <c r="BE85" s="229"/>
      <c r="BF85" s="225"/>
      <c r="BG85" s="225"/>
      <c r="BH85" s="234"/>
      <c r="BM85" s="245"/>
      <c r="BN85" s="245"/>
      <c r="BR85" s="234"/>
      <c r="BS85" s="224"/>
      <c r="BT85" s="224"/>
      <c r="BU85" s="226"/>
      <c r="CB85" s="166">
        <v>45</v>
      </c>
      <c r="CC85" s="166">
        <v>40</v>
      </c>
      <c r="CD85" s="167">
        <v>35</v>
      </c>
      <c r="CE85" s="168">
        <v>30</v>
      </c>
      <c r="CF85" s="167">
        <v>28</v>
      </c>
      <c r="CG85" s="168">
        <v>26</v>
      </c>
      <c r="CH85" s="168">
        <v>24</v>
      </c>
      <c r="CI85" s="168">
        <v>22</v>
      </c>
      <c r="CJ85" s="168">
        <v>20</v>
      </c>
      <c r="CK85" s="168">
        <v>18</v>
      </c>
      <c r="CL85" s="168">
        <v>16</v>
      </c>
      <c r="CM85" s="168">
        <v>14</v>
      </c>
      <c r="CN85" s="168">
        <v>12</v>
      </c>
      <c r="CO85" s="168">
        <v>10</v>
      </c>
      <c r="CP85" s="168">
        <v>10</v>
      </c>
      <c r="CQ85" s="168">
        <v>10</v>
      </c>
    </row>
    <row r="86" spans="1:95" ht="16.2" thickBot="1" x14ac:dyDescent="0.35">
      <c r="A86" s="116">
        <v>1083</v>
      </c>
      <c r="B86" s="117"/>
      <c r="C86" s="118"/>
      <c r="D86" s="119"/>
      <c r="E86" s="120"/>
      <c r="F86" s="121"/>
      <c r="G86" s="121"/>
      <c r="H86" s="169"/>
      <c r="I86" s="169"/>
      <c r="J86" s="170"/>
      <c r="K86" s="248"/>
      <c r="L86" s="172"/>
      <c r="M86" s="127"/>
      <c r="N86" s="127"/>
      <c r="O86" s="128"/>
      <c r="P86" s="129"/>
      <c r="Q86" s="214"/>
      <c r="R86" s="215"/>
      <c r="S86" s="216"/>
      <c r="T86" s="217"/>
      <c r="U86" s="217"/>
      <c r="V86" s="217"/>
      <c r="W86" s="218"/>
      <c r="X86" s="246"/>
      <c r="Y86" s="57"/>
      <c r="Z86" s="135"/>
      <c r="AA86" s="135"/>
      <c r="AB86" s="136"/>
      <c r="AC86" s="136"/>
      <c r="AD86" s="60"/>
      <c r="AE86" s="139"/>
      <c r="AF86" s="175"/>
      <c r="AG86" s="60"/>
      <c r="AH86" s="139"/>
      <c r="AI86" s="175"/>
      <c r="AJ86" s="60"/>
      <c r="AK86" s="140"/>
      <c r="AL86" s="141"/>
      <c r="AM86" s="60"/>
      <c r="AN86" s="140"/>
      <c r="AO86" s="141"/>
      <c r="AP86" s="176"/>
      <c r="AQ86" s="177"/>
      <c r="AR86" s="178"/>
      <c r="AS86" s="176"/>
      <c r="AT86" s="177"/>
      <c r="AU86" s="178"/>
      <c r="AV86" s="57"/>
      <c r="AW86" s="145"/>
      <c r="AX86" s="179"/>
      <c r="AY86" s="180"/>
      <c r="AZ86" s="57"/>
      <c r="BA86" s="145"/>
      <c r="BB86" s="146"/>
      <c r="BC86" s="149"/>
      <c r="BD86" s="103"/>
      <c r="BE86" s="84"/>
      <c r="BH86" s="234"/>
      <c r="BR86" s="234"/>
      <c r="BS86" s="224"/>
      <c r="BT86" s="224"/>
      <c r="BU86" s="226"/>
      <c r="CB86" s="166">
        <v>45</v>
      </c>
      <c r="CC86" s="166">
        <v>40</v>
      </c>
      <c r="CD86" s="167">
        <v>35</v>
      </c>
      <c r="CE86" s="168">
        <v>30</v>
      </c>
      <c r="CF86" s="167">
        <v>28</v>
      </c>
      <c r="CG86" s="168">
        <v>26</v>
      </c>
      <c r="CH86" s="168">
        <v>24</v>
      </c>
      <c r="CI86" s="168">
        <v>22</v>
      </c>
      <c r="CJ86" s="168">
        <v>20</v>
      </c>
      <c r="CK86" s="168">
        <v>18</v>
      </c>
      <c r="CL86" s="168">
        <v>16</v>
      </c>
      <c r="CM86" s="168">
        <v>14</v>
      </c>
      <c r="CN86" s="168">
        <v>12</v>
      </c>
      <c r="CO86" s="168">
        <v>10</v>
      </c>
      <c r="CP86" s="168">
        <v>10</v>
      </c>
      <c r="CQ86" s="168">
        <v>10</v>
      </c>
    </row>
    <row r="87" spans="1:95" ht="16.2" thickBot="1" x14ac:dyDescent="0.35">
      <c r="A87" s="116">
        <v>1084</v>
      </c>
      <c r="B87" s="117"/>
      <c r="C87" s="118"/>
      <c r="D87" s="119"/>
      <c r="E87" s="120"/>
      <c r="F87" s="121"/>
      <c r="G87" s="121"/>
      <c r="H87" s="169"/>
      <c r="I87" s="169"/>
      <c r="J87" s="170"/>
      <c r="K87" s="248"/>
      <c r="L87" s="172"/>
      <c r="M87" s="127"/>
      <c r="N87" s="127"/>
      <c r="O87" s="128"/>
      <c r="P87" s="129"/>
      <c r="Q87" s="214"/>
      <c r="R87" s="215"/>
      <c r="S87" s="216"/>
      <c r="T87" s="217"/>
      <c r="U87" s="217"/>
      <c r="V87" s="217"/>
      <c r="W87" s="218"/>
      <c r="X87" s="246"/>
      <c r="Y87" s="57"/>
      <c r="Z87" s="135"/>
      <c r="AA87" s="135"/>
      <c r="AB87" s="136"/>
      <c r="AC87" s="136"/>
      <c r="AD87" s="60"/>
      <c r="AE87" s="139"/>
      <c r="AF87" s="175"/>
      <c r="AG87" s="60"/>
      <c r="AH87" s="139"/>
      <c r="AI87" s="175"/>
      <c r="AJ87" s="60"/>
      <c r="AK87" s="140"/>
      <c r="AL87" s="141"/>
      <c r="AM87" s="60"/>
      <c r="AN87" s="140"/>
      <c r="AO87" s="141"/>
      <c r="AP87" s="176"/>
      <c r="AQ87" s="177"/>
      <c r="AR87" s="178"/>
      <c r="AS87" s="176"/>
      <c r="AT87" s="177"/>
      <c r="AU87" s="178"/>
      <c r="AV87" s="57"/>
      <c r="AW87" s="145"/>
      <c r="AX87" s="179"/>
      <c r="AY87" s="180"/>
      <c r="AZ87" s="57"/>
      <c r="BA87" s="145"/>
      <c r="BB87" s="146"/>
      <c r="BC87" s="149"/>
      <c r="BD87" s="103"/>
      <c r="BE87" s="240"/>
      <c r="BF87" s="226"/>
      <c r="BG87" s="226"/>
      <c r="BH87" s="226"/>
      <c r="BM87" s="226"/>
      <c r="BN87" s="226"/>
      <c r="BO87" s="231"/>
      <c r="BP87" s="231"/>
      <c r="BQ87" s="231"/>
      <c r="BR87" s="231"/>
      <c r="BS87" s="224"/>
      <c r="BT87" s="224"/>
      <c r="BU87" s="226"/>
      <c r="CB87" s="166">
        <v>45</v>
      </c>
      <c r="CC87" s="166">
        <v>40</v>
      </c>
      <c r="CD87" s="167">
        <v>35</v>
      </c>
      <c r="CE87" s="168">
        <v>30</v>
      </c>
      <c r="CF87" s="167">
        <v>28</v>
      </c>
      <c r="CG87" s="168">
        <v>26</v>
      </c>
      <c r="CH87" s="168">
        <v>24</v>
      </c>
      <c r="CI87" s="168">
        <v>22</v>
      </c>
      <c r="CJ87" s="168">
        <v>20</v>
      </c>
      <c r="CK87" s="168">
        <v>18</v>
      </c>
      <c r="CL87" s="168">
        <v>16</v>
      </c>
      <c r="CM87" s="168">
        <v>14</v>
      </c>
      <c r="CN87" s="168">
        <v>12</v>
      </c>
      <c r="CO87" s="168">
        <v>10</v>
      </c>
      <c r="CP87" s="168">
        <v>10</v>
      </c>
      <c r="CQ87" s="168">
        <v>10</v>
      </c>
    </row>
    <row r="88" spans="1:95" ht="16.2" thickBot="1" x14ac:dyDescent="0.35">
      <c r="A88" s="116">
        <v>1085</v>
      </c>
      <c r="B88" s="117"/>
      <c r="C88" s="118"/>
      <c r="D88" s="119"/>
      <c r="E88" s="120"/>
      <c r="F88" s="121"/>
      <c r="G88" s="121"/>
      <c r="H88" s="169"/>
      <c r="I88" s="169"/>
      <c r="J88" s="170"/>
      <c r="K88" s="248"/>
      <c r="L88" s="172"/>
      <c r="M88" s="127"/>
      <c r="N88" s="127"/>
      <c r="O88" s="128"/>
      <c r="P88" s="129"/>
      <c r="Q88" s="214"/>
      <c r="R88" s="215"/>
      <c r="S88" s="216"/>
      <c r="T88" s="217"/>
      <c r="U88" s="217"/>
      <c r="V88" s="217"/>
      <c r="W88" s="218"/>
      <c r="X88" s="246"/>
      <c r="Y88" s="57"/>
      <c r="Z88" s="135"/>
      <c r="AA88" s="135"/>
      <c r="AB88" s="136"/>
      <c r="AC88" s="136"/>
      <c r="AD88" s="60"/>
      <c r="AE88" s="139"/>
      <c r="AF88" s="175"/>
      <c r="AG88" s="60"/>
      <c r="AH88" s="139"/>
      <c r="AI88" s="175"/>
      <c r="AJ88" s="60"/>
      <c r="AK88" s="140"/>
      <c r="AL88" s="141"/>
      <c r="AM88" s="60"/>
      <c r="AN88" s="140"/>
      <c r="AO88" s="141"/>
      <c r="AP88" s="176"/>
      <c r="AQ88" s="177"/>
      <c r="AR88" s="178"/>
      <c r="AS88" s="176"/>
      <c r="AT88" s="177"/>
      <c r="AU88" s="178"/>
      <c r="AV88" s="57"/>
      <c r="AW88" s="145"/>
      <c r="AX88" s="179"/>
      <c r="AY88" s="180"/>
      <c r="AZ88" s="57"/>
      <c r="BA88" s="145"/>
      <c r="BB88" s="146"/>
      <c r="BC88" s="149"/>
      <c r="BD88" s="103"/>
      <c r="BE88" s="115"/>
      <c r="BF88" s="249"/>
      <c r="BG88" s="249"/>
      <c r="BH88" s="226"/>
      <c r="BM88" s="220"/>
      <c r="BN88" s="220"/>
      <c r="BO88" s="236"/>
      <c r="BS88" s="224"/>
      <c r="BT88" s="224"/>
      <c r="CB88" s="166">
        <v>45</v>
      </c>
      <c r="CC88" s="166">
        <v>40</v>
      </c>
      <c r="CD88" s="167">
        <v>35</v>
      </c>
      <c r="CE88" s="168">
        <v>30</v>
      </c>
      <c r="CF88" s="167">
        <v>28</v>
      </c>
      <c r="CG88" s="168">
        <v>26</v>
      </c>
      <c r="CH88" s="168">
        <v>24</v>
      </c>
      <c r="CI88" s="168">
        <v>22</v>
      </c>
      <c r="CJ88" s="168">
        <v>20</v>
      </c>
      <c r="CK88" s="168">
        <v>18</v>
      </c>
      <c r="CL88" s="168">
        <v>16</v>
      </c>
      <c r="CM88" s="168">
        <v>14</v>
      </c>
      <c r="CN88" s="168">
        <v>12</v>
      </c>
      <c r="CO88" s="168">
        <v>10</v>
      </c>
      <c r="CP88" s="168">
        <v>10</v>
      </c>
      <c r="CQ88" s="168">
        <v>10</v>
      </c>
    </row>
    <row r="89" spans="1:95" ht="16.2" thickBot="1" x14ac:dyDescent="0.35">
      <c r="A89" s="116">
        <v>1086</v>
      </c>
      <c r="B89" s="117"/>
      <c r="C89" s="118"/>
      <c r="D89" s="119"/>
      <c r="E89" s="120"/>
      <c r="F89" s="121"/>
      <c r="G89" s="121"/>
      <c r="H89" s="169"/>
      <c r="I89" s="169"/>
      <c r="J89" s="170"/>
      <c r="K89" s="248"/>
      <c r="L89" s="172"/>
      <c r="M89" s="127"/>
      <c r="N89" s="127"/>
      <c r="O89" s="128"/>
      <c r="P89" s="129"/>
      <c r="Q89" s="214"/>
      <c r="R89" s="215"/>
      <c r="S89" s="216"/>
      <c r="T89" s="217"/>
      <c r="U89" s="217"/>
      <c r="V89" s="217"/>
      <c r="W89" s="218"/>
      <c r="X89" s="246"/>
      <c r="Y89" s="57"/>
      <c r="Z89" s="135"/>
      <c r="AA89" s="135"/>
      <c r="AB89" s="136"/>
      <c r="AC89" s="136"/>
      <c r="AD89" s="60"/>
      <c r="AE89" s="139"/>
      <c r="AF89" s="175"/>
      <c r="AG89" s="60"/>
      <c r="AH89" s="139"/>
      <c r="AI89" s="175"/>
      <c r="AJ89" s="60"/>
      <c r="AK89" s="140"/>
      <c r="AL89" s="141"/>
      <c r="AM89" s="60"/>
      <c r="AN89" s="140"/>
      <c r="AO89" s="141"/>
      <c r="AP89" s="176"/>
      <c r="AQ89" s="177"/>
      <c r="AR89" s="178"/>
      <c r="AS89" s="176"/>
      <c r="AT89" s="177"/>
      <c r="AU89" s="178"/>
      <c r="AV89" s="57"/>
      <c r="AW89" s="145"/>
      <c r="AX89" s="179"/>
      <c r="AY89" s="180"/>
      <c r="AZ89" s="57"/>
      <c r="BA89" s="145"/>
      <c r="BB89" s="146"/>
      <c r="BC89" s="149"/>
      <c r="BD89" s="103"/>
      <c r="BE89" s="241"/>
      <c r="BF89" s="249"/>
      <c r="BG89" s="249"/>
      <c r="BH89" s="226"/>
      <c r="BM89" s="220"/>
      <c r="BN89" s="220"/>
      <c r="BO89" s="236"/>
      <c r="BP89" s="220"/>
      <c r="BQ89" s="220"/>
      <c r="BR89" s="220"/>
      <c r="BS89" s="224"/>
      <c r="BT89" s="224"/>
      <c r="CB89" s="166">
        <v>45</v>
      </c>
      <c r="CC89" s="166">
        <v>40</v>
      </c>
      <c r="CD89" s="167">
        <v>35</v>
      </c>
      <c r="CE89" s="168">
        <v>30</v>
      </c>
      <c r="CF89" s="167">
        <v>28</v>
      </c>
      <c r="CG89" s="168">
        <v>26</v>
      </c>
      <c r="CH89" s="168">
        <v>24</v>
      </c>
      <c r="CI89" s="168">
        <v>22</v>
      </c>
      <c r="CJ89" s="168">
        <v>20</v>
      </c>
      <c r="CK89" s="168">
        <v>18</v>
      </c>
      <c r="CL89" s="168">
        <v>16</v>
      </c>
      <c r="CM89" s="168">
        <v>14</v>
      </c>
      <c r="CN89" s="168">
        <v>12</v>
      </c>
      <c r="CO89" s="168">
        <v>10</v>
      </c>
      <c r="CP89" s="168">
        <v>10</v>
      </c>
      <c r="CQ89" s="168">
        <v>10</v>
      </c>
    </row>
    <row r="90" spans="1:95" ht="16.2" thickBot="1" x14ac:dyDescent="0.35">
      <c r="A90" s="116">
        <v>1087</v>
      </c>
      <c r="B90" s="117"/>
      <c r="C90" s="118"/>
      <c r="D90" s="119"/>
      <c r="E90" s="120"/>
      <c r="F90" s="121"/>
      <c r="G90" s="121"/>
      <c r="H90" s="169"/>
      <c r="I90" s="169"/>
      <c r="J90" s="170"/>
      <c r="K90" s="248"/>
      <c r="L90" s="172"/>
      <c r="M90" s="127"/>
      <c r="N90" s="127"/>
      <c r="O90" s="128"/>
      <c r="P90" s="129"/>
      <c r="Q90" s="214"/>
      <c r="R90" s="215"/>
      <c r="S90" s="216"/>
      <c r="T90" s="217"/>
      <c r="U90" s="217"/>
      <c r="V90" s="217"/>
      <c r="W90" s="218"/>
      <c r="X90" s="246"/>
      <c r="Y90" s="57"/>
      <c r="Z90" s="135"/>
      <c r="AA90" s="135"/>
      <c r="AB90" s="136"/>
      <c r="AC90" s="136"/>
      <c r="AD90" s="60"/>
      <c r="AE90" s="139"/>
      <c r="AF90" s="175"/>
      <c r="AG90" s="60"/>
      <c r="AH90" s="139"/>
      <c r="AI90" s="175"/>
      <c r="AJ90" s="60"/>
      <c r="AK90" s="140"/>
      <c r="AL90" s="141"/>
      <c r="AM90" s="60"/>
      <c r="AN90" s="140"/>
      <c r="AO90" s="141"/>
      <c r="AP90" s="176"/>
      <c r="AQ90" s="177"/>
      <c r="AR90" s="178"/>
      <c r="AS90" s="176"/>
      <c r="AT90" s="177"/>
      <c r="AU90" s="178"/>
      <c r="AV90" s="57"/>
      <c r="AW90" s="145"/>
      <c r="AX90" s="179"/>
      <c r="AY90" s="180"/>
      <c r="AZ90" s="57"/>
      <c r="BA90" s="145"/>
      <c r="BB90" s="146"/>
      <c r="BC90" s="149"/>
      <c r="BD90" s="103"/>
      <c r="BE90" s="241"/>
      <c r="BF90" s="249"/>
      <c r="BG90" s="249"/>
      <c r="BH90" s="226"/>
      <c r="BM90" s="220"/>
      <c r="BN90" s="220"/>
      <c r="BO90" s="236"/>
      <c r="BP90" s="220"/>
      <c r="BQ90" s="220"/>
      <c r="BR90" s="220"/>
      <c r="BS90" s="224"/>
      <c r="BT90" s="224"/>
      <c r="CB90" s="166">
        <v>45</v>
      </c>
      <c r="CC90" s="166">
        <v>40</v>
      </c>
      <c r="CD90" s="167">
        <v>35</v>
      </c>
      <c r="CE90" s="168">
        <v>30</v>
      </c>
      <c r="CF90" s="167">
        <v>28</v>
      </c>
      <c r="CG90" s="168">
        <v>26</v>
      </c>
      <c r="CH90" s="168">
        <v>24</v>
      </c>
      <c r="CI90" s="168">
        <v>22</v>
      </c>
      <c r="CJ90" s="168">
        <v>20</v>
      </c>
      <c r="CK90" s="168">
        <v>18</v>
      </c>
      <c r="CL90" s="168">
        <v>16</v>
      </c>
      <c r="CM90" s="168">
        <v>14</v>
      </c>
      <c r="CN90" s="168">
        <v>12</v>
      </c>
      <c r="CO90" s="168">
        <v>10</v>
      </c>
      <c r="CP90" s="168">
        <v>10</v>
      </c>
      <c r="CQ90" s="168">
        <v>10</v>
      </c>
    </row>
    <row r="91" spans="1:95" ht="16.2" thickBot="1" x14ac:dyDescent="0.35">
      <c r="A91" s="116">
        <v>1088</v>
      </c>
      <c r="B91" s="117"/>
      <c r="C91" s="118"/>
      <c r="D91" s="119"/>
      <c r="E91" s="120"/>
      <c r="F91" s="121"/>
      <c r="G91" s="121"/>
      <c r="H91" s="169"/>
      <c r="I91" s="169"/>
      <c r="J91" s="170"/>
      <c r="K91" s="171"/>
      <c r="L91" s="172"/>
      <c r="M91" s="127"/>
      <c r="N91" s="127"/>
      <c r="O91" s="128"/>
      <c r="P91" s="129"/>
      <c r="Q91" s="214"/>
      <c r="R91" s="215"/>
      <c r="S91" s="216"/>
      <c r="T91" s="217"/>
      <c r="U91" s="217"/>
      <c r="V91" s="217"/>
      <c r="W91" s="218"/>
      <c r="X91" s="246"/>
      <c r="Y91" s="57"/>
      <c r="Z91" s="135"/>
      <c r="AA91" s="135"/>
      <c r="AB91" s="136"/>
      <c r="AC91" s="136"/>
      <c r="AD91" s="60"/>
      <c r="AE91" s="139"/>
      <c r="AF91" s="175"/>
      <c r="AG91" s="60"/>
      <c r="AH91" s="139"/>
      <c r="AI91" s="175"/>
      <c r="AJ91" s="60"/>
      <c r="AK91" s="140"/>
      <c r="AL91" s="141"/>
      <c r="AM91" s="60"/>
      <c r="AN91" s="140"/>
      <c r="AO91" s="141"/>
      <c r="AP91" s="176"/>
      <c r="AQ91" s="177"/>
      <c r="AR91" s="178"/>
      <c r="AS91" s="176"/>
      <c r="AT91" s="177"/>
      <c r="AU91" s="178"/>
      <c r="AV91" s="57"/>
      <c r="AW91" s="145"/>
      <c r="AX91" s="179"/>
      <c r="AY91" s="180"/>
      <c r="AZ91" s="57"/>
      <c r="BA91" s="145"/>
      <c r="BB91" s="146"/>
      <c r="BC91" s="149"/>
      <c r="BD91" s="103"/>
      <c r="BE91" s="241"/>
      <c r="BF91" s="233"/>
      <c r="BG91" s="233"/>
      <c r="BH91" s="226"/>
      <c r="BM91" s="220"/>
      <c r="BN91" s="220"/>
      <c r="BO91" s="236"/>
      <c r="BP91" s="220"/>
      <c r="BQ91" s="220"/>
      <c r="BR91" s="220"/>
      <c r="BS91" s="224"/>
      <c r="BT91" s="224"/>
      <c r="CB91" s="166">
        <v>45</v>
      </c>
      <c r="CC91" s="166">
        <v>40</v>
      </c>
      <c r="CD91" s="167">
        <v>35</v>
      </c>
      <c r="CE91" s="168">
        <v>30</v>
      </c>
      <c r="CF91" s="167">
        <v>28</v>
      </c>
      <c r="CG91" s="168">
        <v>26</v>
      </c>
      <c r="CH91" s="168">
        <v>24</v>
      </c>
      <c r="CI91" s="168">
        <v>22</v>
      </c>
      <c r="CJ91" s="168">
        <v>20</v>
      </c>
      <c r="CK91" s="168">
        <v>18</v>
      </c>
      <c r="CL91" s="168">
        <v>16</v>
      </c>
      <c r="CM91" s="168">
        <v>14</v>
      </c>
      <c r="CN91" s="168">
        <v>12</v>
      </c>
      <c r="CO91" s="168">
        <v>10</v>
      </c>
      <c r="CP91" s="168">
        <v>10</v>
      </c>
      <c r="CQ91" s="168">
        <v>10</v>
      </c>
    </row>
    <row r="92" spans="1:95" ht="16.2" thickBot="1" x14ac:dyDescent="0.35">
      <c r="A92" s="116">
        <v>1089</v>
      </c>
      <c r="B92" s="117"/>
      <c r="C92" s="118"/>
      <c r="D92" s="119"/>
      <c r="E92" s="120"/>
      <c r="F92" s="121"/>
      <c r="G92" s="121"/>
      <c r="H92" s="169"/>
      <c r="I92" s="169"/>
      <c r="J92" s="170"/>
      <c r="K92" s="171"/>
      <c r="L92" s="172"/>
      <c r="M92" s="127"/>
      <c r="N92" s="127"/>
      <c r="O92" s="128"/>
      <c r="P92" s="129"/>
      <c r="Q92" s="214"/>
      <c r="R92" s="215"/>
      <c r="S92" s="216"/>
      <c r="T92" s="217"/>
      <c r="U92" s="217"/>
      <c r="V92" s="217"/>
      <c r="W92" s="218"/>
      <c r="X92" s="246"/>
      <c r="Y92" s="57"/>
      <c r="Z92" s="135"/>
      <c r="AA92" s="135"/>
      <c r="AB92" s="136"/>
      <c r="AC92" s="136"/>
      <c r="AD92" s="60"/>
      <c r="AE92" s="139"/>
      <c r="AF92" s="175"/>
      <c r="AG92" s="60"/>
      <c r="AH92" s="139"/>
      <c r="AI92" s="175"/>
      <c r="AJ92" s="60"/>
      <c r="AK92" s="140"/>
      <c r="AL92" s="141"/>
      <c r="AM92" s="60"/>
      <c r="AN92" s="140"/>
      <c r="AO92" s="141"/>
      <c r="AP92" s="176"/>
      <c r="AQ92" s="177"/>
      <c r="AR92" s="178"/>
      <c r="AS92" s="176"/>
      <c r="AT92" s="177"/>
      <c r="AU92" s="178"/>
      <c r="AV92" s="57"/>
      <c r="AW92" s="145"/>
      <c r="AX92" s="179"/>
      <c r="AY92" s="180"/>
      <c r="AZ92" s="57"/>
      <c r="BA92" s="145"/>
      <c r="BB92" s="146"/>
      <c r="BC92" s="149"/>
      <c r="BD92" s="103"/>
      <c r="BE92" s="241"/>
      <c r="BF92" s="249"/>
      <c r="BG92" s="249"/>
      <c r="BH92" s="226"/>
      <c r="BM92" s="220"/>
      <c r="BN92" s="220"/>
      <c r="BO92" s="236"/>
      <c r="BP92" s="220"/>
      <c r="BQ92" s="220"/>
      <c r="BR92" s="220"/>
      <c r="BS92" s="224"/>
      <c r="BT92" s="224"/>
      <c r="CB92" s="166">
        <v>45</v>
      </c>
      <c r="CC92" s="166">
        <v>40</v>
      </c>
      <c r="CD92" s="167">
        <v>35</v>
      </c>
      <c r="CE92" s="168">
        <v>30</v>
      </c>
      <c r="CF92" s="167">
        <v>28</v>
      </c>
      <c r="CG92" s="168">
        <v>26</v>
      </c>
      <c r="CH92" s="168">
        <v>24</v>
      </c>
      <c r="CI92" s="168">
        <v>22</v>
      </c>
      <c r="CJ92" s="168">
        <v>20</v>
      </c>
      <c r="CK92" s="168">
        <v>18</v>
      </c>
      <c r="CL92" s="168">
        <v>16</v>
      </c>
      <c r="CM92" s="168">
        <v>14</v>
      </c>
      <c r="CN92" s="168">
        <v>12</v>
      </c>
      <c r="CO92" s="168">
        <v>10</v>
      </c>
      <c r="CP92" s="168">
        <v>10</v>
      </c>
      <c r="CQ92" s="168">
        <v>10</v>
      </c>
    </row>
    <row r="93" spans="1:95" ht="16.2" thickBot="1" x14ac:dyDescent="0.35">
      <c r="A93" s="116">
        <v>1090</v>
      </c>
      <c r="B93" s="117"/>
      <c r="C93" s="118"/>
      <c r="D93" s="119"/>
      <c r="E93" s="120"/>
      <c r="F93" s="121"/>
      <c r="G93" s="121"/>
      <c r="H93" s="169"/>
      <c r="I93" s="169"/>
      <c r="J93" s="170"/>
      <c r="K93" s="171"/>
      <c r="L93" s="172"/>
      <c r="M93" s="127"/>
      <c r="N93" s="127"/>
      <c r="O93" s="128"/>
      <c r="P93" s="129"/>
      <c r="Q93" s="214"/>
      <c r="R93" s="215"/>
      <c r="S93" s="216"/>
      <c r="T93" s="217"/>
      <c r="U93" s="217"/>
      <c r="V93" s="217"/>
      <c r="W93" s="218"/>
      <c r="X93" s="246"/>
      <c r="Y93" s="57"/>
      <c r="Z93" s="135"/>
      <c r="AA93" s="135"/>
      <c r="AB93" s="136"/>
      <c r="AC93" s="136"/>
      <c r="AD93" s="60"/>
      <c r="AE93" s="139"/>
      <c r="AF93" s="175"/>
      <c r="AG93" s="60"/>
      <c r="AH93" s="139"/>
      <c r="AI93" s="175"/>
      <c r="AJ93" s="60"/>
      <c r="AK93" s="140"/>
      <c r="AL93" s="141"/>
      <c r="AM93" s="60"/>
      <c r="AN93" s="140"/>
      <c r="AO93" s="141"/>
      <c r="AP93" s="176"/>
      <c r="AQ93" s="177"/>
      <c r="AR93" s="178"/>
      <c r="AS93" s="176"/>
      <c r="AT93" s="177"/>
      <c r="AU93" s="178"/>
      <c r="AV93" s="57"/>
      <c r="AW93" s="145"/>
      <c r="AX93" s="179"/>
      <c r="AY93" s="180"/>
      <c r="AZ93" s="57"/>
      <c r="BA93" s="145"/>
      <c r="BB93" s="146"/>
      <c r="BC93" s="149"/>
      <c r="BD93" s="103"/>
      <c r="BE93" s="241"/>
      <c r="BF93" s="249"/>
      <c r="BG93" s="249"/>
      <c r="BH93" s="226"/>
      <c r="BM93" s="220"/>
      <c r="BN93" s="220"/>
      <c r="BO93" s="236"/>
      <c r="BP93" s="220"/>
      <c r="BQ93" s="220"/>
      <c r="BR93" s="220"/>
      <c r="BS93" s="224"/>
      <c r="BT93" s="224"/>
      <c r="CB93" s="166">
        <v>45</v>
      </c>
      <c r="CC93" s="166">
        <v>40</v>
      </c>
      <c r="CD93" s="167">
        <v>35</v>
      </c>
      <c r="CE93" s="168">
        <v>30</v>
      </c>
      <c r="CF93" s="167">
        <v>28</v>
      </c>
      <c r="CG93" s="168">
        <v>26</v>
      </c>
      <c r="CH93" s="168">
        <v>24</v>
      </c>
      <c r="CI93" s="168">
        <v>22</v>
      </c>
      <c r="CJ93" s="168">
        <v>20</v>
      </c>
      <c r="CK93" s="168">
        <v>18</v>
      </c>
      <c r="CL93" s="168">
        <v>16</v>
      </c>
      <c r="CM93" s="168">
        <v>14</v>
      </c>
      <c r="CN93" s="168">
        <v>12</v>
      </c>
      <c r="CO93" s="168">
        <v>10</v>
      </c>
      <c r="CP93" s="168">
        <v>10</v>
      </c>
      <c r="CQ93" s="168">
        <v>10</v>
      </c>
    </row>
    <row r="94" spans="1:95" ht="16.2" thickBot="1" x14ac:dyDescent="0.35">
      <c r="A94" s="116">
        <v>1091</v>
      </c>
      <c r="B94" s="117"/>
      <c r="C94" s="118"/>
      <c r="D94" s="119"/>
      <c r="E94" s="120"/>
      <c r="F94" s="121"/>
      <c r="G94" s="121"/>
      <c r="H94" s="169"/>
      <c r="I94" s="169"/>
      <c r="J94" s="170"/>
      <c r="K94" s="171"/>
      <c r="L94" s="172"/>
      <c r="M94" s="127"/>
      <c r="N94" s="127"/>
      <c r="O94" s="128"/>
      <c r="P94" s="129"/>
      <c r="Q94" s="214"/>
      <c r="R94" s="215"/>
      <c r="S94" s="216"/>
      <c r="T94" s="217"/>
      <c r="U94" s="217"/>
      <c r="V94" s="217"/>
      <c r="W94" s="218"/>
      <c r="X94" s="246"/>
      <c r="Y94" s="57"/>
      <c r="Z94" s="135"/>
      <c r="AA94" s="135"/>
      <c r="AB94" s="136"/>
      <c r="AC94" s="136"/>
      <c r="AD94" s="60"/>
      <c r="AE94" s="139"/>
      <c r="AF94" s="175"/>
      <c r="AG94" s="60"/>
      <c r="AH94" s="139"/>
      <c r="AI94" s="175"/>
      <c r="AJ94" s="60"/>
      <c r="AK94" s="140"/>
      <c r="AL94" s="141"/>
      <c r="AM94" s="60"/>
      <c r="AN94" s="140"/>
      <c r="AO94" s="141"/>
      <c r="AP94" s="176"/>
      <c r="AQ94" s="177"/>
      <c r="AR94" s="178"/>
      <c r="AS94" s="176"/>
      <c r="AT94" s="177"/>
      <c r="AU94" s="178"/>
      <c r="AV94" s="57"/>
      <c r="AW94" s="145"/>
      <c r="AX94" s="179"/>
      <c r="AY94" s="180"/>
      <c r="AZ94" s="57"/>
      <c r="BA94" s="145"/>
      <c r="BB94" s="146"/>
      <c r="BC94" s="149"/>
      <c r="BD94" s="103"/>
      <c r="BE94" s="242"/>
      <c r="BF94" s="249"/>
      <c r="BG94" s="249"/>
      <c r="BH94" s="226"/>
      <c r="BM94" s="220"/>
      <c r="BN94" s="220"/>
      <c r="BO94" s="236"/>
      <c r="BP94" s="220"/>
      <c r="BQ94" s="220"/>
      <c r="BR94" s="220"/>
      <c r="BS94" s="224"/>
      <c r="BT94" s="224"/>
      <c r="CB94" s="166">
        <v>45</v>
      </c>
      <c r="CC94" s="166">
        <v>40</v>
      </c>
      <c r="CD94" s="167">
        <v>35</v>
      </c>
      <c r="CE94" s="168">
        <v>30</v>
      </c>
      <c r="CF94" s="167">
        <v>28</v>
      </c>
      <c r="CG94" s="168">
        <v>26</v>
      </c>
      <c r="CH94" s="168">
        <v>24</v>
      </c>
      <c r="CI94" s="168">
        <v>22</v>
      </c>
      <c r="CJ94" s="168">
        <v>20</v>
      </c>
      <c r="CK94" s="168">
        <v>18</v>
      </c>
      <c r="CL94" s="168">
        <v>16</v>
      </c>
      <c r="CM94" s="168">
        <v>14</v>
      </c>
      <c r="CN94" s="168">
        <v>12</v>
      </c>
      <c r="CO94" s="168">
        <v>10</v>
      </c>
      <c r="CP94" s="168">
        <v>10</v>
      </c>
      <c r="CQ94" s="168">
        <v>10</v>
      </c>
    </row>
    <row r="95" spans="1:95" ht="16.2" thickBot="1" x14ac:dyDescent="0.35">
      <c r="A95" s="116">
        <v>1092</v>
      </c>
      <c r="B95" s="117"/>
      <c r="C95" s="118"/>
      <c r="D95" s="119"/>
      <c r="E95" s="120"/>
      <c r="F95" s="121"/>
      <c r="G95" s="121"/>
      <c r="H95" s="169"/>
      <c r="I95" s="169"/>
      <c r="J95" s="170"/>
      <c r="K95" s="171"/>
      <c r="L95" s="172"/>
      <c r="M95" s="127"/>
      <c r="N95" s="127"/>
      <c r="O95" s="128"/>
      <c r="P95" s="129"/>
      <c r="Q95" s="214"/>
      <c r="R95" s="215"/>
      <c r="S95" s="216"/>
      <c r="T95" s="217"/>
      <c r="U95" s="217"/>
      <c r="V95" s="217"/>
      <c r="W95" s="218"/>
      <c r="X95" s="246"/>
      <c r="Y95" s="57"/>
      <c r="Z95" s="135"/>
      <c r="AA95" s="135"/>
      <c r="AB95" s="136"/>
      <c r="AC95" s="136"/>
      <c r="AD95" s="60"/>
      <c r="AE95" s="139"/>
      <c r="AF95" s="175"/>
      <c r="AG95" s="60"/>
      <c r="AH95" s="139"/>
      <c r="AI95" s="175"/>
      <c r="AJ95" s="60"/>
      <c r="AK95" s="140"/>
      <c r="AL95" s="141"/>
      <c r="AM95" s="60"/>
      <c r="AN95" s="140"/>
      <c r="AO95" s="141"/>
      <c r="AP95" s="176"/>
      <c r="AQ95" s="177"/>
      <c r="AR95" s="178"/>
      <c r="AS95" s="176"/>
      <c r="AT95" s="177"/>
      <c r="AU95" s="178"/>
      <c r="AV95" s="57"/>
      <c r="AW95" s="145"/>
      <c r="AX95" s="179"/>
      <c r="AY95" s="180"/>
      <c r="AZ95" s="57"/>
      <c r="BA95" s="145"/>
      <c r="BB95" s="146"/>
      <c r="BC95" s="149"/>
      <c r="BD95" s="103"/>
      <c r="BE95" s="242"/>
      <c r="BF95" s="249"/>
      <c r="BG95" s="249"/>
      <c r="BH95" s="226"/>
      <c r="BM95" s="220"/>
      <c r="BN95" s="220"/>
      <c r="BO95" s="236"/>
      <c r="BP95" s="220"/>
      <c r="BQ95" s="220"/>
      <c r="BR95" s="220"/>
      <c r="BS95" s="224"/>
      <c r="BT95" s="224"/>
      <c r="CB95" s="166">
        <v>45</v>
      </c>
      <c r="CC95" s="166">
        <v>40</v>
      </c>
      <c r="CD95" s="167">
        <v>35</v>
      </c>
      <c r="CE95" s="168">
        <v>30</v>
      </c>
      <c r="CF95" s="167">
        <v>28</v>
      </c>
      <c r="CG95" s="168">
        <v>26</v>
      </c>
      <c r="CH95" s="168">
        <v>24</v>
      </c>
      <c r="CI95" s="168">
        <v>22</v>
      </c>
      <c r="CJ95" s="168">
        <v>20</v>
      </c>
      <c r="CK95" s="168">
        <v>18</v>
      </c>
      <c r="CL95" s="168">
        <v>16</v>
      </c>
      <c r="CM95" s="168">
        <v>14</v>
      </c>
      <c r="CN95" s="168">
        <v>12</v>
      </c>
      <c r="CO95" s="168">
        <v>10</v>
      </c>
      <c r="CP95" s="168">
        <v>10</v>
      </c>
      <c r="CQ95" s="168">
        <v>10</v>
      </c>
    </row>
    <row r="96" spans="1:95" ht="16.2" thickBot="1" x14ac:dyDescent="0.35">
      <c r="A96" s="116">
        <v>1093</v>
      </c>
      <c r="B96" s="117"/>
      <c r="C96" s="118"/>
      <c r="D96" s="119"/>
      <c r="E96" s="120"/>
      <c r="F96" s="121"/>
      <c r="G96" s="121"/>
      <c r="H96" s="169"/>
      <c r="I96" s="169"/>
      <c r="J96" s="170"/>
      <c r="K96" s="248"/>
      <c r="L96" s="172"/>
      <c r="M96" s="127"/>
      <c r="N96" s="127"/>
      <c r="O96" s="128"/>
      <c r="P96" s="129"/>
      <c r="Q96" s="214"/>
      <c r="R96" s="215"/>
      <c r="S96" s="216"/>
      <c r="T96" s="217"/>
      <c r="U96" s="217"/>
      <c r="V96" s="217"/>
      <c r="W96" s="218"/>
      <c r="X96" s="246"/>
      <c r="Y96" s="57"/>
      <c r="Z96" s="135"/>
      <c r="AA96" s="135"/>
      <c r="AB96" s="136"/>
      <c r="AC96" s="136"/>
      <c r="AD96" s="60"/>
      <c r="AE96" s="139"/>
      <c r="AF96" s="175"/>
      <c r="AG96" s="60"/>
      <c r="AH96" s="139"/>
      <c r="AI96" s="175"/>
      <c r="AJ96" s="60"/>
      <c r="AK96" s="140"/>
      <c r="AL96" s="141"/>
      <c r="AM96" s="60"/>
      <c r="AN96" s="140"/>
      <c r="AO96" s="141"/>
      <c r="AP96" s="176"/>
      <c r="AQ96" s="177"/>
      <c r="AR96" s="178"/>
      <c r="AS96" s="176"/>
      <c r="AT96" s="177"/>
      <c r="AU96" s="178"/>
      <c r="AV96" s="57"/>
      <c r="AW96" s="145"/>
      <c r="AX96" s="179"/>
      <c r="AY96" s="180"/>
      <c r="AZ96" s="57"/>
      <c r="BA96" s="145"/>
      <c r="BB96" s="146"/>
      <c r="BC96" s="149"/>
      <c r="BD96" s="103"/>
      <c r="BE96" s="242"/>
      <c r="BF96" s="249"/>
      <c r="BG96" s="249"/>
      <c r="BH96" s="226"/>
      <c r="BM96" s="220"/>
      <c r="BN96" s="220"/>
      <c r="BO96" s="236"/>
      <c r="BP96" s="220"/>
      <c r="BQ96" s="220"/>
      <c r="BR96" s="220"/>
      <c r="BS96" s="224"/>
      <c r="BT96" s="224"/>
      <c r="CB96" s="166">
        <v>45</v>
      </c>
      <c r="CC96" s="166">
        <v>40</v>
      </c>
      <c r="CD96" s="167">
        <v>35</v>
      </c>
      <c r="CE96" s="168">
        <v>30</v>
      </c>
      <c r="CF96" s="167">
        <v>28</v>
      </c>
      <c r="CG96" s="168">
        <v>26</v>
      </c>
      <c r="CH96" s="168">
        <v>24</v>
      </c>
      <c r="CI96" s="168">
        <v>22</v>
      </c>
      <c r="CJ96" s="168">
        <v>20</v>
      </c>
      <c r="CK96" s="168">
        <v>18</v>
      </c>
      <c r="CL96" s="168">
        <v>16</v>
      </c>
      <c r="CM96" s="168">
        <v>14</v>
      </c>
      <c r="CN96" s="168">
        <v>12</v>
      </c>
      <c r="CO96" s="168">
        <v>10</v>
      </c>
      <c r="CP96" s="168">
        <v>10</v>
      </c>
      <c r="CQ96" s="168">
        <v>10</v>
      </c>
    </row>
    <row r="97" spans="1:95" ht="16.2" thickBot="1" x14ac:dyDescent="0.35">
      <c r="A97" s="116">
        <v>1094</v>
      </c>
      <c r="B97" s="117"/>
      <c r="C97" s="118"/>
      <c r="D97" s="119"/>
      <c r="E97" s="120"/>
      <c r="F97" s="121"/>
      <c r="G97" s="121"/>
      <c r="H97" s="169"/>
      <c r="I97" s="169"/>
      <c r="J97" s="170"/>
      <c r="K97" s="248"/>
      <c r="L97" s="172"/>
      <c r="M97" s="127"/>
      <c r="N97" s="127"/>
      <c r="O97" s="128"/>
      <c r="P97" s="129"/>
      <c r="Q97" s="214"/>
      <c r="R97" s="215"/>
      <c r="S97" s="216"/>
      <c r="T97" s="217"/>
      <c r="U97" s="217"/>
      <c r="V97" s="217"/>
      <c r="W97" s="218"/>
      <c r="X97" s="246"/>
      <c r="Y97" s="57"/>
      <c r="Z97" s="135"/>
      <c r="AA97" s="135"/>
      <c r="AB97" s="136"/>
      <c r="AC97" s="136"/>
      <c r="AD97" s="60"/>
      <c r="AE97" s="139"/>
      <c r="AF97" s="175"/>
      <c r="AG97" s="60"/>
      <c r="AH97" s="139"/>
      <c r="AI97" s="175"/>
      <c r="AJ97" s="60"/>
      <c r="AK97" s="140"/>
      <c r="AL97" s="141"/>
      <c r="AM97" s="60"/>
      <c r="AN97" s="140"/>
      <c r="AO97" s="141"/>
      <c r="AP97" s="176"/>
      <c r="AQ97" s="177"/>
      <c r="AR97" s="178"/>
      <c r="AS97" s="176"/>
      <c r="AT97" s="177"/>
      <c r="AU97" s="178"/>
      <c r="AV97" s="57"/>
      <c r="AW97" s="145"/>
      <c r="AX97" s="179"/>
      <c r="AY97" s="180"/>
      <c r="AZ97" s="57"/>
      <c r="BA97" s="145"/>
      <c r="BB97" s="146"/>
      <c r="BC97" s="149"/>
      <c r="BD97" s="103"/>
      <c r="BE97" s="241"/>
      <c r="BF97" s="249"/>
      <c r="BG97" s="249"/>
      <c r="BH97" s="226"/>
      <c r="BM97" s="220"/>
      <c r="BN97" s="220"/>
      <c r="BO97" s="236"/>
      <c r="BP97" s="220"/>
      <c r="BQ97" s="220"/>
      <c r="BR97" s="220"/>
      <c r="BS97" s="224"/>
      <c r="BT97" s="224"/>
      <c r="CB97" s="166">
        <v>45</v>
      </c>
      <c r="CC97" s="166">
        <v>40</v>
      </c>
      <c r="CD97" s="167">
        <v>35</v>
      </c>
      <c r="CE97" s="168">
        <v>30</v>
      </c>
      <c r="CF97" s="167">
        <v>28</v>
      </c>
      <c r="CG97" s="168">
        <v>26</v>
      </c>
      <c r="CH97" s="168">
        <v>24</v>
      </c>
      <c r="CI97" s="168">
        <v>22</v>
      </c>
      <c r="CJ97" s="168">
        <v>20</v>
      </c>
      <c r="CK97" s="168">
        <v>18</v>
      </c>
      <c r="CL97" s="168">
        <v>16</v>
      </c>
      <c r="CM97" s="168">
        <v>14</v>
      </c>
      <c r="CN97" s="168">
        <v>12</v>
      </c>
      <c r="CO97" s="168">
        <v>10</v>
      </c>
      <c r="CP97" s="168">
        <v>10</v>
      </c>
      <c r="CQ97" s="168">
        <v>10</v>
      </c>
    </row>
    <row r="98" spans="1:95" ht="16.2" thickBot="1" x14ac:dyDescent="0.35">
      <c r="A98" s="116">
        <v>1095</v>
      </c>
      <c r="B98" s="117"/>
      <c r="C98" s="118"/>
      <c r="D98" s="119"/>
      <c r="E98" s="120"/>
      <c r="F98" s="121"/>
      <c r="G98" s="121"/>
      <c r="H98" s="169"/>
      <c r="I98" s="169"/>
      <c r="J98" s="170"/>
      <c r="K98" s="248"/>
      <c r="L98" s="172"/>
      <c r="M98" s="127"/>
      <c r="N98" s="127"/>
      <c r="O98" s="128"/>
      <c r="P98" s="129"/>
      <c r="Q98" s="214"/>
      <c r="R98" s="215"/>
      <c r="S98" s="216"/>
      <c r="T98" s="217"/>
      <c r="U98" s="217"/>
      <c r="V98" s="217"/>
      <c r="W98" s="218"/>
      <c r="X98" s="246"/>
      <c r="Y98" s="57"/>
      <c r="Z98" s="135"/>
      <c r="AA98" s="135"/>
      <c r="AB98" s="136"/>
      <c r="AC98" s="136"/>
      <c r="AD98" s="60"/>
      <c r="AE98" s="139"/>
      <c r="AF98" s="175"/>
      <c r="AG98" s="60"/>
      <c r="AH98" s="139"/>
      <c r="AI98" s="175"/>
      <c r="AJ98" s="60"/>
      <c r="AK98" s="140"/>
      <c r="AL98" s="141"/>
      <c r="AM98" s="60"/>
      <c r="AN98" s="140"/>
      <c r="AO98" s="141"/>
      <c r="AP98" s="176"/>
      <c r="AQ98" s="177"/>
      <c r="AR98" s="178"/>
      <c r="AS98" s="176"/>
      <c r="AT98" s="177"/>
      <c r="AU98" s="178"/>
      <c r="AV98" s="57"/>
      <c r="AW98" s="145"/>
      <c r="AX98" s="179"/>
      <c r="AY98" s="180"/>
      <c r="AZ98" s="57"/>
      <c r="BA98" s="145"/>
      <c r="BB98" s="146"/>
      <c r="BC98" s="149"/>
      <c r="BD98" s="103"/>
      <c r="BE98" s="241"/>
      <c r="BF98" s="249"/>
      <c r="BG98" s="249"/>
      <c r="BH98" s="226"/>
      <c r="BM98" s="220"/>
      <c r="BN98" s="220"/>
      <c r="BO98" s="236"/>
      <c r="BP98" s="220"/>
      <c r="BQ98" s="220"/>
      <c r="BR98" s="220"/>
      <c r="BS98" s="224"/>
      <c r="BT98" s="224"/>
      <c r="CB98" s="166">
        <v>45</v>
      </c>
      <c r="CC98" s="166">
        <v>40</v>
      </c>
      <c r="CD98" s="167">
        <v>35</v>
      </c>
      <c r="CE98" s="168">
        <v>30</v>
      </c>
      <c r="CF98" s="167">
        <v>28</v>
      </c>
      <c r="CG98" s="168">
        <v>26</v>
      </c>
      <c r="CH98" s="168">
        <v>24</v>
      </c>
      <c r="CI98" s="168">
        <v>22</v>
      </c>
      <c r="CJ98" s="168">
        <v>20</v>
      </c>
      <c r="CK98" s="168">
        <v>18</v>
      </c>
      <c r="CL98" s="168">
        <v>16</v>
      </c>
      <c r="CM98" s="168">
        <v>14</v>
      </c>
      <c r="CN98" s="168">
        <v>12</v>
      </c>
      <c r="CO98" s="168">
        <v>10</v>
      </c>
      <c r="CP98" s="168">
        <v>10</v>
      </c>
      <c r="CQ98" s="168">
        <v>10</v>
      </c>
    </row>
    <row r="99" spans="1:95" ht="16.2" thickBot="1" x14ac:dyDescent="0.35">
      <c r="A99" s="116">
        <v>1096</v>
      </c>
      <c r="B99" s="117"/>
      <c r="C99" s="118"/>
      <c r="D99" s="119"/>
      <c r="E99" s="120"/>
      <c r="F99" s="121"/>
      <c r="G99" s="121"/>
      <c r="H99" s="169"/>
      <c r="I99" s="169"/>
      <c r="J99" s="170"/>
      <c r="K99" s="248"/>
      <c r="L99" s="172"/>
      <c r="M99" s="127"/>
      <c r="N99" s="127"/>
      <c r="O99" s="128"/>
      <c r="P99" s="129"/>
      <c r="Q99" s="214"/>
      <c r="R99" s="215"/>
      <c r="S99" s="216"/>
      <c r="T99" s="217"/>
      <c r="U99" s="217"/>
      <c r="V99" s="217"/>
      <c r="W99" s="218"/>
      <c r="X99" s="246"/>
      <c r="Y99" s="57"/>
      <c r="Z99" s="135"/>
      <c r="AA99" s="135"/>
      <c r="AB99" s="136"/>
      <c r="AC99" s="136"/>
      <c r="AD99" s="60"/>
      <c r="AE99" s="139"/>
      <c r="AF99" s="175"/>
      <c r="AG99" s="60"/>
      <c r="AH99" s="139"/>
      <c r="AI99" s="175"/>
      <c r="AJ99" s="60"/>
      <c r="AK99" s="140"/>
      <c r="AL99" s="141"/>
      <c r="AM99" s="60"/>
      <c r="AN99" s="140"/>
      <c r="AO99" s="141"/>
      <c r="AP99" s="176"/>
      <c r="AQ99" s="177"/>
      <c r="AR99" s="178"/>
      <c r="AS99" s="176"/>
      <c r="AT99" s="177"/>
      <c r="AU99" s="178"/>
      <c r="AV99" s="57"/>
      <c r="AW99" s="145"/>
      <c r="AX99" s="179"/>
      <c r="AY99" s="180"/>
      <c r="AZ99" s="57"/>
      <c r="BA99" s="145"/>
      <c r="BB99" s="146"/>
      <c r="BC99" s="149"/>
      <c r="BD99" s="103"/>
      <c r="BE99" s="237"/>
      <c r="BF99" s="249"/>
      <c r="BG99" s="249"/>
      <c r="BH99" s="226"/>
      <c r="BM99" s="220"/>
      <c r="BN99" s="220"/>
      <c r="BO99" s="236"/>
      <c r="BP99" s="220"/>
      <c r="BQ99" s="220"/>
      <c r="BR99" s="220"/>
      <c r="BS99" s="224"/>
      <c r="BT99" s="224"/>
      <c r="CB99" s="166">
        <v>45</v>
      </c>
      <c r="CC99" s="166">
        <v>40</v>
      </c>
      <c r="CD99" s="167">
        <v>35</v>
      </c>
      <c r="CE99" s="168">
        <v>30</v>
      </c>
      <c r="CF99" s="167">
        <v>28</v>
      </c>
      <c r="CG99" s="168">
        <v>26</v>
      </c>
      <c r="CH99" s="168">
        <v>24</v>
      </c>
      <c r="CI99" s="168">
        <v>22</v>
      </c>
      <c r="CJ99" s="168">
        <v>20</v>
      </c>
      <c r="CK99" s="168">
        <v>18</v>
      </c>
      <c r="CL99" s="168">
        <v>16</v>
      </c>
      <c r="CM99" s="168">
        <v>14</v>
      </c>
      <c r="CN99" s="168">
        <v>12</v>
      </c>
      <c r="CO99" s="168">
        <v>10</v>
      </c>
      <c r="CP99" s="168">
        <v>10</v>
      </c>
      <c r="CQ99" s="168">
        <v>10</v>
      </c>
    </row>
    <row r="100" spans="1:95" ht="16.2" thickBot="1" x14ac:dyDescent="0.35">
      <c r="A100" s="116">
        <v>1097</v>
      </c>
      <c r="B100" s="117"/>
      <c r="C100" s="118"/>
      <c r="D100" s="119"/>
      <c r="E100" s="120"/>
      <c r="F100" s="121"/>
      <c r="G100" s="121"/>
      <c r="H100" s="169"/>
      <c r="I100" s="169"/>
      <c r="J100" s="170"/>
      <c r="K100" s="248"/>
      <c r="L100" s="172"/>
      <c r="M100" s="127"/>
      <c r="N100" s="127"/>
      <c r="O100" s="128"/>
      <c r="P100" s="129"/>
      <c r="Q100" s="214"/>
      <c r="R100" s="215"/>
      <c r="S100" s="216"/>
      <c r="T100" s="217"/>
      <c r="U100" s="217"/>
      <c r="V100" s="217"/>
      <c r="W100" s="218"/>
      <c r="X100" s="246"/>
      <c r="Y100" s="57"/>
      <c r="Z100" s="135"/>
      <c r="AA100" s="135"/>
      <c r="AB100" s="136"/>
      <c r="AC100" s="136"/>
      <c r="AD100" s="60"/>
      <c r="AE100" s="139"/>
      <c r="AF100" s="175"/>
      <c r="AG100" s="60"/>
      <c r="AH100" s="139"/>
      <c r="AI100" s="175"/>
      <c r="AJ100" s="60"/>
      <c r="AK100" s="140"/>
      <c r="AL100" s="141"/>
      <c r="AM100" s="60"/>
      <c r="AN100" s="140"/>
      <c r="AO100" s="141"/>
      <c r="AP100" s="176"/>
      <c r="AQ100" s="177"/>
      <c r="AR100" s="178"/>
      <c r="AS100" s="176"/>
      <c r="AT100" s="177"/>
      <c r="AU100" s="178"/>
      <c r="AV100" s="57"/>
      <c r="AW100" s="145"/>
      <c r="AX100" s="179"/>
      <c r="AY100" s="180"/>
      <c r="AZ100" s="57"/>
      <c r="BA100" s="145"/>
      <c r="BB100" s="146"/>
      <c r="BC100" s="149"/>
      <c r="BD100" s="103"/>
      <c r="BE100" s="247"/>
      <c r="BF100" s="249"/>
      <c r="BG100" s="249"/>
      <c r="BH100" s="226"/>
      <c r="BS100" s="224"/>
      <c r="BT100" s="224"/>
      <c r="CB100" s="166">
        <v>45</v>
      </c>
      <c r="CC100" s="166">
        <v>40</v>
      </c>
      <c r="CD100" s="167">
        <v>35</v>
      </c>
      <c r="CE100" s="168">
        <v>30</v>
      </c>
      <c r="CF100" s="167">
        <v>28</v>
      </c>
      <c r="CG100" s="168">
        <v>26</v>
      </c>
      <c r="CH100" s="168">
        <v>24</v>
      </c>
      <c r="CI100" s="168">
        <v>22</v>
      </c>
      <c r="CJ100" s="168">
        <v>20</v>
      </c>
      <c r="CK100" s="168">
        <v>18</v>
      </c>
      <c r="CL100" s="168">
        <v>16</v>
      </c>
      <c r="CM100" s="168">
        <v>14</v>
      </c>
      <c r="CN100" s="168">
        <v>12</v>
      </c>
      <c r="CO100" s="168">
        <v>10</v>
      </c>
      <c r="CP100" s="168">
        <v>10</v>
      </c>
      <c r="CQ100" s="168">
        <v>10</v>
      </c>
    </row>
    <row r="101" spans="1:95" ht="16.2" thickBot="1" x14ac:dyDescent="0.35">
      <c r="A101" s="116">
        <v>1098</v>
      </c>
      <c r="B101" s="117"/>
      <c r="C101" s="118"/>
      <c r="D101" s="119"/>
      <c r="E101" s="120"/>
      <c r="F101" s="121"/>
      <c r="G101" s="121"/>
      <c r="H101" s="169"/>
      <c r="I101" s="169"/>
      <c r="J101" s="170"/>
      <c r="K101" s="248"/>
      <c r="L101" s="172"/>
      <c r="M101" s="127"/>
      <c r="N101" s="127"/>
      <c r="O101" s="128"/>
      <c r="P101" s="129"/>
      <c r="Q101" s="214"/>
      <c r="R101" s="215"/>
      <c r="S101" s="216"/>
      <c r="T101" s="217"/>
      <c r="U101" s="217"/>
      <c r="V101" s="217"/>
      <c r="W101" s="218"/>
      <c r="X101" s="246"/>
      <c r="Y101" s="57"/>
      <c r="Z101" s="135"/>
      <c r="AA101" s="135"/>
      <c r="AB101" s="136"/>
      <c r="AC101" s="136"/>
      <c r="AD101" s="60"/>
      <c r="AE101" s="139"/>
      <c r="AF101" s="175"/>
      <c r="AG101" s="60"/>
      <c r="AH101" s="139"/>
      <c r="AI101" s="175"/>
      <c r="AJ101" s="60"/>
      <c r="AK101" s="140"/>
      <c r="AL101" s="141"/>
      <c r="AM101" s="60"/>
      <c r="AN101" s="140"/>
      <c r="AO101" s="141"/>
      <c r="AP101" s="176"/>
      <c r="AQ101" s="177"/>
      <c r="AR101" s="178"/>
      <c r="AS101" s="176"/>
      <c r="AT101" s="177"/>
      <c r="AU101" s="178"/>
      <c r="AV101" s="57"/>
      <c r="AW101" s="145"/>
      <c r="AX101" s="179"/>
      <c r="AY101" s="180"/>
      <c r="AZ101" s="57"/>
      <c r="BA101" s="145"/>
      <c r="BB101" s="146"/>
      <c r="BC101" s="149"/>
      <c r="BD101" s="103"/>
      <c r="BE101" s="247"/>
      <c r="BF101" s="249"/>
      <c r="BG101" s="249"/>
      <c r="BH101" s="226"/>
      <c r="BM101" s="220"/>
      <c r="BN101" s="220"/>
      <c r="BO101" s="225"/>
      <c r="BS101" s="224"/>
      <c r="BT101" s="224"/>
      <c r="BU101" s="226"/>
      <c r="CB101" s="166">
        <v>45</v>
      </c>
      <c r="CC101" s="166">
        <v>40</v>
      </c>
      <c r="CD101" s="167">
        <v>35</v>
      </c>
      <c r="CE101" s="168">
        <v>30</v>
      </c>
      <c r="CF101" s="167">
        <v>28</v>
      </c>
      <c r="CG101" s="168">
        <v>26</v>
      </c>
      <c r="CH101" s="168">
        <v>24</v>
      </c>
      <c r="CI101" s="168">
        <v>22</v>
      </c>
      <c r="CJ101" s="168">
        <v>20</v>
      </c>
      <c r="CK101" s="168">
        <v>18</v>
      </c>
      <c r="CL101" s="168">
        <v>16</v>
      </c>
      <c r="CM101" s="168">
        <v>14</v>
      </c>
      <c r="CN101" s="168">
        <v>12</v>
      </c>
      <c r="CO101" s="168">
        <v>10</v>
      </c>
      <c r="CP101" s="168">
        <v>10</v>
      </c>
      <c r="CQ101" s="168">
        <v>10</v>
      </c>
    </row>
    <row r="102" spans="1:95" ht="16.2" thickBot="1" x14ac:dyDescent="0.35">
      <c r="A102" s="116">
        <v>1099</v>
      </c>
      <c r="B102" s="117"/>
      <c r="C102" s="118"/>
      <c r="D102" s="119"/>
      <c r="E102" s="120"/>
      <c r="F102" s="121"/>
      <c r="G102" s="121"/>
      <c r="H102" s="169"/>
      <c r="I102" s="169"/>
      <c r="J102" s="170"/>
      <c r="K102" s="248"/>
      <c r="L102" s="172"/>
      <c r="M102" s="127"/>
      <c r="N102" s="127"/>
      <c r="O102" s="128"/>
      <c r="P102" s="129"/>
      <c r="Q102" s="214"/>
      <c r="R102" s="215"/>
      <c r="S102" s="216"/>
      <c r="T102" s="217"/>
      <c r="U102" s="217"/>
      <c r="V102" s="217"/>
      <c r="W102" s="218"/>
      <c r="X102" s="195"/>
      <c r="Y102" s="57"/>
      <c r="Z102" s="135"/>
      <c r="AA102" s="135"/>
      <c r="AB102" s="136"/>
      <c r="AC102" s="136"/>
      <c r="AD102" s="60"/>
      <c r="AE102" s="139"/>
      <c r="AF102" s="175"/>
      <c r="AG102" s="60"/>
      <c r="AH102" s="139"/>
      <c r="AI102" s="175"/>
      <c r="AJ102" s="60"/>
      <c r="AK102" s="140"/>
      <c r="AL102" s="141"/>
      <c r="AM102" s="60"/>
      <c r="AN102" s="140"/>
      <c r="AO102" s="141"/>
      <c r="AP102" s="176"/>
      <c r="AQ102" s="177"/>
      <c r="AR102" s="178"/>
      <c r="AS102" s="176"/>
      <c r="AT102" s="177"/>
      <c r="AU102" s="178"/>
      <c r="AV102" s="57"/>
      <c r="AW102" s="145"/>
      <c r="AX102" s="179"/>
      <c r="AY102" s="180"/>
      <c r="AZ102" s="57"/>
      <c r="BA102" s="145"/>
      <c r="BB102" s="146"/>
      <c r="BC102" s="149"/>
      <c r="BD102" s="103"/>
      <c r="BE102" s="241"/>
      <c r="BF102" s="249"/>
      <c r="BG102" s="249"/>
      <c r="BH102" s="226"/>
      <c r="BM102" s="220"/>
      <c r="BN102" s="220"/>
      <c r="BO102" s="225"/>
      <c r="BP102" s="220"/>
      <c r="BQ102" s="220"/>
      <c r="BR102" s="220"/>
      <c r="BS102" s="224"/>
      <c r="BT102" s="224"/>
      <c r="BU102" s="226"/>
      <c r="CB102" s="166">
        <v>45</v>
      </c>
      <c r="CC102" s="166">
        <v>40</v>
      </c>
      <c r="CD102" s="167">
        <v>35</v>
      </c>
      <c r="CE102" s="168">
        <v>30</v>
      </c>
      <c r="CF102" s="167">
        <v>28</v>
      </c>
      <c r="CG102" s="168">
        <v>26</v>
      </c>
      <c r="CH102" s="168">
        <v>24</v>
      </c>
      <c r="CI102" s="168">
        <v>22</v>
      </c>
      <c r="CJ102" s="168">
        <v>20</v>
      </c>
      <c r="CK102" s="168">
        <v>18</v>
      </c>
      <c r="CL102" s="168">
        <v>16</v>
      </c>
      <c r="CM102" s="168">
        <v>14</v>
      </c>
      <c r="CN102" s="168">
        <v>12</v>
      </c>
      <c r="CO102" s="168">
        <v>10</v>
      </c>
      <c r="CP102" s="168">
        <v>10</v>
      </c>
      <c r="CQ102" s="168">
        <v>10</v>
      </c>
    </row>
    <row r="103" spans="1:95" ht="16.2" thickBot="1" x14ac:dyDescent="0.35">
      <c r="A103" s="116">
        <v>1100</v>
      </c>
      <c r="B103" s="117"/>
      <c r="C103" s="118"/>
      <c r="D103" s="119"/>
      <c r="E103" s="120"/>
      <c r="F103" s="121"/>
      <c r="G103" s="121"/>
      <c r="H103" s="169"/>
      <c r="I103" s="169"/>
      <c r="J103" s="170"/>
      <c r="K103" s="248"/>
      <c r="L103" s="172"/>
      <c r="M103" s="127"/>
      <c r="N103" s="127"/>
      <c r="O103" s="128"/>
      <c r="P103" s="129"/>
      <c r="Q103" s="214"/>
      <c r="R103" s="215"/>
      <c r="S103" s="216"/>
      <c r="T103" s="217"/>
      <c r="U103" s="217"/>
      <c r="V103" s="217"/>
      <c r="W103" s="218"/>
      <c r="X103" s="195"/>
      <c r="Y103" s="57"/>
      <c r="Z103" s="135"/>
      <c r="AA103" s="135"/>
      <c r="AB103" s="136"/>
      <c r="AC103" s="136"/>
      <c r="AD103" s="60"/>
      <c r="AE103" s="139"/>
      <c r="AF103" s="175"/>
      <c r="AG103" s="60"/>
      <c r="AH103" s="139"/>
      <c r="AI103" s="175"/>
      <c r="AJ103" s="60"/>
      <c r="AK103" s="140"/>
      <c r="AL103" s="141"/>
      <c r="AM103" s="60"/>
      <c r="AN103" s="140"/>
      <c r="AO103" s="141"/>
      <c r="AP103" s="176"/>
      <c r="AQ103" s="177"/>
      <c r="AR103" s="178"/>
      <c r="AS103" s="176"/>
      <c r="AT103" s="177"/>
      <c r="AU103" s="178"/>
      <c r="AV103" s="57"/>
      <c r="AW103" s="145"/>
      <c r="AX103" s="179"/>
      <c r="AY103" s="180"/>
      <c r="AZ103" s="57"/>
      <c r="BA103" s="145"/>
      <c r="BB103" s="146"/>
      <c r="BC103" s="149"/>
      <c r="BD103" s="103"/>
      <c r="BE103" s="247"/>
      <c r="BF103" s="249"/>
      <c r="BG103" s="249"/>
      <c r="BH103" s="226"/>
      <c r="BM103" s="220"/>
      <c r="BN103" s="220"/>
      <c r="BO103" s="225"/>
      <c r="BP103" s="249"/>
      <c r="BQ103" s="249"/>
      <c r="BR103" s="249"/>
      <c r="BS103" s="224"/>
      <c r="BT103" s="224"/>
      <c r="BU103" s="226"/>
      <c r="CB103" s="166">
        <v>45</v>
      </c>
      <c r="CC103" s="166">
        <v>40</v>
      </c>
      <c r="CD103" s="167">
        <v>35</v>
      </c>
      <c r="CE103" s="168">
        <v>30</v>
      </c>
      <c r="CF103" s="167">
        <v>28</v>
      </c>
      <c r="CG103" s="168">
        <v>26</v>
      </c>
      <c r="CH103" s="168">
        <v>24</v>
      </c>
      <c r="CI103" s="168">
        <v>22</v>
      </c>
      <c r="CJ103" s="168">
        <v>20</v>
      </c>
      <c r="CK103" s="168">
        <v>18</v>
      </c>
      <c r="CL103" s="168">
        <v>16</v>
      </c>
      <c r="CM103" s="168">
        <v>14</v>
      </c>
      <c r="CN103" s="168">
        <v>12</v>
      </c>
      <c r="CO103" s="168">
        <v>10</v>
      </c>
      <c r="CP103" s="168">
        <v>10</v>
      </c>
      <c r="CQ103" s="168">
        <v>10</v>
      </c>
    </row>
    <row r="104" spans="1:95" ht="16.2" thickBot="1" x14ac:dyDescent="0.35">
      <c r="A104" s="116">
        <v>1101</v>
      </c>
      <c r="B104" s="117"/>
      <c r="C104" s="118"/>
      <c r="D104" s="119"/>
      <c r="E104" s="120"/>
      <c r="F104" s="121"/>
      <c r="G104" s="121"/>
      <c r="H104" s="169"/>
      <c r="I104" s="169"/>
      <c r="J104" s="170"/>
      <c r="K104" s="248"/>
      <c r="L104" s="172"/>
      <c r="M104" s="127"/>
      <c r="N104" s="127"/>
      <c r="O104" s="128"/>
      <c r="P104" s="129"/>
      <c r="Q104" s="214"/>
      <c r="R104" s="215"/>
      <c r="S104" s="216"/>
      <c r="T104" s="217"/>
      <c r="U104" s="217"/>
      <c r="V104" s="217"/>
      <c r="W104" s="218"/>
      <c r="X104" s="195"/>
      <c r="Y104" s="57"/>
      <c r="Z104" s="135"/>
      <c r="AA104" s="135"/>
      <c r="AB104" s="136"/>
      <c r="AC104" s="136"/>
      <c r="AD104" s="60"/>
      <c r="AE104" s="139"/>
      <c r="AF104" s="175"/>
      <c r="AG104" s="60"/>
      <c r="AH104" s="139"/>
      <c r="AI104" s="175"/>
      <c r="AJ104" s="60"/>
      <c r="AK104" s="140"/>
      <c r="AL104" s="141"/>
      <c r="AM104" s="60"/>
      <c r="AN104" s="140"/>
      <c r="AO104" s="141"/>
      <c r="AP104" s="176"/>
      <c r="AQ104" s="177"/>
      <c r="AR104" s="178"/>
      <c r="AS104" s="176"/>
      <c r="AT104" s="177"/>
      <c r="AU104" s="178"/>
      <c r="AV104" s="57"/>
      <c r="AW104" s="145"/>
      <c r="AX104" s="179"/>
      <c r="AY104" s="180"/>
      <c r="AZ104" s="57"/>
      <c r="BA104" s="145"/>
      <c r="BB104" s="146"/>
      <c r="BC104" s="149"/>
      <c r="BD104" s="103"/>
      <c r="BE104" s="229"/>
      <c r="BF104" s="249"/>
      <c r="BG104" s="249"/>
      <c r="BH104" s="226"/>
      <c r="BM104" s="220"/>
      <c r="BN104" s="220"/>
      <c r="BO104" s="225"/>
      <c r="BP104" s="249"/>
      <c r="BQ104" s="249"/>
      <c r="BR104" s="249"/>
      <c r="BS104" s="224"/>
      <c r="BT104" s="224"/>
      <c r="BU104" s="226"/>
      <c r="CB104" s="166">
        <v>45</v>
      </c>
      <c r="CC104" s="166">
        <v>40</v>
      </c>
      <c r="CD104" s="167">
        <v>35</v>
      </c>
      <c r="CE104" s="168">
        <v>30</v>
      </c>
      <c r="CF104" s="167">
        <v>28</v>
      </c>
      <c r="CG104" s="168">
        <v>26</v>
      </c>
      <c r="CH104" s="168">
        <v>24</v>
      </c>
      <c r="CI104" s="168">
        <v>22</v>
      </c>
      <c r="CJ104" s="168">
        <v>20</v>
      </c>
      <c r="CK104" s="168">
        <v>18</v>
      </c>
      <c r="CL104" s="168">
        <v>16</v>
      </c>
      <c r="CM104" s="168">
        <v>14</v>
      </c>
      <c r="CN104" s="168">
        <v>12</v>
      </c>
      <c r="CO104" s="168">
        <v>10</v>
      </c>
      <c r="CP104" s="168">
        <v>10</v>
      </c>
      <c r="CQ104" s="168">
        <v>10</v>
      </c>
    </row>
    <row r="105" spans="1:95" ht="16.2" thickBot="1" x14ac:dyDescent="0.35">
      <c r="A105" s="116">
        <v>1102</v>
      </c>
      <c r="B105" s="117"/>
      <c r="C105" s="118"/>
      <c r="D105" s="119"/>
      <c r="E105" s="120"/>
      <c r="F105" s="121"/>
      <c r="G105" s="121"/>
      <c r="H105" s="169"/>
      <c r="I105" s="169"/>
      <c r="J105" s="170"/>
      <c r="K105" s="248"/>
      <c r="L105" s="172"/>
      <c r="M105" s="127"/>
      <c r="N105" s="127"/>
      <c r="O105" s="128"/>
      <c r="P105" s="129"/>
      <c r="Q105" s="214"/>
      <c r="R105" s="215"/>
      <c r="S105" s="216"/>
      <c r="T105" s="217"/>
      <c r="U105" s="217"/>
      <c r="V105" s="217"/>
      <c r="W105" s="218"/>
      <c r="X105" s="195"/>
      <c r="Y105" s="57"/>
      <c r="Z105" s="135"/>
      <c r="AA105" s="135"/>
      <c r="AB105" s="136"/>
      <c r="AC105" s="136"/>
      <c r="AD105" s="60"/>
      <c r="AE105" s="139"/>
      <c r="AF105" s="175"/>
      <c r="AG105" s="60"/>
      <c r="AH105" s="139"/>
      <c r="AI105" s="175"/>
      <c r="AJ105" s="60"/>
      <c r="AK105" s="140"/>
      <c r="AL105" s="141"/>
      <c r="AM105" s="60"/>
      <c r="AN105" s="140"/>
      <c r="AO105" s="141"/>
      <c r="AP105" s="176"/>
      <c r="AQ105" s="177"/>
      <c r="AR105" s="178"/>
      <c r="AS105" s="176"/>
      <c r="AT105" s="177"/>
      <c r="AU105" s="178"/>
      <c r="AV105" s="57"/>
      <c r="AW105" s="145"/>
      <c r="AX105" s="179"/>
      <c r="AY105" s="180"/>
      <c r="AZ105" s="57"/>
      <c r="BA105" s="145"/>
      <c r="BB105" s="146"/>
      <c r="BC105" s="149"/>
      <c r="BD105" s="103"/>
      <c r="BE105" s="229"/>
      <c r="BF105" s="249"/>
      <c r="BG105" s="249"/>
      <c r="BH105" s="226"/>
      <c r="BM105" s="220"/>
      <c r="BN105" s="220"/>
      <c r="BO105" s="225"/>
      <c r="BP105" s="249"/>
      <c r="BQ105" s="249"/>
      <c r="BR105" s="250"/>
      <c r="BS105" s="224"/>
      <c r="BT105" s="224"/>
      <c r="BU105" s="226"/>
      <c r="CB105" s="166">
        <v>45</v>
      </c>
      <c r="CC105" s="166">
        <v>40</v>
      </c>
      <c r="CD105" s="167">
        <v>35</v>
      </c>
      <c r="CE105" s="168">
        <v>30</v>
      </c>
      <c r="CF105" s="167">
        <v>28</v>
      </c>
      <c r="CG105" s="168">
        <v>26</v>
      </c>
      <c r="CH105" s="168">
        <v>24</v>
      </c>
      <c r="CI105" s="168">
        <v>22</v>
      </c>
      <c r="CJ105" s="168">
        <v>20</v>
      </c>
      <c r="CK105" s="168">
        <v>18</v>
      </c>
      <c r="CL105" s="168">
        <v>16</v>
      </c>
      <c r="CM105" s="168">
        <v>14</v>
      </c>
      <c r="CN105" s="168">
        <v>12</v>
      </c>
      <c r="CO105" s="168">
        <v>10</v>
      </c>
      <c r="CP105" s="168">
        <v>10</v>
      </c>
      <c r="CQ105" s="168">
        <v>10</v>
      </c>
    </row>
    <row r="106" spans="1:95" ht="16.2" thickBot="1" x14ac:dyDescent="0.35">
      <c r="A106" s="116">
        <v>1103</v>
      </c>
      <c r="B106" s="117"/>
      <c r="C106" s="118"/>
      <c r="D106" s="119"/>
      <c r="E106" s="120"/>
      <c r="F106" s="121"/>
      <c r="G106" s="121"/>
      <c r="H106" s="169"/>
      <c r="I106" s="169"/>
      <c r="J106" s="170"/>
      <c r="K106" s="248"/>
      <c r="L106" s="172"/>
      <c r="M106" s="127"/>
      <c r="N106" s="127"/>
      <c r="O106" s="128"/>
      <c r="P106" s="129"/>
      <c r="Q106" s="214"/>
      <c r="R106" s="215"/>
      <c r="S106" s="216"/>
      <c r="T106" s="217"/>
      <c r="U106" s="217"/>
      <c r="V106" s="217"/>
      <c r="W106" s="218"/>
      <c r="X106" s="195"/>
      <c r="Y106" s="57"/>
      <c r="Z106" s="135"/>
      <c r="AA106" s="135"/>
      <c r="AB106" s="136"/>
      <c r="AC106" s="136"/>
      <c r="AD106" s="60"/>
      <c r="AE106" s="139"/>
      <c r="AF106" s="175"/>
      <c r="AG106" s="60"/>
      <c r="AH106" s="139"/>
      <c r="AI106" s="175"/>
      <c r="AJ106" s="60"/>
      <c r="AK106" s="140"/>
      <c r="AL106" s="141"/>
      <c r="AM106" s="60"/>
      <c r="AN106" s="140"/>
      <c r="AO106" s="141"/>
      <c r="AP106" s="176"/>
      <c r="AQ106" s="177"/>
      <c r="AR106" s="178"/>
      <c r="AS106" s="176"/>
      <c r="AT106" s="177"/>
      <c r="AU106" s="178"/>
      <c r="AV106" s="57"/>
      <c r="AW106" s="145"/>
      <c r="AX106" s="179"/>
      <c r="AY106" s="180"/>
      <c r="AZ106" s="57"/>
      <c r="BA106" s="145"/>
      <c r="BB106" s="146"/>
      <c r="BC106" s="149"/>
      <c r="BD106" s="103"/>
      <c r="BE106" s="229"/>
      <c r="BF106" s="249"/>
      <c r="BG106" s="249"/>
      <c r="BH106" s="226"/>
      <c r="BM106" s="220"/>
      <c r="BN106" s="220"/>
      <c r="BO106" s="225"/>
      <c r="BP106" s="249"/>
      <c r="BQ106" s="249"/>
      <c r="BR106" s="250"/>
      <c r="BS106" s="224"/>
      <c r="BT106" s="224"/>
      <c r="BU106" s="226"/>
      <c r="CB106" s="166">
        <v>45</v>
      </c>
      <c r="CC106" s="166">
        <v>40</v>
      </c>
      <c r="CD106" s="167">
        <v>35</v>
      </c>
      <c r="CE106" s="168">
        <v>30</v>
      </c>
      <c r="CF106" s="167">
        <v>28</v>
      </c>
      <c r="CG106" s="168">
        <v>26</v>
      </c>
      <c r="CH106" s="168">
        <v>24</v>
      </c>
      <c r="CI106" s="168">
        <v>22</v>
      </c>
      <c r="CJ106" s="168">
        <v>20</v>
      </c>
      <c r="CK106" s="168">
        <v>18</v>
      </c>
      <c r="CL106" s="168">
        <v>16</v>
      </c>
      <c r="CM106" s="168">
        <v>14</v>
      </c>
      <c r="CN106" s="168">
        <v>12</v>
      </c>
      <c r="CO106" s="168">
        <v>10</v>
      </c>
      <c r="CP106" s="168">
        <v>10</v>
      </c>
      <c r="CQ106" s="168">
        <v>10</v>
      </c>
    </row>
    <row r="107" spans="1:95" ht="16.2" thickBot="1" x14ac:dyDescent="0.35">
      <c r="A107" s="116">
        <v>1104</v>
      </c>
      <c r="B107" s="117"/>
      <c r="C107" s="118"/>
      <c r="D107" s="119"/>
      <c r="E107" s="120"/>
      <c r="F107" s="121"/>
      <c r="G107" s="121"/>
      <c r="H107" s="169"/>
      <c r="I107" s="169"/>
      <c r="J107" s="170"/>
      <c r="K107" s="248"/>
      <c r="L107" s="172"/>
      <c r="M107" s="127"/>
      <c r="N107" s="127"/>
      <c r="O107" s="128"/>
      <c r="P107" s="129"/>
      <c r="Q107" s="214"/>
      <c r="R107" s="215"/>
      <c r="S107" s="216"/>
      <c r="T107" s="217"/>
      <c r="U107" s="217"/>
      <c r="V107" s="217"/>
      <c r="W107" s="218"/>
      <c r="X107" s="195"/>
      <c r="Y107" s="57"/>
      <c r="Z107" s="135"/>
      <c r="AA107" s="135"/>
      <c r="AB107" s="136"/>
      <c r="AC107" s="136"/>
      <c r="AD107" s="60"/>
      <c r="AE107" s="139"/>
      <c r="AF107" s="175"/>
      <c r="AG107" s="60"/>
      <c r="AH107" s="139"/>
      <c r="AI107" s="175"/>
      <c r="AJ107" s="60"/>
      <c r="AK107" s="140"/>
      <c r="AL107" s="141"/>
      <c r="AM107" s="60"/>
      <c r="AN107" s="140"/>
      <c r="AO107" s="141"/>
      <c r="AP107" s="176"/>
      <c r="AQ107" s="177"/>
      <c r="AR107" s="178"/>
      <c r="AS107" s="176"/>
      <c r="AT107" s="177"/>
      <c r="AU107" s="178"/>
      <c r="AV107" s="57"/>
      <c r="AW107" s="145"/>
      <c r="AX107" s="179"/>
      <c r="AY107" s="180"/>
      <c r="AZ107" s="57"/>
      <c r="BA107" s="145"/>
      <c r="BB107" s="146"/>
      <c r="BC107" s="149"/>
      <c r="BD107" s="103"/>
      <c r="BE107" s="237"/>
      <c r="BF107" s="249"/>
      <c r="BG107" s="249"/>
      <c r="BH107" s="226"/>
      <c r="BM107" s="220"/>
      <c r="BN107" s="220"/>
      <c r="BO107" s="225"/>
      <c r="BP107" s="249"/>
      <c r="BQ107" s="249"/>
      <c r="BR107" s="250"/>
      <c r="BS107" s="224"/>
      <c r="BT107" s="224"/>
      <c r="BU107" s="226"/>
      <c r="CB107" s="166">
        <v>45</v>
      </c>
      <c r="CC107" s="166">
        <v>40</v>
      </c>
      <c r="CD107" s="167">
        <v>35</v>
      </c>
      <c r="CE107" s="168">
        <v>30</v>
      </c>
      <c r="CF107" s="167">
        <v>28</v>
      </c>
      <c r="CG107" s="168">
        <v>26</v>
      </c>
      <c r="CH107" s="168">
        <v>24</v>
      </c>
      <c r="CI107" s="168">
        <v>22</v>
      </c>
      <c r="CJ107" s="168">
        <v>20</v>
      </c>
      <c r="CK107" s="168">
        <v>18</v>
      </c>
      <c r="CL107" s="168">
        <v>16</v>
      </c>
      <c r="CM107" s="168">
        <v>14</v>
      </c>
      <c r="CN107" s="168">
        <v>12</v>
      </c>
      <c r="CO107" s="168">
        <v>10</v>
      </c>
      <c r="CP107" s="168">
        <v>10</v>
      </c>
      <c r="CQ107" s="168">
        <v>10</v>
      </c>
    </row>
    <row r="108" spans="1:95" ht="16.2" thickBot="1" x14ac:dyDescent="0.35">
      <c r="A108" s="116">
        <v>1105</v>
      </c>
      <c r="B108" s="117"/>
      <c r="C108" s="118"/>
      <c r="D108" s="119"/>
      <c r="E108" s="120"/>
      <c r="F108" s="121"/>
      <c r="G108" s="121"/>
      <c r="H108" s="169"/>
      <c r="I108" s="169"/>
      <c r="J108" s="170"/>
      <c r="K108" s="248"/>
      <c r="L108" s="172"/>
      <c r="M108" s="127"/>
      <c r="N108" s="127"/>
      <c r="O108" s="128"/>
      <c r="P108" s="129"/>
      <c r="Q108" s="214"/>
      <c r="R108" s="215"/>
      <c r="S108" s="216"/>
      <c r="T108" s="217"/>
      <c r="U108" s="217"/>
      <c r="V108" s="217"/>
      <c r="W108" s="218"/>
      <c r="X108" s="195"/>
      <c r="Y108" s="57"/>
      <c r="Z108" s="135"/>
      <c r="AA108" s="135"/>
      <c r="AB108" s="136"/>
      <c r="AC108" s="136"/>
      <c r="AD108" s="60"/>
      <c r="AE108" s="139"/>
      <c r="AF108" s="175"/>
      <c r="AG108" s="60"/>
      <c r="AH108" s="139"/>
      <c r="AI108" s="175"/>
      <c r="AJ108" s="60"/>
      <c r="AK108" s="140"/>
      <c r="AL108" s="141"/>
      <c r="AM108" s="60"/>
      <c r="AN108" s="140"/>
      <c r="AO108" s="141"/>
      <c r="AP108" s="176"/>
      <c r="AQ108" s="177"/>
      <c r="AR108" s="178"/>
      <c r="AS108" s="176"/>
      <c r="AT108" s="177"/>
      <c r="AU108" s="178"/>
      <c r="AV108" s="57"/>
      <c r="AW108" s="145"/>
      <c r="AX108" s="179"/>
      <c r="AY108" s="180"/>
      <c r="AZ108" s="57"/>
      <c r="BA108" s="145"/>
      <c r="BB108" s="146"/>
      <c r="BC108" s="149"/>
      <c r="BD108" s="103"/>
      <c r="BE108" s="237"/>
      <c r="BF108" s="249"/>
      <c r="BG108" s="249"/>
      <c r="BH108" s="226"/>
      <c r="BM108" s="220"/>
      <c r="BN108" s="220"/>
      <c r="BO108" s="225"/>
      <c r="BP108" s="249"/>
      <c r="BQ108" s="249"/>
      <c r="BR108" s="250"/>
      <c r="BS108" s="224"/>
      <c r="BT108" s="224"/>
      <c r="BU108" s="226"/>
      <c r="CB108" s="166">
        <v>45</v>
      </c>
      <c r="CC108" s="166">
        <v>40</v>
      </c>
      <c r="CD108" s="167">
        <v>35</v>
      </c>
      <c r="CE108" s="168">
        <v>30</v>
      </c>
      <c r="CF108" s="167">
        <v>28</v>
      </c>
      <c r="CG108" s="168">
        <v>26</v>
      </c>
      <c r="CH108" s="168">
        <v>24</v>
      </c>
      <c r="CI108" s="168">
        <v>22</v>
      </c>
      <c r="CJ108" s="168">
        <v>20</v>
      </c>
      <c r="CK108" s="168">
        <v>18</v>
      </c>
      <c r="CL108" s="168">
        <v>16</v>
      </c>
      <c r="CM108" s="168">
        <v>14</v>
      </c>
      <c r="CN108" s="168">
        <v>12</v>
      </c>
      <c r="CO108" s="168">
        <v>10</v>
      </c>
      <c r="CP108" s="168">
        <v>10</v>
      </c>
      <c r="CQ108" s="168">
        <v>10</v>
      </c>
    </row>
    <row r="109" spans="1:95" ht="16.2" thickBot="1" x14ac:dyDescent="0.35">
      <c r="A109" s="116">
        <v>1106</v>
      </c>
      <c r="B109" s="117"/>
      <c r="C109" s="118"/>
      <c r="D109" s="119"/>
      <c r="E109" s="120"/>
      <c r="F109" s="121"/>
      <c r="G109" s="121"/>
      <c r="H109" s="169"/>
      <c r="I109" s="169"/>
      <c r="J109" s="170"/>
      <c r="K109" s="248"/>
      <c r="L109" s="172"/>
      <c r="M109" s="127"/>
      <c r="N109" s="127"/>
      <c r="O109" s="128"/>
      <c r="P109" s="129"/>
      <c r="Q109" s="214"/>
      <c r="R109" s="215"/>
      <c r="S109" s="216"/>
      <c r="T109" s="217"/>
      <c r="U109" s="217"/>
      <c r="V109" s="217"/>
      <c r="W109" s="218"/>
      <c r="X109" s="195"/>
      <c r="Y109" s="57"/>
      <c r="Z109" s="135"/>
      <c r="AA109" s="135"/>
      <c r="AB109" s="136"/>
      <c r="AC109" s="136"/>
      <c r="AD109" s="60"/>
      <c r="AE109" s="139"/>
      <c r="AF109" s="175"/>
      <c r="AG109" s="60"/>
      <c r="AH109" s="139"/>
      <c r="AI109" s="175"/>
      <c r="AJ109" s="60"/>
      <c r="AK109" s="140"/>
      <c r="AL109" s="141"/>
      <c r="AM109" s="60"/>
      <c r="AN109" s="140"/>
      <c r="AO109" s="141"/>
      <c r="AP109" s="176"/>
      <c r="AQ109" s="177"/>
      <c r="AR109" s="178"/>
      <c r="AS109" s="176"/>
      <c r="AT109" s="177"/>
      <c r="AU109" s="178"/>
      <c r="AV109" s="57"/>
      <c r="AW109" s="145"/>
      <c r="AX109" s="179"/>
      <c r="AY109" s="180"/>
      <c r="AZ109" s="57"/>
      <c r="BA109" s="145"/>
      <c r="BB109" s="146"/>
      <c r="BC109" s="149"/>
      <c r="BD109" s="103"/>
      <c r="BE109" s="238"/>
      <c r="BF109" s="249"/>
      <c r="BG109" s="249"/>
      <c r="BH109" s="226"/>
      <c r="BM109" s="220"/>
      <c r="BN109" s="220"/>
      <c r="BO109" s="225"/>
      <c r="BP109" s="249"/>
      <c r="BQ109" s="249"/>
      <c r="BR109" s="250"/>
      <c r="BS109" s="224"/>
      <c r="BT109" s="224"/>
      <c r="BU109" s="226"/>
      <c r="CB109" s="166">
        <v>45</v>
      </c>
      <c r="CC109" s="166">
        <v>40</v>
      </c>
      <c r="CD109" s="167">
        <v>35</v>
      </c>
      <c r="CE109" s="168">
        <v>30</v>
      </c>
      <c r="CF109" s="167">
        <v>28</v>
      </c>
      <c r="CG109" s="168">
        <v>26</v>
      </c>
      <c r="CH109" s="168">
        <v>24</v>
      </c>
      <c r="CI109" s="168">
        <v>22</v>
      </c>
      <c r="CJ109" s="168">
        <v>20</v>
      </c>
      <c r="CK109" s="168">
        <v>18</v>
      </c>
      <c r="CL109" s="168">
        <v>16</v>
      </c>
      <c r="CM109" s="168">
        <v>14</v>
      </c>
      <c r="CN109" s="168">
        <v>12</v>
      </c>
      <c r="CO109" s="168">
        <v>10</v>
      </c>
      <c r="CP109" s="168">
        <v>10</v>
      </c>
      <c r="CQ109" s="168">
        <v>10</v>
      </c>
    </row>
    <row r="110" spans="1:95" ht="16.2" thickBot="1" x14ac:dyDescent="0.35">
      <c r="A110" s="116">
        <v>1107</v>
      </c>
      <c r="B110" s="117"/>
      <c r="C110" s="118"/>
      <c r="D110" s="119"/>
      <c r="E110" s="120"/>
      <c r="F110" s="121"/>
      <c r="G110" s="121"/>
      <c r="H110" s="169"/>
      <c r="I110" s="169"/>
      <c r="J110" s="170"/>
      <c r="K110" s="248"/>
      <c r="L110" s="172"/>
      <c r="M110" s="127"/>
      <c r="N110" s="127"/>
      <c r="O110" s="128"/>
      <c r="P110" s="129"/>
      <c r="Q110" s="214"/>
      <c r="R110" s="215"/>
      <c r="S110" s="216"/>
      <c r="T110" s="217"/>
      <c r="U110" s="217"/>
      <c r="V110" s="217"/>
      <c r="W110" s="218"/>
      <c r="X110" s="195"/>
      <c r="Y110" s="57"/>
      <c r="Z110" s="135"/>
      <c r="AA110" s="135"/>
      <c r="AB110" s="136"/>
      <c r="AC110" s="136"/>
      <c r="AD110" s="60"/>
      <c r="AE110" s="139"/>
      <c r="AF110" s="175"/>
      <c r="AG110" s="60"/>
      <c r="AH110" s="139"/>
      <c r="AI110" s="175"/>
      <c r="AJ110" s="60"/>
      <c r="AK110" s="140"/>
      <c r="AL110" s="141"/>
      <c r="AM110" s="60"/>
      <c r="AN110" s="140"/>
      <c r="AO110" s="141"/>
      <c r="AP110" s="176"/>
      <c r="AQ110" s="177"/>
      <c r="AR110" s="178"/>
      <c r="AS110" s="176"/>
      <c r="AT110" s="177"/>
      <c r="AU110" s="178"/>
      <c r="AV110" s="57"/>
      <c r="AW110" s="145"/>
      <c r="AX110" s="179"/>
      <c r="AY110" s="180"/>
      <c r="AZ110" s="57"/>
      <c r="BA110" s="145"/>
      <c r="BB110" s="146"/>
      <c r="BC110" s="149"/>
      <c r="BD110" s="103"/>
      <c r="BE110" s="84"/>
      <c r="BF110" s="249"/>
      <c r="BG110" s="249"/>
      <c r="BH110" s="226"/>
      <c r="BM110" s="220"/>
      <c r="BN110" s="220"/>
      <c r="BO110" s="225"/>
      <c r="BP110" s="249"/>
      <c r="BQ110" s="249"/>
      <c r="BR110" s="250"/>
      <c r="BS110" s="224"/>
      <c r="BT110" s="224"/>
      <c r="BU110" s="226"/>
      <c r="CB110" s="166">
        <v>45</v>
      </c>
      <c r="CC110" s="166">
        <v>40</v>
      </c>
      <c r="CD110" s="167">
        <v>35</v>
      </c>
      <c r="CE110" s="168">
        <v>30</v>
      </c>
      <c r="CF110" s="167">
        <v>28</v>
      </c>
      <c r="CG110" s="168">
        <v>26</v>
      </c>
      <c r="CH110" s="168">
        <v>24</v>
      </c>
      <c r="CI110" s="168">
        <v>22</v>
      </c>
      <c r="CJ110" s="168">
        <v>20</v>
      </c>
      <c r="CK110" s="168">
        <v>18</v>
      </c>
      <c r="CL110" s="168">
        <v>16</v>
      </c>
      <c r="CM110" s="168">
        <v>14</v>
      </c>
      <c r="CN110" s="168">
        <v>12</v>
      </c>
      <c r="CO110" s="168">
        <v>10</v>
      </c>
      <c r="CP110" s="168">
        <v>10</v>
      </c>
      <c r="CQ110" s="168">
        <v>10</v>
      </c>
    </row>
    <row r="111" spans="1:95" ht="16.2" thickBot="1" x14ac:dyDescent="0.35">
      <c r="A111" s="116">
        <v>1108</v>
      </c>
      <c r="B111" s="117"/>
      <c r="C111" s="118"/>
      <c r="D111" s="119"/>
      <c r="E111" s="120"/>
      <c r="F111" s="121"/>
      <c r="G111" s="121"/>
      <c r="H111" s="169"/>
      <c r="I111" s="169"/>
      <c r="J111" s="170"/>
      <c r="K111" s="248"/>
      <c r="L111" s="172"/>
      <c r="M111" s="127"/>
      <c r="N111" s="127"/>
      <c r="O111" s="128"/>
      <c r="P111" s="129"/>
      <c r="Q111" s="214"/>
      <c r="R111" s="215"/>
      <c r="S111" s="216"/>
      <c r="T111" s="217"/>
      <c r="U111" s="217"/>
      <c r="V111" s="217"/>
      <c r="W111" s="218"/>
      <c r="X111" s="195"/>
      <c r="Y111" s="57"/>
      <c r="Z111" s="135"/>
      <c r="AA111" s="135"/>
      <c r="AB111" s="136"/>
      <c r="AC111" s="136"/>
      <c r="AD111" s="60"/>
      <c r="AE111" s="139"/>
      <c r="AF111" s="175"/>
      <c r="AG111" s="60"/>
      <c r="AH111" s="139"/>
      <c r="AI111" s="175"/>
      <c r="AJ111" s="60"/>
      <c r="AK111" s="140"/>
      <c r="AL111" s="141"/>
      <c r="AM111" s="60"/>
      <c r="AN111" s="140"/>
      <c r="AO111" s="141"/>
      <c r="AP111" s="176"/>
      <c r="AQ111" s="177"/>
      <c r="AR111" s="178"/>
      <c r="AS111" s="176"/>
      <c r="AT111" s="177"/>
      <c r="AU111" s="178"/>
      <c r="AV111" s="57"/>
      <c r="AW111" s="145"/>
      <c r="AX111" s="179"/>
      <c r="AY111" s="180"/>
      <c r="AZ111" s="57"/>
      <c r="BA111" s="145"/>
      <c r="BB111" s="146"/>
      <c r="BC111" s="149"/>
      <c r="BD111" s="103"/>
      <c r="BE111" s="229"/>
      <c r="BF111" s="249"/>
      <c r="BG111" s="249"/>
      <c r="BH111" s="226"/>
      <c r="BM111" s="220"/>
      <c r="BN111" s="220"/>
      <c r="BO111" s="225"/>
      <c r="BP111" s="249"/>
      <c r="BQ111" s="249"/>
      <c r="BR111" s="250"/>
      <c r="BS111" s="224"/>
      <c r="BT111" s="224"/>
      <c r="BU111" s="226"/>
      <c r="CB111" s="166">
        <v>45</v>
      </c>
      <c r="CC111" s="166">
        <v>40</v>
      </c>
      <c r="CD111" s="167">
        <v>35</v>
      </c>
      <c r="CE111" s="168">
        <v>30</v>
      </c>
      <c r="CF111" s="167">
        <v>28</v>
      </c>
      <c r="CG111" s="168">
        <v>26</v>
      </c>
      <c r="CH111" s="168">
        <v>24</v>
      </c>
      <c r="CI111" s="168">
        <v>22</v>
      </c>
      <c r="CJ111" s="168">
        <v>20</v>
      </c>
      <c r="CK111" s="168">
        <v>18</v>
      </c>
      <c r="CL111" s="168">
        <v>16</v>
      </c>
      <c r="CM111" s="168">
        <v>14</v>
      </c>
      <c r="CN111" s="168">
        <v>12</v>
      </c>
      <c r="CO111" s="168">
        <v>10</v>
      </c>
      <c r="CP111" s="168">
        <v>10</v>
      </c>
      <c r="CQ111" s="168">
        <v>10</v>
      </c>
    </row>
    <row r="112" spans="1:95" ht="16.2" thickBot="1" x14ac:dyDescent="0.35">
      <c r="A112" s="116">
        <v>1109</v>
      </c>
      <c r="B112" s="117"/>
      <c r="C112" s="118"/>
      <c r="D112" s="119"/>
      <c r="E112" s="120"/>
      <c r="F112" s="121"/>
      <c r="G112" s="121"/>
      <c r="H112" s="169"/>
      <c r="I112" s="169"/>
      <c r="J112" s="170"/>
      <c r="K112" s="248"/>
      <c r="L112" s="172"/>
      <c r="M112" s="127"/>
      <c r="N112" s="127"/>
      <c r="O112" s="128"/>
      <c r="P112" s="129"/>
      <c r="Q112" s="214"/>
      <c r="R112" s="215"/>
      <c r="S112" s="216"/>
      <c r="T112" s="217"/>
      <c r="U112" s="217"/>
      <c r="V112" s="217"/>
      <c r="W112" s="218"/>
      <c r="X112" s="195"/>
      <c r="Y112" s="57"/>
      <c r="Z112" s="135"/>
      <c r="AA112" s="135"/>
      <c r="AB112" s="136"/>
      <c r="AC112" s="136"/>
      <c r="AD112" s="60"/>
      <c r="AE112" s="139"/>
      <c r="AF112" s="175"/>
      <c r="AG112" s="60"/>
      <c r="AH112" s="139"/>
      <c r="AI112" s="175"/>
      <c r="AJ112" s="60"/>
      <c r="AK112" s="140"/>
      <c r="AL112" s="141"/>
      <c r="AM112" s="60"/>
      <c r="AN112" s="140"/>
      <c r="AO112" s="141"/>
      <c r="AP112" s="176"/>
      <c r="AQ112" s="177"/>
      <c r="AR112" s="178"/>
      <c r="AS112" s="176"/>
      <c r="AT112" s="177"/>
      <c r="AU112" s="178"/>
      <c r="AV112" s="57"/>
      <c r="AW112" s="145"/>
      <c r="AX112" s="179"/>
      <c r="AY112" s="180"/>
      <c r="AZ112" s="57"/>
      <c r="BA112" s="145"/>
      <c r="BB112" s="146"/>
      <c r="BC112" s="149"/>
      <c r="BD112" s="103"/>
      <c r="BE112" s="84"/>
      <c r="BF112" s="249"/>
      <c r="BG112" s="249"/>
      <c r="BH112" s="226"/>
      <c r="BM112" s="220"/>
      <c r="BN112" s="220"/>
      <c r="BO112" s="225"/>
      <c r="BP112" s="249"/>
      <c r="BQ112" s="249"/>
      <c r="BR112" s="250"/>
      <c r="BS112" s="224"/>
      <c r="BT112" s="224"/>
      <c r="BU112" s="226"/>
      <c r="CB112" s="166">
        <v>45</v>
      </c>
      <c r="CC112" s="166">
        <v>40</v>
      </c>
      <c r="CD112" s="167">
        <v>35</v>
      </c>
      <c r="CE112" s="168">
        <v>30</v>
      </c>
      <c r="CF112" s="167">
        <v>28</v>
      </c>
      <c r="CG112" s="168">
        <v>26</v>
      </c>
      <c r="CH112" s="168">
        <v>24</v>
      </c>
      <c r="CI112" s="168">
        <v>22</v>
      </c>
      <c r="CJ112" s="168">
        <v>20</v>
      </c>
      <c r="CK112" s="168">
        <v>18</v>
      </c>
      <c r="CL112" s="168">
        <v>16</v>
      </c>
      <c r="CM112" s="168">
        <v>14</v>
      </c>
      <c r="CN112" s="168">
        <v>12</v>
      </c>
      <c r="CO112" s="168">
        <v>10</v>
      </c>
      <c r="CP112" s="168">
        <v>10</v>
      </c>
      <c r="CQ112" s="168">
        <v>10</v>
      </c>
    </row>
    <row r="113" spans="1:95" ht="16.2" thickBot="1" x14ac:dyDescent="0.35">
      <c r="A113" s="116">
        <v>1110</v>
      </c>
      <c r="B113" s="117"/>
      <c r="C113" s="118"/>
      <c r="D113" s="119"/>
      <c r="E113" s="120"/>
      <c r="F113" s="121"/>
      <c r="G113" s="121"/>
      <c r="H113" s="169"/>
      <c r="I113" s="169"/>
      <c r="J113" s="170"/>
      <c r="K113" s="248"/>
      <c r="L113" s="172"/>
      <c r="M113" s="127"/>
      <c r="N113" s="127"/>
      <c r="O113" s="128"/>
      <c r="P113" s="129"/>
      <c r="Q113" s="214"/>
      <c r="R113" s="215"/>
      <c r="S113" s="216"/>
      <c r="T113" s="217"/>
      <c r="U113" s="217"/>
      <c r="V113" s="217"/>
      <c r="W113" s="218"/>
      <c r="X113" s="195"/>
      <c r="Y113" s="57"/>
      <c r="Z113" s="135"/>
      <c r="AA113" s="135"/>
      <c r="AB113" s="136"/>
      <c r="AC113" s="136"/>
      <c r="AD113" s="60"/>
      <c r="AE113" s="139"/>
      <c r="AF113" s="175"/>
      <c r="AG113" s="60"/>
      <c r="AH113" s="139"/>
      <c r="AI113" s="175"/>
      <c r="AJ113" s="60"/>
      <c r="AK113" s="140"/>
      <c r="AL113" s="141"/>
      <c r="AM113" s="60"/>
      <c r="AN113" s="140"/>
      <c r="AO113" s="141"/>
      <c r="AP113" s="176"/>
      <c r="AQ113" s="177"/>
      <c r="AR113" s="178"/>
      <c r="AS113" s="176"/>
      <c r="AT113" s="177"/>
      <c r="AU113" s="178"/>
      <c r="AV113" s="57"/>
      <c r="AW113" s="145"/>
      <c r="AX113" s="179"/>
      <c r="AY113" s="180"/>
      <c r="AZ113" s="57"/>
      <c r="BA113" s="145"/>
      <c r="BB113" s="146"/>
      <c r="BC113" s="149"/>
      <c r="BD113" s="103"/>
      <c r="BE113" s="240"/>
      <c r="BF113" s="249"/>
      <c r="BG113" s="249"/>
      <c r="BH113" s="226"/>
      <c r="BP113" s="231"/>
      <c r="BQ113" s="231"/>
      <c r="BR113" s="231"/>
      <c r="BS113" s="224"/>
      <c r="BT113" s="224"/>
      <c r="BU113" s="226"/>
      <c r="CB113" s="166">
        <v>45</v>
      </c>
      <c r="CC113" s="166">
        <v>40</v>
      </c>
      <c r="CD113" s="167">
        <v>35</v>
      </c>
      <c r="CE113" s="168">
        <v>30</v>
      </c>
      <c r="CF113" s="167">
        <v>28</v>
      </c>
      <c r="CG113" s="168">
        <v>26</v>
      </c>
      <c r="CH113" s="168">
        <v>24</v>
      </c>
      <c r="CI113" s="168">
        <v>22</v>
      </c>
      <c r="CJ113" s="168">
        <v>20</v>
      </c>
      <c r="CK113" s="168">
        <v>18</v>
      </c>
      <c r="CL113" s="168">
        <v>16</v>
      </c>
      <c r="CM113" s="168">
        <v>14</v>
      </c>
      <c r="CN113" s="168">
        <v>12</v>
      </c>
      <c r="CO113" s="168">
        <v>10</v>
      </c>
      <c r="CP113" s="168">
        <v>10</v>
      </c>
      <c r="CQ113" s="168">
        <v>10</v>
      </c>
    </row>
    <row r="114" spans="1:95" ht="16.2" thickBot="1" x14ac:dyDescent="0.35">
      <c r="A114" s="116">
        <v>1111</v>
      </c>
      <c r="B114" s="117"/>
      <c r="C114" s="118"/>
      <c r="D114" s="119"/>
      <c r="E114" s="120"/>
      <c r="F114" s="121"/>
      <c r="G114" s="121"/>
      <c r="H114" s="169"/>
      <c r="I114" s="169"/>
      <c r="J114" s="170"/>
      <c r="K114" s="248"/>
      <c r="L114" s="172"/>
      <c r="M114" s="127"/>
      <c r="N114" s="127"/>
      <c r="O114" s="128"/>
      <c r="P114" s="129"/>
      <c r="Q114" s="214"/>
      <c r="R114" s="215"/>
      <c r="S114" s="216"/>
      <c r="T114" s="217"/>
      <c r="U114" s="217"/>
      <c r="V114" s="217"/>
      <c r="W114" s="218"/>
      <c r="X114" s="195"/>
      <c r="Y114" s="57"/>
      <c r="Z114" s="135"/>
      <c r="AA114" s="135"/>
      <c r="AB114" s="136"/>
      <c r="AC114" s="136"/>
      <c r="AD114" s="60"/>
      <c r="AE114" s="139"/>
      <c r="AF114" s="175"/>
      <c r="AG114" s="60"/>
      <c r="AH114" s="139"/>
      <c r="AI114" s="175"/>
      <c r="AJ114" s="60"/>
      <c r="AK114" s="140"/>
      <c r="AL114" s="141"/>
      <c r="AM114" s="60"/>
      <c r="AN114" s="140"/>
      <c r="AO114" s="141"/>
      <c r="AP114" s="176"/>
      <c r="AQ114" s="177"/>
      <c r="AR114" s="178"/>
      <c r="AS114" s="176"/>
      <c r="AT114" s="177"/>
      <c r="AU114" s="178"/>
      <c r="AV114" s="57"/>
      <c r="AW114" s="145"/>
      <c r="AX114" s="179"/>
      <c r="AY114" s="180"/>
      <c r="AZ114" s="57"/>
      <c r="BA114" s="145"/>
      <c r="BB114" s="146"/>
      <c r="BC114" s="149"/>
      <c r="BD114" s="103"/>
      <c r="BE114" s="115"/>
      <c r="BF114" s="249"/>
      <c r="BG114" s="249"/>
      <c r="BH114" s="226"/>
      <c r="BP114" s="231"/>
      <c r="BQ114" s="231"/>
      <c r="BR114" s="231"/>
      <c r="BS114" s="224"/>
      <c r="BT114" s="224"/>
      <c r="BU114" s="226"/>
      <c r="CB114" s="166">
        <v>45</v>
      </c>
      <c r="CC114" s="166">
        <v>40</v>
      </c>
      <c r="CD114" s="167">
        <v>35</v>
      </c>
      <c r="CE114" s="168">
        <v>30</v>
      </c>
      <c r="CF114" s="167">
        <v>28</v>
      </c>
      <c r="CG114" s="168">
        <v>26</v>
      </c>
      <c r="CH114" s="168">
        <v>24</v>
      </c>
      <c r="CI114" s="168">
        <v>22</v>
      </c>
      <c r="CJ114" s="168">
        <v>20</v>
      </c>
      <c r="CK114" s="168">
        <v>18</v>
      </c>
      <c r="CL114" s="168">
        <v>16</v>
      </c>
      <c r="CM114" s="168">
        <v>14</v>
      </c>
      <c r="CN114" s="168">
        <v>12</v>
      </c>
      <c r="CO114" s="168">
        <v>10</v>
      </c>
      <c r="CP114" s="168">
        <v>10</v>
      </c>
      <c r="CQ114" s="168">
        <v>10</v>
      </c>
    </row>
    <row r="115" spans="1:95" ht="16.2" thickBot="1" x14ac:dyDescent="0.35">
      <c r="A115" s="116">
        <v>1112</v>
      </c>
      <c r="B115" s="117"/>
      <c r="C115" s="118"/>
      <c r="D115" s="119"/>
      <c r="E115" s="120"/>
      <c r="F115" s="121"/>
      <c r="G115" s="121"/>
      <c r="H115" s="169"/>
      <c r="I115" s="169"/>
      <c r="J115" s="170"/>
      <c r="K115" s="248"/>
      <c r="L115" s="172"/>
      <c r="M115" s="127"/>
      <c r="N115" s="127"/>
      <c r="O115" s="128"/>
      <c r="P115" s="129"/>
      <c r="Q115" s="214"/>
      <c r="R115" s="215"/>
      <c r="S115" s="216"/>
      <c r="T115" s="217"/>
      <c r="U115" s="217"/>
      <c r="V115" s="217"/>
      <c r="W115" s="218"/>
      <c r="X115" s="195"/>
      <c r="Y115" s="57"/>
      <c r="Z115" s="135"/>
      <c r="AA115" s="135"/>
      <c r="AB115" s="136"/>
      <c r="AC115" s="136"/>
      <c r="AD115" s="60"/>
      <c r="AE115" s="139"/>
      <c r="AF115" s="175"/>
      <c r="AG115" s="60"/>
      <c r="AH115" s="139"/>
      <c r="AI115" s="175"/>
      <c r="AJ115" s="60"/>
      <c r="AK115" s="140"/>
      <c r="AL115" s="141"/>
      <c r="AM115" s="60"/>
      <c r="AN115" s="140"/>
      <c r="AO115" s="141"/>
      <c r="AP115" s="176"/>
      <c r="AQ115" s="177"/>
      <c r="AR115" s="178"/>
      <c r="AS115" s="176"/>
      <c r="AT115" s="177"/>
      <c r="AU115" s="178"/>
      <c r="AV115" s="57"/>
      <c r="AW115" s="145"/>
      <c r="AX115" s="179"/>
      <c r="AY115" s="180"/>
      <c r="AZ115" s="57"/>
      <c r="BA115" s="145"/>
      <c r="BB115" s="146"/>
      <c r="BC115" s="149"/>
      <c r="BD115" s="103"/>
      <c r="BE115" s="241"/>
      <c r="BF115" s="249"/>
      <c r="BG115" s="249"/>
      <c r="BH115" s="226"/>
      <c r="BP115" s="231"/>
      <c r="BQ115" s="231"/>
      <c r="BR115" s="231"/>
      <c r="BS115" s="224"/>
      <c r="BT115" s="224"/>
      <c r="BU115" s="226"/>
      <c r="CB115" s="166">
        <v>45</v>
      </c>
      <c r="CC115" s="166">
        <v>40</v>
      </c>
      <c r="CD115" s="167">
        <v>35</v>
      </c>
      <c r="CE115" s="168">
        <v>30</v>
      </c>
      <c r="CF115" s="167">
        <v>28</v>
      </c>
      <c r="CG115" s="168">
        <v>26</v>
      </c>
      <c r="CH115" s="168">
        <v>24</v>
      </c>
      <c r="CI115" s="168">
        <v>22</v>
      </c>
      <c r="CJ115" s="168">
        <v>20</v>
      </c>
      <c r="CK115" s="168">
        <v>18</v>
      </c>
      <c r="CL115" s="168">
        <v>16</v>
      </c>
      <c r="CM115" s="168">
        <v>14</v>
      </c>
      <c r="CN115" s="168">
        <v>12</v>
      </c>
      <c r="CO115" s="168">
        <v>10</v>
      </c>
      <c r="CP115" s="168">
        <v>10</v>
      </c>
      <c r="CQ115" s="168">
        <v>10</v>
      </c>
    </row>
    <row r="116" spans="1:95" ht="16.2" thickBot="1" x14ac:dyDescent="0.35">
      <c r="A116" s="116">
        <v>1113</v>
      </c>
      <c r="B116" s="117"/>
      <c r="C116" s="118"/>
      <c r="D116" s="119"/>
      <c r="E116" s="120"/>
      <c r="F116" s="121"/>
      <c r="G116" s="121"/>
      <c r="H116" s="169"/>
      <c r="I116" s="169"/>
      <c r="J116" s="170"/>
      <c r="K116" s="248"/>
      <c r="L116" s="172"/>
      <c r="M116" s="127"/>
      <c r="N116" s="127"/>
      <c r="O116" s="128"/>
      <c r="P116" s="129"/>
      <c r="Q116" s="214"/>
      <c r="R116" s="215"/>
      <c r="S116" s="216"/>
      <c r="T116" s="217"/>
      <c r="U116" s="217"/>
      <c r="V116" s="217"/>
      <c r="W116" s="218"/>
      <c r="X116" s="195"/>
      <c r="Y116" s="57"/>
      <c r="Z116" s="135"/>
      <c r="AA116" s="135"/>
      <c r="AB116" s="136"/>
      <c r="AC116" s="136"/>
      <c r="AD116" s="60"/>
      <c r="AE116" s="139"/>
      <c r="AF116" s="175"/>
      <c r="AG116" s="60"/>
      <c r="AH116" s="139"/>
      <c r="AI116" s="175"/>
      <c r="AJ116" s="60"/>
      <c r="AK116" s="140"/>
      <c r="AL116" s="141"/>
      <c r="AM116" s="60"/>
      <c r="AN116" s="140"/>
      <c r="AO116" s="141"/>
      <c r="AP116" s="176"/>
      <c r="AQ116" s="177"/>
      <c r="AR116" s="178"/>
      <c r="AS116" s="176"/>
      <c r="AT116" s="177"/>
      <c r="AU116" s="178"/>
      <c r="AV116" s="57"/>
      <c r="AW116" s="145"/>
      <c r="AX116" s="179"/>
      <c r="AY116" s="180"/>
      <c r="AZ116" s="57"/>
      <c r="BA116" s="145"/>
      <c r="BB116" s="146"/>
      <c r="BC116" s="149"/>
      <c r="BD116" s="103"/>
      <c r="BE116" s="241"/>
      <c r="BF116" s="249"/>
      <c r="BG116" s="249"/>
      <c r="BH116" s="226"/>
      <c r="BP116" s="231"/>
      <c r="BQ116" s="231"/>
      <c r="BR116" s="231"/>
      <c r="BS116" s="224"/>
      <c r="BT116" s="224"/>
      <c r="BU116" s="226"/>
      <c r="CB116" s="166">
        <v>45</v>
      </c>
      <c r="CC116" s="166">
        <v>40</v>
      </c>
      <c r="CD116" s="167">
        <v>35</v>
      </c>
      <c r="CE116" s="168">
        <v>30</v>
      </c>
      <c r="CF116" s="167">
        <v>28</v>
      </c>
      <c r="CG116" s="168">
        <v>26</v>
      </c>
      <c r="CH116" s="168">
        <v>24</v>
      </c>
      <c r="CI116" s="168">
        <v>22</v>
      </c>
      <c r="CJ116" s="168">
        <v>20</v>
      </c>
      <c r="CK116" s="168">
        <v>18</v>
      </c>
      <c r="CL116" s="168">
        <v>16</v>
      </c>
      <c r="CM116" s="168">
        <v>14</v>
      </c>
      <c r="CN116" s="168">
        <v>12</v>
      </c>
      <c r="CO116" s="168">
        <v>10</v>
      </c>
      <c r="CP116" s="168">
        <v>10</v>
      </c>
      <c r="CQ116" s="168">
        <v>10</v>
      </c>
    </row>
    <row r="117" spans="1:95" ht="16.2" thickBot="1" x14ac:dyDescent="0.35">
      <c r="A117" s="116">
        <v>1114</v>
      </c>
      <c r="B117" s="117"/>
      <c r="C117" s="118"/>
      <c r="D117" s="119"/>
      <c r="E117" s="120"/>
      <c r="F117" s="121"/>
      <c r="G117" s="121"/>
      <c r="H117" s="169"/>
      <c r="I117" s="169"/>
      <c r="J117" s="170"/>
      <c r="K117" s="248"/>
      <c r="L117" s="172"/>
      <c r="M117" s="127"/>
      <c r="N117" s="127"/>
      <c r="O117" s="128"/>
      <c r="P117" s="129"/>
      <c r="Q117" s="214"/>
      <c r="R117" s="215"/>
      <c r="S117" s="216"/>
      <c r="T117" s="217"/>
      <c r="U117" s="217"/>
      <c r="V117" s="217"/>
      <c r="W117" s="218"/>
      <c r="X117" s="195"/>
      <c r="Y117" s="57"/>
      <c r="Z117" s="135"/>
      <c r="AA117" s="135"/>
      <c r="AB117" s="136"/>
      <c r="AC117" s="136"/>
      <c r="AD117" s="60"/>
      <c r="AE117" s="139"/>
      <c r="AF117" s="175"/>
      <c r="AG117" s="60"/>
      <c r="AH117" s="139"/>
      <c r="AI117" s="175"/>
      <c r="AJ117" s="60"/>
      <c r="AK117" s="140"/>
      <c r="AL117" s="141"/>
      <c r="AM117" s="60"/>
      <c r="AN117" s="140"/>
      <c r="AO117" s="141"/>
      <c r="AP117" s="176"/>
      <c r="AQ117" s="177"/>
      <c r="AR117" s="178"/>
      <c r="AS117" s="176"/>
      <c r="AT117" s="177"/>
      <c r="AU117" s="178"/>
      <c r="AV117" s="57"/>
      <c r="AW117" s="145"/>
      <c r="AX117" s="179"/>
      <c r="AY117" s="180"/>
      <c r="AZ117" s="57"/>
      <c r="BA117" s="145"/>
      <c r="BB117" s="146"/>
      <c r="BC117" s="149"/>
      <c r="BD117" s="103"/>
      <c r="BE117" s="241"/>
      <c r="BF117" s="249"/>
      <c r="BG117" s="249"/>
      <c r="BH117" s="226"/>
      <c r="BP117" s="231"/>
      <c r="BQ117" s="231"/>
      <c r="BR117" s="231"/>
      <c r="BS117" s="224"/>
      <c r="BT117" s="224"/>
      <c r="BU117" s="226"/>
      <c r="CB117" s="166">
        <v>45</v>
      </c>
      <c r="CC117" s="166">
        <v>40</v>
      </c>
      <c r="CD117" s="167">
        <v>35</v>
      </c>
      <c r="CE117" s="168">
        <v>30</v>
      </c>
      <c r="CF117" s="167">
        <v>28</v>
      </c>
      <c r="CG117" s="168">
        <v>26</v>
      </c>
      <c r="CH117" s="168">
        <v>24</v>
      </c>
      <c r="CI117" s="168">
        <v>22</v>
      </c>
      <c r="CJ117" s="168">
        <v>20</v>
      </c>
      <c r="CK117" s="168">
        <v>18</v>
      </c>
      <c r="CL117" s="168">
        <v>16</v>
      </c>
      <c r="CM117" s="168">
        <v>14</v>
      </c>
      <c r="CN117" s="168">
        <v>12</v>
      </c>
      <c r="CO117" s="168">
        <v>10</v>
      </c>
      <c r="CP117" s="168">
        <v>10</v>
      </c>
      <c r="CQ117" s="168">
        <v>10</v>
      </c>
    </row>
    <row r="118" spans="1:95" ht="16.2" thickBot="1" x14ac:dyDescent="0.35">
      <c r="A118" s="116">
        <v>1115</v>
      </c>
      <c r="B118" s="117"/>
      <c r="C118" s="118"/>
      <c r="D118" s="119"/>
      <c r="E118" s="120"/>
      <c r="F118" s="121"/>
      <c r="G118" s="121"/>
      <c r="H118" s="169"/>
      <c r="I118" s="169"/>
      <c r="J118" s="170"/>
      <c r="K118" s="248"/>
      <c r="L118" s="127"/>
      <c r="M118" s="127"/>
      <c r="N118" s="127"/>
      <c r="O118" s="128"/>
      <c r="P118" s="129"/>
      <c r="Q118" s="214"/>
      <c r="R118" s="215"/>
      <c r="S118" s="216"/>
      <c r="T118" s="217"/>
      <c r="U118" s="217"/>
      <c r="V118" s="217"/>
      <c r="W118" s="218"/>
      <c r="X118" s="195"/>
      <c r="Y118" s="57"/>
      <c r="Z118" s="135"/>
      <c r="AA118" s="135"/>
      <c r="AB118" s="136"/>
      <c r="AC118" s="136"/>
      <c r="AD118" s="60"/>
      <c r="AE118" s="139"/>
      <c r="AF118" s="175"/>
      <c r="AG118" s="60"/>
      <c r="AH118" s="139"/>
      <c r="AI118" s="175"/>
      <c r="AJ118" s="60"/>
      <c r="AK118" s="140"/>
      <c r="AL118" s="141"/>
      <c r="AM118" s="60"/>
      <c r="AN118" s="140"/>
      <c r="AO118" s="141"/>
      <c r="AP118" s="176"/>
      <c r="AQ118" s="177"/>
      <c r="AR118" s="178"/>
      <c r="AS118" s="176"/>
      <c r="AT118" s="177"/>
      <c r="AU118" s="178"/>
      <c r="AV118" s="57"/>
      <c r="AW118" s="145"/>
      <c r="AX118" s="179"/>
      <c r="AY118" s="180"/>
      <c r="AZ118" s="57"/>
      <c r="BA118" s="145"/>
      <c r="BB118" s="146"/>
      <c r="BC118" s="149"/>
      <c r="BD118" s="103"/>
      <c r="BE118" s="241"/>
      <c r="BP118" s="231"/>
      <c r="BQ118" s="231"/>
      <c r="BR118" s="231"/>
      <c r="BS118" s="224"/>
      <c r="BT118" s="224"/>
      <c r="BU118" s="226"/>
      <c r="CB118" s="166">
        <v>45</v>
      </c>
      <c r="CC118" s="166">
        <v>40</v>
      </c>
      <c r="CD118" s="167">
        <v>35</v>
      </c>
      <c r="CE118" s="168">
        <v>30</v>
      </c>
      <c r="CF118" s="167">
        <v>28</v>
      </c>
      <c r="CG118" s="168">
        <v>26</v>
      </c>
      <c r="CH118" s="168">
        <v>24</v>
      </c>
      <c r="CI118" s="168">
        <v>22</v>
      </c>
      <c r="CJ118" s="168">
        <v>20</v>
      </c>
      <c r="CK118" s="168">
        <v>18</v>
      </c>
      <c r="CL118" s="168">
        <v>16</v>
      </c>
      <c r="CM118" s="168">
        <v>14</v>
      </c>
      <c r="CN118" s="168">
        <v>12</v>
      </c>
      <c r="CO118" s="168">
        <v>10</v>
      </c>
      <c r="CP118" s="168">
        <v>10</v>
      </c>
      <c r="CQ118" s="168">
        <v>10</v>
      </c>
    </row>
    <row r="119" spans="1:95" ht="16.2" thickBot="1" x14ac:dyDescent="0.35">
      <c r="A119" s="116">
        <v>1116</v>
      </c>
      <c r="B119" s="117"/>
      <c r="C119" s="118"/>
      <c r="D119" s="119"/>
      <c r="E119" s="120"/>
      <c r="F119" s="121"/>
      <c r="G119" s="121"/>
      <c r="H119" s="169"/>
      <c r="I119" s="169"/>
      <c r="J119" s="170"/>
      <c r="K119" s="248"/>
      <c r="L119" s="127"/>
      <c r="M119" s="127"/>
      <c r="N119" s="127"/>
      <c r="O119" s="128"/>
      <c r="P119" s="129"/>
      <c r="Q119" s="214"/>
      <c r="R119" s="215"/>
      <c r="S119" s="216"/>
      <c r="T119" s="217"/>
      <c r="U119" s="217"/>
      <c r="V119" s="217"/>
      <c r="W119" s="218"/>
      <c r="X119" s="195"/>
      <c r="Y119" s="57"/>
      <c r="Z119" s="135"/>
      <c r="AA119" s="135"/>
      <c r="AB119" s="136"/>
      <c r="AC119" s="136"/>
      <c r="AD119" s="60"/>
      <c r="AE119" s="139"/>
      <c r="AF119" s="175"/>
      <c r="AG119" s="60"/>
      <c r="AH119" s="139"/>
      <c r="AI119" s="175"/>
      <c r="AJ119" s="60"/>
      <c r="AK119" s="140"/>
      <c r="AL119" s="141"/>
      <c r="AM119" s="60"/>
      <c r="AN119" s="140"/>
      <c r="AO119" s="141"/>
      <c r="AP119" s="176"/>
      <c r="AQ119" s="177"/>
      <c r="AR119" s="178"/>
      <c r="AS119" s="176"/>
      <c r="AT119" s="177"/>
      <c r="AU119" s="178"/>
      <c r="AV119" s="57"/>
      <c r="AW119" s="145"/>
      <c r="AX119" s="179"/>
      <c r="AY119" s="180"/>
      <c r="AZ119" s="57"/>
      <c r="BA119" s="145"/>
      <c r="BB119" s="146"/>
      <c r="BC119" s="149"/>
      <c r="BD119" s="103"/>
      <c r="BE119" s="241"/>
      <c r="BF119" s="249"/>
      <c r="BG119" s="249"/>
      <c r="BH119" s="226"/>
      <c r="BP119" s="231"/>
      <c r="BQ119" s="231"/>
      <c r="BR119" s="231"/>
      <c r="BS119" s="224"/>
      <c r="BT119" s="224"/>
      <c r="BU119" s="226"/>
      <c r="CB119" s="166">
        <v>45</v>
      </c>
      <c r="CC119" s="166">
        <v>40</v>
      </c>
      <c r="CD119" s="167">
        <v>35</v>
      </c>
      <c r="CE119" s="168">
        <v>30</v>
      </c>
      <c r="CF119" s="167">
        <v>28</v>
      </c>
      <c r="CG119" s="168">
        <v>26</v>
      </c>
      <c r="CH119" s="168">
        <v>24</v>
      </c>
      <c r="CI119" s="168">
        <v>22</v>
      </c>
      <c r="CJ119" s="168">
        <v>20</v>
      </c>
      <c r="CK119" s="168">
        <v>18</v>
      </c>
      <c r="CL119" s="168">
        <v>16</v>
      </c>
      <c r="CM119" s="168">
        <v>14</v>
      </c>
      <c r="CN119" s="168">
        <v>12</v>
      </c>
      <c r="CO119" s="168">
        <v>10</v>
      </c>
      <c r="CP119" s="168">
        <v>10</v>
      </c>
      <c r="CQ119" s="168">
        <v>10</v>
      </c>
    </row>
    <row r="120" spans="1:95" ht="16.2" thickBot="1" x14ac:dyDescent="0.35">
      <c r="A120" s="116">
        <v>1117</v>
      </c>
      <c r="B120" s="117"/>
      <c r="C120" s="118"/>
      <c r="D120" s="119"/>
      <c r="E120" s="120"/>
      <c r="F120" s="121"/>
      <c r="G120" s="121"/>
      <c r="H120" s="169"/>
      <c r="I120" s="169"/>
      <c r="J120" s="170"/>
      <c r="K120" s="248"/>
      <c r="L120" s="127"/>
      <c r="M120" s="127"/>
      <c r="N120" s="127"/>
      <c r="O120" s="128"/>
      <c r="P120" s="129"/>
      <c r="Q120" s="214"/>
      <c r="R120" s="215"/>
      <c r="S120" s="216"/>
      <c r="T120" s="217"/>
      <c r="U120" s="217"/>
      <c r="V120" s="217"/>
      <c r="W120" s="218"/>
      <c r="X120" s="195"/>
      <c r="Y120" s="57"/>
      <c r="Z120" s="135"/>
      <c r="AA120" s="135"/>
      <c r="AB120" s="136"/>
      <c r="AC120" s="136"/>
      <c r="AD120" s="60"/>
      <c r="AE120" s="139"/>
      <c r="AF120" s="175"/>
      <c r="AG120" s="60"/>
      <c r="AH120" s="139"/>
      <c r="AI120" s="175"/>
      <c r="AJ120" s="60"/>
      <c r="AK120" s="140"/>
      <c r="AL120" s="141"/>
      <c r="AM120" s="60"/>
      <c r="AN120" s="140"/>
      <c r="AO120" s="141"/>
      <c r="AP120" s="176"/>
      <c r="AQ120" s="177"/>
      <c r="AR120" s="178"/>
      <c r="AS120" s="176"/>
      <c r="AT120" s="177"/>
      <c r="AU120" s="178"/>
      <c r="AV120" s="57"/>
      <c r="AW120" s="145"/>
      <c r="AX120" s="179"/>
      <c r="AY120" s="180"/>
      <c r="AZ120" s="57"/>
      <c r="BA120" s="145"/>
      <c r="BB120" s="146"/>
      <c r="BC120" s="149"/>
      <c r="BD120" s="103"/>
      <c r="BE120" s="242"/>
      <c r="BF120" s="249"/>
      <c r="BG120" s="249"/>
      <c r="BH120" s="226"/>
      <c r="BP120" s="231"/>
      <c r="BQ120" s="231"/>
      <c r="BR120" s="231"/>
      <c r="BS120" s="224"/>
      <c r="BT120" s="224"/>
      <c r="BU120" s="226"/>
      <c r="CB120" s="166">
        <v>45</v>
      </c>
      <c r="CC120" s="166">
        <v>40</v>
      </c>
      <c r="CD120" s="167">
        <v>35</v>
      </c>
      <c r="CE120" s="168">
        <v>30</v>
      </c>
      <c r="CF120" s="167">
        <v>28</v>
      </c>
      <c r="CG120" s="168">
        <v>26</v>
      </c>
      <c r="CH120" s="168">
        <v>24</v>
      </c>
      <c r="CI120" s="168">
        <v>22</v>
      </c>
      <c r="CJ120" s="168">
        <v>20</v>
      </c>
      <c r="CK120" s="168">
        <v>18</v>
      </c>
      <c r="CL120" s="168">
        <v>16</v>
      </c>
      <c r="CM120" s="168">
        <v>14</v>
      </c>
      <c r="CN120" s="168">
        <v>12</v>
      </c>
      <c r="CO120" s="168">
        <v>10</v>
      </c>
      <c r="CP120" s="168">
        <v>10</v>
      </c>
      <c r="CQ120" s="168">
        <v>10</v>
      </c>
    </row>
    <row r="121" spans="1:95" ht="16.2" thickBot="1" x14ac:dyDescent="0.35">
      <c r="A121" s="116">
        <v>1118</v>
      </c>
      <c r="B121" s="117"/>
      <c r="C121" s="118"/>
      <c r="D121" s="119"/>
      <c r="E121" s="120"/>
      <c r="F121" s="121"/>
      <c r="G121" s="121"/>
      <c r="H121" s="169"/>
      <c r="I121" s="169"/>
      <c r="J121" s="170"/>
      <c r="K121" s="248"/>
      <c r="L121" s="127"/>
      <c r="M121" s="127"/>
      <c r="N121" s="127"/>
      <c r="O121" s="128"/>
      <c r="P121" s="129"/>
      <c r="Q121" s="214"/>
      <c r="R121" s="215"/>
      <c r="S121" s="216"/>
      <c r="T121" s="217"/>
      <c r="U121" s="217"/>
      <c r="V121" s="217"/>
      <c r="W121" s="218"/>
      <c r="X121" s="195"/>
      <c r="Y121" s="57"/>
      <c r="Z121" s="135"/>
      <c r="AA121" s="135"/>
      <c r="AB121" s="136"/>
      <c r="AC121" s="136"/>
      <c r="AD121" s="60"/>
      <c r="AE121" s="139"/>
      <c r="AF121" s="175"/>
      <c r="AG121" s="60"/>
      <c r="AH121" s="139"/>
      <c r="AI121" s="175"/>
      <c r="AJ121" s="60"/>
      <c r="AK121" s="140"/>
      <c r="AL121" s="141"/>
      <c r="AM121" s="60"/>
      <c r="AN121" s="140"/>
      <c r="AO121" s="141"/>
      <c r="AP121" s="176"/>
      <c r="AQ121" s="177"/>
      <c r="AR121" s="178"/>
      <c r="AS121" s="176"/>
      <c r="AT121" s="177"/>
      <c r="AU121" s="178"/>
      <c r="AV121" s="57"/>
      <c r="AW121" s="145"/>
      <c r="AX121" s="179"/>
      <c r="AY121" s="180"/>
      <c r="AZ121" s="57"/>
      <c r="BA121" s="145"/>
      <c r="BB121" s="146"/>
      <c r="BC121" s="149"/>
      <c r="BD121" s="103"/>
      <c r="BE121" s="242"/>
      <c r="BF121" s="249"/>
      <c r="BG121" s="249"/>
      <c r="BH121" s="226"/>
      <c r="BP121" s="231"/>
      <c r="BQ121" s="231"/>
      <c r="BR121" s="231"/>
      <c r="BS121" s="224"/>
      <c r="BT121" s="224"/>
      <c r="BU121" s="226"/>
      <c r="CB121" s="166">
        <v>45</v>
      </c>
      <c r="CC121" s="166">
        <v>40</v>
      </c>
      <c r="CD121" s="167">
        <v>35</v>
      </c>
      <c r="CE121" s="168">
        <v>30</v>
      </c>
      <c r="CF121" s="167">
        <v>28</v>
      </c>
      <c r="CG121" s="168">
        <v>26</v>
      </c>
      <c r="CH121" s="168">
        <v>24</v>
      </c>
      <c r="CI121" s="168">
        <v>22</v>
      </c>
      <c r="CJ121" s="168">
        <v>20</v>
      </c>
      <c r="CK121" s="168">
        <v>18</v>
      </c>
      <c r="CL121" s="168">
        <v>16</v>
      </c>
      <c r="CM121" s="168">
        <v>14</v>
      </c>
      <c r="CN121" s="168">
        <v>12</v>
      </c>
      <c r="CO121" s="168">
        <v>10</v>
      </c>
      <c r="CP121" s="168">
        <v>10</v>
      </c>
      <c r="CQ121" s="168">
        <v>10</v>
      </c>
    </row>
    <row r="122" spans="1:95" ht="16.2" thickBot="1" x14ac:dyDescent="0.35">
      <c r="A122" s="116">
        <v>1119</v>
      </c>
      <c r="B122" s="117"/>
      <c r="C122" s="118"/>
      <c r="D122" s="119"/>
      <c r="E122" s="120"/>
      <c r="F122" s="121"/>
      <c r="G122" s="121"/>
      <c r="H122" s="169"/>
      <c r="I122" s="169"/>
      <c r="J122" s="170"/>
      <c r="K122" s="248"/>
      <c r="L122" s="127"/>
      <c r="M122" s="127"/>
      <c r="N122" s="127"/>
      <c r="O122" s="128"/>
      <c r="P122" s="129"/>
      <c r="Q122" s="214"/>
      <c r="R122" s="215"/>
      <c r="S122" s="216"/>
      <c r="T122" s="217"/>
      <c r="U122" s="217"/>
      <c r="V122" s="217"/>
      <c r="W122" s="218"/>
      <c r="X122" s="195"/>
      <c r="Y122" s="57"/>
      <c r="Z122" s="135"/>
      <c r="AA122" s="135"/>
      <c r="AB122" s="136"/>
      <c r="AC122" s="136"/>
      <c r="AD122" s="60"/>
      <c r="AE122" s="139"/>
      <c r="AF122" s="175"/>
      <c r="AG122" s="60"/>
      <c r="AH122" s="139"/>
      <c r="AI122" s="175"/>
      <c r="AJ122" s="60"/>
      <c r="AK122" s="140"/>
      <c r="AL122" s="141"/>
      <c r="AM122" s="60"/>
      <c r="AN122" s="140"/>
      <c r="AO122" s="141"/>
      <c r="AP122" s="176"/>
      <c r="AQ122" s="177"/>
      <c r="AR122" s="178"/>
      <c r="AS122" s="176"/>
      <c r="AT122" s="177"/>
      <c r="AU122" s="178"/>
      <c r="AV122" s="57"/>
      <c r="AW122" s="145"/>
      <c r="AX122" s="179"/>
      <c r="AY122" s="180"/>
      <c r="AZ122" s="57"/>
      <c r="BA122" s="145"/>
      <c r="BB122" s="146"/>
      <c r="BC122" s="149"/>
      <c r="BD122" s="103"/>
      <c r="BE122" s="242"/>
      <c r="BF122" s="249"/>
      <c r="BG122" s="249"/>
      <c r="BH122" s="226"/>
      <c r="BP122" s="231"/>
      <c r="BQ122" s="231"/>
      <c r="BR122" s="231"/>
      <c r="BS122" s="224"/>
      <c r="BT122" s="224"/>
      <c r="BU122" s="226"/>
      <c r="CB122" s="166">
        <v>45</v>
      </c>
      <c r="CC122" s="166">
        <v>40</v>
      </c>
      <c r="CD122" s="167">
        <v>35</v>
      </c>
      <c r="CE122" s="168">
        <v>30</v>
      </c>
      <c r="CF122" s="167">
        <v>28</v>
      </c>
      <c r="CG122" s="168">
        <v>26</v>
      </c>
      <c r="CH122" s="168">
        <v>24</v>
      </c>
      <c r="CI122" s="168">
        <v>22</v>
      </c>
      <c r="CJ122" s="168">
        <v>20</v>
      </c>
      <c r="CK122" s="168">
        <v>18</v>
      </c>
      <c r="CL122" s="168">
        <v>16</v>
      </c>
      <c r="CM122" s="168">
        <v>14</v>
      </c>
      <c r="CN122" s="168">
        <v>12</v>
      </c>
      <c r="CO122" s="168">
        <v>10</v>
      </c>
      <c r="CP122" s="168">
        <v>10</v>
      </c>
      <c r="CQ122" s="168">
        <v>10</v>
      </c>
    </row>
    <row r="123" spans="1:95" ht="16.2" thickBot="1" x14ac:dyDescent="0.35">
      <c r="A123" s="116">
        <v>1120</v>
      </c>
      <c r="B123" s="117"/>
      <c r="C123" s="118"/>
      <c r="D123" s="119"/>
      <c r="E123" s="120"/>
      <c r="F123" s="121"/>
      <c r="G123" s="121"/>
      <c r="H123" s="169"/>
      <c r="I123" s="169"/>
      <c r="J123" s="170"/>
      <c r="K123" s="248"/>
      <c r="L123" s="127"/>
      <c r="M123" s="127"/>
      <c r="N123" s="127"/>
      <c r="O123" s="128"/>
      <c r="P123" s="129"/>
      <c r="Q123" s="214"/>
      <c r="R123" s="215"/>
      <c r="S123" s="216"/>
      <c r="T123" s="217"/>
      <c r="U123" s="217"/>
      <c r="V123" s="217"/>
      <c r="W123" s="218"/>
      <c r="X123" s="195"/>
      <c r="Y123" s="57"/>
      <c r="Z123" s="135"/>
      <c r="AA123" s="135"/>
      <c r="AB123" s="136"/>
      <c r="AC123" s="136"/>
      <c r="AD123" s="60"/>
      <c r="AE123" s="139"/>
      <c r="AF123" s="175"/>
      <c r="AG123" s="60"/>
      <c r="AH123" s="139"/>
      <c r="AI123" s="175"/>
      <c r="AJ123" s="60"/>
      <c r="AK123" s="140"/>
      <c r="AL123" s="141"/>
      <c r="AM123" s="60"/>
      <c r="AN123" s="140"/>
      <c r="AO123" s="141"/>
      <c r="AP123" s="176"/>
      <c r="AQ123" s="177"/>
      <c r="AR123" s="178"/>
      <c r="AS123" s="176"/>
      <c r="AT123" s="177"/>
      <c r="AU123" s="178"/>
      <c r="AV123" s="57"/>
      <c r="AW123" s="145"/>
      <c r="AX123" s="179"/>
      <c r="AY123" s="180"/>
      <c r="AZ123" s="57"/>
      <c r="BA123" s="145"/>
      <c r="BB123" s="146"/>
      <c r="BC123" s="149"/>
      <c r="BD123" s="103"/>
      <c r="BE123" s="241"/>
      <c r="BF123" s="249"/>
      <c r="BG123" s="249"/>
      <c r="BH123" s="226"/>
      <c r="BP123" s="231"/>
      <c r="BQ123" s="231"/>
      <c r="BR123" s="231"/>
      <c r="BS123" s="224"/>
      <c r="BT123" s="224"/>
      <c r="BU123" s="226"/>
      <c r="CB123" s="166">
        <v>45</v>
      </c>
      <c r="CC123" s="166">
        <v>40</v>
      </c>
      <c r="CD123" s="167">
        <v>35</v>
      </c>
      <c r="CE123" s="168">
        <v>30</v>
      </c>
      <c r="CF123" s="167">
        <v>28</v>
      </c>
      <c r="CG123" s="168">
        <v>26</v>
      </c>
      <c r="CH123" s="168">
        <v>24</v>
      </c>
      <c r="CI123" s="168">
        <v>22</v>
      </c>
      <c r="CJ123" s="168">
        <v>20</v>
      </c>
      <c r="CK123" s="168">
        <v>18</v>
      </c>
      <c r="CL123" s="168">
        <v>16</v>
      </c>
      <c r="CM123" s="168">
        <v>14</v>
      </c>
      <c r="CN123" s="168">
        <v>12</v>
      </c>
      <c r="CO123" s="168">
        <v>10</v>
      </c>
      <c r="CP123" s="168">
        <v>10</v>
      </c>
      <c r="CQ123" s="168">
        <v>10</v>
      </c>
    </row>
    <row r="124" spans="1:95" ht="16.2" thickBot="1" x14ac:dyDescent="0.35">
      <c r="A124" s="116">
        <v>1121</v>
      </c>
      <c r="B124" s="117"/>
      <c r="C124" s="118"/>
      <c r="D124" s="119"/>
      <c r="E124" s="120"/>
      <c r="F124" s="121"/>
      <c r="G124" s="121"/>
      <c r="H124" s="169"/>
      <c r="I124" s="169"/>
      <c r="J124" s="170"/>
      <c r="K124" s="248"/>
      <c r="L124" s="127"/>
      <c r="M124" s="127"/>
      <c r="N124" s="127"/>
      <c r="O124" s="128"/>
      <c r="P124" s="129"/>
      <c r="Q124" s="214"/>
      <c r="R124" s="215"/>
      <c r="S124" s="216"/>
      <c r="T124" s="217"/>
      <c r="U124" s="217"/>
      <c r="V124" s="217"/>
      <c r="W124" s="218"/>
      <c r="X124" s="195"/>
      <c r="Y124" s="57"/>
      <c r="Z124" s="135"/>
      <c r="AA124" s="135"/>
      <c r="AB124" s="136"/>
      <c r="AC124" s="136"/>
      <c r="AD124" s="60"/>
      <c r="AE124" s="139"/>
      <c r="AF124" s="175"/>
      <c r="AG124" s="60"/>
      <c r="AH124" s="139"/>
      <c r="AI124" s="175"/>
      <c r="AJ124" s="60"/>
      <c r="AK124" s="140"/>
      <c r="AL124" s="141"/>
      <c r="AM124" s="60"/>
      <c r="AN124" s="140"/>
      <c r="AO124" s="141"/>
      <c r="AP124" s="176"/>
      <c r="AQ124" s="177"/>
      <c r="AR124" s="178"/>
      <c r="AS124" s="176"/>
      <c r="AT124" s="177"/>
      <c r="AU124" s="178"/>
      <c r="AV124" s="57"/>
      <c r="AW124" s="145"/>
      <c r="AX124" s="179"/>
      <c r="AY124" s="180"/>
      <c r="AZ124" s="57"/>
      <c r="BA124" s="145"/>
      <c r="BB124" s="146"/>
      <c r="BC124" s="149"/>
      <c r="BD124" s="103"/>
      <c r="BE124" s="241"/>
      <c r="BF124" s="249"/>
      <c r="BG124" s="249"/>
      <c r="BH124" s="226"/>
      <c r="BP124" s="231"/>
      <c r="BQ124" s="231"/>
      <c r="BR124" s="231"/>
      <c r="BS124" s="224"/>
      <c r="BT124" s="224"/>
      <c r="BU124" s="226"/>
      <c r="CB124" s="166">
        <v>45</v>
      </c>
      <c r="CC124" s="166">
        <v>40</v>
      </c>
      <c r="CD124" s="167">
        <v>35</v>
      </c>
      <c r="CE124" s="168">
        <v>30</v>
      </c>
      <c r="CF124" s="167">
        <v>28</v>
      </c>
      <c r="CG124" s="168">
        <v>26</v>
      </c>
      <c r="CH124" s="168">
        <v>24</v>
      </c>
      <c r="CI124" s="168">
        <v>22</v>
      </c>
      <c r="CJ124" s="168">
        <v>20</v>
      </c>
      <c r="CK124" s="168">
        <v>18</v>
      </c>
      <c r="CL124" s="168">
        <v>16</v>
      </c>
      <c r="CM124" s="168">
        <v>14</v>
      </c>
      <c r="CN124" s="168">
        <v>12</v>
      </c>
      <c r="CO124" s="168">
        <v>10</v>
      </c>
      <c r="CP124" s="168">
        <v>10</v>
      </c>
      <c r="CQ124" s="168">
        <v>10</v>
      </c>
    </row>
    <row r="125" spans="1:95" ht="16.2" thickBot="1" x14ac:dyDescent="0.35">
      <c r="A125" s="116">
        <v>1122</v>
      </c>
      <c r="B125" s="117"/>
      <c r="C125" s="118"/>
      <c r="D125" s="119"/>
      <c r="E125" s="120"/>
      <c r="F125" s="121"/>
      <c r="G125" s="121"/>
      <c r="H125" s="169"/>
      <c r="I125" s="169"/>
      <c r="J125" s="170"/>
      <c r="K125" s="248"/>
      <c r="L125" s="127"/>
      <c r="M125" s="127"/>
      <c r="N125" s="127"/>
      <c r="O125" s="128"/>
      <c r="P125" s="129"/>
      <c r="Q125" s="214"/>
      <c r="R125" s="215"/>
      <c r="S125" s="216"/>
      <c r="T125" s="217"/>
      <c r="U125" s="217"/>
      <c r="V125" s="217"/>
      <c r="W125" s="218"/>
      <c r="X125" s="195"/>
      <c r="Y125" s="57"/>
      <c r="Z125" s="135"/>
      <c r="AA125" s="135"/>
      <c r="AB125" s="136"/>
      <c r="AC125" s="136"/>
      <c r="AD125" s="60"/>
      <c r="AE125" s="139"/>
      <c r="AF125" s="175"/>
      <c r="AG125" s="60"/>
      <c r="AH125" s="139"/>
      <c r="AI125" s="175"/>
      <c r="AJ125" s="60"/>
      <c r="AK125" s="140"/>
      <c r="AL125" s="141"/>
      <c r="AM125" s="60"/>
      <c r="AN125" s="140"/>
      <c r="AO125" s="141"/>
      <c r="AP125" s="176"/>
      <c r="AQ125" s="177"/>
      <c r="AR125" s="178"/>
      <c r="AS125" s="176"/>
      <c r="AT125" s="177"/>
      <c r="AU125" s="178"/>
      <c r="AV125" s="57"/>
      <c r="AW125" s="145"/>
      <c r="AX125" s="179"/>
      <c r="AY125" s="180"/>
      <c r="AZ125" s="57"/>
      <c r="BA125" s="145"/>
      <c r="BB125" s="146"/>
      <c r="BC125" s="149"/>
      <c r="BD125" s="103"/>
      <c r="BE125" s="237"/>
      <c r="BF125" s="249"/>
      <c r="BG125" s="249"/>
      <c r="BH125" s="226"/>
      <c r="BP125" s="231"/>
      <c r="BQ125" s="231"/>
      <c r="BR125" s="231"/>
      <c r="BS125" s="224"/>
      <c r="BT125" s="224"/>
      <c r="BU125" s="226"/>
      <c r="CB125" s="166">
        <v>45</v>
      </c>
      <c r="CC125" s="166">
        <v>40</v>
      </c>
      <c r="CD125" s="167">
        <v>35</v>
      </c>
      <c r="CE125" s="168">
        <v>30</v>
      </c>
      <c r="CF125" s="167">
        <v>28</v>
      </c>
      <c r="CG125" s="168">
        <v>26</v>
      </c>
      <c r="CH125" s="168">
        <v>24</v>
      </c>
      <c r="CI125" s="168">
        <v>22</v>
      </c>
      <c r="CJ125" s="168">
        <v>20</v>
      </c>
      <c r="CK125" s="168">
        <v>18</v>
      </c>
      <c r="CL125" s="168">
        <v>16</v>
      </c>
      <c r="CM125" s="168">
        <v>14</v>
      </c>
      <c r="CN125" s="168">
        <v>12</v>
      </c>
      <c r="CO125" s="168">
        <v>10</v>
      </c>
      <c r="CP125" s="168">
        <v>10</v>
      </c>
      <c r="CQ125" s="168">
        <v>10</v>
      </c>
    </row>
    <row r="126" spans="1:95" ht="16.2" thickBot="1" x14ac:dyDescent="0.35">
      <c r="A126" s="116">
        <v>1123</v>
      </c>
      <c r="B126" s="117"/>
      <c r="C126" s="118"/>
      <c r="D126" s="119"/>
      <c r="E126" s="120"/>
      <c r="F126" s="121"/>
      <c r="G126" s="121"/>
      <c r="H126" s="169"/>
      <c r="I126" s="169"/>
      <c r="J126" s="170"/>
      <c r="K126" s="248"/>
      <c r="L126" s="127"/>
      <c r="M126" s="127"/>
      <c r="N126" s="127"/>
      <c r="O126" s="128"/>
      <c r="P126" s="129"/>
      <c r="Q126" s="214"/>
      <c r="R126" s="215"/>
      <c r="S126" s="216"/>
      <c r="T126" s="217"/>
      <c r="U126" s="217"/>
      <c r="V126" s="217"/>
      <c r="W126" s="218"/>
      <c r="X126" s="195"/>
      <c r="Y126" s="57"/>
      <c r="Z126" s="135"/>
      <c r="AA126" s="135"/>
      <c r="AB126" s="136"/>
      <c r="AC126" s="136"/>
      <c r="AD126" s="60"/>
      <c r="AE126" s="139"/>
      <c r="AF126" s="175"/>
      <c r="AG126" s="60"/>
      <c r="AH126" s="139"/>
      <c r="AI126" s="175"/>
      <c r="AJ126" s="60"/>
      <c r="AK126" s="140"/>
      <c r="AL126" s="141"/>
      <c r="AM126" s="60"/>
      <c r="AN126" s="140"/>
      <c r="AO126" s="141"/>
      <c r="AP126" s="176"/>
      <c r="AQ126" s="177"/>
      <c r="AR126" s="178"/>
      <c r="AS126" s="176"/>
      <c r="AT126" s="177"/>
      <c r="AU126" s="178"/>
      <c r="AV126" s="57"/>
      <c r="AW126" s="145"/>
      <c r="AX126" s="179"/>
      <c r="AY126" s="180"/>
      <c r="AZ126" s="57"/>
      <c r="BA126" s="145"/>
      <c r="BB126" s="146"/>
      <c r="BC126" s="149"/>
      <c r="BD126" s="103"/>
      <c r="BE126" s="247"/>
      <c r="BF126" s="249"/>
      <c r="BG126" s="249"/>
      <c r="BH126" s="226"/>
      <c r="BP126" s="231"/>
      <c r="BQ126" s="231"/>
      <c r="BR126" s="231"/>
      <c r="BS126" s="224"/>
      <c r="BT126" s="224"/>
      <c r="BU126" s="226"/>
      <c r="CB126" s="166">
        <v>45</v>
      </c>
      <c r="CC126" s="166">
        <v>40</v>
      </c>
      <c r="CD126" s="167">
        <v>35</v>
      </c>
      <c r="CE126" s="168">
        <v>30</v>
      </c>
      <c r="CF126" s="167">
        <v>28</v>
      </c>
      <c r="CG126" s="168">
        <v>26</v>
      </c>
      <c r="CH126" s="168">
        <v>24</v>
      </c>
      <c r="CI126" s="168">
        <v>22</v>
      </c>
      <c r="CJ126" s="168">
        <v>20</v>
      </c>
      <c r="CK126" s="168">
        <v>18</v>
      </c>
      <c r="CL126" s="168">
        <v>16</v>
      </c>
      <c r="CM126" s="168">
        <v>14</v>
      </c>
      <c r="CN126" s="168">
        <v>12</v>
      </c>
      <c r="CO126" s="168">
        <v>10</v>
      </c>
      <c r="CP126" s="168">
        <v>10</v>
      </c>
      <c r="CQ126" s="168">
        <v>10</v>
      </c>
    </row>
    <row r="127" spans="1:95" ht="16.2" thickBot="1" x14ac:dyDescent="0.35">
      <c r="A127" s="116">
        <v>1124</v>
      </c>
      <c r="B127" s="117"/>
      <c r="C127" s="118"/>
      <c r="D127" s="119"/>
      <c r="E127" s="120"/>
      <c r="F127" s="121"/>
      <c r="G127" s="121"/>
      <c r="H127" s="169"/>
      <c r="I127" s="169"/>
      <c r="J127" s="170"/>
      <c r="K127" s="248"/>
      <c r="L127" s="127"/>
      <c r="M127" s="127"/>
      <c r="N127" s="127"/>
      <c r="O127" s="128"/>
      <c r="P127" s="129"/>
      <c r="Q127" s="214"/>
      <c r="R127" s="215"/>
      <c r="S127" s="216"/>
      <c r="T127" s="217"/>
      <c r="U127" s="217"/>
      <c r="V127" s="217"/>
      <c r="W127" s="218"/>
      <c r="X127" s="195"/>
      <c r="Y127" s="57"/>
      <c r="Z127" s="135"/>
      <c r="AA127" s="135"/>
      <c r="AB127" s="136"/>
      <c r="AC127" s="136"/>
      <c r="AD127" s="60"/>
      <c r="AE127" s="139"/>
      <c r="AF127" s="175"/>
      <c r="AG127" s="60"/>
      <c r="AH127" s="139"/>
      <c r="AI127" s="175"/>
      <c r="AJ127" s="60"/>
      <c r="AK127" s="140"/>
      <c r="AL127" s="141"/>
      <c r="AM127" s="60"/>
      <c r="AN127" s="140"/>
      <c r="AO127" s="141"/>
      <c r="AP127" s="176"/>
      <c r="AQ127" s="177"/>
      <c r="AR127" s="178"/>
      <c r="AS127" s="176"/>
      <c r="AT127" s="177"/>
      <c r="AU127" s="178"/>
      <c r="AV127" s="57"/>
      <c r="AW127" s="145"/>
      <c r="AX127" s="179"/>
      <c r="AY127" s="180"/>
      <c r="AZ127" s="57"/>
      <c r="BA127" s="145"/>
      <c r="BB127" s="146"/>
      <c r="BC127" s="149"/>
      <c r="BD127" s="103"/>
      <c r="BE127" s="247"/>
      <c r="BF127" s="249"/>
      <c r="BG127" s="249"/>
      <c r="BH127" s="226"/>
      <c r="BP127" s="231"/>
      <c r="BQ127" s="231"/>
      <c r="BR127" s="231"/>
      <c r="BS127" s="224"/>
      <c r="BT127" s="224"/>
      <c r="BU127" s="226"/>
      <c r="CB127" s="166">
        <v>45</v>
      </c>
      <c r="CC127" s="166">
        <v>40</v>
      </c>
      <c r="CD127" s="167">
        <v>35</v>
      </c>
      <c r="CE127" s="168">
        <v>30</v>
      </c>
      <c r="CF127" s="167">
        <v>28</v>
      </c>
      <c r="CG127" s="168">
        <v>26</v>
      </c>
      <c r="CH127" s="168">
        <v>24</v>
      </c>
      <c r="CI127" s="168">
        <v>22</v>
      </c>
      <c r="CJ127" s="168">
        <v>20</v>
      </c>
      <c r="CK127" s="168">
        <v>18</v>
      </c>
      <c r="CL127" s="168">
        <v>16</v>
      </c>
      <c r="CM127" s="168">
        <v>14</v>
      </c>
      <c r="CN127" s="168">
        <v>12</v>
      </c>
      <c r="CO127" s="168">
        <v>10</v>
      </c>
      <c r="CP127" s="168">
        <v>10</v>
      </c>
      <c r="CQ127" s="168">
        <v>10</v>
      </c>
    </row>
    <row r="128" spans="1:95" ht="16.2" thickBot="1" x14ac:dyDescent="0.35">
      <c r="A128" s="116">
        <v>1125</v>
      </c>
      <c r="B128" s="117"/>
      <c r="C128" s="118"/>
      <c r="D128" s="119"/>
      <c r="E128" s="120"/>
      <c r="F128" s="121"/>
      <c r="G128" s="121"/>
      <c r="H128" s="169"/>
      <c r="I128" s="169"/>
      <c r="J128" s="170"/>
      <c r="K128" s="248"/>
      <c r="L128" s="127"/>
      <c r="M128" s="127"/>
      <c r="N128" s="127"/>
      <c r="O128" s="128"/>
      <c r="P128" s="129"/>
      <c r="Q128" s="214"/>
      <c r="R128" s="215"/>
      <c r="S128" s="216"/>
      <c r="T128" s="217"/>
      <c r="U128" s="217"/>
      <c r="V128" s="217"/>
      <c r="W128" s="218"/>
      <c r="X128" s="195"/>
      <c r="Y128" s="57"/>
      <c r="Z128" s="135"/>
      <c r="AA128" s="135"/>
      <c r="AB128" s="136"/>
      <c r="AC128" s="136"/>
      <c r="AD128" s="60"/>
      <c r="AE128" s="139"/>
      <c r="AF128" s="175"/>
      <c r="AG128" s="60"/>
      <c r="AH128" s="139"/>
      <c r="AI128" s="175"/>
      <c r="AJ128" s="60"/>
      <c r="AK128" s="140"/>
      <c r="AL128" s="141"/>
      <c r="AM128" s="60"/>
      <c r="AN128" s="140"/>
      <c r="AO128" s="141"/>
      <c r="AP128" s="176"/>
      <c r="AQ128" s="177"/>
      <c r="AR128" s="178"/>
      <c r="AS128" s="176"/>
      <c r="AT128" s="177"/>
      <c r="AU128" s="178"/>
      <c r="AV128" s="57"/>
      <c r="AW128" s="145"/>
      <c r="AX128" s="179"/>
      <c r="AY128" s="180"/>
      <c r="AZ128" s="57"/>
      <c r="BA128" s="145"/>
      <c r="BB128" s="146"/>
      <c r="BC128" s="149"/>
      <c r="BD128" s="103"/>
      <c r="BE128" s="241"/>
      <c r="BF128" s="249"/>
      <c r="BG128" s="249"/>
      <c r="BH128" s="226"/>
      <c r="BP128" s="231"/>
      <c r="BQ128" s="231"/>
      <c r="BR128" s="231"/>
      <c r="BS128" s="224"/>
      <c r="BT128" s="224"/>
      <c r="BU128" s="226"/>
      <c r="CB128" s="166">
        <v>45</v>
      </c>
      <c r="CC128" s="166">
        <v>40</v>
      </c>
      <c r="CD128" s="167">
        <v>35</v>
      </c>
      <c r="CE128" s="168">
        <v>30</v>
      </c>
      <c r="CF128" s="167">
        <v>28</v>
      </c>
      <c r="CG128" s="168">
        <v>26</v>
      </c>
      <c r="CH128" s="168">
        <v>24</v>
      </c>
      <c r="CI128" s="168">
        <v>22</v>
      </c>
      <c r="CJ128" s="168">
        <v>20</v>
      </c>
      <c r="CK128" s="168">
        <v>18</v>
      </c>
      <c r="CL128" s="168">
        <v>16</v>
      </c>
      <c r="CM128" s="168">
        <v>14</v>
      </c>
      <c r="CN128" s="168">
        <v>12</v>
      </c>
      <c r="CO128" s="168">
        <v>10</v>
      </c>
      <c r="CP128" s="168">
        <v>10</v>
      </c>
      <c r="CQ128" s="168">
        <v>10</v>
      </c>
    </row>
    <row r="129" spans="1:95" ht="16.2" thickBot="1" x14ac:dyDescent="0.35">
      <c r="A129" s="116">
        <v>1126</v>
      </c>
      <c r="B129" s="117"/>
      <c r="C129" s="118"/>
      <c r="D129" s="119"/>
      <c r="E129" s="120"/>
      <c r="F129" s="121"/>
      <c r="G129" s="121"/>
      <c r="H129" s="169"/>
      <c r="I129" s="169"/>
      <c r="J129" s="170"/>
      <c r="K129" s="248"/>
      <c r="L129" s="127"/>
      <c r="M129" s="127"/>
      <c r="N129" s="127"/>
      <c r="O129" s="128"/>
      <c r="P129" s="129"/>
      <c r="Q129" s="214"/>
      <c r="R129" s="215"/>
      <c r="S129" s="216"/>
      <c r="T129" s="217"/>
      <c r="U129" s="217"/>
      <c r="V129" s="217"/>
      <c r="W129" s="218"/>
      <c r="X129" s="195"/>
      <c r="Y129" s="57"/>
      <c r="Z129" s="135"/>
      <c r="AA129" s="135"/>
      <c r="AB129" s="136"/>
      <c r="AC129" s="136"/>
      <c r="AD129" s="60"/>
      <c r="AE129" s="139"/>
      <c r="AF129" s="175"/>
      <c r="AG129" s="60"/>
      <c r="AH129" s="139"/>
      <c r="AI129" s="175"/>
      <c r="AJ129" s="60"/>
      <c r="AK129" s="140"/>
      <c r="AL129" s="141"/>
      <c r="AM129" s="60"/>
      <c r="AN129" s="140"/>
      <c r="AO129" s="141"/>
      <c r="AP129" s="176"/>
      <c r="AQ129" s="177"/>
      <c r="AR129" s="178"/>
      <c r="AS129" s="176"/>
      <c r="AT129" s="177"/>
      <c r="AU129" s="178"/>
      <c r="AV129" s="57"/>
      <c r="AW129" s="145"/>
      <c r="AX129" s="179"/>
      <c r="AY129" s="180"/>
      <c r="AZ129" s="57"/>
      <c r="BA129" s="145"/>
      <c r="BB129" s="146"/>
      <c r="BC129" s="149"/>
      <c r="BD129" s="103"/>
      <c r="BE129" s="247"/>
      <c r="BF129" s="249"/>
      <c r="BG129" s="249"/>
      <c r="BH129" s="226"/>
      <c r="BP129" s="231"/>
      <c r="BQ129" s="231"/>
      <c r="BR129" s="231"/>
      <c r="BS129" s="224"/>
      <c r="BT129" s="224"/>
      <c r="BU129" s="226"/>
      <c r="CB129" s="166">
        <v>45</v>
      </c>
      <c r="CC129" s="166">
        <v>40</v>
      </c>
      <c r="CD129" s="167">
        <v>35</v>
      </c>
      <c r="CE129" s="168">
        <v>30</v>
      </c>
      <c r="CF129" s="167">
        <v>28</v>
      </c>
      <c r="CG129" s="168">
        <v>26</v>
      </c>
      <c r="CH129" s="168">
        <v>24</v>
      </c>
      <c r="CI129" s="168">
        <v>22</v>
      </c>
      <c r="CJ129" s="168">
        <v>20</v>
      </c>
      <c r="CK129" s="168">
        <v>18</v>
      </c>
      <c r="CL129" s="168">
        <v>16</v>
      </c>
      <c r="CM129" s="168">
        <v>14</v>
      </c>
      <c r="CN129" s="168">
        <v>12</v>
      </c>
      <c r="CO129" s="168">
        <v>10</v>
      </c>
      <c r="CP129" s="168">
        <v>10</v>
      </c>
      <c r="CQ129" s="168">
        <v>10</v>
      </c>
    </row>
    <row r="130" spans="1:95" ht="16.2" thickBot="1" x14ac:dyDescent="0.35">
      <c r="A130" s="116">
        <v>1127</v>
      </c>
      <c r="B130" s="117"/>
      <c r="C130" s="118"/>
      <c r="D130" s="119"/>
      <c r="E130" s="120"/>
      <c r="F130" s="121"/>
      <c r="G130" s="121"/>
      <c r="H130" s="169"/>
      <c r="I130" s="169"/>
      <c r="J130" s="170"/>
      <c r="K130" s="248"/>
      <c r="L130" s="127"/>
      <c r="M130" s="127"/>
      <c r="N130" s="127"/>
      <c r="O130" s="128"/>
      <c r="P130" s="129"/>
      <c r="Q130" s="214"/>
      <c r="R130" s="215"/>
      <c r="S130" s="216"/>
      <c r="T130" s="217"/>
      <c r="U130" s="217"/>
      <c r="V130" s="217"/>
      <c r="W130" s="218"/>
      <c r="X130" s="195"/>
      <c r="Y130" s="57"/>
      <c r="Z130" s="135"/>
      <c r="AA130" s="135"/>
      <c r="AB130" s="136"/>
      <c r="AC130" s="136"/>
      <c r="AD130" s="60"/>
      <c r="AE130" s="139"/>
      <c r="AF130" s="175"/>
      <c r="AG130" s="60"/>
      <c r="AH130" s="139"/>
      <c r="AI130" s="175"/>
      <c r="AJ130" s="60"/>
      <c r="AK130" s="140"/>
      <c r="AL130" s="141"/>
      <c r="AM130" s="60"/>
      <c r="AN130" s="140"/>
      <c r="AO130" s="141"/>
      <c r="AP130" s="176"/>
      <c r="AQ130" s="177"/>
      <c r="AR130" s="178"/>
      <c r="AS130" s="176"/>
      <c r="AT130" s="177"/>
      <c r="AU130" s="178"/>
      <c r="AV130" s="57"/>
      <c r="AW130" s="145"/>
      <c r="AX130" s="179"/>
      <c r="AY130" s="180"/>
      <c r="AZ130" s="57"/>
      <c r="BA130" s="145"/>
      <c r="BB130" s="146"/>
      <c r="BC130" s="149"/>
      <c r="BD130" s="103"/>
      <c r="BE130" s="229"/>
      <c r="BF130" s="249"/>
      <c r="BG130" s="249"/>
      <c r="BH130" s="226"/>
      <c r="BP130" s="231"/>
      <c r="BQ130" s="231"/>
      <c r="BR130" s="231"/>
      <c r="BS130" s="224"/>
      <c r="BT130" s="224"/>
      <c r="BU130" s="226"/>
      <c r="CB130" s="166">
        <v>45</v>
      </c>
      <c r="CC130" s="166">
        <v>40</v>
      </c>
      <c r="CD130" s="167">
        <v>35</v>
      </c>
      <c r="CE130" s="168">
        <v>30</v>
      </c>
      <c r="CF130" s="167">
        <v>28</v>
      </c>
      <c r="CG130" s="168">
        <v>26</v>
      </c>
      <c r="CH130" s="168">
        <v>24</v>
      </c>
      <c r="CI130" s="168">
        <v>22</v>
      </c>
      <c r="CJ130" s="168">
        <v>20</v>
      </c>
      <c r="CK130" s="168">
        <v>18</v>
      </c>
      <c r="CL130" s="168">
        <v>16</v>
      </c>
      <c r="CM130" s="168">
        <v>14</v>
      </c>
      <c r="CN130" s="168">
        <v>12</v>
      </c>
      <c r="CO130" s="168">
        <v>10</v>
      </c>
      <c r="CP130" s="168">
        <v>10</v>
      </c>
      <c r="CQ130" s="168">
        <v>10</v>
      </c>
    </row>
    <row r="131" spans="1:95" ht="16.2" thickBot="1" x14ac:dyDescent="0.35">
      <c r="A131" s="116">
        <v>1128</v>
      </c>
      <c r="B131" s="117"/>
      <c r="C131" s="118"/>
      <c r="D131" s="119"/>
      <c r="E131" s="120"/>
      <c r="F131" s="121"/>
      <c r="G131" s="121"/>
      <c r="H131" s="169"/>
      <c r="I131" s="169"/>
      <c r="J131" s="170"/>
      <c r="K131" s="248"/>
      <c r="L131" s="127"/>
      <c r="M131" s="127"/>
      <c r="N131" s="127"/>
      <c r="O131" s="128"/>
      <c r="P131" s="129"/>
      <c r="Q131" s="214"/>
      <c r="R131" s="215"/>
      <c r="S131" s="216"/>
      <c r="T131" s="217"/>
      <c r="U131" s="217"/>
      <c r="V131" s="217"/>
      <c r="W131" s="218"/>
      <c r="X131" s="195"/>
      <c r="Y131" s="57"/>
      <c r="Z131" s="135"/>
      <c r="AA131" s="135"/>
      <c r="AB131" s="136"/>
      <c r="AC131" s="136"/>
      <c r="AD131" s="60"/>
      <c r="AE131" s="139"/>
      <c r="AF131" s="175"/>
      <c r="AG131" s="60"/>
      <c r="AH131" s="139"/>
      <c r="AI131" s="175"/>
      <c r="AJ131" s="60"/>
      <c r="AK131" s="140"/>
      <c r="AL131" s="141"/>
      <c r="AM131" s="60"/>
      <c r="AN131" s="140"/>
      <c r="AO131" s="141"/>
      <c r="AP131" s="176"/>
      <c r="AQ131" s="177"/>
      <c r="AR131" s="178"/>
      <c r="AS131" s="176"/>
      <c r="AT131" s="177"/>
      <c r="AU131" s="178"/>
      <c r="AV131" s="57"/>
      <c r="AW131" s="145"/>
      <c r="AX131" s="179"/>
      <c r="AY131" s="180"/>
      <c r="AZ131" s="57"/>
      <c r="BA131" s="145"/>
      <c r="BB131" s="146"/>
      <c r="BC131" s="149"/>
      <c r="BD131" s="103"/>
      <c r="BE131" s="229"/>
      <c r="BF131" s="249"/>
      <c r="BG131" s="249"/>
      <c r="BH131" s="226"/>
      <c r="BP131" s="231"/>
      <c r="BQ131" s="231"/>
      <c r="BR131" s="231"/>
      <c r="BS131" s="224"/>
      <c r="BT131" s="224"/>
      <c r="BU131" s="226"/>
      <c r="CB131" s="166">
        <v>45</v>
      </c>
      <c r="CC131" s="166">
        <v>40</v>
      </c>
      <c r="CD131" s="167">
        <v>35</v>
      </c>
      <c r="CE131" s="168">
        <v>30</v>
      </c>
      <c r="CF131" s="167">
        <v>28</v>
      </c>
      <c r="CG131" s="168">
        <v>26</v>
      </c>
      <c r="CH131" s="168">
        <v>24</v>
      </c>
      <c r="CI131" s="168">
        <v>22</v>
      </c>
      <c r="CJ131" s="168">
        <v>20</v>
      </c>
      <c r="CK131" s="168">
        <v>18</v>
      </c>
      <c r="CL131" s="168">
        <v>16</v>
      </c>
      <c r="CM131" s="168">
        <v>14</v>
      </c>
      <c r="CN131" s="168">
        <v>12</v>
      </c>
      <c r="CO131" s="168">
        <v>10</v>
      </c>
      <c r="CP131" s="168">
        <v>10</v>
      </c>
      <c r="CQ131" s="168">
        <v>10</v>
      </c>
    </row>
    <row r="132" spans="1:95" ht="16.2" thickBot="1" x14ac:dyDescent="0.35">
      <c r="A132" s="116">
        <v>1129</v>
      </c>
      <c r="B132" s="117"/>
      <c r="C132" s="118"/>
      <c r="D132" s="119"/>
      <c r="E132" s="120"/>
      <c r="F132" s="121"/>
      <c r="G132" s="121"/>
      <c r="H132" s="169"/>
      <c r="I132" s="169"/>
      <c r="J132" s="170"/>
      <c r="K132" s="248"/>
      <c r="L132" s="127"/>
      <c r="M132" s="127"/>
      <c r="N132" s="127"/>
      <c r="O132" s="128"/>
      <c r="P132" s="129"/>
      <c r="Q132" s="214"/>
      <c r="R132" s="215"/>
      <c r="S132" s="216"/>
      <c r="T132" s="217"/>
      <c r="U132" s="217"/>
      <c r="V132" s="217"/>
      <c r="W132" s="218"/>
      <c r="X132" s="195"/>
      <c r="Y132" s="57"/>
      <c r="Z132" s="135"/>
      <c r="AA132" s="135"/>
      <c r="AB132" s="136"/>
      <c r="AC132" s="136"/>
      <c r="AD132" s="60"/>
      <c r="AE132" s="139"/>
      <c r="AF132" s="175"/>
      <c r="AG132" s="60"/>
      <c r="AH132" s="139"/>
      <c r="AI132" s="175"/>
      <c r="AJ132" s="60"/>
      <c r="AK132" s="140"/>
      <c r="AL132" s="141"/>
      <c r="AM132" s="60"/>
      <c r="AN132" s="140"/>
      <c r="AO132" s="141"/>
      <c r="AP132" s="176"/>
      <c r="AQ132" s="177"/>
      <c r="AR132" s="178"/>
      <c r="AS132" s="176"/>
      <c r="AT132" s="177"/>
      <c r="AU132" s="178"/>
      <c r="AV132" s="57"/>
      <c r="AW132" s="145"/>
      <c r="AX132" s="179"/>
      <c r="AY132" s="180"/>
      <c r="AZ132" s="57"/>
      <c r="BA132" s="145"/>
      <c r="BB132" s="146"/>
      <c r="BC132" s="149"/>
      <c r="BD132" s="103"/>
      <c r="BE132" s="237"/>
      <c r="BF132" s="249"/>
      <c r="BG132" s="249"/>
      <c r="BH132" s="226"/>
      <c r="BP132" s="231"/>
      <c r="BQ132" s="231"/>
      <c r="BR132" s="231"/>
      <c r="BS132" s="224"/>
      <c r="BT132" s="224"/>
      <c r="BU132" s="226"/>
      <c r="CB132" s="166">
        <v>45</v>
      </c>
      <c r="CC132" s="166">
        <v>40</v>
      </c>
      <c r="CD132" s="167">
        <v>35</v>
      </c>
      <c r="CE132" s="168">
        <v>30</v>
      </c>
      <c r="CF132" s="167">
        <v>28</v>
      </c>
      <c r="CG132" s="168">
        <v>26</v>
      </c>
      <c r="CH132" s="168">
        <v>24</v>
      </c>
      <c r="CI132" s="168">
        <v>22</v>
      </c>
      <c r="CJ132" s="168">
        <v>20</v>
      </c>
      <c r="CK132" s="168">
        <v>18</v>
      </c>
      <c r="CL132" s="168">
        <v>16</v>
      </c>
      <c r="CM132" s="168">
        <v>14</v>
      </c>
      <c r="CN132" s="168">
        <v>12</v>
      </c>
      <c r="CO132" s="168">
        <v>10</v>
      </c>
      <c r="CP132" s="168">
        <v>10</v>
      </c>
      <c r="CQ132" s="168">
        <v>10</v>
      </c>
    </row>
    <row r="133" spans="1:95" ht="16.2" thickBot="1" x14ac:dyDescent="0.35">
      <c r="A133" s="116">
        <v>1130</v>
      </c>
      <c r="B133" s="117"/>
      <c r="C133" s="118"/>
      <c r="D133" s="119"/>
      <c r="E133" s="120"/>
      <c r="F133" s="121"/>
      <c r="G133" s="121"/>
      <c r="H133" s="169"/>
      <c r="I133" s="169"/>
      <c r="J133" s="170"/>
      <c r="K133" s="248"/>
      <c r="L133" s="127"/>
      <c r="M133" s="127"/>
      <c r="N133" s="127"/>
      <c r="O133" s="128"/>
      <c r="P133" s="129"/>
      <c r="Q133" s="214"/>
      <c r="R133" s="215"/>
      <c r="S133" s="216"/>
      <c r="T133" s="217"/>
      <c r="U133" s="217"/>
      <c r="V133" s="217"/>
      <c r="W133" s="218"/>
      <c r="X133" s="195"/>
      <c r="Y133" s="57"/>
      <c r="Z133" s="135"/>
      <c r="AA133" s="135"/>
      <c r="AB133" s="136"/>
      <c r="AC133" s="136"/>
      <c r="AD133" s="60"/>
      <c r="AE133" s="139"/>
      <c r="AF133" s="175"/>
      <c r="AG133" s="60"/>
      <c r="AH133" s="139"/>
      <c r="AI133" s="175"/>
      <c r="AJ133" s="60"/>
      <c r="AK133" s="140"/>
      <c r="AL133" s="141"/>
      <c r="AM133" s="60"/>
      <c r="AN133" s="140"/>
      <c r="AO133" s="141"/>
      <c r="AP133" s="176"/>
      <c r="AQ133" s="177"/>
      <c r="AR133" s="178"/>
      <c r="AS133" s="176"/>
      <c r="AT133" s="177"/>
      <c r="AU133" s="178"/>
      <c r="AV133" s="57"/>
      <c r="AW133" s="145"/>
      <c r="AX133" s="179"/>
      <c r="AY133" s="180"/>
      <c r="AZ133" s="57"/>
      <c r="BA133" s="145"/>
      <c r="BB133" s="146"/>
      <c r="BC133" s="149"/>
      <c r="BD133" s="103"/>
      <c r="BE133" s="237"/>
      <c r="BF133" s="249"/>
      <c r="BG133" s="249"/>
      <c r="BH133" s="226"/>
      <c r="BP133" s="231"/>
      <c r="BQ133" s="231"/>
      <c r="BR133" s="231"/>
      <c r="BS133" s="224"/>
      <c r="BT133" s="224"/>
      <c r="BU133" s="226"/>
      <c r="CB133" s="166">
        <v>45</v>
      </c>
      <c r="CC133" s="166">
        <v>40</v>
      </c>
      <c r="CD133" s="167">
        <v>35</v>
      </c>
      <c r="CE133" s="168">
        <v>30</v>
      </c>
      <c r="CF133" s="167">
        <v>28</v>
      </c>
      <c r="CG133" s="168">
        <v>26</v>
      </c>
      <c r="CH133" s="168">
        <v>24</v>
      </c>
      <c r="CI133" s="168">
        <v>22</v>
      </c>
      <c r="CJ133" s="168">
        <v>20</v>
      </c>
      <c r="CK133" s="168">
        <v>18</v>
      </c>
      <c r="CL133" s="168">
        <v>16</v>
      </c>
      <c r="CM133" s="168">
        <v>14</v>
      </c>
      <c r="CN133" s="168">
        <v>12</v>
      </c>
      <c r="CO133" s="168">
        <v>10</v>
      </c>
      <c r="CP133" s="168">
        <v>10</v>
      </c>
      <c r="CQ133" s="168">
        <v>10</v>
      </c>
    </row>
    <row r="134" spans="1:95" ht="16.2" thickBot="1" x14ac:dyDescent="0.35">
      <c r="A134" s="116">
        <v>1131</v>
      </c>
      <c r="B134" s="117"/>
      <c r="C134" s="118"/>
      <c r="D134" s="119"/>
      <c r="E134" s="120"/>
      <c r="F134" s="121"/>
      <c r="G134" s="121"/>
      <c r="H134" s="169"/>
      <c r="I134" s="169"/>
      <c r="J134" s="170"/>
      <c r="K134" s="248"/>
      <c r="L134" s="127"/>
      <c r="M134" s="127"/>
      <c r="N134" s="127"/>
      <c r="O134" s="128"/>
      <c r="P134" s="129"/>
      <c r="Q134" s="214"/>
      <c r="R134" s="215"/>
      <c r="S134" s="216"/>
      <c r="T134" s="217"/>
      <c r="U134" s="217"/>
      <c r="V134" s="217"/>
      <c r="W134" s="218"/>
      <c r="X134" s="195"/>
      <c r="Y134" s="57"/>
      <c r="Z134" s="135"/>
      <c r="AA134" s="135"/>
      <c r="AB134" s="136"/>
      <c r="AC134" s="136"/>
      <c r="AD134" s="60"/>
      <c r="AE134" s="139"/>
      <c r="AF134" s="175"/>
      <c r="AG134" s="60"/>
      <c r="AH134" s="139"/>
      <c r="AI134" s="175"/>
      <c r="AJ134" s="60"/>
      <c r="AK134" s="140"/>
      <c r="AL134" s="141"/>
      <c r="AM134" s="60"/>
      <c r="AN134" s="140"/>
      <c r="AO134" s="141"/>
      <c r="AP134" s="176"/>
      <c r="AQ134" s="177"/>
      <c r="AR134" s="178"/>
      <c r="AS134" s="176"/>
      <c r="AT134" s="177"/>
      <c r="AU134" s="178"/>
      <c r="AV134" s="57"/>
      <c r="AW134" s="145"/>
      <c r="AX134" s="179"/>
      <c r="AY134" s="180"/>
      <c r="AZ134" s="57"/>
      <c r="BA134" s="145"/>
      <c r="BB134" s="146"/>
      <c r="BC134" s="149"/>
      <c r="BD134" s="103"/>
      <c r="BE134" s="238"/>
      <c r="BF134" s="249"/>
      <c r="BG134" s="249"/>
      <c r="BH134" s="226"/>
      <c r="BP134" s="231"/>
      <c r="BQ134" s="231"/>
      <c r="BR134" s="231"/>
      <c r="BS134" s="224"/>
      <c r="BT134" s="224"/>
      <c r="BU134" s="226"/>
      <c r="CB134" s="166">
        <v>45</v>
      </c>
      <c r="CC134" s="166">
        <v>40</v>
      </c>
      <c r="CD134" s="167">
        <v>35</v>
      </c>
      <c r="CE134" s="168">
        <v>30</v>
      </c>
      <c r="CF134" s="167">
        <v>28</v>
      </c>
      <c r="CG134" s="168">
        <v>26</v>
      </c>
      <c r="CH134" s="168">
        <v>24</v>
      </c>
      <c r="CI134" s="168">
        <v>22</v>
      </c>
      <c r="CJ134" s="168">
        <v>20</v>
      </c>
      <c r="CK134" s="168">
        <v>18</v>
      </c>
      <c r="CL134" s="168">
        <v>16</v>
      </c>
      <c r="CM134" s="168">
        <v>14</v>
      </c>
      <c r="CN134" s="168">
        <v>12</v>
      </c>
      <c r="CO134" s="168">
        <v>10</v>
      </c>
      <c r="CP134" s="168">
        <v>10</v>
      </c>
      <c r="CQ134" s="168">
        <v>10</v>
      </c>
    </row>
    <row r="135" spans="1:95" ht="16.2" thickBot="1" x14ac:dyDescent="0.35">
      <c r="A135" s="116">
        <v>1132</v>
      </c>
      <c r="B135" s="117"/>
      <c r="C135" s="118"/>
      <c r="D135" s="119"/>
      <c r="E135" s="120"/>
      <c r="F135" s="121"/>
      <c r="G135" s="121"/>
      <c r="H135" s="169"/>
      <c r="I135" s="169"/>
      <c r="J135" s="170"/>
      <c r="K135" s="248"/>
      <c r="L135" s="127"/>
      <c r="M135" s="127"/>
      <c r="N135" s="127"/>
      <c r="O135" s="128"/>
      <c r="P135" s="129"/>
      <c r="Q135" s="214"/>
      <c r="R135" s="215"/>
      <c r="S135" s="216"/>
      <c r="T135" s="217"/>
      <c r="U135" s="217"/>
      <c r="V135" s="217"/>
      <c r="W135" s="218"/>
      <c r="X135" s="195"/>
      <c r="Y135" s="57"/>
      <c r="Z135" s="135"/>
      <c r="AA135" s="135"/>
      <c r="AB135" s="136"/>
      <c r="AC135" s="136"/>
      <c r="AD135" s="60"/>
      <c r="AE135" s="139"/>
      <c r="AF135" s="175"/>
      <c r="AG135" s="60"/>
      <c r="AH135" s="139"/>
      <c r="AI135" s="175"/>
      <c r="AJ135" s="60"/>
      <c r="AK135" s="140"/>
      <c r="AL135" s="141"/>
      <c r="AM135" s="60"/>
      <c r="AN135" s="140"/>
      <c r="AO135" s="141"/>
      <c r="AP135" s="176"/>
      <c r="AQ135" s="177"/>
      <c r="AR135" s="178"/>
      <c r="AS135" s="176"/>
      <c r="AT135" s="177"/>
      <c r="AU135" s="178"/>
      <c r="AV135" s="57"/>
      <c r="AW135" s="145"/>
      <c r="AX135" s="179"/>
      <c r="AY135" s="180"/>
      <c r="AZ135" s="57"/>
      <c r="BA135" s="145"/>
      <c r="BB135" s="146"/>
      <c r="BC135" s="149"/>
      <c r="BD135" s="103"/>
      <c r="BE135" s="84"/>
      <c r="BF135" s="249"/>
      <c r="BG135" s="249"/>
      <c r="BH135" s="226"/>
      <c r="BP135" s="231"/>
      <c r="BQ135" s="231"/>
      <c r="BR135" s="231"/>
      <c r="BS135" s="224"/>
      <c r="BT135" s="224"/>
      <c r="BU135" s="226"/>
      <c r="CB135" s="166">
        <v>45</v>
      </c>
      <c r="CC135" s="166">
        <v>40</v>
      </c>
      <c r="CD135" s="167">
        <v>35</v>
      </c>
      <c r="CE135" s="168">
        <v>30</v>
      </c>
      <c r="CF135" s="167">
        <v>28</v>
      </c>
      <c r="CG135" s="168">
        <v>26</v>
      </c>
      <c r="CH135" s="168">
        <v>24</v>
      </c>
      <c r="CI135" s="168">
        <v>22</v>
      </c>
      <c r="CJ135" s="168">
        <v>20</v>
      </c>
      <c r="CK135" s="168">
        <v>18</v>
      </c>
      <c r="CL135" s="168">
        <v>16</v>
      </c>
      <c r="CM135" s="168">
        <v>14</v>
      </c>
      <c r="CN135" s="168">
        <v>12</v>
      </c>
      <c r="CO135" s="168">
        <v>10</v>
      </c>
      <c r="CP135" s="168">
        <v>10</v>
      </c>
      <c r="CQ135" s="168">
        <v>10</v>
      </c>
    </row>
    <row r="136" spans="1:95" ht="16.2" thickBot="1" x14ac:dyDescent="0.35">
      <c r="A136" s="116">
        <v>1133</v>
      </c>
      <c r="B136" s="117"/>
      <c r="C136" s="118"/>
      <c r="D136" s="119"/>
      <c r="E136" s="120"/>
      <c r="F136" s="121"/>
      <c r="G136" s="121"/>
      <c r="H136" s="169"/>
      <c r="I136" s="169"/>
      <c r="J136" s="170"/>
      <c r="K136" s="248"/>
      <c r="L136" s="127"/>
      <c r="M136" s="127"/>
      <c r="N136" s="127"/>
      <c r="O136" s="128"/>
      <c r="P136" s="129"/>
      <c r="Q136" s="214"/>
      <c r="R136" s="215"/>
      <c r="S136" s="216"/>
      <c r="T136" s="217"/>
      <c r="U136" s="217"/>
      <c r="V136" s="217"/>
      <c r="W136" s="218"/>
      <c r="X136" s="195"/>
      <c r="Y136" s="57"/>
      <c r="Z136" s="135"/>
      <c r="AA136" s="135"/>
      <c r="AB136" s="136"/>
      <c r="AC136" s="136"/>
      <c r="AD136" s="60"/>
      <c r="AE136" s="139"/>
      <c r="AF136" s="175"/>
      <c r="AG136" s="60"/>
      <c r="AH136" s="139"/>
      <c r="AI136" s="175"/>
      <c r="AJ136" s="60"/>
      <c r="AK136" s="140"/>
      <c r="AL136" s="141"/>
      <c r="AM136" s="60"/>
      <c r="AN136" s="140"/>
      <c r="AO136" s="141"/>
      <c r="AP136" s="176"/>
      <c r="AQ136" s="177"/>
      <c r="AR136" s="178"/>
      <c r="AS136" s="176"/>
      <c r="AT136" s="177"/>
      <c r="AU136" s="178"/>
      <c r="AV136" s="57"/>
      <c r="AW136" s="145"/>
      <c r="AX136" s="179"/>
      <c r="AY136" s="180"/>
      <c r="AZ136" s="57"/>
      <c r="BA136" s="145"/>
      <c r="BB136" s="146"/>
      <c r="BC136" s="149"/>
      <c r="BD136" s="103"/>
      <c r="BE136" s="229"/>
      <c r="BF136" s="249"/>
      <c r="BG136" s="249"/>
      <c r="BH136" s="226"/>
      <c r="BP136" s="231"/>
      <c r="BQ136" s="231"/>
      <c r="BR136" s="231"/>
      <c r="BS136" s="224"/>
      <c r="BT136" s="224"/>
      <c r="BU136" s="226"/>
      <c r="CB136" s="166">
        <v>45</v>
      </c>
      <c r="CC136" s="166">
        <v>40</v>
      </c>
      <c r="CD136" s="167">
        <v>35</v>
      </c>
      <c r="CE136" s="168">
        <v>30</v>
      </c>
      <c r="CF136" s="167">
        <v>28</v>
      </c>
      <c r="CG136" s="168">
        <v>26</v>
      </c>
      <c r="CH136" s="168">
        <v>24</v>
      </c>
      <c r="CI136" s="168">
        <v>22</v>
      </c>
      <c r="CJ136" s="168">
        <v>20</v>
      </c>
      <c r="CK136" s="168">
        <v>18</v>
      </c>
      <c r="CL136" s="168">
        <v>16</v>
      </c>
      <c r="CM136" s="168">
        <v>14</v>
      </c>
      <c r="CN136" s="168">
        <v>12</v>
      </c>
      <c r="CO136" s="168">
        <v>10</v>
      </c>
      <c r="CP136" s="168">
        <v>10</v>
      </c>
      <c r="CQ136" s="168">
        <v>10</v>
      </c>
    </row>
    <row r="137" spans="1:95" ht="16.2" thickBot="1" x14ac:dyDescent="0.35">
      <c r="A137" s="116">
        <v>1134</v>
      </c>
      <c r="B137" s="117"/>
      <c r="C137" s="118"/>
      <c r="D137" s="119"/>
      <c r="E137" s="120"/>
      <c r="F137" s="121"/>
      <c r="G137" s="121"/>
      <c r="H137" s="169"/>
      <c r="I137" s="169"/>
      <c r="J137" s="170"/>
      <c r="K137" s="248"/>
      <c r="L137" s="127"/>
      <c r="M137" s="127"/>
      <c r="N137" s="127"/>
      <c r="O137" s="128"/>
      <c r="P137" s="129"/>
      <c r="Q137" s="214"/>
      <c r="R137" s="215"/>
      <c r="S137" s="216"/>
      <c r="T137" s="217"/>
      <c r="U137" s="217"/>
      <c r="V137" s="217"/>
      <c r="W137" s="218"/>
      <c r="X137" s="195"/>
      <c r="Y137" s="57"/>
      <c r="Z137" s="135"/>
      <c r="AA137" s="135"/>
      <c r="AB137" s="136"/>
      <c r="AC137" s="136"/>
      <c r="AD137" s="60"/>
      <c r="AE137" s="139"/>
      <c r="AF137" s="175"/>
      <c r="AG137" s="60"/>
      <c r="AH137" s="139"/>
      <c r="AI137" s="175"/>
      <c r="AJ137" s="60"/>
      <c r="AK137" s="140"/>
      <c r="AL137" s="141"/>
      <c r="AM137" s="60"/>
      <c r="AN137" s="140"/>
      <c r="AO137" s="141"/>
      <c r="AP137" s="176"/>
      <c r="AQ137" s="177"/>
      <c r="AR137" s="178"/>
      <c r="AS137" s="176"/>
      <c r="AT137" s="177"/>
      <c r="AU137" s="178"/>
      <c r="AV137" s="57"/>
      <c r="AW137" s="145"/>
      <c r="AX137" s="179"/>
      <c r="AY137" s="180"/>
      <c r="AZ137" s="57"/>
      <c r="BA137" s="145"/>
      <c r="BB137" s="146"/>
      <c r="BC137" s="149"/>
      <c r="BD137" s="103"/>
      <c r="BE137" s="84"/>
      <c r="BF137" s="249"/>
      <c r="BG137" s="249"/>
      <c r="BH137" s="226"/>
      <c r="BP137" s="231"/>
      <c r="BQ137" s="231"/>
      <c r="BR137" s="231"/>
      <c r="BS137" s="224"/>
      <c r="BT137" s="224"/>
      <c r="BU137" s="226"/>
      <c r="CB137" s="166">
        <v>45</v>
      </c>
      <c r="CC137" s="166">
        <v>40</v>
      </c>
      <c r="CD137" s="167">
        <v>35</v>
      </c>
      <c r="CE137" s="168">
        <v>30</v>
      </c>
      <c r="CF137" s="167">
        <v>28</v>
      </c>
      <c r="CG137" s="168">
        <v>26</v>
      </c>
      <c r="CH137" s="168">
        <v>24</v>
      </c>
      <c r="CI137" s="168">
        <v>22</v>
      </c>
      <c r="CJ137" s="168">
        <v>20</v>
      </c>
      <c r="CK137" s="168">
        <v>18</v>
      </c>
      <c r="CL137" s="168">
        <v>16</v>
      </c>
      <c r="CM137" s="168">
        <v>14</v>
      </c>
      <c r="CN137" s="168">
        <v>12</v>
      </c>
      <c r="CO137" s="168">
        <v>10</v>
      </c>
      <c r="CP137" s="168">
        <v>10</v>
      </c>
      <c r="CQ137" s="168">
        <v>10</v>
      </c>
    </row>
    <row r="138" spans="1:95" ht="16.2" thickBot="1" x14ac:dyDescent="0.35">
      <c r="A138" s="116">
        <v>1135</v>
      </c>
      <c r="B138" s="117"/>
      <c r="C138" s="118"/>
      <c r="D138" s="119"/>
      <c r="E138" s="120"/>
      <c r="F138" s="121"/>
      <c r="G138" s="121"/>
      <c r="H138" s="169"/>
      <c r="I138" s="169"/>
      <c r="J138" s="170"/>
      <c r="K138" s="248"/>
      <c r="L138" s="127"/>
      <c r="M138" s="127"/>
      <c r="N138" s="127"/>
      <c r="O138" s="128"/>
      <c r="P138" s="129"/>
      <c r="Q138" s="214"/>
      <c r="R138" s="215"/>
      <c r="S138" s="216"/>
      <c r="T138" s="217"/>
      <c r="U138" s="217"/>
      <c r="V138" s="217"/>
      <c r="W138" s="218"/>
      <c r="X138" s="195"/>
      <c r="Y138" s="57"/>
      <c r="Z138" s="135"/>
      <c r="AA138" s="135"/>
      <c r="AB138" s="136"/>
      <c r="AC138" s="136"/>
      <c r="AD138" s="60"/>
      <c r="AE138" s="139"/>
      <c r="AF138" s="175"/>
      <c r="AG138" s="60"/>
      <c r="AH138" s="139"/>
      <c r="AI138" s="175"/>
      <c r="AJ138" s="60"/>
      <c r="AK138" s="140"/>
      <c r="AL138" s="141"/>
      <c r="AM138" s="60"/>
      <c r="AN138" s="140"/>
      <c r="AO138" s="141"/>
      <c r="AP138" s="176"/>
      <c r="AQ138" s="177"/>
      <c r="AR138" s="178"/>
      <c r="AS138" s="176"/>
      <c r="AT138" s="177"/>
      <c r="AU138" s="178"/>
      <c r="AV138" s="57"/>
      <c r="AW138" s="145"/>
      <c r="AX138" s="179"/>
      <c r="AY138" s="180"/>
      <c r="AZ138" s="57"/>
      <c r="BA138" s="145"/>
      <c r="BB138" s="146"/>
      <c r="BC138" s="149"/>
      <c r="BD138" s="103"/>
      <c r="BE138" s="240"/>
      <c r="BF138" s="249"/>
      <c r="BG138" s="249"/>
      <c r="BH138" s="226"/>
      <c r="BP138" s="231"/>
      <c r="BQ138" s="231"/>
      <c r="BR138" s="231"/>
      <c r="BS138" s="224"/>
      <c r="BT138" s="224"/>
      <c r="BU138" s="226"/>
      <c r="CB138" s="166">
        <v>45</v>
      </c>
      <c r="CC138" s="166">
        <v>40</v>
      </c>
      <c r="CD138" s="167">
        <v>35</v>
      </c>
      <c r="CE138" s="168">
        <v>30</v>
      </c>
      <c r="CF138" s="167">
        <v>28</v>
      </c>
      <c r="CG138" s="168">
        <v>26</v>
      </c>
      <c r="CH138" s="168">
        <v>24</v>
      </c>
      <c r="CI138" s="168">
        <v>22</v>
      </c>
      <c r="CJ138" s="168">
        <v>20</v>
      </c>
      <c r="CK138" s="168">
        <v>18</v>
      </c>
      <c r="CL138" s="168">
        <v>16</v>
      </c>
      <c r="CM138" s="168">
        <v>14</v>
      </c>
      <c r="CN138" s="168">
        <v>12</v>
      </c>
      <c r="CO138" s="168">
        <v>10</v>
      </c>
      <c r="CP138" s="168">
        <v>10</v>
      </c>
      <c r="CQ138" s="168">
        <v>10</v>
      </c>
    </row>
    <row r="139" spans="1:95" ht="16.2" thickBot="1" x14ac:dyDescent="0.35">
      <c r="A139" s="116">
        <v>1136</v>
      </c>
      <c r="B139" s="117"/>
      <c r="C139" s="118"/>
      <c r="D139" s="119"/>
      <c r="E139" s="120"/>
      <c r="F139" s="121"/>
      <c r="G139" s="121"/>
      <c r="H139" s="169"/>
      <c r="I139" s="169"/>
      <c r="J139" s="170"/>
      <c r="K139" s="248"/>
      <c r="L139" s="127"/>
      <c r="M139" s="127"/>
      <c r="N139" s="127"/>
      <c r="O139" s="128"/>
      <c r="P139" s="129"/>
      <c r="Q139" s="214"/>
      <c r="R139" s="215"/>
      <c r="S139" s="216"/>
      <c r="T139" s="217"/>
      <c r="U139" s="217"/>
      <c r="V139" s="217"/>
      <c r="W139" s="218"/>
      <c r="X139" s="195"/>
      <c r="Y139" s="57"/>
      <c r="Z139" s="135"/>
      <c r="AA139" s="135"/>
      <c r="AB139" s="136"/>
      <c r="AC139" s="136"/>
      <c r="AD139" s="60"/>
      <c r="AE139" s="139"/>
      <c r="AF139" s="175"/>
      <c r="AG139" s="60"/>
      <c r="AH139" s="139"/>
      <c r="AI139" s="175"/>
      <c r="AJ139" s="60"/>
      <c r="AK139" s="140"/>
      <c r="AL139" s="141"/>
      <c r="AM139" s="60"/>
      <c r="AN139" s="140"/>
      <c r="AO139" s="141"/>
      <c r="AP139" s="176"/>
      <c r="AQ139" s="177"/>
      <c r="AR139" s="178"/>
      <c r="AS139" s="176"/>
      <c r="AT139" s="177"/>
      <c r="AU139" s="178"/>
      <c r="AV139" s="57"/>
      <c r="AW139" s="145"/>
      <c r="AX139" s="179"/>
      <c r="AY139" s="180"/>
      <c r="AZ139" s="57"/>
      <c r="BA139" s="145"/>
      <c r="BB139" s="146"/>
      <c r="BC139" s="149"/>
      <c r="BD139" s="103"/>
      <c r="BE139" s="115"/>
      <c r="BF139" s="249"/>
      <c r="BG139" s="249"/>
      <c r="BH139" s="226"/>
      <c r="BP139" s="231"/>
      <c r="BQ139" s="231"/>
      <c r="BR139" s="231"/>
      <c r="BS139" s="224"/>
      <c r="BT139" s="224"/>
      <c r="BU139" s="226"/>
      <c r="CB139" s="166">
        <v>45</v>
      </c>
      <c r="CC139" s="166">
        <v>40</v>
      </c>
      <c r="CD139" s="167">
        <v>35</v>
      </c>
      <c r="CE139" s="168">
        <v>30</v>
      </c>
      <c r="CF139" s="167">
        <v>28</v>
      </c>
      <c r="CG139" s="168">
        <v>26</v>
      </c>
      <c r="CH139" s="168">
        <v>24</v>
      </c>
      <c r="CI139" s="168">
        <v>22</v>
      </c>
      <c r="CJ139" s="168">
        <v>20</v>
      </c>
      <c r="CK139" s="168">
        <v>18</v>
      </c>
      <c r="CL139" s="168">
        <v>16</v>
      </c>
      <c r="CM139" s="168">
        <v>14</v>
      </c>
      <c r="CN139" s="168">
        <v>12</v>
      </c>
      <c r="CO139" s="168">
        <v>10</v>
      </c>
      <c r="CP139" s="168">
        <v>10</v>
      </c>
      <c r="CQ139" s="168">
        <v>10</v>
      </c>
    </row>
    <row r="140" spans="1:95" ht="16.2" thickBot="1" x14ac:dyDescent="0.35">
      <c r="A140" s="116">
        <v>1137</v>
      </c>
      <c r="B140" s="117"/>
      <c r="C140" s="118"/>
      <c r="D140" s="119"/>
      <c r="E140" s="120"/>
      <c r="F140" s="121"/>
      <c r="G140" s="121"/>
      <c r="H140" s="169"/>
      <c r="I140" s="169"/>
      <c r="J140" s="170"/>
      <c r="K140" s="248"/>
      <c r="L140" s="127"/>
      <c r="M140" s="127"/>
      <c r="N140" s="127"/>
      <c r="O140" s="128"/>
      <c r="P140" s="129"/>
      <c r="Q140" s="214"/>
      <c r="R140" s="215"/>
      <c r="S140" s="216"/>
      <c r="T140" s="217"/>
      <c r="U140" s="217"/>
      <c r="V140" s="217"/>
      <c r="W140" s="218"/>
      <c r="X140" s="195"/>
      <c r="Y140" s="57"/>
      <c r="Z140" s="135"/>
      <c r="AA140" s="135"/>
      <c r="AB140" s="136"/>
      <c r="AC140" s="136"/>
      <c r="AD140" s="60"/>
      <c r="AE140" s="139"/>
      <c r="AF140" s="175"/>
      <c r="AG140" s="60"/>
      <c r="AH140" s="139"/>
      <c r="AI140" s="175"/>
      <c r="AJ140" s="60"/>
      <c r="AK140" s="140"/>
      <c r="AL140" s="141"/>
      <c r="AM140" s="60"/>
      <c r="AN140" s="140"/>
      <c r="AO140" s="141"/>
      <c r="AP140" s="176"/>
      <c r="AQ140" s="177"/>
      <c r="AR140" s="178"/>
      <c r="AS140" s="176"/>
      <c r="AT140" s="177"/>
      <c r="AU140" s="178"/>
      <c r="AV140" s="57"/>
      <c r="AW140" s="145"/>
      <c r="AX140" s="179"/>
      <c r="AY140" s="180"/>
      <c r="AZ140" s="57"/>
      <c r="BA140" s="145"/>
      <c r="BB140" s="146"/>
      <c r="BC140" s="149"/>
      <c r="BD140" s="103"/>
      <c r="BE140" s="241"/>
      <c r="BF140" s="249"/>
      <c r="BG140" s="249"/>
      <c r="BH140" s="226"/>
      <c r="BP140" s="231"/>
      <c r="BQ140" s="231"/>
      <c r="BR140" s="231"/>
      <c r="BS140" s="224"/>
      <c r="BT140" s="224"/>
      <c r="BU140" s="226"/>
      <c r="CB140" s="166">
        <v>45</v>
      </c>
      <c r="CC140" s="166">
        <v>40</v>
      </c>
      <c r="CD140" s="167">
        <v>35</v>
      </c>
      <c r="CE140" s="168">
        <v>30</v>
      </c>
      <c r="CF140" s="167">
        <v>28</v>
      </c>
      <c r="CG140" s="168">
        <v>26</v>
      </c>
      <c r="CH140" s="168">
        <v>24</v>
      </c>
      <c r="CI140" s="168">
        <v>22</v>
      </c>
      <c r="CJ140" s="168">
        <v>20</v>
      </c>
      <c r="CK140" s="168">
        <v>18</v>
      </c>
      <c r="CL140" s="168">
        <v>16</v>
      </c>
      <c r="CM140" s="168">
        <v>14</v>
      </c>
      <c r="CN140" s="168">
        <v>12</v>
      </c>
      <c r="CO140" s="168">
        <v>10</v>
      </c>
      <c r="CP140" s="168">
        <v>10</v>
      </c>
      <c r="CQ140" s="168">
        <v>10</v>
      </c>
    </row>
    <row r="141" spans="1:95" ht="16.2" thickBot="1" x14ac:dyDescent="0.35">
      <c r="A141" s="116">
        <v>1138</v>
      </c>
      <c r="B141" s="117"/>
      <c r="C141" s="118"/>
      <c r="D141" s="119"/>
      <c r="E141" s="120"/>
      <c r="F141" s="121"/>
      <c r="G141" s="121"/>
      <c r="H141" s="169"/>
      <c r="I141" s="169"/>
      <c r="J141" s="170"/>
      <c r="K141" s="248"/>
      <c r="L141" s="127"/>
      <c r="M141" s="127"/>
      <c r="N141" s="127"/>
      <c r="O141" s="128"/>
      <c r="P141" s="129"/>
      <c r="Q141" s="214"/>
      <c r="R141" s="215"/>
      <c r="S141" s="216"/>
      <c r="T141" s="217"/>
      <c r="U141" s="217"/>
      <c r="V141" s="217"/>
      <c r="W141" s="218"/>
      <c r="X141" s="195"/>
      <c r="Y141" s="57"/>
      <c r="Z141" s="135"/>
      <c r="AA141" s="135"/>
      <c r="AB141" s="136"/>
      <c r="AC141" s="136"/>
      <c r="AD141" s="60"/>
      <c r="AE141" s="139"/>
      <c r="AF141" s="175"/>
      <c r="AG141" s="60"/>
      <c r="AH141" s="139"/>
      <c r="AI141" s="175"/>
      <c r="AJ141" s="60"/>
      <c r="AK141" s="140"/>
      <c r="AL141" s="141"/>
      <c r="AM141" s="60"/>
      <c r="AN141" s="140"/>
      <c r="AO141" s="141"/>
      <c r="AP141" s="176"/>
      <c r="AQ141" s="177"/>
      <c r="AR141" s="178"/>
      <c r="AS141" s="176"/>
      <c r="AT141" s="177"/>
      <c r="AU141" s="178"/>
      <c r="AV141" s="57"/>
      <c r="AW141" s="145"/>
      <c r="AX141" s="179"/>
      <c r="AY141" s="180"/>
      <c r="AZ141" s="57"/>
      <c r="BA141" s="145"/>
      <c r="BB141" s="146"/>
      <c r="BC141" s="149"/>
      <c r="BD141" s="103"/>
      <c r="BE141" s="241"/>
      <c r="BF141" s="249"/>
      <c r="BG141" s="249"/>
      <c r="BH141" s="226"/>
      <c r="BS141" s="224"/>
      <c r="BT141" s="224"/>
      <c r="CB141" s="166">
        <v>45</v>
      </c>
      <c r="CC141" s="166">
        <v>40</v>
      </c>
      <c r="CD141" s="167">
        <v>35</v>
      </c>
      <c r="CE141" s="168">
        <v>30</v>
      </c>
      <c r="CF141" s="167">
        <v>28</v>
      </c>
      <c r="CG141" s="168">
        <v>26</v>
      </c>
      <c r="CH141" s="168">
        <v>24</v>
      </c>
      <c r="CI141" s="168">
        <v>22</v>
      </c>
      <c r="CJ141" s="168">
        <v>20</v>
      </c>
      <c r="CK141" s="168">
        <v>18</v>
      </c>
      <c r="CL141" s="168">
        <v>16</v>
      </c>
      <c r="CM141" s="168">
        <v>14</v>
      </c>
      <c r="CN141" s="168">
        <v>12</v>
      </c>
      <c r="CO141" s="168">
        <v>10</v>
      </c>
      <c r="CP141" s="168">
        <v>10</v>
      </c>
      <c r="CQ141" s="168">
        <v>10</v>
      </c>
    </row>
    <row r="142" spans="1:95" ht="16.2" thickBot="1" x14ac:dyDescent="0.35">
      <c r="A142" s="116">
        <v>1139</v>
      </c>
      <c r="B142" s="117"/>
      <c r="C142" s="118"/>
      <c r="D142" s="119"/>
      <c r="E142" s="120"/>
      <c r="F142" s="121"/>
      <c r="G142" s="121"/>
      <c r="H142" s="169"/>
      <c r="I142" s="169"/>
      <c r="J142" s="170"/>
      <c r="K142" s="248"/>
      <c r="L142" s="127"/>
      <c r="M142" s="127"/>
      <c r="N142" s="127"/>
      <c r="O142" s="128"/>
      <c r="P142" s="129"/>
      <c r="Q142" s="214"/>
      <c r="R142" s="215"/>
      <c r="S142" s="216"/>
      <c r="T142" s="217"/>
      <c r="U142" s="217"/>
      <c r="V142" s="217"/>
      <c r="W142" s="218"/>
      <c r="X142" s="195"/>
      <c r="Y142" s="57"/>
      <c r="Z142" s="135"/>
      <c r="AA142" s="135"/>
      <c r="AB142" s="136"/>
      <c r="AC142" s="136"/>
      <c r="AD142" s="60"/>
      <c r="AE142" s="139"/>
      <c r="AF142" s="175"/>
      <c r="AG142" s="60"/>
      <c r="AH142" s="139"/>
      <c r="AI142" s="175"/>
      <c r="AJ142" s="60"/>
      <c r="AK142" s="140"/>
      <c r="AL142" s="141"/>
      <c r="AM142" s="60"/>
      <c r="AN142" s="140"/>
      <c r="AO142" s="141"/>
      <c r="AP142" s="176"/>
      <c r="AQ142" s="177"/>
      <c r="AR142" s="178"/>
      <c r="AS142" s="176"/>
      <c r="AT142" s="177"/>
      <c r="AU142" s="178"/>
      <c r="AV142" s="57"/>
      <c r="AW142" s="145"/>
      <c r="AX142" s="179"/>
      <c r="AY142" s="180"/>
      <c r="AZ142" s="57"/>
      <c r="BA142" s="145"/>
      <c r="BB142" s="146"/>
      <c r="BC142" s="149"/>
      <c r="BD142" s="103"/>
      <c r="BE142" s="241"/>
      <c r="BF142" s="249"/>
      <c r="BG142" s="249"/>
      <c r="BH142" s="226"/>
      <c r="BS142" s="224"/>
      <c r="BT142" s="224"/>
      <c r="CB142" s="166">
        <v>45</v>
      </c>
      <c r="CC142" s="166">
        <v>40</v>
      </c>
      <c r="CD142" s="167">
        <v>35</v>
      </c>
      <c r="CE142" s="168">
        <v>30</v>
      </c>
      <c r="CF142" s="167">
        <v>28</v>
      </c>
      <c r="CG142" s="168">
        <v>26</v>
      </c>
      <c r="CH142" s="168">
        <v>24</v>
      </c>
      <c r="CI142" s="168">
        <v>22</v>
      </c>
      <c r="CJ142" s="168">
        <v>20</v>
      </c>
      <c r="CK142" s="168">
        <v>18</v>
      </c>
      <c r="CL142" s="168">
        <v>16</v>
      </c>
      <c r="CM142" s="168">
        <v>14</v>
      </c>
      <c r="CN142" s="168">
        <v>12</v>
      </c>
      <c r="CO142" s="168">
        <v>10</v>
      </c>
      <c r="CP142" s="168">
        <v>10</v>
      </c>
      <c r="CQ142" s="168">
        <v>10</v>
      </c>
    </row>
    <row r="143" spans="1:95" ht="16.2" thickBot="1" x14ac:dyDescent="0.35">
      <c r="A143" s="116">
        <v>1140</v>
      </c>
      <c r="B143" s="117"/>
      <c r="C143" s="118"/>
      <c r="D143" s="119"/>
      <c r="E143" s="120"/>
      <c r="F143" s="121"/>
      <c r="G143" s="121"/>
      <c r="H143" s="169"/>
      <c r="I143" s="169"/>
      <c r="J143" s="170"/>
      <c r="K143" s="248"/>
      <c r="L143" s="127"/>
      <c r="M143" s="127"/>
      <c r="N143" s="127"/>
      <c r="O143" s="128"/>
      <c r="P143" s="129"/>
      <c r="Q143" s="214"/>
      <c r="R143" s="215"/>
      <c r="S143" s="216"/>
      <c r="T143" s="217"/>
      <c r="U143" s="217"/>
      <c r="V143" s="217"/>
      <c r="W143" s="218"/>
      <c r="X143" s="195"/>
      <c r="Y143" s="57"/>
      <c r="Z143" s="135"/>
      <c r="AA143" s="135"/>
      <c r="AB143" s="136"/>
      <c r="AC143" s="136"/>
      <c r="AD143" s="60"/>
      <c r="AE143" s="139"/>
      <c r="AF143" s="175"/>
      <c r="AG143" s="60"/>
      <c r="AH143" s="139"/>
      <c r="AI143" s="175"/>
      <c r="AJ143" s="60"/>
      <c r="AK143" s="140"/>
      <c r="AL143" s="141"/>
      <c r="AM143" s="60"/>
      <c r="AN143" s="140"/>
      <c r="AO143" s="141"/>
      <c r="AP143" s="176"/>
      <c r="AQ143" s="177"/>
      <c r="AR143" s="178"/>
      <c r="AS143" s="176"/>
      <c r="AT143" s="177"/>
      <c r="AU143" s="178"/>
      <c r="AV143" s="57"/>
      <c r="AW143" s="145"/>
      <c r="AX143" s="179"/>
      <c r="AY143" s="180"/>
      <c r="AZ143" s="57"/>
      <c r="BA143" s="145"/>
      <c r="BB143" s="146"/>
      <c r="BC143" s="149"/>
      <c r="BD143" s="103"/>
      <c r="BE143" s="241"/>
      <c r="BF143" s="249"/>
      <c r="BG143" s="249"/>
      <c r="BH143" s="226"/>
      <c r="BS143" s="224"/>
      <c r="BT143" s="224"/>
      <c r="CB143" s="166">
        <v>45</v>
      </c>
      <c r="CC143" s="166">
        <v>40</v>
      </c>
      <c r="CD143" s="167">
        <v>35</v>
      </c>
      <c r="CE143" s="168">
        <v>30</v>
      </c>
      <c r="CF143" s="167">
        <v>28</v>
      </c>
      <c r="CG143" s="168">
        <v>26</v>
      </c>
      <c r="CH143" s="168">
        <v>24</v>
      </c>
      <c r="CI143" s="168">
        <v>22</v>
      </c>
      <c r="CJ143" s="168">
        <v>20</v>
      </c>
      <c r="CK143" s="168">
        <v>18</v>
      </c>
      <c r="CL143" s="168">
        <v>16</v>
      </c>
      <c r="CM143" s="168">
        <v>14</v>
      </c>
      <c r="CN143" s="168">
        <v>12</v>
      </c>
      <c r="CO143" s="168">
        <v>10</v>
      </c>
      <c r="CP143" s="168">
        <v>10</v>
      </c>
      <c r="CQ143" s="168">
        <v>10</v>
      </c>
    </row>
    <row r="144" spans="1:95" ht="16.2" thickBot="1" x14ac:dyDescent="0.35">
      <c r="A144" s="116">
        <v>1141</v>
      </c>
      <c r="B144" s="117"/>
      <c r="C144" s="118"/>
      <c r="D144" s="119"/>
      <c r="E144" s="120"/>
      <c r="F144" s="121"/>
      <c r="G144" s="121"/>
      <c r="H144" s="169"/>
      <c r="I144" s="169"/>
      <c r="J144" s="170"/>
      <c r="K144" s="248"/>
      <c r="L144" s="127"/>
      <c r="M144" s="127"/>
      <c r="N144" s="127"/>
      <c r="O144" s="128"/>
      <c r="P144" s="129"/>
      <c r="Q144" s="214"/>
      <c r="R144" s="215"/>
      <c r="S144" s="216"/>
      <c r="T144" s="217"/>
      <c r="U144" s="217"/>
      <c r="V144" s="217"/>
      <c r="W144" s="218"/>
      <c r="X144" s="195"/>
      <c r="Y144" s="57"/>
      <c r="Z144" s="135"/>
      <c r="AA144" s="135"/>
      <c r="AB144" s="136"/>
      <c r="AC144" s="136"/>
      <c r="AD144" s="60"/>
      <c r="AE144" s="139"/>
      <c r="AF144" s="175"/>
      <c r="AG144" s="60"/>
      <c r="AH144" s="139"/>
      <c r="AI144" s="175"/>
      <c r="AJ144" s="60"/>
      <c r="AK144" s="140"/>
      <c r="AL144" s="141"/>
      <c r="AM144" s="60"/>
      <c r="AN144" s="140"/>
      <c r="AO144" s="141"/>
      <c r="AP144" s="176"/>
      <c r="AQ144" s="177"/>
      <c r="AR144" s="178"/>
      <c r="AS144" s="176"/>
      <c r="AT144" s="177"/>
      <c r="AU144" s="178"/>
      <c r="AV144" s="57"/>
      <c r="AW144" s="145"/>
      <c r="AX144" s="179"/>
      <c r="AY144" s="180"/>
      <c r="AZ144" s="57"/>
      <c r="BA144" s="145"/>
      <c r="BB144" s="146"/>
      <c r="BC144" s="149"/>
      <c r="BD144" s="103"/>
      <c r="BE144" s="241"/>
      <c r="BF144" s="249"/>
      <c r="BG144" s="249"/>
      <c r="BH144" s="226"/>
      <c r="BS144" s="224"/>
      <c r="BT144" s="224"/>
      <c r="CB144" s="166">
        <v>45</v>
      </c>
      <c r="CC144" s="166">
        <v>40</v>
      </c>
      <c r="CD144" s="167">
        <v>35</v>
      </c>
      <c r="CE144" s="168">
        <v>30</v>
      </c>
      <c r="CF144" s="167">
        <v>28</v>
      </c>
      <c r="CG144" s="168">
        <v>26</v>
      </c>
      <c r="CH144" s="168">
        <v>24</v>
      </c>
      <c r="CI144" s="168">
        <v>22</v>
      </c>
      <c r="CJ144" s="168">
        <v>20</v>
      </c>
      <c r="CK144" s="168">
        <v>18</v>
      </c>
      <c r="CL144" s="168">
        <v>16</v>
      </c>
      <c r="CM144" s="168">
        <v>14</v>
      </c>
      <c r="CN144" s="168">
        <v>12</v>
      </c>
      <c r="CO144" s="168">
        <v>10</v>
      </c>
      <c r="CP144" s="168">
        <v>10</v>
      </c>
      <c r="CQ144" s="168">
        <v>10</v>
      </c>
    </row>
    <row r="145" spans="1:95" ht="16.2" thickBot="1" x14ac:dyDescent="0.35">
      <c r="A145" s="116">
        <v>1142</v>
      </c>
      <c r="B145" s="117"/>
      <c r="C145" s="118"/>
      <c r="D145" s="119"/>
      <c r="E145" s="120"/>
      <c r="F145" s="121"/>
      <c r="G145" s="121"/>
      <c r="H145" s="169"/>
      <c r="I145" s="169"/>
      <c r="J145" s="170"/>
      <c r="K145" s="248"/>
      <c r="L145" s="127"/>
      <c r="M145" s="127"/>
      <c r="N145" s="127"/>
      <c r="O145" s="128"/>
      <c r="P145" s="129"/>
      <c r="Q145" s="214"/>
      <c r="R145" s="215"/>
      <c r="S145" s="216"/>
      <c r="T145" s="217"/>
      <c r="U145" s="217"/>
      <c r="V145" s="217"/>
      <c r="W145" s="218"/>
      <c r="X145" s="195"/>
      <c r="Y145" s="57"/>
      <c r="Z145" s="135"/>
      <c r="AA145" s="135"/>
      <c r="AB145" s="136"/>
      <c r="AC145" s="136"/>
      <c r="AD145" s="60"/>
      <c r="AE145" s="139"/>
      <c r="AF145" s="175"/>
      <c r="AG145" s="60"/>
      <c r="AH145" s="139"/>
      <c r="AI145" s="175"/>
      <c r="AJ145" s="60"/>
      <c r="AK145" s="140"/>
      <c r="AL145" s="141"/>
      <c r="AM145" s="60"/>
      <c r="AN145" s="140"/>
      <c r="AO145" s="141"/>
      <c r="AP145" s="176"/>
      <c r="AQ145" s="177"/>
      <c r="AR145" s="178"/>
      <c r="AS145" s="176"/>
      <c r="AT145" s="177"/>
      <c r="AU145" s="178"/>
      <c r="AV145" s="57"/>
      <c r="AW145" s="145"/>
      <c r="AX145" s="179"/>
      <c r="AY145" s="180"/>
      <c r="AZ145" s="57"/>
      <c r="BA145" s="145"/>
      <c r="BB145" s="146"/>
      <c r="BC145" s="149"/>
      <c r="BD145" s="103"/>
      <c r="BE145" s="242"/>
      <c r="BF145" s="249"/>
      <c r="BG145" s="249"/>
      <c r="BH145" s="226"/>
      <c r="BS145" s="224"/>
      <c r="BT145" s="224"/>
      <c r="CB145" s="166">
        <v>45</v>
      </c>
      <c r="CC145" s="166">
        <v>40</v>
      </c>
      <c r="CD145" s="167">
        <v>35</v>
      </c>
      <c r="CE145" s="168">
        <v>30</v>
      </c>
      <c r="CF145" s="167">
        <v>28</v>
      </c>
      <c r="CG145" s="168">
        <v>26</v>
      </c>
      <c r="CH145" s="168">
        <v>24</v>
      </c>
      <c r="CI145" s="168">
        <v>22</v>
      </c>
      <c r="CJ145" s="168">
        <v>20</v>
      </c>
      <c r="CK145" s="168">
        <v>18</v>
      </c>
      <c r="CL145" s="168">
        <v>16</v>
      </c>
      <c r="CM145" s="168">
        <v>14</v>
      </c>
      <c r="CN145" s="168">
        <v>12</v>
      </c>
      <c r="CO145" s="168">
        <v>10</v>
      </c>
      <c r="CP145" s="168">
        <v>10</v>
      </c>
      <c r="CQ145" s="168">
        <v>10</v>
      </c>
    </row>
    <row r="146" spans="1:95" ht="16.2" thickBot="1" x14ac:dyDescent="0.35">
      <c r="A146" s="116">
        <v>1143</v>
      </c>
      <c r="B146" s="117"/>
      <c r="C146" s="118"/>
      <c r="D146" s="119"/>
      <c r="E146" s="120"/>
      <c r="F146" s="121"/>
      <c r="G146" s="121"/>
      <c r="H146" s="169"/>
      <c r="I146" s="169"/>
      <c r="J146" s="170"/>
      <c r="K146" s="248"/>
      <c r="L146" s="127"/>
      <c r="M146" s="127"/>
      <c r="N146" s="127"/>
      <c r="O146" s="128"/>
      <c r="P146" s="129"/>
      <c r="Q146" s="214"/>
      <c r="R146" s="215"/>
      <c r="S146" s="216"/>
      <c r="T146" s="217"/>
      <c r="U146" s="217"/>
      <c r="V146" s="217"/>
      <c r="W146" s="218"/>
      <c r="X146" s="195"/>
      <c r="Y146" s="57"/>
      <c r="Z146" s="135"/>
      <c r="AA146" s="135"/>
      <c r="AB146" s="136"/>
      <c r="AC146" s="136"/>
      <c r="AD146" s="60"/>
      <c r="AE146" s="139"/>
      <c r="AF146" s="175"/>
      <c r="AG146" s="60"/>
      <c r="AH146" s="139"/>
      <c r="AI146" s="175"/>
      <c r="AJ146" s="60"/>
      <c r="AK146" s="140"/>
      <c r="AL146" s="141"/>
      <c r="AM146" s="60"/>
      <c r="AN146" s="140"/>
      <c r="AO146" s="141"/>
      <c r="AP146" s="176"/>
      <c r="AQ146" s="177"/>
      <c r="AR146" s="178"/>
      <c r="AS146" s="176"/>
      <c r="AT146" s="177"/>
      <c r="AU146" s="178"/>
      <c r="AV146" s="57"/>
      <c r="AW146" s="145"/>
      <c r="AX146" s="179"/>
      <c r="AY146" s="180"/>
      <c r="AZ146" s="57"/>
      <c r="BA146" s="145"/>
      <c r="BB146" s="146"/>
      <c r="BC146" s="149"/>
      <c r="BD146" s="103"/>
      <c r="BE146" s="242"/>
      <c r="BF146" s="249"/>
      <c r="BG146" s="249"/>
      <c r="BH146" s="226"/>
      <c r="BS146" s="224"/>
      <c r="BT146" s="224"/>
      <c r="CB146" s="166">
        <v>45</v>
      </c>
      <c r="CC146" s="166">
        <v>40</v>
      </c>
      <c r="CD146" s="167">
        <v>35</v>
      </c>
      <c r="CE146" s="168">
        <v>30</v>
      </c>
      <c r="CF146" s="167">
        <v>28</v>
      </c>
      <c r="CG146" s="168">
        <v>26</v>
      </c>
      <c r="CH146" s="168">
        <v>24</v>
      </c>
      <c r="CI146" s="168">
        <v>22</v>
      </c>
      <c r="CJ146" s="168">
        <v>20</v>
      </c>
      <c r="CK146" s="168">
        <v>18</v>
      </c>
      <c r="CL146" s="168">
        <v>16</v>
      </c>
      <c r="CM146" s="168">
        <v>14</v>
      </c>
      <c r="CN146" s="168">
        <v>12</v>
      </c>
      <c r="CO146" s="168">
        <v>10</v>
      </c>
      <c r="CP146" s="168">
        <v>10</v>
      </c>
      <c r="CQ146" s="168">
        <v>10</v>
      </c>
    </row>
    <row r="147" spans="1:95" ht="16.2" thickBot="1" x14ac:dyDescent="0.35">
      <c r="A147" s="116">
        <v>1144</v>
      </c>
      <c r="B147" s="117"/>
      <c r="C147" s="118"/>
      <c r="D147" s="119"/>
      <c r="E147" s="120"/>
      <c r="F147" s="121"/>
      <c r="G147" s="121"/>
      <c r="H147" s="169"/>
      <c r="I147" s="169"/>
      <c r="J147" s="170"/>
      <c r="K147" s="248"/>
      <c r="L147" s="127"/>
      <c r="M147" s="127"/>
      <c r="N147" s="127"/>
      <c r="O147" s="128"/>
      <c r="P147" s="129"/>
      <c r="Q147" s="214"/>
      <c r="R147" s="215"/>
      <c r="S147" s="216"/>
      <c r="T147" s="217"/>
      <c r="U147" s="217"/>
      <c r="V147" s="217"/>
      <c r="W147" s="218"/>
      <c r="X147" s="195"/>
      <c r="Y147" s="57"/>
      <c r="Z147" s="135"/>
      <c r="AA147" s="135"/>
      <c r="AB147" s="136"/>
      <c r="AC147" s="136"/>
      <c r="AD147" s="60"/>
      <c r="AE147" s="139"/>
      <c r="AF147" s="175"/>
      <c r="AG147" s="60"/>
      <c r="AH147" s="139"/>
      <c r="AI147" s="175"/>
      <c r="AJ147" s="60"/>
      <c r="AK147" s="140"/>
      <c r="AL147" s="141"/>
      <c r="AM147" s="60"/>
      <c r="AN147" s="140"/>
      <c r="AO147" s="141"/>
      <c r="AP147" s="176"/>
      <c r="AQ147" s="177"/>
      <c r="AR147" s="178"/>
      <c r="AS147" s="176"/>
      <c r="AT147" s="177"/>
      <c r="AU147" s="178"/>
      <c r="AV147" s="57"/>
      <c r="AW147" s="145"/>
      <c r="AX147" s="179"/>
      <c r="AY147" s="180"/>
      <c r="AZ147" s="57"/>
      <c r="BA147" s="145"/>
      <c r="BB147" s="146"/>
      <c r="BC147" s="149"/>
      <c r="BD147" s="103"/>
      <c r="BE147" s="242"/>
      <c r="BF147" s="249"/>
      <c r="BG147" s="249"/>
      <c r="BH147" s="226"/>
      <c r="BS147" s="224"/>
      <c r="BT147" s="224"/>
      <c r="CB147" s="166">
        <v>45</v>
      </c>
      <c r="CC147" s="166">
        <v>40</v>
      </c>
      <c r="CD147" s="167">
        <v>35</v>
      </c>
      <c r="CE147" s="168">
        <v>30</v>
      </c>
      <c r="CF147" s="167">
        <v>28</v>
      </c>
      <c r="CG147" s="168">
        <v>26</v>
      </c>
      <c r="CH147" s="168">
        <v>24</v>
      </c>
      <c r="CI147" s="168">
        <v>22</v>
      </c>
      <c r="CJ147" s="168">
        <v>20</v>
      </c>
      <c r="CK147" s="168">
        <v>18</v>
      </c>
      <c r="CL147" s="168">
        <v>16</v>
      </c>
      <c r="CM147" s="168">
        <v>14</v>
      </c>
      <c r="CN147" s="168">
        <v>12</v>
      </c>
      <c r="CO147" s="168">
        <v>10</v>
      </c>
      <c r="CP147" s="168">
        <v>10</v>
      </c>
      <c r="CQ147" s="168">
        <v>10</v>
      </c>
    </row>
    <row r="148" spans="1:95" ht="16.2" thickBot="1" x14ac:dyDescent="0.35">
      <c r="A148" s="116">
        <v>1145</v>
      </c>
      <c r="B148" s="117"/>
      <c r="C148" s="118"/>
      <c r="D148" s="119"/>
      <c r="E148" s="120"/>
      <c r="F148" s="121"/>
      <c r="G148" s="121"/>
      <c r="H148" s="169"/>
      <c r="I148" s="169"/>
      <c r="J148" s="170"/>
      <c r="K148" s="248"/>
      <c r="L148" s="127"/>
      <c r="M148" s="127"/>
      <c r="N148" s="127"/>
      <c r="O148" s="128"/>
      <c r="P148" s="129"/>
      <c r="Q148" s="214"/>
      <c r="R148" s="215"/>
      <c r="S148" s="216"/>
      <c r="T148" s="217"/>
      <c r="U148" s="217"/>
      <c r="V148" s="217"/>
      <c r="W148" s="218"/>
      <c r="X148" s="195"/>
      <c r="Y148" s="57"/>
      <c r="Z148" s="135"/>
      <c r="AA148" s="135"/>
      <c r="AB148" s="136"/>
      <c r="AC148" s="136"/>
      <c r="AD148" s="60"/>
      <c r="AE148" s="139"/>
      <c r="AF148" s="175"/>
      <c r="AG148" s="60"/>
      <c r="AH148" s="139"/>
      <c r="AI148" s="175"/>
      <c r="AJ148" s="60"/>
      <c r="AK148" s="140"/>
      <c r="AL148" s="141"/>
      <c r="AM148" s="60"/>
      <c r="AN148" s="140"/>
      <c r="AO148" s="141"/>
      <c r="AP148" s="176"/>
      <c r="AQ148" s="177"/>
      <c r="AR148" s="178"/>
      <c r="AS148" s="176"/>
      <c r="AT148" s="177"/>
      <c r="AU148" s="178"/>
      <c r="AV148" s="57"/>
      <c r="AW148" s="145"/>
      <c r="AX148" s="179"/>
      <c r="AY148" s="180"/>
      <c r="AZ148" s="57"/>
      <c r="BA148" s="145"/>
      <c r="BB148" s="146"/>
      <c r="BC148" s="149"/>
      <c r="BD148" s="103"/>
      <c r="BE148" s="241"/>
      <c r="BF148" s="249"/>
      <c r="BG148" s="249"/>
      <c r="BH148" s="226"/>
      <c r="BS148" s="224"/>
      <c r="BT148" s="224"/>
      <c r="CB148" s="166">
        <v>45</v>
      </c>
      <c r="CC148" s="166">
        <v>40</v>
      </c>
      <c r="CD148" s="167">
        <v>35</v>
      </c>
      <c r="CE148" s="168">
        <v>30</v>
      </c>
      <c r="CF148" s="167">
        <v>28</v>
      </c>
      <c r="CG148" s="168">
        <v>26</v>
      </c>
      <c r="CH148" s="168">
        <v>24</v>
      </c>
      <c r="CI148" s="168">
        <v>22</v>
      </c>
      <c r="CJ148" s="168">
        <v>20</v>
      </c>
      <c r="CK148" s="168">
        <v>18</v>
      </c>
      <c r="CL148" s="168">
        <v>16</v>
      </c>
      <c r="CM148" s="168">
        <v>14</v>
      </c>
      <c r="CN148" s="168">
        <v>12</v>
      </c>
      <c r="CO148" s="168">
        <v>10</v>
      </c>
      <c r="CP148" s="168">
        <v>10</v>
      </c>
      <c r="CQ148" s="168">
        <v>10</v>
      </c>
    </row>
    <row r="149" spans="1:95" ht="16.2" thickBot="1" x14ac:dyDescent="0.35">
      <c r="A149" s="116">
        <v>1146</v>
      </c>
      <c r="B149" s="117"/>
      <c r="C149" s="118"/>
      <c r="D149" s="119"/>
      <c r="E149" s="120"/>
      <c r="F149" s="121"/>
      <c r="G149" s="121"/>
      <c r="H149" s="169"/>
      <c r="I149" s="169"/>
      <c r="J149" s="170"/>
      <c r="K149" s="248"/>
      <c r="L149" s="127"/>
      <c r="M149" s="127"/>
      <c r="N149" s="127"/>
      <c r="O149" s="128"/>
      <c r="P149" s="129"/>
      <c r="Q149" s="214"/>
      <c r="R149" s="215"/>
      <c r="S149" s="216"/>
      <c r="T149" s="217"/>
      <c r="U149" s="217"/>
      <c r="V149" s="217"/>
      <c r="W149" s="218"/>
      <c r="X149" s="195"/>
      <c r="Y149" s="57"/>
      <c r="Z149" s="135"/>
      <c r="AA149" s="135"/>
      <c r="AB149" s="136"/>
      <c r="AC149" s="136"/>
      <c r="AD149" s="60"/>
      <c r="AE149" s="139"/>
      <c r="AF149" s="175"/>
      <c r="AG149" s="60"/>
      <c r="AH149" s="139"/>
      <c r="AI149" s="175"/>
      <c r="AJ149" s="60"/>
      <c r="AK149" s="140"/>
      <c r="AL149" s="141"/>
      <c r="AM149" s="60"/>
      <c r="AN149" s="140"/>
      <c r="AO149" s="141"/>
      <c r="AP149" s="176"/>
      <c r="AQ149" s="177"/>
      <c r="AR149" s="178"/>
      <c r="AS149" s="176"/>
      <c r="AT149" s="177"/>
      <c r="AU149" s="178"/>
      <c r="AV149" s="57"/>
      <c r="AW149" s="145"/>
      <c r="AX149" s="179"/>
      <c r="AY149" s="180"/>
      <c r="AZ149" s="57"/>
      <c r="BA149" s="145"/>
      <c r="BB149" s="146"/>
      <c r="BC149" s="149"/>
      <c r="BD149" s="103"/>
      <c r="BE149" s="241"/>
      <c r="BS149" s="224"/>
      <c r="BT149" s="224"/>
      <c r="CB149" s="166">
        <v>45</v>
      </c>
      <c r="CC149" s="166">
        <v>40</v>
      </c>
      <c r="CD149" s="167">
        <v>35</v>
      </c>
      <c r="CE149" s="168">
        <v>30</v>
      </c>
      <c r="CF149" s="167">
        <v>28</v>
      </c>
      <c r="CG149" s="168">
        <v>26</v>
      </c>
      <c r="CH149" s="168">
        <v>24</v>
      </c>
      <c r="CI149" s="168">
        <v>22</v>
      </c>
      <c r="CJ149" s="168">
        <v>20</v>
      </c>
      <c r="CK149" s="168">
        <v>18</v>
      </c>
      <c r="CL149" s="168">
        <v>16</v>
      </c>
      <c r="CM149" s="168">
        <v>14</v>
      </c>
      <c r="CN149" s="168">
        <v>12</v>
      </c>
      <c r="CO149" s="168">
        <v>10</v>
      </c>
      <c r="CP149" s="168">
        <v>10</v>
      </c>
      <c r="CQ149" s="168">
        <v>10</v>
      </c>
    </row>
    <row r="150" spans="1:95" ht="16.2" thickBot="1" x14ac:dyDescent="0.35">
      <c r="A150" s="116">
        <v>1147</v>
      </c>
      <c r="B150" s="117"/>
      <c r="C150" s="118"/>
      <c r="D150" s="119"/>
      <c r="E150" s="120"/>
      <c r="F150" s="121"/>
      <c r="G150" s="121"/>
      <c r="H150" s="169"/>
      <c r="I150" s="169"/>
      <c r="J150" s="170"/>
      <c r="K150" s="248"/>
      <c r="L150" s="127"/>
      <c r="M150" s="127"/>
      <c r="N150" s="127"/>
      <c r="O150" s="128"/>
      <c r="P150" s="129"/>
      <c r="Q150" s="214"/>
      <c r="R150" s="215"/>
      <c r="S150" s="216"/>
      <c r="T150" s="217"/>
      <c r="U150" s="217"/>
      <c r="V150" s="217"/>
      <c r="W150" s="218"/>
      <c r="X150" s="195"/>
      <c r="Y150" s="57"/>
      <c r="Z150" s="135"/>
      <c r="AA150" s="135"/>
      <c r="AB150" s="136"/>
      <c r="AC150" s="136"/>
      <c r="AD150" s="60"/>
      <c r="AE150" s="139"/>
      <c r="AF150" s="175"/>
      <c r="AG150" s="60"/>
      <c r="AH150" s="139"/>
      <c r="AI150" s="175"/>
      <c r="AJ150" s="60"/>
      <c r="AK150" s="140"/>
      <c r="AL150" s="141"/>
      <c r="AM150" s="60"/>
      <c r="AN150" s="140"/>
      <c r="AO150" s="141"/>
      <c r="AP150" s="176"/>
      <c r="AQ150" s="177"/>
      <c r="AR150" s="178"/>
      <c r="AS150" s="176"/>
      <c r="AT150" s="177"/>
      <c r="AU150" s="178"/>
      <c r="AV150" s="57"/>
      <c r="AW150" s="145"/>
      <c r="AX150" s="179"/>
      <c r="AY150" s="180"/>
      <c r="AZ150" s="57"/>
      <c r="BA150" s="145"/>
      <c r="BB150" s="146"/>
      <c r="BC150" s="149"/>
      <c r="BD150" s="103"/>
      <c r="BE150" s="237"/>
      <c r="BS150" s="224"/>
      <c r="BT150" s="224"/>
      <c r="CB150" s="166">
        <v>45</v>
      </c>
      <c r="CC150" s="166">
        <v>40</v>
      </c>
      <c r="CD150" s="167">
        <v>35</v>
      </c>
      <c r="CE150" s="168">
        <v>30</v>
      </c>
      <c r="CF150" s="167">
        <v>28</v>
      </c>
      <c r="CG150" s="168">
        <v>26</v>
      </c>
      <c r="CH150" s="168">
        <v>24</v>
      </c>
      <c r="CI150" s="168">
        <v>22</v>
      </c>
      <c r="CJ150" s="168">
        <v>20</v>
      </c>
      <c r="CK150" s="168">
        <v>18</v>
      </c>
      <c r="CL150" s="168">
        <v>16</v>
      </c>
      <c r="CM150" s="168">
        <v>14</v>
      </c>
      <c r="CN150" s="168">
        <v>12</v>
      </c>
      <c r="CO150" s="168">
        <v>10</v>
      </c>
      <c r="CP150" s="168">
        <v>10</v>
      </c>
      <c r="CQ150" s="168">
        <v>10</v>
      </c>
    </row>
    <row r="151" spans="1:95" ht="16.2" thickBot="1" x14ac:dyDescent="0.35">
      <c r="A151" s="116">
        <v>1148</v>
      </c>
      <c r="B151" s="117"/>
      <c r="C151" s="118"/>
      <c r="D151" s="119"/>
      <c r="E151" s="120"/>
      <c r="F151" s="121"/>
      <c r="G151" s="121"/>
      <c r="H151" s="169"/>
      <c r="I151" s="169"/>
      <c r="J151" s="170"/>
      <c r="K151" s="248"/>
      <c r="L151" s="127"/>
      <c r="M151" s="127"/>
      <c r="N151" s="127"/>
      <c r="O151" s="128"/>
      <c r="P151" s="129"/>
      <c r="Q151" s="214"/>
      <c r="R151" s="215"/>
      <c r="S151" s="216"/>
      <c r="T151" s="217"/>
      <c r="U151" s="217"/>
      <c r="V151" s="217"/>
      <c r="W151" s="218"/>
      <c r="X151" s="195"/>
      <c r="Y151" s="57"/>
      <c r="Z151" s="135"/>
      <c r="AA151" s="135"/>
      <c r="AB151" s="136"/>
      <c r="AC151" s="136"/>
      <c r="AD151" s="60"/>
      <c r="AE151" s="139"/>
      <c r="AF151" s="175"/>
      <c r="AG151" s="60"/>
      <c r="AH151" s="139"/>
      <c r="AI151" s="175"/>
      <c r="AJ151" s="60"/>
      <c r="AK151" s="140"/>
      <c r="AL151" s="141"/>
      <c r="AM151" s="60"/>
      <c r="AN151" s="140"/>
      <c r="AO151" s="141"/>
      <c r="AP151" s="176"/>
      <c r="AQ151" s="177"/>
      <c r="AR151" s="178"/>
      <c r="AS151" s="176"/>
      <c r="AT151" s="177"/>
      <c r="AU151" s="178"/>
      <c r="AV151" s="57"/>
      <c r="AW151" s="145"/>
      <c r="AX151" s="179"/>
      <c r="AY151" s="180"/>
      <c r="AZ151" s="57"/>
      <c r="BA151" s="145"/>
      <c r="BB151" s="146"/>
      <c r="BC151" s="149"/>
      <c r="BD151" s="103"/>
      <c r="BE151" s="247"/>
      <c r="BS151" s="224"/>
      <c r="BT151" s="224"/>
      <c r="CB151" s="166">
        <v>45</v>
      </c>
      <c r="CC151" s="166">
        <v>40</v>
      </c>
      <c r="CD151" s="167">
        <v>35</v>
      </c>
      <c r="CE151" s="168">
        <v>30</v>
      </c>
      <c r="CF151" s="167">
        <v>28</v>
      </c>
      <c r="CG151" s="168">
        <v>26</v>
      </c>
      <c r="CH151" s="168">
        <v>24</v>
      </c>
      <c r="CI151" s="168">
        <v>22</v>
      </c>
      <c r="CJ151" s="168">
        <v>20</v>
      </c>
      <c r="CK151" s="168">
        <v>18</v>
      </c>
      <c r="CL151" s="168">
        <v>16</v>
      </c>
      <c r="CM151" s="168">
        <v>14</v>
      </c>
      <c r="CN151" s="168">
        <v>12</v>
      </c>
      <c r="CO151" s="168">
        <v>10</v>
      </c>
      <c r="CP151" s="168">
        <v>10</v>
      </c>
      <c r="CQ151" s="168">
        <v>10</v>
      </c>
    </row>
    <row r="152" spans="1:95" ht="16.2" thickBot="1" x14ac:dyDescent="0.35">
      <c r="A152" s="116">
        <v>1149</v>
      </c>
      <c r="B152" s="117"/>
      <c r="C152" s="118"/>
      <c r="D152" s="119"/>
      <c r="E152" s="120"/>
      <c r="F152" s="121"/>
      <c r="G152" s="121"/>
      <c r="H152" s="169"/>
      <c r="I152" s="169"/>
      <c r="J152" s="170"/>
      <c r="K152" s="248"/>
      <c r="L152" s="127"/>
      <c r="M152" s="127"/>
      <c r="N152" s="127"/>
      <c r="O152" s="128"/>
      <c r="P152" s="129"/>
      <c r="Q152" s="214"/>
      <c r="R152" s="215"/>
      <c r="S152" s="216"/>
      <c r="T152" s="217"/>
      <c r="U152" s="217"/>
      <c r="V152" s="217"/>
      <c r="W152" s="218"/>
      <c r="X152" s="195"/>
      <c r="Y152" s="57"/>
      <c r="Z152" s="135"/>
      <c r="AA152" s="135"/>
      <c r="AB152" s="136"/>
      <c r="AC152" s="136"/>
      <c r="AD152" s="60"/>
      <c r="AE152" s="139"/>
      <c r="AF152" s="175"/>
      <c r="AG152" s="60"/>
      <c r="AH152" s="139"/>
      <c r="AI152" s="175"/>
      <c r="AJ152" s="60"/>
      <c r="AK152" s="140"/>
      <c r="AL152" s="141"/>
      <c r="AM152" s="60"/>
      <c r="AN152" s="140"/>
      <c r="AO152" s="141"/>
      <c r="AP152" s="176"/>
      <c r="AQ152" s="177"/>
      <c r="AR152" s="178"/>
      <c r="AS152" s="176"/>
      <c r="AT152" s="177"/>
      <c r="AU152" s="178"/>
      <c r="AV152" s="57"/>
      <c r="AW152" s="145"/>
      <c r="AX152" s="179"/>
      <c r="AY152" s="180"/>
      <c r="AZ152" s="57"/>
      <c r="BA152" s="145"/>
      <c r="BB152" s="146"/>
      <c r="BC152" s="149"/>
      <c r="BD152" s="103"/>
      <c r="BE152" s="247"/>
      <c r="BS152" s="224"/>
      <c r="BT152" s="224"/>
      <c r="CB152" s="166">
        <v>45</v>
      </c>
      <c r="CC152" s="166">
        <v>40</v>
      </c>
      <c r="CD152" s="167">
        <v>35</v>
      </c>
      <c r="CE152" s="168">
        <v>30</v>
      </c>
      <c r="CF152" s="167">
        <v>28</v>
      </c>
      <c r="CG152" s="168">
        <v>26</v>
      </c>
      <c r="CH152" s="168">
        <v>24</v>
      </c>
      <c r="CI152" s="168">
        <v>22</v>
      </c>
      <c r="CJ152" s="168">
        <v>20</v>
      </c>
      <c r="CK152" s="168">
        <v>18</v>
      </c>
      <c r="CL152" s="168">
        <v>16</v>
      </c>
      <c r="CM152" s="168">
        <v>14</v>
      </c>
      <c r="CN152" s="168">
        <v>12</v>
      </c>
      <c r="CO152" s="168">
        <v>10</v>
      </c>
      <c r="CP152" s="168">
        <v>10</v>
      </c>
      <c r="CQ152" s="168">
        <v>10</v>
      </c>
    </row>
    <row r="153" spans="1:95" ht="16.2" thickBot="1" x14ac:dyDescent="0.35">
      <c r="A153" s="116">
        <v>1150</v>
      </c>
      <c r="B153" s="117"/>
      <c r="C153" s="118"/>
      <c r="D153" s="119"/>
      <c r="E153" s="120"/>
      <c r="F153" s="121"/>
      <c r="G153" s="121"/>
      <c r="H153" s="169"/>
      <c r="I153" s="169"/>
      <c r="J153" s="170"/>
      <c r="K153" s="248"/>
      <c r="L153" s="127"/>
      <c r="M153" s="127"/>
      <c r="N153" s="127"/>
      <c r="O153" s="128"/>
      <c r="P153" s="129"/>
      <c r="Q153" s="214"/>
      <c r="R153" s="215"/>
      <c r="S153" s="216"/>
      <c r="T153" s="217"/>
      <c r="U153" s="217"/>
      <c r="V153" s="217"/>
      <c r="W153" s="218"/>
      <c r="X153" s="195"/>
      <c r="Y153" s="57"/>
      <c r="Z153" s="135"/>
      <c r="AA153" s="135"/>
      <c r="AB153" s="136"/>
      <c r="AC153" s="136"/>
      <c r="AD153" s="60"/>
      <c r="AE153" s="139"/>
      <c r="AF153" s="175"/>
      <c r="AG153" s="60"/>
      <c r="AH153" s="139"/>
      <c r="AI153" s="175"/>
      <c r="AJ153" s="60"/>
      <c r="AK153" s="140"/>
      <c r="AL153" s="141"/>
      <c r="AM153" s="60"/>
      <c r="AN153" s="140"/>
      <c r="AO153" s="141"/>
      <c r="AP153" s="176"/>
      <c r="AQ153" s="177"/>
      <c r="AR153" s="178"/>
      <c r="AS153" s="176"/>
      <c r="AT153" s="177"/>
      <c r="AU153" s="178"/>
      <c r="AV153" s="57"/>
      <c r="AW153" s="145"/>
      <c r="AX153" s="179"/>
      <c r="AY153" s="180"/>
      <c r="AZ153" s="57"/>
      <c r="BA153" s="145"/>
      <c r="BB153" s="146"/>
      <c r="BC153" s="149"/>
      <c r="BD153" s="103"/>
      <c r="BE153" s="241"/>
      <c r="BS153" s="224"/>
      <c r="BT153" s="224"/>
      <c r="CB153" s="166">
        <v>45</v>
      </c>
      <c r="CC153" s="166">
        <v>40</v>
      </c>
      <c r="CD153" s="167">
        <v>35</v>
      </c>
      <c r="CE153" s="168">
        <v>30</v>
      </c>
      <c r="CF153" s="167">
        <v>28</v>
      </c>
      <c r="CG153" s="168">
        <v>26</v>
      </c>
      <c r="CH153" s="168">
        <v>24</v>
      </c>
      <c r="CI153" s="168">
        <v>22</v>
      </c>
      <c r="CJ153" s="168">
        <v>20</v>
      </c>
      <c r="CK153" s="168">
        <v>18</v>
      </c>
      <c r="CL153" s="168">
        <v>16</v>
      </c>
      <c r="CM153" s="168">
        <v>14</v>
      </c>
      <c r="CN153" s="168">
        <v>12</v>
      </c>
      <c r="CO153" s="168">
        <v>10</v>
      </c>
      <c r="CP153" s="168">
        <v>10</v>
      </c>
      <c r="CQ153" s="168">
        <v>10</v>
      </c>
    </row>
    <row r="154" spans="1:95" ht="16.2" thickBot="1" x14ac:dyDescent="0.35">
      <c r="A154" s="116">
        <v>1151</v>
      </c>
      <c r="B154" s="117"/>
      <c r="C154" s="118"/>
      <c r="D154" s="119"/>
      <c r="E154" s="120"/>
      <c r="F154" s="121"/>
      <c r="G154" s="121"/>
      <c r="H154" s="169"/>
      <c r="I154" s="169"/>
      <c r="J154" s="170"/>
      <c r="K154" s="248"/>
      <c r="L154" s="127"/>
      <c r="M154" s="127"/>
      <c r="N154" s="127"/>
      <c r="O154" s="128"/>
      <c r="P154" s="129"/>
      <c r="Q154" s="214"/>
      <c r="R154" s="215"/>
      <c r="S154" s="216"/>
      <c r="T154" s="217"/>
      <c r="U154" s="217"/>
      <c r="V154" s="217"/>
      <c r="W154" s="218"/>
      <c r="X154" s="195"/>
      <c r="Y154" s="57"/>
      <c r="Z154" s="135"/>
      <c r="AA154" s="135"/>
      <c r="AB154" s="136"/>
      <c r="AC154" s="136"/>
      <c r="AD154" s="60"/>
      <c r="AE154" s="139"/>
      <c r="AF154" s="175"/>
      <c r="AG154" s="60"/>
      <c r="AH154" s="139"/>
      <c r="AI154" s="175"/>
      <c r="AJ154" s="60"/>
      <c r="AK154" s="140"/>
      <c r="AL154" s="141"/>
      <c r="AM154" s="60"/>
      <c r="AN154" s="140"/>
      <c r="AO154" s="141"/>
      <c r="AP154" s="176"/>
      <c r="AQ154" s="177"/>
      <c r="AR154" s="178"/>
      <c r="AS154" s="176"/>
      <c r="AT154" s="177"/>
      <c r="AU154" s="178"/>
      <c r="AV154" s="57"/>
      <c r="AW154" s="145"/>
      <c r="AX154" s="179"/>
      <c r="AY154" s="180"/>
      <c r="AZ154" s="57"/>
      <c r="BA154" s="145"/>
      <c r="BB154" s="146"/>
      <c r="BC154" s="149"/>
      <c r="BD154" s="103"/>
      <c r="BE154" s="247"/>
      <c r="BS154" s="224"/>
      <c r="BT154" s="224"/>
      <c r="CB154" s="166">
        <v>45</v>
      </c>
      <c r="CC154" s="166">
        <v>40</v>
      </c>
      <c r="CD154" s="167">
        <v>35</v>
      </c>
      <c r="CE154" s="168">
        <v>30</v>
      </c>
      <c r="CF154" s="167">
        <v>28</v>
      </c>
      <c r="CG154" s="168">
        <v>26</v>
      </c>
      <c r="CH154" s="168">
        <v>24</v>
      </c>
      <c r="CI154" s="168">
        <v>22</v>
      </c>
      <c r="CJ154" s="168">
        <v>20</v>
      </c>
      <c r="CK154" s="168">
        <v>18</v>
      </c>
      <c r="CL154" s="168">
        <v>16</v>
      </c>
      <c r="CM154" s="168">
        <v>14</v>
      </c>
      <c r="CN154" s="168">
        <v>12</v>
      </c>
      <c r="CO154" s="168">
        <v>10</v>
      </c>
      <c r="CP154" s="168">
        <v>10</v>
      </c>
      <c r="CQ154" s="168">
        <v>10</v>
      </c>
    </row>
    <row r="155" spans="1:95" ht="16.2" thickBot="1" x14ac:dyDescent="0.35">
      <c r="A155" s="116">
        <v>1152</v>
      </c>
      <c r="B155" s="117"/>
      <c r="C155" s="118"/>
      <c r="D155" s="119"/>
      <c r="E155" s="120"/>
      <c r="F155" s="121"/>
      <c r="G155" s="121"/>
      <c r="H155" s="169"/>
      <c r="I155" s="169"/>
      <c r="J155" s="170"/>
      <c r="K155" s="248"/>
      <c r="L155" s="127"/>
      <c r="M155" s="127"/>
      <c r="N155" s="127"/>
      <c r="O155" s="128"/>
      <c r="P155" s="129"/>
      <c r="Q155" s="214"/>
      <c r="R155" s="215"/>
      <c r="S155" s="216"/>
      <c r="T155" s="217"/>
      <c r="U155" s="217"/>
      <c r="V155" s="217"/>
      <c r="W155" s="218"/>
      <c r="X155" s="195"/>
      <c r="Y155" s="57"/>
      <c r="Z155" s="135"/>
      <c r="AA155" s="135"/>
      <c r="AB155" s="136"/>
      <c r="AC155" s="136"/>
      <c r="AD155" s="60"/>
      <c r="AE155" s="139"/>
      <c r="AF155" s="175"/>
      <c r="AG155" s="60"/>
      <c r="AH155" s="139"/>
      <c r="AI155" s="175"/>
      <c r="AJ155" s="60"/>
      <c r="AK155" s="140"/>
      <c r="AL155" s="141"/>
      <c r="AM155" s="60"/>
      <c r="AN155" s="140"/>
      <c r="AO155" s="141"/>
      <c r="AP155" s="176"/>
      <c r="AQ155" s="177"/>
      <c r="AR155" s="178"/>
      <c r="AS155" s="176"/>
      <c r="AT155" s="177"/>
      <c r="AU155" s="178"/>
      <c r="AV155" s="57"/>
      <c r="AW155" s="145"/>
      <c r="AX155" s="179"/>
      <c r="AY155" s="180"/>
      <c r="AZ155" s="57"/>
      <c r="BA155" s="145"/>
      <c r="BB155" s="146"/>
      <c r="BC155" s="149"/>
      <c r="BD155" s="103"/>
      <c r="BE155" s="229"/>
      <c r="BS155" s="224"/>
      <c r="BT155" s="224"/>
      <c r="CB155" s="166">
        <v>45</v>
      </c>
      <c r="CC155" s="166">
        <v>40</v>
      </c>
      <c r="CD155" s="167">
        <v>35</v>
      </c>
      <c r="CE155" s="168">
        <v>30</v>
      </c>
      <c r="CF155" s="167">
        <v>28</v>
      </c>
      <c r="CG155" s="168">
        <v>26</v>
      </c>
      <c r="CH155" s="168">
        <v>24</v>
      </c>
      <c r="CI155" s="168">
        <v>22</v>
      </c>
      <c r="CJ155" s="168">
        <v>20</v>
      </c>
      <c r="CK155" s="168">
        <v>18</v>
      </c>
      <c r="CL155" s="168">
        <v>16</v>
      </c>
      <c r="CM155" s="168">
        <v>14</v>
      </c>
      <c r="CN155" s="168">
        <v>12</v>
      </c>
      <c r="CO155" s="168">
        <v>10</v>
      </c>
      <c r="CP155" s="168">
        <v>10</v>
      </c>
      <c r="CQ155" s="168">
        <v>10</v>
      </c>
    </row>
    <row r="156" spans="1:95" ht="16.2" thickBot="1" x14ac:dyDescent="0.35">
      <c r="A156" s="116">
        <v>1153</v>
      </c>
      <c r="B156" s="117"/>
      <c r="C156" s="118"/>
      <c r="D156" s="119"/>
      <c r="E156" s="120"/>
      <c r="F156" s="121"/>
      <c r="G156" s="121"/>
      <c r="H156" s="169"/>
      <c r="I156" s="169"/>
      <c r="J156" s="170"/>
      <c r="K156" s="248"/>
      <c r="L156" s="127"/>
      <c r="M156" s="127"/>
      <c r="N156" s="127"/>
      <c r="O156" s="128"/>
      <c r="P156" s="129"/>
      <c r="Q156" s="214"/>
      <c r="R156" s="215"/>
      <c r="S156" s="216"/>
      <c r="T156" s="217"/>
      <c r="U156" s="217"/>
      <c r="V156" s="217"/>
      <c r="W156" s="218"/>
      <c r="X156" s="195"/>
      <c r="Y156" s="57"/>
      <c r="Z156" s="135"/>
      <c r="AA156" s="135"/>
      <c r="AB156" s="136"/>
      <c r="AC156" s="136"/>
      <c r="AD156" s="60"/>
      <c r="AE156" s="139"/>
      <c r="AF156" s="175"/>
      <c r="AG156" s="60"/>
      <c r="AH156" s="139"/>
      <c r="AI156" s="175"/>
      <c r="AJ156" s="60"/>
      <c r="AK156" s="140"/>
      <c r="AL156" s="141"/>
      <c r="AM156" s="60"/>
      <c r="AN156" s="140"/>
      <c r="AO156" s="141"/>
      <c r="AP156" s="176"/>
      <c r="AQ156" s="177"/>
      <c r="AR156" s="178"/>
      <c r="AS156" s="176"/>
      <c r="AT156" s="177"/>
      <c r="AU156" s="178"/>
      <c r="AV156" s="57"/>
      <c r="AW156" s="145"/>
      <c r="AX156" s="179"/>
      <c r="AY156" s="180"/>
      <c r="AZ156" s="57"/>
      <c r="BA156" s="145"/>
      <c r="BB156" s="146"/>
      <c r="BC156" s="149"/>
      <c r="BD156" s="103"/>
      <c r="BE156" s="229"/>
      <c r="BS156" s="224"/>
      <c r="BT156" s="224"/>
      <c r="CB156" s="166">
        <v>45</v>
      </c>
      <c r="CC156" s="166">
        <v>40</v>
      </c>
      <c r="CD156" s="167">
        <v>35</v>
      </c>
      <c r="CE156" s="168">
        <v>30</v>
      </c>
      <c r="CF156" s="167">
        <v>28</v>
      </c>
      <c r="CG156" s="168">
        <v>26</v>
      </c>
      <c r="CH156" s="168">
        <v>24</v>
      </c>
      <c r="CI156" s="168">
        <v>22</v>
      </c>
      <c r="CJ156" s="168">
        <v>20</v>
      </c>
      <c r="CK156" s="168">
        <v>18</v>
      </c>
      <c r="CL156" s="168">
        <v>16</v>
      </c>
      <c r="CM156" s="168">
        <v>14</v>
      </c>
      <c r="CN156" s="168">
        <v>12</v>
      </c>
      <c r="CO156" s="168">
        <v>10</v>
      </c>
      <c r="CP156" s="168">
        <v>10</v>
      </c>
      <c r="CQ156" s="168">
        <v>10</v>
      </c>
    </row>
    <row r="157" spans="1:95" ht="16.2" thickBot="1" x14ac:dyDescent="0.35">
      <c r="A157" s="116">
        <v>1154</v>
      </c>
      <c r="B157" s="117"/>
      <c r="C157" s="118"/>
      <c r="D157" s="119"/>
      <c r="E157" s="120"/>
      <c r="F157" s="121"/>
      <c r="G157" s="121"/>
      <c r="H157" s="169"/>
      <c r="I157" s="169"/>
      <c r="J157" s="170"/>
      <c r="K157" s="248"/>
      <c r="L157" s="127"/>
      <c r="M157" s="127"/>
      <c r="N157" s="127"/>
      <c r="O157" s="128"/>
      <c r="P157" s="129"/>
      <c r="Q157" s="214"/>
      <c r="R157" s="215"/>
      <c r="S157" s="216"/>
      <c r="T157" s="217"/>
      <c r="U157" s="217"/>
      <c r="V157" s="217"/>
      <c r="W157" s="218"/>
      <c r="X157" s="195"/>
      <c r="Y157" s="57"/>
      <c r="Z157" s="135"/>
      <c r="AA157" s="135"/>
      <c r="AB157" s="136"/>
      <c r="AC157" s="136"/>
      <c r="AD157" s="60"/>
      <c r="AE157" s="139"/>
      <c r="AF157" s="175"/>
      <c r="AG157" s="60"/>
      <c r="AH157" s="139"/>
      <c r="AI157" s="175"/>
      <c r="AJ157" s="60"/>
      <c r="AK157" s="140"/>
      <c r="AL157" s="141"/>
      <c r="AM157" s="60"/>
      <c r="AN157" s="140"/>
      <c r="AO157" s="141"/>
      <c r="AP157" s="176"/>
      <c r="AQ157" s="177"/>
      <c r="AR157" s="178"/>
      <c r="AS157" s="176"/>
      <c r="AT157" s="177"/>
      <c r="AU157" s="178"/>
      <c r="AV157" s="57"/>
      <c r="AW157" s="145"/>
      <c r="AX157" s="179"/>
      <c r="AY157" s="180"/>
      <c r="AZ157" s="57"/>
      <c r="BA157" s="145"/>
      <c r="BB157" s="146"/>
      <c r="BC157" s="149"/>
      <c r="BD157" s="103"/>
      <c r="BE157" s="229"/>
      <c r="BS157" s="224"/>
      <c r="BT157" s="224"/>
      <c r="CB157" s="166">
        <v>45</v>
      </c>
      <c r="CC157" s="166">
        <v>40</v>
      </c>
      <c r="CD157" s="167">
        <v>35</v>
      </c>
      <c r="CE157" s="168">
        <v>30</v>
      </c>
      <c r="CF157" s="167">
        <v>28</v>
      </c>
      <c r="CG157" s="168">
        <v>26</v>
      </c>
      <c r="CH157" s="168">
        <v>24</v>
      </c>
      <c r="CI157" s="168">
        <v>22</v>
      </c>
      <c r="CJ157" s="168">
        <v>20</v>
      </c>
      <c r="CK157" s="168">
        <v>18</v>
      </c>
      <c r="CL157" s="168">
        <v>16</v>
      </c>
      <c r="CM157" s="168">
        <v>14</v>
      </c>
      <c r="CN157" s="168">
        <v>12</v>
      </c>
      <c r="CO157" s="168">
        <v>10</v>
      </c>
      <c r="CP157" s="168">
        <v>10</v>
      </c>
      <c r="CQ157" s="168">
        <v>10</v>
      </c>
    </row>
    <row r="158" spans="1:95" ht="16.2" thickBot="1" x14ac:dyDescent="0.35">
      <c r="A158" s="116">
        <v>1155</v>
      </c>
      <c r="B158" s="117"/>
      <c r="C158" s="118"/>
      <c r="D158" s="119"/>
      <c r="E158" s="120"/>
      <c r="F158" s="121"/>
      <c r="G158" s="121"/>
      <c r="H158" s="169"/>
      <c r="I158" s="169"/>
      <c r="J158" s="170"/>
      <c r="K158" s="248"/>
      <c r="L158" s="127"/>
      <c r="M158" s="127"/>
      <c r="N158" s="127"/>
      <c r="O158" s="128"/>
      <c r="P158" s="129"/>
      <c r="Q158" s="214"/>
      <c r="R158" s="215"/>
      <c r="S158" s="216"/>
      <c r="T158" s="217"/>
      <c r="U158" s="217"/>
      <c r="V158" s="217"/>
      <c r="W158" s="218"/>
      <c r="X158" s="195"/>
      <c r="Y158" s="57"/>
      <c r="Z158" s="135"/>
      <c r="AA158" s="135"/>
      <c r="AB158" s="136"/>
      <c r="AC158" s="136"/>
      <c r="AD158" s="60"/>
      <c r="AE158" s="139"/>
      <c r="AF158" s="175"/>
      <c r="AG158" s="60"/>
      <c r="AH158" s="139"/>
      <c r="AI158" s="175"/>
      <c r="AJ158" s="60"/>
      <c r="AK158" s="140"/>
      <c r="AL158" s="141"/>
      <c r="AM158" s="60"/>
      <c r="AN158" s="140"/>
      <c r="AO158" s="141"/>
      <c r="AP158" s="176"/>
      <c r="AQ158" s="177"/>
      <c r="AR158" s="178"/>
      <c r="AS158" s="176"/>
      <c r="AT158" s="177"/>
      <c r="AU158" s="178"/>
      <c r="AV158" s="57"/>
      <c r="AW158" s="145"/>
      <c r="AX158" s="179"/>
      <c r="AY158" s="180"/>
      <c r="AZ158" s="57"/>
      <c r="BA158" s="145"/>
      <c r="BB158" s="146"/>
      <c r="BC158" s="149"/>
      <c r="BD158" s="103"/>
      <c r="BE158" s="237"/>
      <c r="BS158" s="224"/>
      <c r="BT158" s="224"/>
      <c r="CB158" s="166">
        <v>45</v>
      </c>
      <c r="CC158" s="166">
        <v>40</v>
      </c>
      <c r="CD158" s="167">
        <v>35</v>
      </c>
      <c r="CE158" s="168">
        <v>30</v>
      </c>
      <c r="CF158" s="167">
        <v>28</v>
      </c>
      <c r="CG158" s="168">
        <v>26</v>
      </c>
      <c r="CH158" s="168">
        <v>24</v>
      </c>
      <c r="CI158" s="168">
        <v>22</v>
      </c>
      <c r="CJ158" s="168">
        <v>20</v>
      </c>
      <c r="CK158" s="168">
        <v>18</v>
      </c>
      <c r="CL158" s="168">
        <v>16</v>
      </c>
      <c r="CM158" s="168">
        <v>14</v>
      </c>
      <c r="CN158" s="168">
        <v>12</v>
      </c>
      <c r="CO158" s="168">
        <v>10</v>
      </c>
      <c r="CP158" s="168">
        <v>10</v>
      </c>
      <c r="CQ158" s="168">
        <v>10</v>
      </c>
    </row>
    <row r="159" spans="1:95" ht="16.2" thickBot="1" x14ac:dyDescent="0.35">
      <c r="A159" s="116">
        <v>1156</v>
      </c>
      <c r="B159" s="117"/>
      <c r="C159" s="118"/>
      <c r="D159" s="119"/>
      <c r="E159" s="120"/>
      <c r="F159" s="121"/>
      <c r="G159" s="121"/>
      <c r="H159" s="169"/>
      <c r="I159" s="169"/>
      <c r="J159" s="170"/>
      <c r="K159" s="248"/>
      <c r="L159" s="127"/>
      <c r="M159" s="127"/>
      <c r="N159" s="127"/>
      <c r="O159" s="128"/>
      <c r="P159" s="129"/>
      <c r="Q159" s="214"/>
      <c r="R159" s="215"/>
      <c r="S159" s="216"/>
      <c r="T159" s="217"/>
      <c r="U159" s="217"/>
      <c r="V159" s="217"/>
      <c r="W159" s="218"/>
      <c r="X159" s="195"/>
      <c r="Y159" s="57"/>
      <c r="Z159" s="135"/>
      <c r="AA159" s="135"/>
      <c r="AB159" s="136"/>
      <c r="AC159" s="136"/>
      <c r="AD159" s="60"/>
      <c r="AE159" s="139"/>
      <c r="AF159" s="175"/>
      <c r="AG159" s="60"/>
      <c r="AH159" s="139"/>
      <c r="AI159" s="175"/>
      <c r="AJ159" s="60"/>
      <c r="AK159" s="140"/>
      <c r="AL159" s="141"/>
      <c r="AM159" s="60"/>
      <c r="AN159" s="140"/>
      <c r="AO159" s="141"/>
      <c r="AP159" s="176"/>
      <c r="AQ159" s="177"/>
      <c r="AR159" s="178"/>
      <c r="AS159" s="176"/>
      <c r="AT159" s="177"/>
      <c r="AU159" s="178"/>
      <c r="AV159" s="57"/>
      <c r="AW159" s="145"/>
      <c r="AX159" s="179"/>
      <c r="AY159" s="180"/>
      <c r="AZ159" s="57"/>
      <c r="BA159" s="145"/>
      <c r="BB159" s="146"/>
      <c r="BC159" s="149"/>
      <c r="BD159" s="103"/>
      <c r="BE159" s="237"/>
      <c r="BS159" s="224"/>
      <c r="BT159" s="224"/>
      <c r="CB159" s="166">
        <v>45</v>
      </c>
      <c r="CC159" s="166">
        <v>40</v>
      </c>
      <c r="CD159" s="167">
        <v>35</v>
      </c>
      <c r="CE159" s="168">
        <v>30</v>
      </c>
      <c r="CF159" s="167">
        <v>28</v>
      </c>
      <c r="CG159" s="168">
        <v>26</v>
      </c>
      <c r="CH159" s="168">
        <v>24</v>
      </c>
      <c r="CI159" s="168">
        <v>22</v>
      </c>
      <c r="CJ159" s="168">
        <v>20</v>
      </c>
      <c r="CK159" s="168">
        <v>18</v>
      </c>
      <c r="CL159" s="168">
        <v>16</v>
      </c>
      <c r="CM159" s="168">
        <v>14</v>
      </c>
      <c r="CN159" s="168">
        <v>12</v>
      </c>
      <c r="CO159" s="168">
        <v>10</v>
      </c>
      <c r="CP159" s="168">
        <v>10</v>
      </c>
      <c r="CQ159" s="168">
        <v>10</v>
      </c>
    </row>
    <row r="160" spans="1:95" ht="16.2" thickBot="1" x14ac:dyDescent="0.35">
      <c r="A160" s="116">
        <v>1157</v>
      </c>
      <c r="B160" s="117"/>
      <c r="C160" s="118"/>
      <c r="D160" s="119"/>
      <c r="E160" s="120"/>
      <c r="F160" s="121"/>
      <c r="G160" s="121"/>
      <c r="H160" s="169"/>
      <c r="I160" s="169"/>
      <c r="J160" s="170"/>
      <c r="K160" s="248"/>
      <c r="L160" s="127"/>
      <c r="M160" s="127"/>
      <c r="N160" s="127"/>
      <c r="O160" s="128"/>
      <c r="P160" s="129"/>
      <c r="Q160" s="214"/>
      <c r="R160" s="215"/>
      <c r="S160" s="216"/>
      <c r="T160" s="217"/>
      <c r="U160" s="217"/>
      <c r="V160" s="217"/>
      <c r="W160" s="218"/>
      <c r="X160" s="195"/>
      <c r="Y160" s="57"/>
      <c r="Z160" s="135"/>
      <c r="AA160" s="135"/>
      <c r="AB160" s="136"/>
      <c r="AC160" s="136"/>
      <c r="AD160" s="60"/>
      <c r="AE160" s="139"/>
      <c r="AF160" s="175"/>
      <c r="AG160" s="60"/>
      <c r="AH160" s="139"/>
      <c r="AI160" s="175"/>
      <c r="AJ160" s="60"/>
      <c r="AK160" s="140"/>
      <c r="AL160" s="141"/>
      <c r="AM160" s="60"/>
      <c r="AN160" s="140"/>
      <c r="AO160" s="141"/>
      <c r="AP160" s="176"/>
      <c r="AQ160" s="177"/>
      <c r="AR160" s="178"/>
      <c r="AS160" s="176"/>
      <c r="AT160" s="177"/>
      <c r="AU160" s="178"/>
      <c r="AV160" s="57"/>
      <c r="AW160" s="145"/>
      <c r="AX160" s="179"/>
      <c r="AY160" s="180"/>
      <c r="AZ160" s="57"/>
      <c r="BA160" s="145"/>
      <c r="BB160" s="146"/>
      <c r="BC160" s="149"/>
      <c r="BD160" s="103"/>
      <c r="BE160" s="238"/>
      <c r="BS160" s="224"/>
      <c r="BT160" s="224"/>
      <c r="CB160" s="166">
        <v>45</v>
      </c>
      <c r="CC160" s="166">
        <v>40</v>
      </c>
      <c r="CD160" s="167">
        <v>35</v>
      </c>
      <c r="CE160" s="168">
        <v>30</v>
      </c>
      <c r="CF160" s="167">
        <v>28</v>
      </c>
      <c r="CG160" s="168">
        <v>26</v>
      </c>
      <c r="CH160" s="168">
        <v>24</v>
      </c>
      <c r="CI160" s="168">
        <v>22</v>
      </c>
      <c r="CJ160" s="168">
        <v>20</v>
      </c>
      <c r="CK160" s="168">
        <v>18</v>
      </c>
      <c r="CL160" s="168">
        <v>16</v>
      </c>
      <c r="CM160" s="168">
        <v>14</v>
      </c>
      <c r="CN160" s="168">
        <v>12</v>
      </c>
      <c r="CO160" s="168">
        <v>10</v>
      </c>
      <c r="CP160" s="168">
        <v>10</v>
      </c>
      <c r="CQ160" s="168">
        <v>10</v>
      </c>
    </row>
    <row r="161" spans="1:95" ht="16.2" thickBot="1" x14ac:dyDescent="0.35">
      <c r="A161" s="116">
        <v>1158</v>
      </c>
      <c r="B161" s="117"/>
      <c r="C161" s="118"/>
      <c r="D161" s="119"/>
      <c r="E161" s="120"/>
      <c r="F161" s="121"/>
      <c r="G161" s="121"/>
      <c r="H161" s="169"/>
      <c r="I161" s="169"/>
      <c r="J161" s="170"/>
      <c r="K161" s="248"/>
      <c r="L161" s="127"/>
      <c r="M161" s="127"/>
      <c r="N161" s="127"/>
      <c r="O161" s="128"/>
      <c r="P161" s="129"/>
      <c r="Q161" s="214"/>
      <c r="R161" s="215"/>
      <c r="S161" s="216"/>
      <c r="T161" s="217"/>
      <c r="U161" s="217"/>
      <c r="V161" s="217"/>
      <c r="W161" s="218"/>
      <c r="X161" s="195"/>
      <c r="Y161" s="57"/>
      <c r="Z161" s="135"/>
      <c r="AA161" s="135"/>
      <c r="AB161" s="136"/>
      <c r="AC161" s="136"/>
      <c r="AD161" s="60"/>
      <c r="AE161" s="139"/>
      <c r="AF161" s="175"/>
      <c r="AG161" s="60"/>
      <c r="AH161" s="139"/>
      <c r="AI161" s="175"/>
      <c r="AJ161" s="60"/>
      <c r="AK161" s="140"/>
      <c r="AL161" s="141"/>
      <c r="AM161" s="60"/>
      <c r="AN161" s="140"/>
      <c r="AO161" s="141"/>
      <c r="AP161" s="176"/>
      <c r="AQ161" s="177"/>
      <c r="AR161" s="178"/>
      <c r="AS161" s="176"/>
      <c r="AT161" s="177"/>
      <c r="AU161" s="178"/>
      <c r="AV161" s="57"/>
      <c r="AW161" s="145"/>
      <c r="AX161" s="179"/>
      <c r="AY161" s="180"/>
      <c r="AZ161" s="57"/>
      <c r="BA161" s="145"/>
      <c r="BB161" s="146"/>
      <c r="BC161" s="149"/>
      <c r="BD161" s="103"/>
      <c r="BE161" s="84"/>
      <c r="BS161" s="224"/>
      <c r="BT161" s="224"/>
      <c r="CB161" s="166">
        <v>45</v>
      </c>
      <c r="CC161" s="166">
        <v>40</v>
      </c>
      <c r="CD161" s="167">
        <v>35</v>
      </c>
      <c r="CE161" s="168">
        <v>30</v>
      </c>
      <c r="CF161" s="167">
        <v>28</v>
      </c>
      <c r="CG161" s="168">
        <v>26</v>
      </c>
      <c r="CH161" s="168">
        <v>24</v>
      </c>
      <c r="CI161" s="168">
        <v>22</v>
      </c>
      <c r="CJ161" s="168">
        <v>20</v>
      </c>
      <c r="CK161" s="168">
        <v>18</v>
      </c>
      <c r="CL161" s="168">
        <v>16</v>
      </c>
      <c r="CM161" s="168">
        <v>14</v>
      </c>
      <c r="CN161" s="168">
        <v>12</v>
      </c>
      <c r="CO161" s="168">
        <v>10</v>
      </c>
      <c r="CP161" s="168">
        <v>10</v>
      </c>
      <c r="CQ161" s="168">
        <v>10</v>
      </c>
    </row>
    <row r="162" spans="1:95" ht="16.2" thickBot="1" x14ac:dyDescent="0.35">
      <c r="A162" s="116">
        <v>1159</v>
      </c>
      <c r="B162" s="117"/>
      <c r="C162" s="118"/>
      <c r="D162" s="119"/>
      <c r="E162" s="120"/>
      <c r="F162" s="121"/>
      <c r="G162" s="121"/>
      <c r="H162" s="169"/>
      <c r="I162" s="169"/>
      <c r="J162" s="170"/>
      <c r="K162" s="248"/>
      <c r="L162" s="127"/>
      <c r="M162" s="127"/>
      <c r="N162" s="127"/>
      <c r="O162" s="128"/>
      <c r="P162" s="129"/>
      <c r="Q162" s="214"/>
      <c r="R162" s="215"/>
      <c r="S162" s="216"/>
      <c r="T162" s="217"/>
      <c r="U162" s="217"/>
      <c r="V162" s="217"/>
      <c r="W162" s="218"/>
      <c r="X162" s="195"/>
      <c r="Y162" s="57"/>
      <c r="Z162" s="135"/>
      <c r="AA162" s="135"/>
      <c r="AB162" s="136"/>
      <c r="AC162" s="136"/>
      <c r="AD162" s="60"/>
      <c r="AE162" s="139"/>
      <c r="AF162" s="175"/>
      <c r="AG162" s="60"/>
      <c r="AH162" s="139"/>
      <c r="AI162" s="175"/>
      <c r="AJ162" s="60"/>
      <c r="AK162" s="140"/>
      <c r="AL162" s="141"/>
      <c r="AM162" s="60"/>
      <c r="AN162" s="140"/>
      <c r="AO162" s="141"/>
      <c r="AP162" s="176"/>
      <c r="AQ162" s="177"/>
      <c r="AR162" s="178"/>
      <c r="AS162" s="176"/>
      <c r="AT162" s="177"/>
      <c r="AU162" s="178"/>
      <c r="AV162" s="57"/>
      <c r="AW162" s="145"/>
      <c r="AX162" s="179"/>
      <c r="AY162" s="180"/>
      <c r="AZ162" s="57"/>
      <c r="BA162" s="145"/>
      <c r="BB162" s="146"/>
      <c r="BC162" s="149"/>
      <c r="BD162" s="103"/>
      <c r="BE162" s="229"/>
      <c r="BS162" s="224"/>
      <c r="BT162" s="224"/>
      <c r="CB162" s="166">
        <v>45</v>
      </c>
      <c r="CC162" s="166">
        <v>40</v>
      </c>
      <c r="CD162" s="167">
        <v>35</v>
      </c>
      <c r="CE162" s="168">
        <v>30</v>
      </c>
      <c r="CF162" s="167">
        <v>28</v>
      </c>
      <c r="CG162" s="168">
        <v>26</v>
      </c>
      <c r="CH162" s="168">
        <v>24</v>
      </c>
      <c r="CI162" s="168">
        <v>22</v>
      </c>
      <c r="CJ162" s="168">
        <v>20</v>
      </c>
      <c r="CK162" s="168">
        <v>18</v>
      </c>
      <c r="CL162" s="168">
        <v>16</v>
      </c>
      <c r="CM162" s="168">
        <v>14</v>
      </c>
      <c r="CN162" s="168">
        <v>12</v>
      </c>
      <c r="CO162" s="168">
        <v>10</v>
      </c>
      <c r="CP162" s="168">
        <v>10</v>
      </c>
      <c r="CQ162" s="168">
        <v>10</v>
      </c>
    </row>
    <row r="163" spans="1:95" ht="16.2" thickBot="1" x14ac:dyDescent="0.35">
      <c r="A163" s="116">
        <v>1160</v>
      </c>
      <c r="B163" s="117"/>
      <c r="C163" s="118"/>
      <c r="D163" s="119"/>
      <c r="E163" s="120"/>
      <c r="F163" s="121"/>
      <c r="G163" s="121"/>
      <c r="H163" s="169"/>
      <c r="I163" s="169"/>
      <c r="J163" s="170"/>
      <c r="K163" s="248"/>
      <c r="L163" s="127"/>
      <c r="M163" s="127"/>
      <c r="N163" s="127"/>
      <c r="O163" s="128"/>
      <c r="P163" s="129"/>
      <c r="Q163" s="214"/>
      <c r="R163" s="215"/>
      <c r="S163" s="216"/>
      <c r="T163" s="217"/>
      <c r="U163" s="217"/>
      <c r="V163" s="217"/>
      <c r="W163" s="218"/>
      <c r="X163" s="195"/>
      <c r="Y163" s="57"/>
      <c r="Z163" s="135"/>
      <c r="AA163" s="135"/>
      <c r="AB163" s="136"/>
      <c r="AC163" s="136"/>
      <c r="AD163" s="60"/>
      <c r="AE163" s="139"/>
      <c r="AF163" s="175"/>
      <c r="AG163" s="60"/>
      <c r="AH163" s="139"/>
      <c r="AI163" s="175"/>
      <c r="AJ163" s="60"/>
      <c r="AK163" s="140"/>
      <c r="AL163" s="141"/>
      <c r="AM163" s="60"/>
      <c r="AN163" s="140"/>
      <c r="AO163" s="141"/>
      <c r="AP163" s="176"/>
      <c r="AQ163" s="177"/>
      <c r="AR163" s="178"/>
      <c r="AS163" s="176"/>
      <c r="AT163" s="177"/>
      <c r="AU163" s="178"/>
      <c r="AV163" s="57"/>
      <c r="AW163" s="145"/>
      <c r="AX163" s="179"/>
      <c r="AY163" s="180"/>
      <c r="AZ163" s="57"/>
      <c r="BA163" s="145"/>
      <c r="BB163" s="146"/>
      <c r="BC163" s="149"/>
      <c r="BD163" s="103"/>
      <c r="BE163" s="84"/>
      <c r="BS163" s="224"/>
      <c r="BT163" s="224"/>
      <c r="CB163" s="166">
        <v>45</v>
      </c>
      <c r="CC163" s="166">
        <v>40</v>
      </c>
      <c r="CD163" s="167">
        <v>35</v>
      </c>
      <c r="CE163" s="168">
        <v>30</v>
      </c>
      <c r="CF163" s="167">
        <v>28</v>
      </c>
      <c r="CG163" s="168">
        <v>26</v>
      </c>
      <c r="CH163" s="168">
        <v>24</v>
      </c>
      <c r="CI163" s="168">
        <v>22</v>
      </c>
      <c r="CJ163" s="168">
        <v>20</v>
      </c>
      <c r="CK163" s="168">
        <v>18</v>
      </c>
      <c r="CL163" s="168">
        <v>16</v>
      </c>
      <c r="CM163" s="168">
        <v>14</v>
      </c>
      <c r="CN163" s="168">
        <v>12</v>
      </c>
      <c r="CO163" s="168">
        <v>10</v>
      </c>
      <c r="CP163" s="168">
        <v>10</v>
      </c>
      <c r="CQ163" s="168">
        <v>10</v>
      </c>
    </row>
    <row r="164" spans="1:95" ht="16.2" thickBot="1" x14ac:dyDescent="0.35">
      <c r="A164" s="116">
        <v>1161</v>
      </c>
      <c r="B164" s="117"/>
      <c r="C164" s="118"/>
      <c r="D164" s="119"/>
      <c r="E164" s="120"/>
      <c r="F164" s="121"/>
      <c r="G164" s="121"/>
      <c r="H164" s="169"/>
      <c r="I164" s="169"/>
      <c r="J164" s="170"/>
      <c r="K164" s="248"/>
      <c r="L164" s="127"/>
      <c r="M164" s="127"/>
      <c r="N164" s="127"/>
      <c r="O164" s="128"/>
      <c r="P164" s="129"/>
      <c r="Q164" s="214"/>
      <c r="R164" s="215"/>
      <c r="S164" s="216"/>
      <c r="T164" s="217"/>
      <c r="U164" s="217"/>
      <c r="V164" s="217"/>
      <c r="W164" s="218"/>
      <c r="X164" s="195"/>
      <c r="Y164" s="57"/>
      <c r="Z164" s="135"/>
      <c r="AA164" s="135"/>
      <c r="AB164" s="136"/>
      <c r="AC164" s="136"/>
      <c r="AD164" s="60"/>
      <c r="AE164" s="139"/>
      <c r="AF164" s="175"/>
      <c r="AG164" s="60"/>
      <c r="AH164" s="139"/>
      <c r="AI164" s="175"/>
      <c r="AJ164" s="60"/>
      <c r="AK164" s="140"/>
      <c r="AL164" s="141"/>
      <c r="AM164" s="60"/>
      <c r="AN164" s="140"/>
      <c r="AO164" s="141"/>
      <c r="AP164" s="176"/>
      <c r="AQ164" s="177"/>
      <c r="AR164" s="178"/>
      <c r="AS164" s="176"/>
      <c r="AT164" s="177"/>
      <c r="AU164" s="178"/>
      <c r="AV164" s="57"/>
      <c r="AW164" s="145"/>
      <c r="AX164" s="179"/>
      <c r="AY164" s="180"/>
      <c r="AZ164" s="57"/>
      <c r="BA164" s="145"/>
      <c r="BB164" s="146"/>
      <c r="BC164" s="149"/>
      <c r="BD164" s="103"/>
      <c r="BE164" s="240"/>
      <c r="BS164" s="224"/>
      <c r="BT164" s="224"/>
      <c r="CB164" s="166">
        <v>45</v>
      </c>
      <c r="CC164" s="166">
        <v>40</v>
      </c>
      <c r="CD164" s="167">
        <v>35</v>
      </c>
      <c r="CE164" s="168">
        <v>30</v>
      </c>
      <c r="CF164" s="167">
        <v>28</v>
      </c>
      <c r="CG164" s="168">
        <v>26</v>
      </c>
      <c r="CH164" s="168">
        <v>24</v>
      </c>
      <c r="CI164" s="168">
        <v>22</v>
      </c>
      <c r="CJ164" s="168">
        <v>20</v>
      </c>
      <c r="CK164" s="168">
        <v>18</v>
      </c>
      <c r="CL164" s="168">
        <v>16</v>
      </c>
      <c r="CM164" s="168">
        <v>14</v>
      </c>
      <c r="CN164" s="168">
        <v>12</v>
      </c>
      <c r="CO164" s="168">
        <v>10</v>
      </c>
      <c r="CP164" s="168">
        <v>10</v>
      </c>
      <c r="CQ164" s="168">
        <v>10</v>
      </c>
    </row>
    <row r="165" spans="1:95" ht="16.2" thickBot="1" x14ac:dyDescent="0.35">
      <c r="A165" s="116">
        <v>1162</v>
      </c>
      <c r="B165" s="117"/>
      <c r="C165" s="118"/>
      <c r="D165" s="119"/>
      <c r="E165" s="120"/>
      <c r="F165" s="121"/>
      <c r="G165" s="121"/>
      <c r="H165" s="169"/>
      <c r="I165" s="169"/>
      <c r="J165" s="170"/>
      <c r="K165" s="248"/>
      <c r="L165" s="127"/>
      <c r="M165" s="127"/>
      <c r="N165" s="127"/>
      <c r="O165" s="128"/>
      <c r="P165" s="129"/>
      <c r="Q165" s="214"/>
      <c r="R165" s="215"/>
      <c r="S165" s="216"/>
      <c r="T165" s="217"/>
      <c r="U165" s="217"/>
      <c r="V165" s="217"/>
      <c r="W165" s="218"/>
      <c r="X165" s="195"/>
      <c r="Y165" s="57"/>
      <c r="Z165" s="135"/>
      <c r="AA165" s="135"/>
      <c r="AB165" s="136"/>
      <c r="AC165" s="136"/>
      <c r="AD165" s="60"/>
      <c r="AE165" s="139"/>
      <c r="AF165" s="175"/>
      <c r="AG165" s="60"/>
      <c r="AH165" s="139"/>
      <c r="AI165" s="175"/>
      <c r="AJ165" s="60"/>
      <c r="AK165" s="140"/>
      <c r="AL165" s="141"/>
      <c r="AM165" s="60"/>
      <c r="AN165" s="140"/>
      <c r="AO165" s="141"/>
      <c r="AP165" s="176"/>
      <c r="AQ165" s="177"/>
      <c r="AR165" s="178"/>
      <c r="AS165" s="176"/>
      <c r="AT165" s="177"/>
      <c r="AU165" s="178"/>
      <c r="AV165" s="57"/>
      <c r="AW165" s="145"/>
      <c r="AX165" s="179"/>
      <c r="AY165" s="180"/>
      <c r="AZ165" s="57"/>
      <c r="BA165" s="145"/>
      <c r="BB165" s="146"/>
      <c r="BC165" s="149"/>
      <c r="BD165" s="103"/>
      <c r="BE165" s="115"/>
      <c r="BS165" s="224"/>
      <c r="BT165" s="224"/>
      <c r="CB165" s="166">
        <v>45</v>
      </c>
      <c r="CC165" s="166">
        <v>40</v>
      </c>
      <c r="CD165" s="167">
        <v>35</v>
      </c>
      <c r="CE165" s="168">
        <v>30</v>
      </c>
      <c r="CF165" s="167">
        <v>28</v>
      </c>
      <c r="CG165" s="168">
        <v>26</v>
      </c>
      <c r="CH165" s="168">
        <v>24</v>
      </c>
      <c r="CI165" s="168">
        <v>22</v>
      </c>
      <c r="CJ165" s="168">
        <v>20</v>
      </c>
      <c r="CK165" s="168">
        <v>18</v>
      </c>
      <c r="CL165" s="168">
        <v>16</v>
      </c>
      <c r="CM165" s="168">
        <v>14</v>
      </c>
      <c r="CN165" s="168">
        <v>12</v>
      </c>
      <c r="CO165" s="168">
        <v>10</v>
      </c>
      <c r="CP165" s="168">
        <v>10</v>
      </c>
      <c r="CQ165" s="168">
        <v>10</v>
      </c>
    </row>
    <row r="166" spans="1:95" ht="16.2" thickBot="1" x14ac:dyDescent="0.35">
      <c r="A166" s="116">
        <v>1163</v>
      </c>
      <c r="B166" s="117"/>
      <c r="C166" s="118"/>
      <c r="D166" s="119"/>
      <c r="E166" s="120"/>
      <c r="F166" s="121"/>
      <c r="G166" s="121"/>
      <c r="H166" s="169"/>
      <c r="I166" s="169"/>
      <c r="J166" s="170"/>
      <c r="K166" s="248"/>
      <c r="L166" s="127"/>
      <c r="M166" s="127"/>
      <c r="N166" s="127"/>
      <c r="O166" s="128"/>
      <c r="P166" s="129"/>
      <c r="Q166" s="214"/>
      <c r="R166" s="215"/>
      <c r="S166" s="216"/>
      <c r="T166" s="217"/>
      <c r="U166" s="217"/>
      <c r="V166" s="217"/>
      <c r="W166" s="218"/>
      <c r="X166" s="195"/>
      <c r="Y166" s="57"/>
      <c r="Z166" s="135"/>
      <c r="AA166" s="135"/>
      <c r="AB166" s="136"/>
      <c r="AC166" s="136"/>
      <c r="AD166" s="60"/>
      <c r="AE166" s="139"/>
      <c r="AF166" s="175"/>
      <c r="AG166" s="60"/>
      <c r="AH166" s="139"/>
      <c r="AI166" s="175"/>
      <c r="AJ166" s="60"/>
      <c r="AK166" s="140"/>
      <c r="AL166" s="141"/>
      <c r="AM166" s="60"/>
      <c r="AN166" s="140"/>
      <c r="AO166" s="141"/>
      <c r="AP166" s="176"/>
      <c r="AQ166" s="177"/>
      <c r="AR166" s="178"/>
      <c r="AS166" s="176"/>
      <c r="AT166" s="177"/>
      <c r="AU166" s="178"/>
      <c r="AV166" s="57"/>
      <c r="AW166" s="145"/>
      <c r="AX166" s="179"/>
      <c r="AY166" s="180"/>
      <c r="AZ166" s="57"/>
      <c r="BA166" s="145"/>
      <c r="BB166" s="146"/>
      <c r="BC166" s="149"/>
      <c r="BD166" s="103"/>
      <c r="BE166" s="241"/>
      <c r="BS166" s="224"/>
      <c r="BT166" s="224"/>
      <c r="CB166" s="166">
        <v>45</v>
      </c>
      <c r="CC166" s="166">
        <v>40</v>
      </c>
      <c r="CD166" s="167">
        <v>35</v>
      </c>
      <c r="CE166" s="168">
        <v>30</v>
      </c>
      <c r="CF166" s="167">
        <v>28</v>
      </c>
      <c r="CG166" s="168">
        <v>26</v>
      </c>
      <c r="CH166" s="168">
        <v>24</v>
      </c>
      <c r="CI166" s="168">
        <v>22</v>
      </c>
      <c r="CJ166" s="168">
        <v>20</v>
      </c>
      <c r="CK166" s="168">
        <v>18</v>
      </c>
      <c r="CL166" s="168">
        <v>16</v>
      </c>
      <c r="CM166" s="168">
        <v>14</v>
      </c>
      <c r="CN166" s="168">
        <v>12</v>
      </c>
      <c r="CO166" s="168">
        <v>10</v>
      </c>
      <c r="CP166" s="168">
        <v>10</v>
      </c>
      <c r="CQ166" s="168">
        <v>10</v>
      </c>
    </row>
    <row r="167" spans="1:95" ht="16.2" thickBot="1" x14ac:dyDescent="0.35">
      <c r="A167" s="116">
        <v>1164</v>
      </c>
      <c r="B167" s="117"/>
      <c r="C167" s="118"/>
      <c r="D167" s="119"/>
      <c r="E167" s="120"/>
      <c r="F167" s="121"/>
      <c r="G167" s="121"/>
      <c r="H167" s="169"/>
      <c r="I167" s="169"/>
      <c r="J167" s="170"/>
      <c r="K167" s="248"/>
      <c r="L167" s="127"/>
      <c r="M167" s="127"/>
      <c r="N167" s="127"/>
      <c r="O167" s="128"/>
      <c r="P167" s="129"/>
      <c r="Q167" s="214"/>
      <c r="R167" s="215"/>
      <c r="S167" s="216"/>
      <c r="T167" s="217"/>
      <c r="U167" s="217"/>
      <c r="V167" s="217"/>
      <c r="W167" s="218"/>
      <c r="X167" s="195"/>
      <c r="Y167" s="57"/>
      <c r="Z167" s="135"/>
      <c r="AA167" s="135"/>
      <c r="AB167" s="136"/>
      <c r="AC167" s="136"/>
      <c r="AD167" s="60"/>
      <c r="AE167" s="139"/>
      <c r="AF167" s="175"/>
      <c r="AG167" s="60"/>
      <c r="AH167" s="139"/>
      <c r="AI167" s="175"/>
      <c r="AJ167" s="60"/>
      <c r="AK167" s="140"/>
      <c r="AL167" s="141"/>
      <c r="AM167" s="60"/>
      <c r="AN167" s="140"/>
      <c r="AO167" s="141"/>
      <c r="AP167" s="176"/>
      <c r="AQ167" s="177"/>
      <c r="AR167" s="178"/>
      <c r="AS167" s="176"/>
      <c r="AT167" s="177"/>
      <c r="AU167" s="178"/>
      <c r="AV167" s="57"/>
      <c r="AW167" s="145"/>
      <c r="AX167" s="179"/>
      <c r="AY167" s="180"/>
      <c r="AZ167" s="57"/>
      <c r="BA167" s="145"/>
      <c r="BB167" s="146"/>
      <c r="BC167" s="149"/>
      <c r="BD167" s="103"/>
      <c r="BE167" s="241"/>
      <c r="BS167" s="224"/>
      <c r="BT167" s="224"/>
      <c r="CB167" s="166">
        <v>45</v>
      </c>
      <c r="CC167" s="166">
        <v>40</v>
      </c>
      <c r="CD167" s="167">
        <v>35</v>
      </c>
      <c r="CE167" s="168">
        <v>30</v>
      </c>
      <c r="CF167" s="167">
        <v>28</v>
      </c>
      <c r="CG167" s="168">
        <v>26</v>
      </c>
      <c r="CH167" s="168">
        <v>24</v>
      </c>
      <c r="CI167" s="168">
        <v>22</v>
      </c>
      <c r="CJ167" s="168">
        <v>20</v>
      </c>
      <c r="CK167" s="168">
        <v>18</v>
      </c>
      <c r="CL167" s="168">
        <v>16</v>
      </c>
      <c r="CM167" s="168">
        <v>14</v>
      </c>
      <c r="CN167" s="168">
        <v>12</v>
      </c>
      <c r="CO167" s="168">
        <v>10</v>
      </c>
      <c r="CP167" s="168">
        <v>10</v>
      </c>
      <c r="CQ167" s="168">
        <v>10</v>
      </c>
    </row>
    <row r="168" spans="1:95" ht="16.2" thickBot="1" x14ac:dyDescent="0.35">
      <c r="A168" s="116">
        <v>1165</v>
      </c>
      <c r="B168" s="117"/>
      <c r="C168" s="118"/>
      <c r="D168" s="119"/>
      <c r="E168" s="120"/>
      <c r="F168" s="121"/>
      <c r="G168" s="121"/>
      <c r="H168" s="169"/>
      <c r="I168" s="169"/>
      <c r="J168" s="170"/>
      <c r="K168" s="248"/>
      <c r="L168" s="127"/>
      <c r="M168" s="127"/>
      <c r="N168" s="127"/>
      <c r="O168" s="128"/>
      <c r="P168" s="129"/>
      <c r="Q168" s="214"/>
      <c r="R168" s="215"/>
      <c r="S168" s="216"/>
      <c r="T168" s="217"/>
      <c r="U168" s="217"/>
      <c r="V168" s="217"/>
      <c r="W168" s="218"/>
      <c r="X168" s="195"/>
      <c r="Y168" s="57"/>
      <c r="Z168" s="135"/>
      <c r="AA168" s="135"/>
      <c r="AB168" s="136"/>
      <c r="AC168" s="136"/>
      <c r="AD168" s="60"/>
      <c r="AE168" s="139"/>
      <c r="AF168" s="175"/>
      <c r="AG168" s="60"/>
      <c r="AH168" s="139"/>
      <c r="AI168" s="175"/>
      <c r="AJ168" s="60"/>
      <c r="AK168" s="140"/>
      <c r="AL168" s="141"/>
      <c r="AM168" s="60"/>
      <c r="AN168" s="140"/>
      <c r="AO168" s="141"/>
      <c r="AP168" s="176"/>
      <c r="AQ168" s="177"/>
      <c r="AR168" s="178"/>
      <c r="AS168" s="176"/>
      <c r="AT168" s="177"/>
      <c r="AU168" s="178"/>
      <c r="AV168" s="57"/>
      <c r="AW168" s="145"/>
      <c r="AX168" s="179"/>
      <c r="AY168" s="180"/>
      <c r="AZ168" s="57"/>
      <c r="BA168" s="145"/>
      <c r="BB168" s="146"/>
      <c r="BC168" s="149"/>
      <c r="BD168" s="103"/>
      <c r="BE168" s="241"/>
      <c r="BS168" s="224"/>
      <c r="BT168" s="224"/>
      <c r="CB168" s="166">
        <v>45</v>
      </c>
      <c r="CC168" s="166">
        <v>40</v>
      </c>
      <c r="CD168" s="167">
        <v>35</v>
      </c>
      <c r="CE168" s="168">
        <v>30</v>
      </c>
      <c r="CF168" s="167">
        <v>28</v>
      </c>
      <c r="CG168" s="168">
        <v>26</v>
      </c>
      <c r="CH168" s="168">
        <v>24</v>
      </c>
      <c r="CI168" s="168">
        <v>22</v>
      </c>
      <c r="CJ168" s="168">
        <v>20</v>
      </c>
      <c r="CK168" s="168">
        <v>18</v>
      </c>
      <c r="CL168" s="168">
        <v>16</v>
      </c>
      <c r="CM168" s="168">
        <v>14</v>
      </c>
      <c r="CN168" s="168">
        <v>12</v>
      </c>
      <c r="CO168" s="168">
        <v>10</v>
      </c>
      <c r="CP168" s="168">
        <v>10</v>
      </c>
      <c r="CQ168" s="168">
        <v>10</v>
      </c>
    </row>
    <row r="169" spans="1:95" ht="16.2" thickBot="1" x14ac:dyDescent="0.35">
      <c r="A169" s="116">
        <v>1166</v>
      </c>
      <c r="B169" s="117"/>
      <c r="C169" s="118"/>
      <c r="D169" s="119"/>
      <c r="E169" s="120"/>
      <c r="F169" s="121"/>
      <c r="G169" s="121"/>
      <c r="H169" s="169"/>
      <c r="I169" s="169"/>
      <c r="J169" s="170"/>
      <c r="K169" s="248"/>
      <c r="L169" s="127"/>
      <c r="M169" s="127"/>
      <c r="N169" s="127"/>
      <c r="O169" s="128"/>
      <c r="P169" s="129"/>
      <c r="Q169" s="214"/>
      <c r="R169" s="215"/>
      <c r="S169" s="216"/>
      <c r="T169" s="217"/>
      <c r="U169" s="217"/>
      <c r="V169" s="217"/>
      <c r="W169" s="218"/>
      <c r="X169" s="195"/>
      <c r="Y169" s="57"/>
      <c r="Z169" s="135"/>
      <c r="AA169" s="135"/>
      <c r="AB169" s="136"/>
      <c r="AC169" s="136"/>
      <c r="AD169" s="60"/>
      <c r="AE169" s="139"/>
      <c r="AF169" s="175"/>
      <c r="AG169" s="60"/>
      <c r="AH169" s="139"/>
      <c r="AI169" s="175"/>
      <c r="AJ169" s="60"/>
      <c r="AK169" s="140"/>
      <c r="AL169" s="141"/>
      <c r="AM169" s="60"/>
      <c r="AN169" s="140"/>
      <c r="AO169" s="141"/>
      <c r="AP169" s="176"/>
      <c r="AQ169" s="177"/>
      <c r="AR169" s="178"/>
      <c r="AS169" s="176"/>
      <c r="AT169" s="177"/>
      <c r="AU169" s="178"/>
      <c r="AV169" s="57"/>
      <c r="AW169" s="145"/>
      <c r="AX169" s="179"/>
      <c r="AY169" s="180"/>
      <c r="AZ169" s="57"/>
      <c r="BA169" s="145"/>
      <c r="BB169" s="146"/>
      <c r="BC169" s="149"/>
      <c r="BD169" s="103"/>
      <c r="BE169" s="241"/>
      <c r="BS169" s="224"/>
      <c r="BT169" s="224"/>
      <c r="CB169" s="166">
        <v>45</v>
      </c>
      <c r="CC169" s="166">
        <v>40</v>
      </c>
      <c r="CD169" s="167">
        <v>35</v>
      </c>
      <c r="CE169" s="168">
        <v>30</v>
      </c>
      <c r="CF169" s="167">
        <v>28</v>
      </c>
      <c r="CG169" s="168">
        <v>26</v>
      </c>
      <c r="CH169" s="168">
        <v>24</v>
      </c>
      <c r="CI169" s="168">
        <v>22</v>
      </c>
      <c r="CJ169" s="168">
        <v>20</v>
      </c>
      <c r="CK169" s="168">
        <v>18</v>
      </c>
      <c r="CL169" s="168">
        <v>16</v>
      </c>
      <c r="CM169" s="168">
        <v>14</v>
      </c>
      <c r="CN169" s="168">
        <v>12</v>
      </c>
      <c r="CO169" s="168">
        <v>10</v>
      </c>
      <c r="CP169" s="168">
        <v>10</v>
      </c>
      <c r="CQ169" s="168">
        <v>10</v>
      </c>
    </row>
    <row r="170" spans="1:95" ht="16.2" thickBot="1" x14ac:dyDescent="0.35">
      <c r="A170" s="116">
        <v>1167</v>
      </c>
      <c r="B170" s="117"/>
      <c r="C170" s="118"/>
      <c r="D170" s="119"/>
      <c r="E170" s="120"/>
      <c r="F170" s="121"/>
      <c r="G170" s="121"/>
      <c r="H170" s="169"/>
      <c r="I170" s="169"/>
      <c r="J170" s="170"/>
      <c r="K170" s="248"/>
      <c r="L170" s="127"/>
      <c r="M170" s="127"/>
      <c r="N170" s="127"/>
      <c r="O170" s="128"/>
      <c r="P170" s="129"/>
      <c r="Q170" s="214"/>
      <c r="R170" s="215"/>
      <c r="S170" s="216"/>
      <c r="T170" s="217"/>
      <c r="U170" s="217"/>
      <c r="V170" s="217"/>
      <c r="W170" s="218"/>
      <c r="X170" s="195"/>
      <c r="Y170" s="57"/>
      <c r="Z170" s="135"/>
      <c r="AA170" s="135"/>
      <c r="AB170" s="136"/>
      <c r="AC170" s="136"/>
      <c r="AD170" s="60"/>
      <c r="AE170" s="139"/>
      <c r="AF170" s="175"/>
      <c r="AG170" s="60"/>
      <c r="AH170" s="139"/>
      <c r="AI170" s="175"/>
      <c r="AJ170" s="60"/>
      <c r="AK170" s="140"/>
      <c r="AL170" s="141"/>
      <c r="AM170" s="60"/>
      <c r="AN170" s="140"/>
      <c r="AO170" s="141"/>
      <c r="AP170" s="176"/>
      <c r="AQ170" s="177"/>
      <c r="AR170" s="178"/>
      <c r="AS170" s="176"/>
      <c r="AT170" s="177"/>
      <c r="AU170" s="178"/>
      <c r="AV170" s="57"/>
      <c r="AW170" s="145"/>
      <c r="AX170" s="179"/>
      <c r="AY170" s="180"/>
      <c r="AZ170" s="57"/>
      <c r="BA170" s="145"/>
      <c r="BB170" s="146"/>
      <c r="BC170" s="149"/>
      <c r="BD170" s="103"/>
      <c r="BE170" s="241"/>
      <c r="BS170" s="224"/>
      <c r="BT170" s="224"/>
      <c r="CB170" s="166">
        <v>45</v>
      </c>
      <c r="CC170" s="166">
        <v>40</v>
      </c>
      <c r="CD170" s="167">
        <v>35</v>
      </c>
      <c r="CE170" s="168">
        <v>30</v>
      </c>
      <c r="CF170" s="167">
        <v>28</v>
      </c>
      <c r="CG170" s="168">
        <v>26</v>
      </c>
      <c r="CH170" s="168">
        <v>24</v>
      </c>
      <c r="CI170" s="168">
        <v>22</v>
      </c>
      <c r="CJ170" s="168">
        <v>20</v>
      </c>
      <c r="CK170" s="168">
        <v>18</v>
      </c>
      <c r="CL170" s="168">
        <v>16</v>
      </c>
      <c r="CM170" s="168">
        <v>14</v>
      </c>
      <c r="CN170" s="168">
        <v>12</v>
      </c>
      <c r="CO170" s="168">
        <v>10</v>
      </c>
      <c r="CP170" s="168">
        <v>10</v>
      </c>
      <c r="CQ170" s="168">
        <v>10</v>
      </c>
    </row>
    <row r="171" spans="1:95" ht="16.2" thickBot="1" x14ac:dyDescent="0.35">
      <c r="A171" s="116">
        <v>1168</v>
      </c>
      <c r="B171" s="117"/>
      <c r="C171" s="118"/>
      <c r="D171" s="119"/>
      <c r="E171" s="120"/>
      <c r="F171" s="121"/>
      <c r="G171" s="121"/>
      <c r="H171" s="169"/>
      <c r="I171" s="169"/>
      <c r="J171" s="170"/>
      <c r="K171" s="248"/>
      <c r="L171" s="127"/>
      <c r="M171" s="127"/>
      <c r="N171" s="127"/>
      <c r="O171" s="128"/>
      <c r="P171" s="129"/>
      <c r="Q171" s="214"/>
      <c r="R171" s="215"/>
      <c r="S171" s="216"/>
      <c r="T171" s="217"/>
      <c r="U171" s="217"/>
      <c r="V171" s="217"/>
      <c r="W171" s="218"/>
      <c r="X171" s="195"/>
      <c r="Y171" s="57"/>
      <c r="Z171" s="135"/>
      <c r="AA171" s="135"/>
      <c r="AB171" s="136"/>
      <c r="AC171" s="136"/>
      <c r="AD171" s="60"/>
      <c r="AE171" s="139"/>
      <c r="AF171" s="175"/>
      <c r="AG171" s="60"/>
      <c r="AH171" s="139"/>
      <c r="AI171" s="175"/>
      <c r="AJ171" s="60"/>
      <c r="AK171" s="140"/>
      <c r="AL171" s="141"/>
      <c r="AM171" s="60"/>
      <c r="AN171" s="140"/>
      <c r="AO171" s="141"/>
      <c r="AP171" s="176"/>
      <c r="AQ171" s="177"/>
      <c r="AR171" s="178"/>
      <c r="AS171" s="176"/>
      <c r="AT171" s="177"/>
      <c r="AU171" s="178"/>
      <c r="AV171" s="57"/>
      <c r="AW171" s="145"/>
      <c r="AX171" s="179"/>
      <c r="AY171" s="180"/>
      <c r="AZ171" s="57"/>
      <c r="BA171" s="145"/>
      <c r="BB171" s="146"/>
      <c r="BC171" s="149"/>
      <c r="BD171" s="103"/>
      <c r="BE171" s="242"/>
      <c r="BS171" s="224"/>
      <c r="BT171" s="224"/>
      <c r="CB171" s="166">
        <v>45</v>
      </c>
      <c r="CC171" s="166">
        <v>40</v>
      </c>
      <c r="CD171" s="167">
        <v>35</v>
      </c>
      <c r="CE171" s="168">
        <v>30</v>
      </c>
      <c r="CF171" s="167">
        <v>28</v>
      </c>
      <c r="CG171" s="168">
        <v>26</v>
      </c>
      <c r="CH171" s="168">
        <v>24</v>
      </c>
      <c r="CI171" s="168">
        <v>22</v>
      </c>
      <c r="CJ171" s="168">
        <v>20</v>
      </c>
      <c r="CK171" s="168">
        <v>18</v>
      </c>
      <c r="CL171" s="168">
        <v>16</v>
      </c>
      <c r="CM171" s="168">
        <v>14</v>
      </c>
      <c r="CN171" s="168">
        <v>12</v>
      </c>
      <c r="CO171" s="168">
        <v>10</v>
      </c>
      <c r="CP171" s="168">
        <v>10</v>
      </c>
      <c r="CQ171" s="168">
        <v>10</v>
      </c>
    </row>
    <row r="172" spans="1:95" ht="16.2" thickBot="1" x14ac:dyDescent="0.35">
      <c r="A172" s="116">
        <v>1169</v>
      </c>
      <c r="B172" s="117"/>
      <c r="C172" s="118"/>
      <c r="D172" s="119"/>
      <c r="E172" s="120"/>
      <c r="F172" s="121"/>
      <c r="G172" s="121"/>
      <c r="H172" s="169"/>
      <c r="I172" s="169"/>
      <c r="J172" s="170"/>
      <c r="K172" s="248"/>
      <c r="L172" s="127"/>
      <c r="M172" s="127"/>
      <c r="N172" s="127"/>
      <c r="O172" s="128"/>
      <c r="P172" s="129"/>
      <c r="Q172" s="214"/>
      <c r="R172" s="215"/>
      <c r="S172" s="216"/>
      <c r="T172" s="217"/>
      <c r="U172" s="217"/>
      <c r="V172" s="217"/>
      <c r="W172" s="218"/>
      <c r="X172" s="195"/>
      <c r="Y172" s="57"/>
      <c r="Z172" s="135"/>
      <c r="AA172" s="135"/>
      <c r="AB172" s="136"/>
      <c r="AC172" s="136"/>
      <c r="AD172" s="60"/>
      <c r="AE172" s="139"/>
      <c r="AF172" s="175"/>
      <c r="AG172" s="60"/>
      <c r="AH172" s="139"/>
      <c r="AI172" s="175"/>
      <c r="AJ172" s="60"/>
      <c r="AK172" s="140"/>
      <c r="AL172" s="141"/>
      <c r="AM172" s="60"/>
      <c r="AN172" s="140"/>
      <c r="AO172" s="141"/>
      <c r="AP172" s="176"/>
      <c r="AQ172" s="177"/>
      <c r="AR172" s="178"/>
      <c r="AS172" s="176"/>
      <c r="AT172" s="177"/>
      <c r="AU172" s="178"/>
      <c r="AV172" s="57"/>
      <c r="AW172" s="145"/>
      <c r="AX172" s="179"/>
      <c r="AY172" s="180"/>
      <c r="AZ172" s="57"/>
      <c r="BA172" s="145"/>
      <c r="BB172" s="146"/>
      <c r="BC172" s="149"/>
      <c r="BD172" s="103"/>
      <c r="BE172" s="242"/>
      <c r="BS172" s="224"/>
      <c r="BT172" s="224"/>
      <c r="CB172" s="166">
        <v>45</v>
      </c>
      <c r="CC172" s="166">
        <v>40</v>
      </c>
      <c r="CD172" s="167">
        <v>35</v>
      </c>
      <c r="CE172" s="168">
        <v>30</v>
      </c>
      <c r="CF172" s="167">
        <v>28</v>
      </c>
      <c r="CG172" s="168">
        <v>26</v>
      </c>
      <c r="CH172" s="168">
        <v>24</v>
      </c>
      <c r="CI172" s="168">
        <v>22</v>
      </c>
      <c r="CJ172" s="168">
        <v>20</v>
      </c>
      <c r="CK172" s="168">
        <v>18</v>
      </c>
      <c r="CL172" s="168">
        <v>16</v>
      </c>
      <c r="CM172" s="168">
        <v>14</v>
      </c>
      <c r="CN172" s="168">
        <v>12</v>
      </c>
      <c r="CO172" s="168">
        <v>10</v>
      </c>
      <c r="CP172" s="168">
        <v>10</v>
      </c>
      <c r="CQ172" s="168">
        <v>10</v>
      </c>
    </row>
    <row r="173" spans="1:95" ht="16.2" thickBot="1" x14ac:dyDescent="0.35">
      <c r="A173" s="116">
        <v>1170</v>
      </c>
      <c r="B173" s="117"/>
      <c r="C173" s="118"/>
      <c r="D173" s="119"/>
      <c r="E173" s="120"/>
      <c r="F173" s="121"/>
      <c r="G173" s="121"/>
      <c r="H173" s="169"/>
      <c r="I173" s="169"/>
      <c r="J173" s="170"/>
      <c r="K173" s="248"/>
      <c r="L173" s="127"/>
      <c r="M173" s="127"/>
      <c r="N173" s="127"/>
      <c r="O173" s="128"/>
      <c r="P173" s="129"/>
      <c r="Q173" s="214"/>
      <c r="R173" s="215"/>
      <c r="S173" s="216"/>
      <c r="T173" s="217"/>
      <c r="U173" s="217"/>
      <c r="V173" s="217"/>
      <c r="W173" s="218"/>
      <c r="X173" s="195"/>
      <c r="Y173" s="57"/>
      <c r="Z173" s="135"/>
      <c r="AA173" s="135"/>
      <c r="AB173" s="136"/>
      <c r="AC173" s="136"/>
      <c r="AD173" s="60"/>
      <c r="AE173" s="139"/>
      <c r="AF173" s="175"/>
      <c r="AG173" s="60"/>
      <c r="AH173" s="139"/>
      <c r="AI173" s="175"/>
      <c r="AJ173" s="60"/>
      <c r="AK173" s="140"/>
      <c r="AL173" s="141"/>
      <c r="AM173" s="60"/>
      <c r="AN173" s="140"/>
      <c r="AO173" s="141"/>
      <c r="AP173" s="176"/>
      <c r="AQ173" s="177"/>
      <c r="AR173" s="178"/>
      <c r="AS173" s="176"/>
      <c r="AT173" s="177"/>
      <c r="AU173" s="178"/>
      <c r="AV173" s="57"/>
      <c r="AW173" s="145"/>
      <c r="AX173" s="179"/>
      <c r="AY173" s="180"/>
      <c r="AZ173" s="57"/>
      <c r="BA173" s="145"/>
      <c r="BB173" s="146"/>
      <c r="BC173" s="149"/>
      <c r="BD173" s="103"/>
      <c r="BE173" s="242"/>
      <c r="BS173" s="224"/>
      <c r="BT173" s="224"/>
      <c r="CB173" s="166">
        <v>45</v>
      </c>
      <c r="CC173" s="166">
        <v>40</v>
      </c>
      <c r="CD173" s="167">
        <v>35</v>
      </c>
      <c r="CE173" s="168">
        <v>30</v>
      </c>
      <c r="CF173" s="167">
        <v>28</v>
      </c>
      <c r="CG173" s="168">
        <v>26</v>
      </c>
      <c r="CH173" s="168">
        <v>24</v>
      </c>
      <c r="CI173" s="168">
        <v>22</v>
      </c>
      <c r="CJ173" s="168">
        <v>20</v>
      </c>
      <c r="CK173" s="168">
        <v>18</v>
      </c>
      <c r="CL173" s="168">
        <v>16</v>
      </c>
      <c r="CM173" s="168">
        <v>14</v>
      </c>
      <c r="CN173" s="168">
        <v>12</v>
      </c>
      <c r="CO173" s="168">
        <v>10</v>
      </c>
      <c r="CP173" s="168">
        <v>10</v>
      </c>
      <c r="CQ173" s="168">
        <v>10</v>
      </c>
    </row>
    <row r="174" spans="1:95" ht="16.2" thickBot="1" x14ac:dyDescent="0.35">
      <c r="A174" s="116">
        <v>1171</v>
      </c>
      <c r="B174" s="117"/>
      <c r="C174" s="118"/>
      <c r="D174" s="119"/>
      <c r="E174" s="120"/>
      <c r="F174" s="121"/>
      <c r="G174" s="121"/>
      <c r="H174" s="169"/>
      <c r="I174" s="169"/>
      <c r="J174" s="170"/>
      <c r="K174" s="248"/>
      <c r="L174" s="127"/>
      <c r="M174" s="127"/>
      <c r="N174" s="127"/>
      <c r="O174" s="128"/>
      <c r="P174" s="129"/>
      <c r="Q174" s="214"/>
      <c r="R174" s="215"/>
      <c r="S174" s="216"/>
      <c r="T174" s="217"/>
      <c r="U174" s="217"/>
      <c r="V174" s="217"/>
      <c r="W174" s="218"/>
      <c r="X174" s="195"/>
      <c r="Y174" s="57"/>
      <c r="Z174" s="135"/>
      <c r="AA174" s="135"/>
      <c r="AB174" s="136"/>
      <c r="AC174" s="136"/>
      <c r="AD174" s="60"/>
      <c r="AE174" s="139"/>
      <c r="AF174" s="175"/>
      <c r="AG174" s="60"/>
      <c r="AH174" s="139"/>
      <c r="AI174" s="175"/>
      <c r="AJ174" s="60"/>
      <c r="AK174" s="140"/>
      <c r="AL174" s="141"/>
      <c r="AM174" s="60"/>
      <c r="AN174" s="140"/>
      <c r="AO174" s="141"/>
      <c r="AP174" s="176"/>
      <c r="AQ174" s="177"/>
      <c r="AR174" s="178"/>
      <c r="AS174" s="176"/>
      <c r="AT174" s="177"/>
      <c r="AU174" s="178"/>
      <c r="AV174" s="57"/>
      <c r="AW174" s="145"/>
      <c r="AX174" s="179"/>
      <c r="AY174" s="180"/>
      <c r="AZ174" s="57"/>
      <c r="BA174" s="145"/>
      <c r="BB174" s="146"/>
      <c r="BC174" s="149"/>
      <c r="BD174" s="103"/>
      <c r="BE174" s="241"/>
      <c r="BS174" s="224"/>
      <c r="BT174" s="224"/>
      <c r="CB174" s="166">
        <v>45</v>
      </c>
      <c r="CC174" s="166">
        <v>40</v>
      </c>
      <c r="CD174" s="167">
        <v>35</v>
      </c>
      <c r="CE174" s="168">
        <v>30</v>
      </c>
      <c r="CF174" s="167">
        <v>28</v>
      </c>
      <c r="CG174" s="168">
        <v>26</v>
      </c>
      <c r="CH174" s="168">
        <v>24</v>
      </c>
      <c r="CI174" s="168">
        <v>22</v>
      </c>
      <c r="CJ174" s="168">
        <v>20</v>
      </c>
      <c r="CK174" s="168">
        <v>18</v>
      </c>
      <c r="CL174" s="168">
        <v>16</v>
      </c>
      <c r="CM174" s="168">
        <v>14</v>
      </c>
      <c r="CN174" s="168">
        <v>12</v>
      </c>
      <c r="CO174" s="168">
        <v>10</v>
      </c>
      <c r="CP174" s="168">
        <v>10</v>
      </c>
      <c r="CQ174" s="168">
        <v>10</v>
      </c>
    </row>
    <row r="175" spans="1:95" ht="16.2" thickBot="1" x14ac:dyDescent="0.35">
      <c r="A175" s="116">
        <v>1172</v>
      </c>
      <c r="B175" s="117"/>
      <c r="C175" s="118"/>
      <c r="D175" s="119"/>
      <c r="E175" s="120"/>
      <c r="F175" s="121"/>
      <c r="G175" s="121"/>
      <c r="H175" s="169"/>
      <c r="I175" s="169"/>
      <c r="J175" s="170"/>
      <c r="K175" s="248"/>
      <c r="L175" s="127"/>
      <c r="M175" s="127"/>
      <c r="N175" s="127"/>
      <c r="O175" s="128"/>
      <c r="P175" s="129"/>
      <c r="Q175" s="214"/>
      <c r="R175" s="215"/>
      <c r="S175" s="216"/>
      <c r="T175" s="217"/>
      <c r="U175" s="217"/>
      <c r="V175" s="217"/>
      <c r="W175" s="218"/>
      <c r="X175" s="195"/>
      <c r="Y175" s="57"/>
      <c r="Z175" s="135"/>
      <c r="AA175" s="135"/>
      <c r="AB175" s="136"/>
      <c r="AC175" s="136"/>
      <c r="AD175" s="60"/>
      <c r="AE175" s="139"/>
      <c r="AF175" s="175"/>
      <c r="AG175" s="60"/>
      <c r="AH175" s="139"/>
      <c r="AI175" s="175"/>
      <c r="AJ175" s="60"/>
      <c r="AK175" s="140"/>
      <c r="AL175" s="141"/>
      <c r="AM175" s="60"/>
      <c r="AN175" s="140"/>
      <c r="AO175" s="141"/>
      <c r="AP175" s="176"/>
      <c r="AQ175" s="177"/>
      <c r="AR175" s="178"/>
      <c r="AS175" s="176"/>
      <c r="AT175" s="177"/>
      <c r="AU175" s="178"/>
      <c r="AV175" s="57"/>
      <c r="AW175" s="145"/>
      <c r="AX175" s="179"/>
      <c r="AY175" s="180"/>
      <c r="AZ175" s="57"/>
      <c r="BA175" s="145"/>
      <c r="BB175" s="146"/>
      <c r="BC175" s="149"/>
      <c r="BD175" s="103"/>
      <c r="BS175" s="224"/>
      <c r="BT175" s="224"/>
      <c r="CB175" s="166">
        <v>45</v>
      </c>
      <c r="CC175" s="166">
        <v>40</v>
      </c>
      <c r="CD175" s="167">
        <v>35</v>
      </c>
      <c r="CE175" s="168">
        <v>30</v>
      </c>
      <c r="CF175" s="167">
        <v>28</v>
      </c>
      <c r="CG175" s="168">
        <v>26</v>
      </c>
      <c r="CH175" s="168">
        <v>24</v>
      </c>
      <c r="CI175" s="168">
        <v>22</v>
      </c>
      <c r="CJ175" s="168">
        <v>20</v>
      </c>
      <c r="CK175" s="168">
        <v>18</v>
      </c>
      <c r="CL175" s="168">
        <v>16</v>
      </c>
      <c r="CM175" s="168">
        <v>14</v>
      </c>
      <c r="CN175" s="168">
        <v>12</v>
      </c>
      <c r="CO175" s="168">
        <v>10</v>
      </c>
      <c r="CP175" s="168">
        <v>10</v>
      </c>
      <c r="CQ175" s="168">
        <v>10</v>
      </c>
    </row>
    <row r="176" spans="1:95" ht="16.2" thickBot="1" x14ac:dyDescent="0.35">
      <c r="A176" s="116">
        <v>1173</v>
      </c>
      <c r="B176" s="117"/>
      <c r="C176" s="118"/>
      <c r="D176" s="119"/>
      <c r="E176" s="120"/>
      <c r="F176" s="121"/>
      <c r="G176" s="121"/>
      <c r="H176" s="169"/>
      <c r="I176" s="169"/>
      <c r="J176" s="170"/>
      <c r="K176" s="248"/>
      <c r="L176" s="127"/>
      <c r="M176" s="127"/>
      <c r="N176" s="127"/>
      <c r="O176" s="128"/>
      <c r="P176" s="129"/>
      <c r="Q176" s="214"/>
      <c r="R176" s="215"/>
      <c r="S176" s="216"/>
      <c r="T176" s="217"/>
      <c r="U176" s="217"/>
      <c r="V176" s="217"/>
      <c r="W176" s="218"/>
      <c r="X176" s="195"/>
      <c r="Y176" s="57"/>
      <c r="Z176" s="135"/>
      <c r="AA176" s="135"/>
      <c r="AB176" s="136"/>
      <c r="AC176" s="136"/>
      <c r="AD176" s="60"/>
      <c r="AE176" s="139"/>
      <c r="AF176" s="175"/>
      <c r="AG176" s="60"/>
      <c r="AH176" s="139"/>
      <c r="AI176" s="175"/>
      <c r="AJ176" s="60"/>
      <c r="AK176" s="140"/>
      <c r="AL176" s="141"/>
      <c r="AM176" s="60"/>
      <c r="AN176" s="140"/>
      <c r="AO176" s="141"/>
      <c r="AP176" s="176"/>
      <c r="AQ176" s="177"/>
      <c r="AR176" s="178"/>
      <c r="AS176" s="176"/>
      <c r="AT176" s="177"/>
      <c r="AU176" s="178"/>
      <c r="AV176" s="57"/>
      <c r="AW176" s="145"/>
      <c r="AX176" s="179"/>
      <c r="AY176" s="180"/>
      <c r="AZ176" s="57"/>
      <c r="BA176" s="145"/>
      <c r="BB176" s="146"/>
      <c r="BC176" s="149"/>
      <c r="BD176" s="103"/>
      <c r="BS176" s="224"/>
      <c r="BT176" s="224"/>
      <c r="CB176" s="166">
        <v>45</v>
      </c>
      <c r="CC176" s="166">
        <v>40</v>
      </c>
      <c r="CD176" s="167">
        <v>35</v>
      </c>
      <c r="CE176" s="168">
        <v>30</v>
      </c>
      <c r="CF176" s="167">
        <v>28</v>
      </c>
      <c r="CG176" s="168">
        <v>26</v>
      </c>
      <c r="CH176" s="168">
        <v>24</v>
      </c>
      <c r="CI176" s="168">
        <v>22</v>
      </c>
      <c r="CJ176" s="168">
        <v>20</v>
      </c>
      <c r="CK176" s="168">
        <v>18</v>
      </c>
      <c r="CL176" s="168">
        <v>16</v>
      </c>
      <c r="CM176" s="168">
        <v>14</v>
      </c>
      <c r="CN176" s="168">
        <v>12</v>
      </c>
      <c r="CO176" s="168">
        <v>10</v>
      </c>
      <c r="CP176" s="168">
        <v>10</v>
      </c>
      <c r="CQ176" s="168">
        <v>10</v>
      </c>
    </row>
    <row r="177" spans="1:95" ht="16.2" thickBot="1" x14ac:dyDescent="0.35">
      <c r="A177" s="116">
        <v>1174</v>
      </c>
      <c r="B177" s="117"/>
      <c r="C177" s="118"/>
      <c r="D177" s="119"/>
      <c r="E177" s="120"/>
      <c r="F177" s="121"/>
      <c r="G177" s="121"/>
      <c r="H177" s="169"/>
      <c r="I177" s="169"/>
      <c r="J177" s="170"/>
      <c r="K177" s="248"/>
      <c r="L177" s="127"/>
      <c r="M177" s="127"/>
      <c r="N177" s="127"/>
      <c r="O177" s="128"/>
      <c r="P177" s="129"/>
      <c r="Q177" s="214"/>
      <c r="R177" s="215"/>
      <c r="S177" s="216"/>
      <c r="T177" s="217"/>
      <c r="U177" s="217"/>
      <c r="V177" s="217"/>
      <c r="W177" s="218"/>
      <c r="X177" s="195"/>
      <c r="Y177" s="57"/>
      <c r="Z177" s="135"/>
      <c r="AA177" s="135"/>
      <c r="AB177" s="136"/>
      <c r="AC177" s="136"/>
      <c r="AD177" s="60"/>
      <c r="AE177" s="139"/>
      <c r="AF177" s="175"/>
      <c r="AG177" s="60"/>
      <c r="AH177" s="139"/>
      <c r="AI177" s="175"/>
      <c r="AJ177" s="60"/>
      <c r="AK177" s="140"/>
      <c r="AL177" s="141"/>
      <c r="AM177" s="60"/>
      <c r="AN177" s="140"/>
      <c r="AO177" s="141"/>
      <c r="AP177" s="176"/>
      <c r="AQ177" s="177"/>
      <c r="AR177" s="178"/>
      <c r="AS177" s="176"/>
      <c r="AT177" s="177"/>
      <c r="AU177" s="178"/>
      <c r="AV177" s="57"/>
      <c r="AW177" s="145"/>
      <c r="AX177" s="179"/>
      <c r="AY177" s="180"/>
      <c r="AZ177" s="57"/>
      <c r="BA177" s="145"/>
      <c r="BB177" s="146"/>
      <c r="BC177" s="149"/>
      <c r="BD177" s="103"/>
      <c r="BS177" s="224"/>
      <c r="BT177" s="224"/>
      <c r="CB177" s="166">
        <v>45</v>
      </c>
      <c r="CC177" s="166">
        <v>40</v>
      </c>
      <c r="CD177" s="167">
        <v>35</v>
      </c>
      <c r="CE177" s="168">
        <v>30</v>
      </c>
      <c r="CF177" s="167">
        <v>28</v>
      </c>
      <c r="CG177" s="168">
        <v>26</v>
      </c>
      <c r="CH177" s="168">
        <v>24</v>
      </c>
      <c r="CI177" s="168">
        <v>22</v>
      </c>
      <c r="CJ177" s="168">
        <v>20</v>
      </c>
      <c r="CK177" s="168">
        <v>18</v>
      </c>
      <c r="CL177" s="168">
        <v>16</v>
      </c>
      <c r="CM177" s="168">
        <v>14</v>
      </c>
      <c r="CN177" s="168">
        <v>12</v>
      </c>
      <c r="CO177" s="168">
        <v>10</v>
      </c>
      <c r="CP177" s="168">
        <v>10</v>
      </c>
      <c r="CQ177" s="168">
        <v>10</v>
      </c>
    </row>
    <row r="178" spans="1:95" ht="16.2" thickBot="1" x14ac:dyDescent="0.35">
      <c r="A178" s="116">
        <v>1175</v>
      </c>
      <c r="B178" s="117"/>
      <c r="C178" s="118"/>
      <c r="D178" s="119"/>
      <c r="E178" s="120"/>
      <c r="F178" s="121"/>
      <c r="G178" s="121"/>
      <c r="H178" s="169"/>
      <c r="I178" s="169"/>
      <c r="J178" s="170"/>
      <c r="K178" s="248"/>
      <c r="L178" s="127"/>
      <c r="M178" s="127"/>
      <c r="N178" s="127"/>
      <c r="O178" s="128"/>
      <c r="P178" s="129"/>
      <c r="Q178" s="214"/>
      <c r="R178" s="215"/>
      <c r="S178" s="216"/>
      <c r="T178" s="217"/>
      <c r="U178" s="217"/>
      <c r="V178" s="217"/>
      <c r="W178" s="218"/>
      <c r="X178" s="195"/>
      <c r="Y178" s="57"/>
      <c r="Z178" s="135"/>
      <c r="AA178" s="135"/>
      <c r="AB178" s="136"/>
      <c r="AC178" s="136"/>
      <c r="AD178" s="60"/>
      <c r="AE178" s="139"/>
      <c r="AF178" s="175"/>
      <c r="AG178" s="60"/>
      <c r="AH178" s="139"/>
      <c r="AI178" s="175"/>
      <c r="AJ178" s="60"/>
      <c r="AK178" s="140"/>
      <c r="AL178" s="141"/>
      <c r="AM178" s="60"/>
      <c r="AN178" s="140"/>
      <c r="AO178" s="141"/>
      <c r="AP178" s="176"/>
      <c r="AQ178" s="177"/>
      <c r="AR178" s="178"/>
      <c r="AS178" s="176"/>
      <c r="AT178" s="177"/>
      <c r="AU178" s="178"/>
      <c r="AV178" s="57"/>
      <c r="AW178" s="145"/>
      <c r="AX178" s="179"/>
      <c r="AY178" s="180"/>
      <c r="AZ178" s="57"/>
      <c r="BA178" s="145"/>
      <c r="BB178" s="146"/>
      <c r="BC178" s="149"/>
      <c r="BD178" s="103"/>
      <c r="BS178" s="224"/>
      <c r="BT178" s="224"/>
      <c r="CB178" s="166">
        <v>45</v>
      </c>
      <c r="CC178" s="166">
        <v>40</v>
      </c>
      <c r="CD178" s="167">
        <v>35</v>
      </c>
      <c r="CE178" s="168">
        <v>30</v>
      </c>
      <c r="CF178" s="167">
        <v>28</v>
      </c>
      <c r="CG178" s="168">
        <v>26</v>
      </c>
      <c r="CH178" s="168">
        <v>24</v>
      </c>
      <c r="CI178" s="168">
        <v>22</v>
      </c>
      <c r="CJ178" s="168">
        <v>20</v>
      </c>
      <c r="CK178" s="168">
        <v>18</v>
      </c>
      <c r="CL178" s="168">
        <v>16</v>
      </c>
      <c r="CM178" s="168">
        <v>14</v>
      </c>
      <c r="CN178" s="168">
        <v>12</v>
      </c>
      <c r="CO178" s="168">
        <v>10</v>
      </c>
      <c r="CP178" s="168">
        <v>10</v>
      </c>
      <c r="CQ178" s="168">
        <v>10</v>
      </c>
    </row>
    <row r="179" spans="1:95" ht="16.2" thickBot="1" x14ac:dyDescent="0.35">
      <c r="A179" s="116">
        <v>1176</v>
      </c>
      <c r="B179" s="117"/>
      <c r="C179" s="118"/>
      <c r="D179" s="119"/>
      <c r="E179" s="120"/>
      <c r="F179" s="121"/>
      <c r="G179" s="121"/>
      <c r="H179" s="169"/>
      <c r="I179" s="169"/>
      <c r="J179" s="170"/>
      <c r="K179" s="248"/>
      <c r="L179" s="127"/>
      <c r="M179" s="127"/>
      <c r="N179" s="127"/>
      <c r="O179" s="128"/>
      <c r="P179" s="129"/>
      <c r="Q179" s="214"/>
      <c r="R179" s="215"/>
      <c r="S179" s="216"/>
      <c r="T179" s="217"/>
      <c r="U179" s="217"/>
      <c r="V179" s="217"/>
      <c r="W179" s="218"/>
      <c r="X179" s="195"/>
      <c r="Y179" s="57"/>
      <c r="Z179" s="135"/>
      <c r="AA179" s="135"/>
      <c r="AB179" s="136"/>
      <c r="AC179" s="136"/>
      <c r="AD179" s="60"/>
      <c r="AE179" s="139"/>
      <c r="AF179" s="175"/>
      <c r="AG179" s="60"/>
      <c r="AH179" s="139"/>
      <c r="AI179" s="175"/>
      <c r="AJ179" s="60"/>
      <c r="AK179" s="140"/>
      <c r="AL179" s="141"/>
      <c r="AM179" s="60"/>
      <c r="AN179" s="140"/>
      <c r="AO179" s="141"/>
      <c r="AP179" s="176"/>
      <c r="AQ179" s="177"/>
      <c r="AR179" s="178"/>
      <c r="AS179" s="176"/>
      <c r="AT179" s="177"/>
      <c r="AU179" s="178"/>
      <c r="AV179" s="57"/>
      <c r="AW179" s="145"/>
      <c r="AX179" s="179"/>
      <c r="AY179" s="180"/>
      <c r="AZ179" s="57"/>
      <c r="BA179" s="145"/>
      <c r="BB179" s="146"/>
      <c r="BC179" s="149"/>
      <c r="BD179" s="103"/>
      <c r="BS179" s="224"/>
      <c r="BT179" s="224"/>
      <c r="CB179" s="166">
        <v>45</v>
      </c>
      <c r="CC179" s="166">
        <v>40</v>
      </c>
      <c r="CD179" s="167">
        <v>35</v>
      </c>
      <c r="CE179" s="168">
        <v>30</v>
      </c>
      <c r="CF179" s="167">
        <v>28</v>
      </c>
      <c r="CG179" s="168">
        <v>26</v>
      </c>
      <c r="CH179" s="168">
        <v>24</v>
      </c>
      <c r="CI179" s="168">
        <v>22</v>
      </c>
      <c r="CJ179" s="168">
        <v>20</v>
      </c>
      <c r="CK179" s="168">
        <v>18</v>
      </c>
      <c r="CL179" s="168">
        <v>16</v>
      </c>
      <c r="CM179" s="168">
        <v>14</v>
      </c>
      <c r="CN179" s="168">
        <v>12</v>
      </c>
      <c r="CO179" s="168">
        <v>10</v>
      </c>
      <c r="CP179" s="168">
        <v>10</v>
      </c>
      <c r="CQ179" s="168">
        <v>10</v>
      </c>
    </row>
    <row r="180" spans="1:95" ht="16.2" thickBot="1" x14ac:dyDescent="0.35">
      <c r="A180" s="116">
        <v>1177</v>
      </c>
      <c r="B180" s="117"/>
      <c r="C180" s="118"/>
      <c r="D180" s="119"/>
      <c r="E180" s="120"/>
      <c r="F180" s="121"/>
      <c r="G180" s="121"/>
      <c r="H180" s="169"/>
      <c r="I180" s="169"/>
      <c r="J180" s="170"/>
      <c r="K180" s="248"/>
      <c r="L180" s="127"/>
      <c r="M180" s="127"/>
      <c r="N180" s="127"/>
      <c r="O180" s="128"/>
      <c r="P180" s="129"/>
      <c r="Q180" s="214"/>
      <c r="R180" s="215"/>
      <c r="S180" s="216"/>
      <c r="T180" s="217"/>
      <c r="U180" s="217"/>
      <c r="V180" s="217"/>
      <c r="W180" s="218"/>
      <c r="X180" s="195"/>
      <c r="Y180" s="57"/>
      <c r="Z180" s="135"/>
      <c r="AA180" s="135"/>
      <c r="AB180" s="136"/>
      <c r="AC180" s="136"/>
      <c r="AD180" s="60"/>
      <c r="AE180" s="139"/>
      <c r="AF180" s="175"/>
      <c r="AG180" s="60"/>
      <c r="AH180" s="139"/>
      <c r="AI180" s="175"/>
      <c r="AJ180" s="60"/>
      <c r="AK180" s="140"/>
      <c r="AL180" s="141"/>
      <c r="AM180" s="60"/>
      <c r="AN180" s="140"/>
      <c r="AO180" s="141"/>
      <c r="AP180" s="176"/>
      <c r="AQ180" s="177"/>
      <c r="AR180" s="178"/>
      <c r="AS180" s="176"/>
      <c r="AT180" s="177"/>
      <c r="AU180" s="178"/>
      <c r="AV180" s="57"/>
      <c r="AW180" s="145"/>
      <c r="AX180" s="179"/>
      <c r="AY180" s="180"/>
      <c r="AZ180" s="57"/>
      <c r="BA180" s="145"/>
      <c r="BB180" s="146"/>
      <c r="BC180" s="149"/>
      <c r="BD180" s="103"/>
      <c r="BS180" s="224"/>
      <c r="BT180" s="224"/>
      <c r="CB180" s="166">
        <v>45</v>
      </c>
      <c r="CC180" s="166">
        <v>40</v>
      </c>
      <c r="CD180" s="167">
        <v>35</v>
      </c>
      <c r="CE180" s="168">
        <v>30</v>
      </c>
      <c r="CF180" s="167">
        <v>28</v>
      </c>
      <c r="CG180" s="168">
        <v>26</v>
      </c>
      <c r="CH180" s="168">
        <v>24</v>
      </c>
      <c r="CI180" s="168">
        <v>22</v>
      </c>
      <c r="CJ180" s="168">
        <v>20</v>
      </c>
      <c r="CK180" s="168">
        <v>18</v>
      </c>
      <c r="CL180" s="168">
        <v>16</v>
      </c>
      <c r="CM180" s="168">
        <v>14</v>
      </c>
      <c r="CN180" s="168">
        <v>12</v>
      </c>
      <c r="CO180" s="168">
        <v>10</v>
      </c>
      <c r="CP180" s="168">
        <v>10</v>
      </c>
      <c r="CQ180" s="168">
        <v>10</v>
      </c>
    </row>
    <row r="181" spans="1:95" ht="16.2" thickBot="1" x14ac:dyDescent="0.35">
      <c r="A181" s="116">
        <v>1178</v>
      </c>
      <c r="B181" s="117"/>
      <c r="C181" s="118"/>
      <c r="D181" s="119"/>
      <c r="E181" s="120"/>
      <c r="F181" s="121"/>
      <c r="G181" s="121"/>
      <c r="H181" s="169"/>
      <c r="I181" s="169"/>
      <c r="J181" s="170"/>
      <c r="K181" s="248"/>
      <c r="L181" s="127"/>
      <c r="M181" s="127"/>
      <c r="N181" s="127"/>
      <c r="O181" s="128"/>
      <c r="P181" s="129"/>
      <c r="Q181" s="214"/>
      <c r="R181" s="215"/>
      <c r="S181" s="216"/>
      <c r="T181" s="217"/>
      <c r="U181" s="217"/>
      <c r="V181" s="217"/>
      <c r="W181" s="218"/>
      <c r="X181" s="195"/>
      <c r="Y181" s="57"/>
      <c r="Z181" s="135"/>
      <c r="AA181" s="135"/>
      <c r="AB181" s="136"/>
      <c r="AC181" s="136"/>
      <c r="AD181" s="60"/>
      <c r="AE181" s="139"/>
      <c r="AF181" s="175"/>
      <c r="AG181" s="60"/>
      <c r="AH181" s="139"/>
      <c r="AI181" s="175"/>
      <c r="AJ181" s="60"/>
      <c r="AK181" s="140"/>
      <c r="AL181" s="141"/>
      <c r="AM181" s="60"/>
      <c r="AN181" s="140"/>
      <c r="AO181" s="141"/>
      <c r="AP181" s="176"/>
      <c r="AQ181" s="177"/>
      <c r="AR181" s="178"/>
      <c r="AS181" s="176"/>
      <c r="AT181" s="177"/>
      <c r="AU181" s="178"/>
      <c r="AV181" s="57"/>
      <c r="AW181" s="145"/>
      <c r="AX181" s="179"/>
      <c r="AY181" s="180"/>
      <c r="AZ181" s="57"/>
      <c r="BA181" s="145"/>
      <c r="BB181" s="146"/>
      <c r="BC181" s="149"/>
      <c r="BD181" s="103"/>
      <c r="BS181" s="224"/>
      <c r="BT181" s="224"/>
      <c r="CB181" s="166">
        <v>45</v>
      </c>
      <c r="CC181" s="166">
        <v>40</v>
      </c>
      <c r="CD181" s="167">
        <v>35</v>
      </c>
      <c r="CE181" s="168">
        <v>30</v>
      </c>
      <c r="CF181" s="167">
        <v>28</v>
      </c>
      <c r="CG181" s="168">
        <v>26</v>
      </c>
      <c r="CH181" s="168">
        <v>24</v>
      </c>
      <c r="CI181" s="168">
        <v>22</v>
      </c>
      <c r="CJ181" s="168">
        <v>20</v>
      </c>
      <c r="CK181" s="168">
        <v>18</v>
      </c>
      <c r="CL181" s="168">
        <v>16</v>
      </c>
      <c r="CM181" s="168">
        <v>14</v>
      </c>
      <c r="CN181" s="168">
        <v>12</v>
      </c>
      <c r="CO181" s="168">
        <v>10</v>
      </c>
      <c r="CP181" s="168">
        <v>10</v>
      </c>
      <c r="CQ181" s="168">
        <v>10</v>
      </c>
    </row>
    <row r="182" spans="1:95" ht="16.2" thickBot="1" x14ac:dyDescent="0.35">
      <c r="A182" s="116">
        <v>1179</v>
      </c>
      <c r="B182" s="117"/>
      <c r="C182" s="118"/>
      <c r="D182" s="119"/>
      <c r="E182" s="120"/>
      <c r="F182" s="121"/>
      <c r="G182" s="121"/>
      <c r="H182" s="169"/>
      <c r="I182" s="169"/>
      <c r="J182" s="170"/>
      <c r="K182" s="248"/>
      <c r="L182" s="127"/>
      <c r="M182" s="127"/>
      <c r="N182" s="127"/>
      <c r="O182" s="128"/>
      <c r="P182" s="129"/>
      <c r="Q182" s="214"/>
      <c r="R182" s="215"/>
      <c r="S182" s="216"/>
      <c r="T182" s="217"/>
      <c r="U182" s="217"/>
      <c r="V182" s="217"/>
      <c r="W182" s="218"/>
      <c r="X182" s="195"/>
      <c r="Y182" s="57"/>
      <c r="Z182" s="135"/>
      <c r="AA182" s="135"/>
      <c r="AB182" s="136"/>
      <c r="AC182" s="136"/>
      <c r="AD182" s="60"/>
      <c r="AE182" s="139"/>
      <c r="AF182" s="175"/>
      <c r="AG182" s="60"/>
      <c r="AH182" s="139"/>
      <c r="AI182" s="175"/>
      <c r="AJ182" s="60"/>
      <c r="AK182" s="140"/>
      <c r="AL182" s="141"/>
      <c r="AM182" s="60"/>
      <c r="AN182" s="140"/>
      <c r="AO182" s="141"/>
      <c r="AP182" s="176"/>
      <c r="AQ182" s="177"/>
      <c r="AR182" s="178"/>
      <c r="AS182" s="176"/>
      <c r="AT182" s="177"/>
      <c r="AU182" s="178"/>
      <c r="AV182" s="57"/>
      <c r="AW182" s="145"/>
      <c r="AX182" s="179"/>
      <c r="AY182" s="180"/>
      <c r="AZ182" s="57"/>
      <c r="BA182" s="145"/>
      <c r="BB182" s="146"/>
      <c r="BC182" s="149"/>
      <c r="BD182" s="103"/>
      <c r="BS182" s="224"/>
      <c r="BT182" s="224"/>
      <c r="CB182" s="166">
        <v>45</v>
      </c>
      <c r="CC182" s="166">
        <v>40</v>
      </c>
      <c r="CD182" s="167">
        <v>35</v>
      </c>
      <c r="CE182" s="168">
        <v>30</v>
      </c>
      <c r="CF182" s="167">
        <v>28</v>
      </c>
      <c r="CG182" s="168">
        <v>26</v>
      </c>
      <c r="CH182" s="168">
        <v>24</v>
      </c>
      <c r="CI182" s="168">
        <v>22</v>
      </c>
      <c r="CJ182" s="168">
        <v>20</v>
      </c>
      <c r="CK182" s="168">
        <v>18</v>
      </c>
      <c r="CL182" s="168">
        <v>16</v>
      </c>
      <c r="CM182" s="168">
        <v>14</v>
      </c>
      <c r="CN182" s="168">
        <v>12</v>
      </c>
      <c r="CO182" s="168">
        <v>10</v>
      </c>
      <c r="CP182" s="168">
        <v>10</v>
      </c>
      <c r="CQ182" s="168">
        <v>10</v>
      </c>
    </row>
    <row r="183" spans="1:95" ht="16.2" thickBot="1" x14ac:dyDescent="0.35">
      <c r="A183" s="116">
        <v>1180</v>
      </c>
      <c r="B183" s="117"/>
      <c r="C183" s="118"/>
      <c r="D183" s="119"/>
      <c r="E183" s="120"/>
      <c r="F183" s="121"/>
      <c r="G183" s="121"/>
      <c r="H183" s="169"/>
      <c r="I183" s="169"/>
      <c r="J183" s="170"/>
      <c r="K183" s="248"/>
      <c r="L183" s="127"/>
      <c r="M183" s="127"/>
      <c r="N183" s="127"/>
      <c r="O183" s="128"/>
      <c r="P183" s="129"/>
      <c r="Q183" s="214"/>
      <c r="R183" s="215"/>
      <c r="S183" s="216"/>
      <c r="T183" s="217"/>
      <c r="U183" s="217"/>
      <c r="V183" s="217"/>
      <c r="W183" s="218"/>
      <c r="X183" s="195"/>
      <c r="Y183" s="57"/>
      <c r="Z183" s="135"/>
      <c r="AA183" s="135"/>
      <c r="AB183" s="136"/>
      <c r="AC183" s="136"/>
      <c r="AD183" s="60"/>
      <c r="AE183" s="139"/>
      <c r="AF183" s="175"/>
      <c r="AG183" s="60"/>
      <c r="AH183" s="139"/>
      <c r="AI183" s="175"/>
      <c r="AJ183" s="60"/>
      <c r="AK183" s="140"/>
      <c r="AL183" s="141"/>
      <c r="AM183" s="60"/>
      <c r="AN183" s="140"/>
      <c r="AO183" s="141"/>
      <c r="AP183" s="176"/>
      <c r="AQ183" s="177"/>
      <c r="AR183" s="178"/>
      <c r="AS183" s="176"/>
      <c r="AT183" s="177"/>
      <c r="AU183" s="178"/>
      <c r="AV183" s="57"/>
      <c r="AW183" s="145"/>
      <c r="AX183" s="179"/>
      <c r="AY183" s="180"/>
      <c r="AZ183" s="57"/>
      <c r="BA183" s="145"/>
      <c r="BB183" s="146"/>
      <c r="BC183" s="149"/>
      <c r="BD183" s="103"/>
      <c r="BS183" s="224"/>
      <c r="BT183" s="224"/>
      <c r="CB183" s="166">
        <v>45</v>
      </c>
      <c r="CC183" s="166">
        <v>40</v>
      </c>
      <c r="CD183" s="167">
        <v>35</v>
      </c>
      <c r="CE183" s="168">
        <v>30</v>
      </c>
      <c r="CF183" s="167">
        <v>28</v>
      </c>
      <c r="CG183" s="168">
        <v>26</v>
      </c>
      <c r="CH183" s="168">
        <v>24</v>
      </c>
      <c r="CI183" s="168">
        <v>22</v>
      </c>
      <c r="CJ183" s="168">
        <v>20</v>
      </c>
      <c r="CK183" s="168">
        <v>18</v>
      </c>
      <c r="CL183" s="168">
        <v>16</v>
      </c>
      <c r="CM183" s="168">
        <v>14</v>
      </c>
      <c r="CN183" s="168">
        <v>12</v>
      </c>
      <c r="CO183" s="168">
        <v>10</v>
      </c>
      <c r="CP183" s="168">
        <v>10</v>
      </c>
      <c r="CQ183" s="168">
        <v>10</v>
      </c>
    </row>
    <row r="184" spans="1:95" ht="16.2" thickBot="1" x14ac:dyDescent="0.35">
      <c r="A184" s="116">
        <v>1181</v>
      </c>
      <c r="B184" s="117"/>
      <c r="C184" s="118"/>
      <c r="D184" s="119"/>
      <c r="E184" s="120"/>
      <c r="F184" s="121"/>
      <c r="G184" s="121"/>
      <c r="H184" s="169"/>
      <c r="I184" s="169"/>
      <c r="J184" s="170"/>
      <c r="K184" s="248"/>
      <c r="L184" s="127"/>
      <c r="M184" s="127"/>
      <c r="N184" s="127"/>
      <c r="O184" s="128"/>
      <c r="P184" s="129"/>
      <c r="Q184" s="214"/>
      <c r="R184" s="215"/>
      <c r="S184" s="216"/>
      <c r="T184" s="217"/>
      <c r="U184" s="217"/>
      <c r="V184" s="217"/>
      <c r="W184" s="218"/>
      <c r="X184" s="195"/>
      <c r="Y184" s="57"/>
      <c r="Z184" s="135"/>
      <c r="AA184" s="135"/>
      <c r="AB184" s="136"/>
      <c r="AC184" s="136"/>
      <c r="AD184" s="60"/>
      <c r="AE184" s="139"/>
      <c r="AF184" s="175"/>
      <c r="AG184" s="60"/>
      <c r="AH184" s="139"/>
      <c r="AI184" s="175"/>
      <c r="AJ184" s="60"/>
      <c r="AK184" s="140"/>
      <c r="AL184" s="141"/>
      <c r="AM184" s="60"/>
      <c r="AN184" s="140"/>
      <c r="AO184" s="141"/>
      <c r="AP184" s="176"/>
      <c r="AQ184" s="177"/>
      <c r="AR184" s="178"/>
      <c r="AS184" s="176"/>
      <c r="AT184" s="177"/>
      <c r="AU184" s="178"/>
      <c r="AV184" s="57"/>
      <c r="AW184" s="145"/>
      <c r="AX184" s="179"/>
      <c r="AY184" s="180"/>
      <c r="AZ184" s="57"/>
      <c r="BA184" s="145"/>
      <c r="BB184" s="146"/>
      <c r="BC184" s="149"/>
      <c r="BD184" s="103"/>
      <c r="BS184" s="224"/>
      <c r="BT184" s="224"/>
      <c r="CB184" s="166">
        <v>45</v>
      </c>
      <c r="CC184" s="166">
        <v>40</v>
      </c>
      <c r="CD184" s="167">
        <v>35</v>
      </c>
      <c r="CE184" s="168">
        <v>30</v>
      </c>
      <c r="CF184" s="167">
        <v>28</v>
      </c>
      <c r="CG184" s="168">
        <v>26</v>
      </c>
      <c r="CH184" s="168">
        <v>24</v>
      </c>
      <c r="CI184" s="168">
        <v>22</v>
      </c>
      <c r="CJ184" s="168">
        <v>20</v>
      </c>
      <c r="CK184" s="168">
        <v>18</v>
      </c>
      <c r="CL184" s="168">
        <v>16</v>
      </c>
      <c r="CM184" s="168">
        <v>14</v>
      </c>
      <c r="CN184" s="168">
        <v>12</v>
      </c>
      <c r="CO184" s="168">
        <v>10</v>
      </c>
      <c r="CP184" s="168">
        <v>10</v>
      </c>
      <c r="CQ184" s="168">
        <v>10</v>
      </c>
    </row>
    <row r="185" spans="1:95" ht="16.2" thickBot="1" x14ac:dyDescent="0.35">
      <c r="A185" s="116">
        <v>1182</v>
      </c>
      <c r="B185" s="117"/>
      <c r="C185" s="118"/>
      <c r="D185" s="119"/>
      <c r="E185" s="120"/>
      <c r="F185" s="121"/>
      <c r="G185" s="121"/>
      <c r="H185" s="169"/>
      <c r="I185" s="169"/>
      <c r="J185" s="170"/>
      <c r="K185" s="248"/>
      <c r="L185" s="127"/>
      <c r="M185" s="127"/>
      <c r="N185" s="127"/>
      <c r="O185" s="128"/>
      <c r="P185" s="129"/>
      <c r="Q185" s="214"/>
      <c r="R185" s="215"/>
      <c r="S185" s="216"/>
      <c r="T185" s="217"/>
      <c r="U185" s="217"/>
      <c r="V185" s="217"/>
      <c r="W185" s="218"/>
      <c r="X185" s="195"/>
      <c r="Y185" s="57"/>
      <c r="Z185" s="135"/>
      <c r="AA185" s="135"/>
      <c r="AB185" s="136"/>
      <c r="AC185" s="136"/>
      <c r="AD185" s="60"/>
      <c r="AE185" s="139"/>
      <c r="AF185" s="175"/>
      <c r="AG185" s="60"/>
      <c r="AH185" s="139"/>
      <c r="AI185" s="175"/>
      <c r="AJ185" s="60"/>
      <c r="AK185" s="140"/>
      <c r="AL185" s="141"/>
      <c r="AM185" s="60"/>
      <c r="AN185" s="140"/>
      <c r="AO185" s="141"/>
      <c r="AP185" s="176"/>
      <c r="AQ185" s="177"/>
      <c r="AR185" s="178"/>
      <c r="AS185" s="176"/>
      <c r="AT185" s="177"/>
      <c r="AU185" s="178"/>
      <c r="AV185" s="57"/>
      <c r="AW185" s="145"/>
      <c r="AX185" s="179"/>
      <c r="AY185" s="180"/>
      <c r="AZ185" s="57"/>
      <c r="BA185" s="145"/>
      <c r="BB185" s="146"/>
      <c r="BC185" s="149"/>
      <c r="BD185" s="103"/>
      <c r="BS185" s="224"/>
      <c r="BT185" s="224"/>
      <c r="CB185" s="166">
        <v>45</v>
      </c>
      <c r="CC185" s="166">
        <v>40</v>
      </c>
      <c r="CD185" s="167">
        <v>35</v>
      </c>
      <c r="CE185" s="168">
        <v>30</v>
      </c>
      <c r="CF185" s="167">
        <v>28</v>
      </c>
      <c r="CG185" s="168">
        <v>26</v>
      </c>
      <c r="CH185" s="168">
        <v>24</v>
      </c>
      <c r="CI185" s="168">
        <v>22</v>
      </c>
      <c r="CJ185" s="168">
        <v>20</v>
      </c>
      <c r="CK185" s="168">
        <v>18</v>
      </c>
      <c r="CL185" s="168">
        <v>16</v>
      </c>
      <c r="CM185" s="168">
        <v>14</v>
      </c>
      <c r="CN185" s="168">
        <v>12</v>
      </c>
      <c r="CO185" s="168">
        <v>10</v>
      </c>
      <c r="CP185" s="168">
        <v>10</v>
      </c>
      <c r="CQ185" s="168">
        <v>10</v>
      </c>
    </row>
    <row r="186" spans="1:95" ht="16.2" thickBot="1" x14ac:dyDescent="0.35">
      <c r="A186" s="116">
        <v>1183</v>
      </c>
      <c r="B186" s="117"/>
      <c r="C186" s="118"/>
      <c r="D186" s="119"/>
      <c r="E186" s="120"/>
      <c r="F186" s="121"/>
      <c r="G186" s="121"/>
      <c r="H186" s="169"/>
      <c r="I186" s="169"/>
      <c r="J186" s="170"/>
      <c r="K186" s="248"/>
      <c r="L186" s="127"/>
      <c r="M186" s="127"/>
      <c r="N186" s="127"/>
      <c r="O186" s="128"/>
      <c r="P186" s="129"/>
      <c r="Q186" s="214"/>
      <c r="R186" s="215"/>
      <c r="S186" s="216"/>
      <c r="T186" s="217"/>
      <c r="U186" s="217"/>
      <c r="V186" s="217"/>
      <c r="W186" s="218"/>
      <c r="X186" s="195"/>
      <c r="Y186" s="57"/>
      <c r="Z186" s="135"/>
      <c r="AA186" s="135"/>
      <c r="AB186" s="136"/>
      <c r="AC186" s="136"/>
      <c r="AD186" s="60"/>
      <c r="AE186" s="139"/>
      <c r="AF186" s="175"/>
      <c r="AG186" s="60"/>
      <c r="AH186" s="139"/>
      <c r="AI186" s="175"/>
      <c r="AJ186" s="60"/>
      <c r="AK186" s="140"/>
      <c r="AL186" s="141"/>
      <c r="AM186" s="60"/>
      <c r="AN186" s="140"/>
      <c r="AO186" s="141"/>
      <c r="AP186" s="176"/>
      <c r="AQ186" s="177"/>
      <c r="AR186" s="178"/>
      <c r="AS186" s="176"/>
      <c r="AT186" s="177"/>
      <c r="AU186" s="178"/>
      <c r="AV186" s="57"/>
      <c r="AW186" s="145"/>
      <c r="AX186" s="179"/>
      <c r="AY186" s="180"/>
      <c r="AZ186" s="57"/>
      <c r="BA186" s="145"/>
      <c r="BB186" s="146"/>
      <c r="BC186" s="149"/>
      <c r="BD186" s="103"/>
      <c r="BS186" s="224"/>
      <c r="BT186" s="224"/>
      <c r="CB186" s="166">
        <v>45</v>
      </c>
      <c r="CC186" s="166">
        <v>40</v>
      </c>
      <c r="CD186" s="167">
        <v>35</v>
      </c>
      <c r="CE186" s="168">
        <v>30</v>
      </c>
      <c r="CF186" s="167">
        <v>28</v>
      </c>
      <c r="CG186" s="168">
        <v>26</v>
      </c>
      <c r="CH186" s="168">
        <v>24</v>
      </c>
      <c r="CI186" s="168">
        <v>22</v>
      </c>
      <c r="CJ186" s="168">
        <v>20</v>
      </c>
      <c r="CK186" s="168">
        <v>18</v>
      </c>
      <c r="CL186" s="168">
        <v>16</v>
      </c>
      <c r="CM186" s="168">
        <v>14</v>
      </c>
      <c r="CN186" s="168">
        <v>12</v>
      </c>
      <c r="CO186" s="168">
        <v>10</v>
      </c>
      <c r="CP186" s="168">
        <v>10</v>
      </c>
      <c r="CQ186" s="168">
        <v>10</v>
      </c>
    </row>
    <row r="187" spans="1:95" ht="16.2" thickBot="1" x14ac:dyDescent="0.35">
      <c r="A187" s="116">
        <v>1184</v>
      </c>
      <c r="B187" s="117"/>
      <c r="C187" s="118"/>
      <c r="D187" s="119"/>
      <c r="E187" s="120"/>
      <c r="F187" s="121"/>
      <c r="G187" s="121"/>
      <c r="H187" s="169"/>
      <c r="I187" s="169"/>
      <c r="J187" s="170"/>
      <c r="K187" s="248"/>
      <c r="L187" s="127"/>
      <c r="M187" s="127"/>
      <c r="N187" s="127"/>
      <c r="O187" s="128"/>
      <c r="P187" s="129"/>
      <c r="Q187" s="214"/>
      <c r="R187" s="215"/>
      <c r="S187" s="216"/>
      <c r="T187" s="217"/>
      <c r="U187" s="217"/>
      <c r="V187" s="217"/>
      <c r="W187" s="218"/>
      <c r="X187" s="195"/>
      <c r="Y187" s="57"/>
      <c r="Z187" s="135"/>
      <c r="AA187" s="135"/>
      <c r="AB187" s="136"/>
      <c r="AC187" s="136"/>
      <c r="AD187" s="60"/>
      <c r="AE187" s="139"/>
      <c r="AF187" s="175"/>
      <c r="AG187" s="60"/>
      <c r="AH187" s="139"/>
      <c r="AI187" s="175"/>
      <c r="AJ187" s="60"/>
      <c r="AK187" s="140"/>
      <c r="AL187" s="141"/>
      <c r="AM187" s="60"/>
      <c r="AN187" s="140"/>
      <c r="AO187" s="141"/>
      <c r="AP187" s="176"/>
      <c r="AQ187" s="177"/>
      <c r="AR187" s="178"/>
      <c r="AS187" s="176"/>
      <c r="AT187" s="177"/>
      <c r="AU187" s="178"/>
      <c r="AV187" s="57"/>
      <c r="AW187" s="145"/>
      <c r="AX187" s="179"/>
      <c r="AY187" s="180"/>
      <c r="AZ187" s="57"/>
      <c r="BA187" s="145"/>
      <c r="BB187" s="146"/>
      <c r="BC187" s="149"/>
      <c r="BD187" s="103"/>
      <c r="BS187" s="224"/>
      <c r="BT187" s="224"/>
      <c r="CB187" s="166">
        <v>45</v>
      </c>
      <c r="CC187" s="166">
        <v>40</v>
      </c>
      <c r="CD187" s="167">
        <v>35</v>
      </c>
      <c r="CE187" s="168">
        <v>30</v>
      </c>
      <c r="CF187" s="167">
        <v>28</v>
      </c>
      <c r="CG187" s="168">
        <v>26</v>
      </c>
      <c r="CH187" s="168">
        <v>24</v>
      </c>
      <c r="CI187" s="168">
        <v>22</v>
      </c>
      <c r="CJ187" s="168">
        <v>20</v>
      </c>
      <c r="CK187" s="168">
        <v>18</v>
      </c>
      <c r="CL187" s="168">
        <v>16</v>
      </c>
      <c r="CM187" s="168">
        <v>14</v>
      </c>
      <c r="CN187" s="168">
        <v>12</v>
      </c>
      <c r="CO187" s="168">
        <v>10</v>
      </c>
      <c r="CP187" s="168">
        <v>10</v>
      </c>
      <c r="CQ187" s="168">
        <v>10</v>
      </c>
    </row>
    <row r="188" spans="1:95" ht="16.2" thickBot="1" x14ac:dyDescent="0.35">
      <c r="A188" s="116">
        <v>1185</v>
      </c>
      <c r="B188" s="117"/>
      <c r="C188" s="118"/>
      <c r="D188" s="119"/>
      <c r="E188" s="120"/>
      <c r="F188" s="121"/>
      <c r="G188" s="121"/>
      <c r="H188" s="169"/>
      <c r="I188" s="169"/>
      <c r="J188" s="170"/>
      <c r="K188" s="248"/>
      <c r="L188" s="127"/>
      <c r="M188" s="127"/>
      <c r="N188" s="127"/>
      <c r="O188" s="128"/>
      <c r="P188" s="129"/>
      <c r="Q188" s="214"/>
      <c r="R188" s="215"/>
      <c r="S188" s="216"/>
      <c r="T188" s="217"/>
      <c r="U188" s="217"/>
      <c r="V188" s="217"/>
      <c r="W188" s="218"/>
      <c r="X188" s="195"/>
      <c r="Y188" s="57"/>
      <c r="Z188" s="135"/>
      <c r="AA188" s="135"/>
      <c r="AB188" s="136"/>
      <c r="AC188" s="136"/>
      <c r="AD188" s="60"/>
      <c r="AE188" s="139"/>
      <c r="AF188" s="175"/>
      <c r="AG188" s="60"/>
      <c r="AH188" s="139"/>
      <c r="AI188" s="175"/>
      <c r="AJ188" s="60"/>
      <c r="AK188" s="140"/>
      <c r="AL188" s="141"/>
      <c r="AM188" s="60"/>
      <c r="AN188" s="140"/>
      <c r="AO188" s="141"/>
      <c r="AP188" s="176"/>
      <c r="AQ188" s="177"/>
      <c r="AR188" s="178"/>
      <c r="AS188" s="176"/>
      <c r="AT188" s="177"/>
      <c r="AU188" s="178"/>
      <c r="AV188" s="57"/>
      <c r="AW188" s="145"/>
      <c r="AX188" s="179"/>
      <c r="AY188" s="180"/>
      <c r="AZ188" s="57"/>
      <c r="BA188" s="145"/>
      <c r="BB188" s="146"/>
      <c r="BC188" s="149"/>
      <c r="BD188" s="103"/>
      <c r="BS188" s="224"/>
      <c r="BT188" s="224"/>
      <c r="CB188" s="166">
        <v>45</v>
      </c>
      <c r="CC188" s="166">
        <v>40</v>
      </c>
      <c r="CD188" s="167">
        <v>35</v>
      </c>
      <c r="CE188" s="168">
        <v>30</v>
      </c>
      <c r="CF188" s="167">
        <v>28</v>
      </c>
      <c r="CG188" s="168">
        <v>26</v>
      </c>
      <c r="CH188" s="168">
        <v>24</v>
      </c>
      <c r="CI188" s="168">
        <v>22</v>
      </c>
      <c r="CJ188" s="168">
        <v>20</v>
      </c>
      <c r="CK188" s="168">
        <v>18</v>
      </c>
      <c r="CL188" s="168">
        <v>16</v>
      </c>
      <c r="CM188" s="168">
        <v>14</v>
      </c>
      <c r="CN188" s="168">
        <v>12</v>
      </c>
      <c r="CO188" s="168">
        <v>10</v>
      </c>
      <c r="CP188" s="168">
        <v>10</v>
      </c>
      <c r="CQ188" s="168">
        <v>10</v>
      </c>
    </row>
    <row r="189" spans="1:95" ht="16.2" thickBot="1" x14ac:dyDescent="0.35">
      <c r="A189" s="116">
        <v>1186</v>
      </c>
      <c r="B189" s="117"/>
      <c r="C189" s="118"/>
      <c r="D189" s="119"/>
      <c r="E189" s="120"/>
      <c r="F189" s="121"/>
      <c r="G189" s="121"/>
      <c r="H189" s="169"/>
      <c r="I189" s="169"/>
      <c r="J189" s="170"/>
      <c r="K189" s="248"/>
      <c r="L189" s="127"/>
      <c r="M189" s="127"/>
      <c r="N189" s="127"/>
      <c r="O189" s="128"/>
      <c r="P189" s="129"/>
      <c r="Q189" s="214"/>
      <c r="R189" s="215"/>
      <c r="S189" s="216"/>
      <c r="T189" s="217"/>
      <c r="U189" s="217"/>
      <c r="V189" s="217"/>
      <c r="W189" s="218"/>
      <c r="X189" s="195"/>
      <c r="Y189" s="57"/>
      <c r="Z189" s="135"/>
      <c r="AA189" s="135"/>
      <c r="AB189" s="136"/>
      <c r="AC189" s="136"/>
      <c r="AD189" s="60"/>
      <c r="AE189" s="139"/>
      <c r="AF189" s="175"/>
      <c r="AG189" s="60"/>
      <c r="AH189" s="139"/>
      <c r="AI189" s="175"/>
      <c r="AJ189" s="60"/>
      <c r="AK189" s="140"/>
      <c r="AL189" s="141"/>
      <c r="AM189" s="60"/>
      <c r="AN189" s="140"/>
      <c r="AO189" s="141"/>
      <c r="AP189" s="176"/>
      <c r="AQ189" s="177"/>
      <c r="AR189" s="178"/>
      <c r="AS189" s="176"/>
      <c r="AT189" s="177"/>
      <c r="AU189" s="178"/>
      <c r="AV189" s="57"/>
      <c r="AW189" s="145"/>
      <c r="AX189" s="179"/>
      <c r="AY189" s="180"/>
      <c r="AZ189" s="57"/>
      <c r="BA189" s="145"/>
      <c r="BB189" s="146"/>
      <c r="BC189" s="149"/>
      <c r="BD189" s="103"/>
      <c r="BS189" s="224"/>
      <c r="BT189" s="224"/>
      <c r="CB189" s="166">
        <v>45</v>
      </c>
      <c r="CC189" s="166">
        <v>40</v>
      </c>
      <c r="CD189" s="167">
        <v>35</v>
      </c>
      <c r="CE189" s="168">
        <v>30</v>
      </c>
      <c r="CF189" s="167">
        <v>28</v>
      </c>
      <c r="CG189" s="168">
        <v>26</v>
      </c>
      <c r="CH189" s="168">
        <v>24</v>
      </c>
      <c r="CI189" s="168">
        <v>22</v>
      </c>
      <c r="CJ189" s="168">
        <v>20</v>
      </c>
      <c r="CK189" s="168">
        <v>18</v>
      </c>
      <c r="CL189" s="168">
        <v>16</v>
      </c>
      <c r="CM189" s="168">
        <v>14</v>
      </c>
      <c r="CN189" s="168">
        <v>12</v>
      </c>
      <c r="CO189" s="168">
        <v>10</v>
      </c>
      <c r="CP189" s="168">
        <v>10</v>
      </c>
      <c r="CQ189" s="168">
        <v>10</v>
      </c>
    </row>
    <row r="190" spans="1:95" ht="16.2" thickBot="1" x14ac:dyDescent="0.35">
      <c r="A190" s="116">
        <v>1187</v>
      </c>
      <c r="B190" s="117"/>
      <c r="C190" s="118"/>
      <c r="D190" s="119"/>
      <c r="E190" s="120"/>
      <c r="F190" s="121"/>
      <c r="G190" s="121"/>
      <c r="H190" s="169"/>
      <c r="I190" s="169"/>
      <c r="J190" s="170"/>
      <c r="K190" s="248"/>
      <c r="L190" s="127"/>
      <c r="M190" s="127"/>
      <c r="N190" s="127"/>
      <c r="O190" s="128"/>
      <c r="P190" s="129"/>
      <c r="Q190" s="214"/>
      <c r="R190" s="215"/>
      <c r="S190" s="216"/>
      <c r="T190" s="217"/>
      <c r="U190" s="217"/>
      <c r="V190" s="217"/>
      <c r="W190" s="218"/>
      <c r="X190" s="195"/>
      <c r="Y190" s="57"/>
      <c r="Z190" s="135"/>
      <c r="AA190" s="135"/>
      <c r="AB190" s="136"/>
      <c r="AC190" s="136"/>
      <c r="AD190" s="60"/>
      <c r="AE190" s="139"/>
      <c r="AF190" s="175"/>
      <c r="AG190" s="60"/>
      <c r="AH190" s="139"/>
      <c r="AI190" s="175"/>
      <c r="AJ190" s="60"/>
      <c r="AK190" s="140"/>
      <c r="AL190" s="141"/>
      <c r="AM190" s="60"/>
      <c r="AN190" s="140"/>
      <c r="AO190" s="141"/>
      <c r="AP190" s="176"/>
      <c r="AQ190" s="177"/>
      <c r="AR190" s="178"/>
      <c r="AS190" s="176"/>
      <c r="AT190" s="177"/>
      <c r="AU190" s="178"/>
      <c r="AV190" s="57"/>
      <c r="AW190" s="145"/>
      <c r="AX190" s="179"/>
      <c r="AY190" s="180"/>
      <c r="AZ190" s="57"/>
      <c r="BA190" s="145"/>
      <c r="BB190" s="146"/>
      <c r="BC190" s="149"/>
      <c r="BD190" s="103"/>
      <c r="BS190" s="224"/>
      <c r="BT190" s="224"/>
      <c r="CB190" s="166">
        <v>45</v>
      </c>
      <c r="CC190" s="166">
        <v>40</v>
      </c>
      <c r="CD190" s="167">
        <v>35</v>
      </c>
      <c r="CE190" s="168">
        <v>30</v>
      </c>
      <c r="CF190" s="167">
        <v>28</v>
      </c>
      <c r="CG190" s="168">
        <v>26</v>
      </c>
      <c r="CH190" s="168">
        <v>24</v>
      </c>
      <c r="CI190" s="168">
        <v>22</v>
      </c>
      <c r="CJ190" s="168">
        <v>20</v>
      </c>
      <c r="CK190" s="168">
        <v>18</v>
      </c>
      <c r="CL190" s="168">
        <v>16</v>
      </c>
      <c r="CM190" s="168">
        <v>14</v>
      </c>
      <c r="CN190" s="168">
        <v>12</v>
      </c>
      <c r="CO190" s="168">
        <v>10</v>
      </c>
      <c r="CP190" s="168">
        <v>10</v>
      </c>
      <c r="CQ190" s="168">
        <v>10</v>
      </c>
    </row>
    <row r="191" spans="1:95" ht="16.2" thickBot="1" x14ac:dyDescent="0.35">
      <c r="A191" s="116">
        <v>1188</v>
      </c>
      <c r="B191" s="117"/>
      <c r="C191" s="118"/>
      <c r="D191" s="119"/>
      <c r="E191" s="120"/>
      <c r="F191" s="121"/>
      <c r="G191" s="121"/>
      <c r="H191" s="169"/>
      <c r="I191" s="169"/>
      <c r="J191" s="170"/>
      <c r="K191" s="248"/>
      <c r="L191" s="127"/>
      <c r="M191" s="127"/>
      <c r="N191" s="127"/>
      <c r="O191" s="128"/>
      <c r="P191" s="129"/>
      <c r="Q191" s="214"/>
      <c r="R191" s="215"/>
      <c r="S191" s="216"/>
      <c r="T191" s="217"/>
      <c r="U191" s="217"/>
      <c r="V191" s="217"/>
      <c r="W191" s="218"/>
      <c r="X191" s="195"/>
      <c r="Y191" s="57"/>
      <c r="Z191" s="135"/>
      <c r="AA191" s="135"/>
      <c r="AB191" s="136"/>
      <c r="AC191" s="136"/>
      <c r="AD191" s="60"/>
      <c r="AE191" s="139"/>
      <c r="AF191" s="175"/>
      <c r="AG191" s="60"/>
      <c r="AH191" s="139"/>
      <c r="AI191" s="175"/>
      <c r="AJ191" s="60"/>
      <c r="AK191" s="140"/>
      <c r="AL191" s="141"/>
      <c r="AM191" s="60"/>
      <c r="AN191" s="140"/>
      <c r="AO191" s="141"/>
      <c r="AP191" s="176"/>
      <c r="AQ191" s="177"/>
      <c r="AR191" s="178"/>
      <c r="AS191" s="176"/>
      <c r="AT191" s="177"/>
      <c r="AU191" s="178"/>
      <c r="AV191" s="57"/>
      <c r="AW191" s="145"/>
      <c r="AX191" s="179"/>
      <c r="AY191" s="180"/>
      <c r="AZ191" s="57"/>
      <c r="BA191" s="145"/>
      <c r="BB191" s="146"/>
      <c r="BC191" s="149"/>
      <c r="BD191" s="103"/>
      <c r="BS191" s="224"/>
      <c r="BT191" s="224"/>
      <c r="CB191" s="166">
        <v>45</v>
      </c>
      <c r="CC191" s="166">
        <v>40</v>
      </c>
      <c r="CD191" s="167">
        <v>35</v>
      </c>
      <c r="CE191" s="168">
        <v>30</v>
      </c>
      <c r="CF191" s="167">
        <v>28</v>
      </c>
      <c r="CG191" s="168">
        <v>26</v>
      </c>
      <c r="CH191" s="168">
        <v>24</v>
      </c>
      <c r="CI191" s="168">
        <v>22</v>
      </c>
      <c r="CJ191" s="168">
        <v>20</v>
      </c>
      <c r="CK191" s="168">
        <v>18</v>
      </c>
      <c r="CL191" s="168">
        <v>16</v>
      </c>
      <c r="CM191" s="168">
        <v>14</v>
      </c>
      <c r="CN191" s="168">
        <v>12</v>
      </c>
      <c r="CO191" s="168">
        <v>10</v>
      </c>
      <c r="CP191" s="168">
        <v>10</v>
      </c>
      <c r="CQ191" s="168">
        <v>10</v>
      </c>
    </row>
    <row r="192" spans="1:95" ht="16.2" thickBot="1" x14ac:dyDescent="0.35">
      <c r="A192" s="116">
        <v>1189</v>
      </c>
      <c r="B192" s="117"/>
      <c r="C192" s="118"/>
      <c r="D192" s="119"/>
      <c r="E192" s="120"/>
      <c r="F192" s="121"/>
      <c r="G192" s="121"/>
      <c r="H192" s="169"/>
      <c r="I192" s="169"/>
      <c r="J192" s="170"/>
      <c r="K192" s="248"/>
      <c r="L192" s="127"/>
      <c r="M192" s="127"/>
      <c r="N192" s="127"/>
      <c r="O192" s="128"/>
      <c r="P192" s="129"/>
      <c r="Q192" s="214"/>
      <c r="R192" s="215"/>
      <c r="S192" s="216"/>
      <c r="T192" s="217"/>
      <c r="U192" s="217"/>
      <c r="V192" s="217"/>
      <c r="W192" s="218"/>
      <c r="X192" s="195"/>
      <c r="Y192" s="57"/>
      <c r="Z192" s="135"/>
      <c r="AA192" s="135"/>
      <c r="AB192" s="136"/>
      <c r="AC192" s="136"/>
      <c r="AD192" s="60"/>
      <c r="AE192" s="139"/>
      <c r="AF192" s="175"/>
      <c r="AG192" s="60"/>
      <c r="AH192" s="139"/>
      <c r="AI192" s="175"/>
      <c r="AJ192" s="60"/>
      <c r="AK192" s="140"/>
      <c r="AL192" s="141"/>
      <c r="AM192" s="60"/>
      <c r="AN192" s="140"/>
      <c r="AO192" s="141"/>
      <c r="AP192" s="176"/>
      <c r="AQ192" s="177"/>
      <c r="AR192" s="178"/>
      <c r="AS192" s="176"/>
      <c r="AT192" s="177"/>
      <c r="AU192" s="178"/>
      <c r="AV192" s="57"/>
      <c r="AW192" s="145"/>
      <c r="AX192" s="179"/>
      <c r="AY192" s="180"/>
      <c r="AZ192" s="57"/>
      <c r="BA192" s="145"/>
      <c r="BB192" s="146"/>
      <c r="BC192" s="149"/>
      <c r="BD192" s="103"/>
      <c r="BS192" s="224"/>
      <c r="BT192" s="224"/>
      <c r="CB192" s="166">
        <v>45</v>
      </c>
      <c r="CC192" s="166">
        <v>40</v>
      </c>
      <c r="CD192" s="167">
        <v>35</v>
      </c>
      <c r="CE192" s="168">
        <v>30</v>
      </c>
      <c r="CF192" s="167">
        <v>28</v>
      </c>
      <c r="CG192" s="168">
        <v>26</v>
      </c>
      <c r="CH192" s="168">
        <v>24</v>
      </c>
      <c r="CI192" s="168">
        <v>22</v>
      </c>
      <c r="CJ192" s="168">
        <v>20</v>
      </c>
      <c r="CK192" s="168">
        <v>18</v>
      </c>
      <c r="CL192" s="168">
        <v>16</v>
      </c>
      <c r="CM192" s="168">
        <v>14</v>
      </c>
      <c r="CN192" s="168">
        <v>12</v>
      </c>
      <c r="CO192" s="168">
        <v>10</v>
      </c>
      <c r="CP192" s="168">
        <v>10</v>
      </c>
      <c r="CQ192" s="168">
        <v>10</v>
      </c>
    </row>
    <row r="193" spans="1:95" ht="16.2" thickBot="1" x14ac:dyDescent="0.35">
      <c r="A193" s="116">
        <v>1190</v>
      </c>
      <c r="B193" s="117"/>
      <c r="C193" s="118"/>
      <c r="D193" s="119"/>
      <c r="E193" s="120"/>
      <c r="F193" s="121"/>
      <c r="G193" s="121"/>
      <c r="H193" s="169"/>
      <c r="I193" s="169"/>
      <c r="J193" s="170"/>
      <c r="K193" s="248"/>
      <c r="L193" s="127"/>
      <c r="M193" s="127"/>
      <c r="N193" s="127"/>
      <c r="O193" s="128"/>
      <c r="P193" s="129"/>
      <c r="Q193" s="214"/>
      <c r="R193" s="215"/>
      <c r="S193" s="216"/>
      <c r="T193" s="217"/>
      <c r="U193" s="217"/>
      <c r="V193" s="217"/>
      <c r="W193" s="218"/>
      <c r="X193" s="195"/>
      <c r="Y193" s="57"/>
      <c r="Z193" s="135"/>
      <c r="AA193" s="135"/>
      <c r="AB193" s="136"/>
      <c r="AC193" s="136"/>
      <c r="AD193" s="60"/>
      <c r="AE193" s="139"/>
      <c r="AF193" s="175"/>
      <c r="AG193" s="60"/>
      <c r="AH193" s="139"/>
      <c r="AI193" s="175"/>
      <c r="AJ193" s="60"/>
      <c r="AK193" s="140"/>
      <c r="AL193" s="141"/>
      <c r="AM193" s="60"/>
      <c r="AN193" s="140"/>
      <c r="AO193" s="141"/>
      <c r="AP193" s="176"/>
      <c r="AQ193" s="177"/>
      <c r="AR193" s="178"/>
      <c r="AS193" s="176"/>
      <c r="AT193" s="177"/>
      <c r="AU193" s="178"/>
      <c r="AV193" s="57"/>
      <c r="AW193" s="145"/>
      <c r="AX193" s="179"/>
      <c r="AY193" s="180"/>
      <c r="AZ193" s="57"/>
      <c r="BA193" s="145"/>
      <c r="BB193" s="146"/>
      <c r="BC193" s="149"/>
      <c r="BD193" s="103"/>
      <c r="BS193" s="224"/>
      <c r="BT193" s="224"/>
      <c r="CB193" s="166">
        <v>45</v>
      </c>
      <c r="CC193" s="166">
        <v>40</v>
      </c>
      <c r="CD193" s="167">
        <v>35</v>
      </c>
      <c r="CE193" s="168">
        <v>30</v>
      </c>
      <c r="CF193" s="167">
        <v>28</v>
      </c>
      <c r="CG193" s="168">
        <v>26</v>
      </c>
      <c r="CH193" s="168">
        <v>24</v>
      </c>
      <c r="CI193" s="168">
        <v>22</v>
      </c>
      <c r="CJ193" s="168">
        <v>20</v>
      </c>
      <c r="CK193" s="168">
        <v>18</v>
      </c>
      <c r="CL193" s="168">
        <v>16</v>
      </c>
      <c r="CM193" s="168">
        <v>14</v>
      </c>
      <c r="CN193" s="168">
        <v>12</v>
      </c>
      <c r="CO193" s="168">
        <v>10</v>
      </c>
      <c r="CP193" s="168">
        <v>10</v>
      </c>
      <c r="CQ193" s="168">
        <v>10</v>
      </c>
    </row>
    <row r="194" spans="1:95" ht="16.2" thickBot="1" x14ac:dyDescent="0.35">
      <c r="A194" s="116">
        <v>1191</v>
      </c>
      <c r="B194" s="117"/>
      <c r="C194" s="118"/>
      <c r="D194" s="119"/>
      <c r="E194" s="120"/>
      <c r="F194" s="121"/>
      <c r="G194" s="121"/>
      <c r="H194" s="169"/>
      <c r="I194" s="169"/>
      <c r="J194" s="170"/>
      <c r="K194" s="248"/>
      <c r="L194" s="127"/>
      <c r="M194" s="127"/>
      <c r="N194" s="127"/>
      <c r="O194" s="128"/>
      <c r="P194" s="129"/>
      <c r="Q194" s="214"/>
      <c r="R194" s="215"/>
      <c r="S194" s="216"/>
      <c r="T194" s="217"/>
      <c r="U194" s="217"/>
      <c r="V194" s="217"/>
      <c r="W194" s="218"/>
      <c r="X194" s="195"/>
      <c r="Y194" s="57"/>
      <c r="Z194" s="135"/>
      <c r="AA194" s="135"/>
      <c r="AB194" s="136"/>
      <c r="AC194" s="136"/>
      <c r="AD194" s="60"/>
      <c r="AE194" s="139"/>
      <c r="AF194" s="175"/>
      <c r="AG194" s="60"/>
      <c r="AH194" s="139"/>
      <c r="AI194" s="175"/>
      <c r="AJ194" s="60"/>
      <c r="AK194" s="140"/>
      <c r="AL194" s="141"/>
      <c r="AM194" s="60"/>
      <c r="AN194" s="140"/>
      <c r="AO194" s="141"/>
      <c r="AP194" s="176"/>
      <c r="AQ194" s="177"/>
      <c r="AR194" s="178"/>
      <c r="AS194" s="176"/>
      <c r="AT194" s="177"/>
      <c r="AU194" s="178"/>
      <c r="AV194" s="57"/>
      <c r="AW194" s="145"/>
      <c r="AX194" s="179"/>
      <c r="AY194" s="180"/>
      <c r="AZ194" s="57"/>
      <c r="BA194" s="145"/>
      <c r="BB194" s="146"/>
      <c r="BC194" s="149"/>
      <c r="BD194" s="103"/>
      <c r="BS194" s="224"/>
      <c r="BT194" s="224"/>
      <c r="CB194" s="166">
        <v>45</v>
      </c>
      <c r="CC194" s="166">
        <v>40</v>
      </c>
      <c r="CD194" s="167">
        <v>35</v>
      </c>
      <c r="CE194" s="168">
        <v>30</v>
      </c>
      <c r="CF194" s="167">
        <v>28</v>
      </c>
      <c r="CG194" s="168">
        <v>26</v>
      </c>
      <c r="CH194" s="168">
        <v>24</v>
      </c>
      <c r="CI194" s="168">
        <v>22</v>
      </c>
      <c r="CJ194" s="168">
        <v>20</v>
      </c>
      <c r="CK194" s="168">
        <v>18</v>
      </c>
      <c r="CL194" s="168">
        <v>16</v>
      </c>
      <c r="CM194" s="168">
        <v>14</v>
      </c>
      <c r="CN194" s="168">
        <v>12</v>
      </c>
      <c r="CO194" s="168">
        <v>10</v>
      </c>
      <c r="CP194" s="168">
        <v>10</v>
      </c>
      <c r="CQ194" s="168">
        <v>10</v>
      </c>
    </row>
    <row r="195" spans="1:95" ht="16.2" thickBot="1" x14ac:dyDescent="0.35">
      <c r="A195" s="116">
        <v>1192</v>
      </c>
      <c r="B195" s="117"/>
      <c r="C195" s="118"/>
      <c r="D195" s="119"/>
      <c r="E195" s="120"/>
      <c r="F195" s="121"/>
      <c r="G195" s="121"/>
      <c r="H195" s="169"/>
      <c r="I195" s="169"/>
      <c r="J195" s="170"/>
      <c r="K195" s="248"/>
      <c r="L195" s="127"/>
      <c r="M195" s="127"/>
      <c r="N195" s="127"/>
      <c r="O195" s="128"/>
      <c r="P195" s="129"/>
      <c r="Q195" s="214"/>
      <c r="R195" s="215"/>
      <c r="S195" s="216"/>
      <c r="T195" s="217"/>
      <c r="U195" s="217"/>
      <c r="V195" s="217"/>
      <c r="W195" s="218"/>
      <c r="X195" s="195"/>
      <c r="Y195" s="57"/>
      <c r="Z195" s="135"/>
      <c r="AA195" s="135"/>
      <c r="AB195" s="136"/>
      <c r="AC195" s="136"/>
      <c r="AD195" s="60"/>
      <c r="AE195" s="139"/>
      <c r="AF195" s="175"/>
      <c r="AG195" s="60"/>
      <c r="AH195" s="139"/>
      <c r="AI195" s="175"/>
      <c r="AJ195" s="60"/>
      <c r="AK195" s="140"/>
      <c r="AL195" s="141"/>
      <c r="AM195" s="60"/>
      <c r="AN195" s="140"/>
      <c r="AO195" s="141"/>
      <c r="AP195" s="176"/>
      <c r="AQ195" s="177"/>
      <c r="AR195" s="178"/>
      <c r="AS195" s="176"/>
      <c r="AT195" s="177"/>
      <c r="AU195" s="178"/>
      <c r="AV195" s="57"/>
      <c r="AW195" s="145"/>
      <c r="AX195" s="179"/>
      <c r="AY195" s="180"/>
      <c r="AZ195" s="57"/>
      <c r="BA195" s="145"/>
      <c r="BB195" s="146"/>
      <c r="BC195" s="149"/>
      <c r="BD195" s="103"/>
      <c r="BS195" s="224"/>
      <c r="BT195" s="224"/>
      <c r="CB195" s="166">
        <v>45</v>
      </c>
      <c r="CC195" s="166">
        <v>40</v>
      </c>
      <c r="CD195" s="167">
        <v>35</v>
      </c>
      <c r="CE195" s="168">
        <v>30</v>
      </c>
      <c r="CF195" s="167">
        <v>28</v>
      </c>
      <c r="CG195" s="168">
        <v>26</v>
      </c>
      <c r="CH195" s="168">
        <v>24</v>
      </c>
      <c r="CI195" s="168">
        <v>22</v>
      </c>
      <c r="CJ195" s="168">
        <v>20</v>
      </c>
      <c r="CK195" s="168">
        <v>18</v>
      </c>
      <c r="CL195" s="168">
        <v>16</v>
      </c>
      <c r="CM195" s="168">
        <v>14</v>
      </c>
      <c r="CN195" s="168">
        <v>12</v>
      </c>
      <c r="CO195" s="168">
        <v>10</v>
      </c>
      <c r="CP195" s="168">
        <v>10</v>
      </c>
      <c r="CQ195" s="168">
        <v>10</v>
      </c>
    </row>
    <row r="196" spans="1:95" ht="16.2" thickBot="1" x14ac:dyDescent="0.35">
      <c r="A196" s="116">
        <v>1193</v>
      </c>
      <c r="B196" s="117"/>
      <c r="C196" s="118"/>
      <c r="D196" s="119"/>
      <c r="E196" s="120"/>
      <c r="F196" s="121"/>
      <c r="G196" s="121"/>
      <c r="H196" s="169"/>
      <c r="I196" s="169"/>
      <c r="J196" s="170"/>
      <c r="K196" s="248"/>
      <c r="L196" s="127"/>
      <c r="M196" s="127"/>
      <c r="N196" s="127"/>
      <c r="O196" s="128"/>
      <c r="P196" s="129"/>
      <c r="Q196" s="214"/>
      <c r="R196" s="215"/>
      <c r="S196" s="216"/>
      <c r="T196" s="217"/>
      <c r="U196" s="217"/>
      <c r="V196" s="217"/>
      <c r="W196" s="218"/>
      <c r="X196" s="195"/>
      <c r="Y196" s="57"/>
      <c r="Z196" s="135"/>
      <c r="AA196" s="135"/>
      <c r="AB196" s="136"/>
      <c r="AC196" s="136"/>
      <c r="AD196" s="60"/>
      <c r="AE196" s="139"/>
      <c r="AF196" s="175"/>
      <c r="AG196" s="60"/>
      <c r="AH196" s="139"/>
      <c r="AI196" s="175"/>
      <c r="AJ196" s="60"/>
      <c r="AK196" s="140"/>
      <c r="AL196" s="141"/>
      <c r="AM196" s="60"/>
      <c r="AN196" s="140"/>
      <c r="AO196" s="141"/>
      <c r="AP196" s="176"/>
      <c r="AQ196" s="177"/>
      <c r="AR196" s="178"/>
      <c r="AS196" s="176"/>
      <c r="AT196" s="177"/>
      <c r="AU196" s="178"/>
      <c r="AV196" s="57"/>
      <c r="AW196" s="145"/>
      <c r="AX196" s="179"/>
      <c r="AY196" s="180"/>
      <c r="AZ196" s="57"/>
      <c r="BA196" s="145"/>
      <c r="BB196" s="146"/>
      <c r="BC196" s="149"/>
      <c r="BD196" s="103"/>
      <c r="BS196" s="224"/>
      <c r="BT196" s="224"/>
      <c r="CB196" s="166">
        <v>45</v>
      </c>
      <c r="CC196" s="166">
        <v>40</v>
      </c>
      <c r="CD196" s="167">
        <v>35</v>
      </c>
      <c r="CE196" s="168">
        <v>30</v>
      </c>
      <c r="CF196" s="167">
        <v>28</v>
      </c>
      <c r="CG196" s="168">
        <v>26</v>
      </c>
      <c r="CH196" s="168">
        <v>24</v>
      </c>
      <c r="CI196" s="168">
        <v>22</v>
      </c>
      <c r="CJ196" s="168">
        <v>20</v>
      </c>
      <c r="CK196" s="168">
        <v>18</v>
      </c>
      <c r="CL196" s="168">
        <v>16</v>
      </c>
      <c r="CM196" s="168">
        <v>14</v>
      </c>
      <c r="CN196" s="168">
        <v>12</v>
      </c>
      <c r="CO196" s="168">
        <v>10</v>
      </c>
      <c r="CP196" s="168">
        <v>10</v>
      </c>
      <c r="CQ196" s="168">
        <v>10</v>
      </c>
    </row>
    <row r="197" spans="1:95" ht="16.2" thickBot="1" x14ac:dyDescent="0.35">
      <c r="A197" s="116">
        <v>1194</v>
      </c>
      <c r="B197" s="117"/>
      <c r="C197" s="118"/>
      <c r="D197" s="119"/>
      <c r="E197" s="120"/>
      <c r="F197" s="121"/>
      <c r="G197" s="121"/>
      <c r="H197" s="169"/>
      <c r="I197" s="169"/>
      <c r="J197" s="170"/>
      <c r="K197" s="248"/>
      <c r="L197" s="127"/>
      <c r="M197" s="127"/>
      <c r="N197" s="127"/>
      <c r="O197" s="128"/>
      <c r="P197" s="129"/>
      <c r="Q197" s="214"/>
      <c r="R197" s="215"/>
      <c r="S197" s="216"/>
      <c r="T197" s="217"/>
      <c r="U197" s="217"/>
      <c r="V197" s="217"/>
      <c r="W197" s="218"/>
      <c r="X197" s="195"/>
      <c r="Y197" s="57"/>
      <c r="Z197" s="135"/>
      <c r="AA197" s="135"/>
      <c r="AB197" s="136"/>
      <c r="AC197" s="136"/>
      <c r="AD197" s="60"/>
      <c r="AE197" s="139"/>
      <c r="AF197" s="175"/>
      <c r="AG197" s="60"/>
      <c r="AH197" s="139"/>
      <c r="AI197" s="175"/>
      <c r="AJ197" s="60"/>
      <c r="AK197" s="140"/>
      <c r="AL197" s="141"/>
      <c r="AM197" s="60"/>
      <c r="AN197" s="140"/>
      <c r="AO197" s="141"/>
      <c r="AP197" s="176"/>
      <c r="AQ197" s="177"/>
      <c r="AR197" s="178"/>
      <c r="AS197" s="176"/>
      <c r="AT197" s="177"/>
      <c r="AU197" s="178"/>
      <c r="AV197" s="57"/>
      <c r="AW197" s="145"/>
      <c r="AX197" s="179"/>
      <c r="AY197" s="180"/>
      <c r="AZ197" s="57"/>
      <c r="BA197" s="145"/>
      <c r="BB197" s="146"/>
      <c r="BC197" s="149"/>
      <c r="BD197" s="103"/>
      <c r="BS197" s="224"/>
      <c r="BT197" s="224"/>
      <c r="CB197" s="166">
        <v>45</v>
      </c>
      <c r="CC197" s="166">
        <v>40</v>
      </c>
      <c r="CD197" s="167">
        <v>35</v>
      </c>
      <c r="CE197" s="168">
        <v>30</v>
      </c>
      <c r="CF197" s="167">
        <v>28</v>
      </c>
      <c r="CG197" s="168">
        <v>26</v>
      </c>
      <c r="CH197" s="168">
        <v>24</v>
      </c>
      <c r="CI197" s="168">
        <v>22</v>
      </c>
      <c r="CJ197" s="168">
        <v>20</v>
      </c>
      <c r="CK197" s="168">
        <v>18</v>
      </c>
      <c r="CL197" s="168">
        <v>16</v>
      </c>
      <c r="CM197" s="168">
        <v>14</v>
      </c>
      <c r="CN197" s="168">
        <v>12</v>
      </c>
      <c r="CO197" s="168">
        <v>10</v>
      </c>
      <c r="CP197" s="168">
        <v>10</v>
      </c>
      <c r="CQ197" s="168">
        <v>10</v>
      </c>
    </row>
    <row r="198" spans="1:95" ht="16.2" thickBot="1" x14ac:dyDescent="0.35">
      <c r="A198" s="116">
        <v>1195</v>
      </c>
      <c r="B198" s="117"/>
      <c r="C198" s="118"/>
      <c r="D198" s="119"/>
      <c r="E198" s="120"/>
      <c r="F198" s="121"/>
      <c r="G198" s="121"/>
      <c r="H198" s="169"/>
      <c r="I198" s="169"/>
      <c r="J198" s="170"/>
      <c r="K198" s="248"/>
      <c r="L198" s="127"/>
      <c r="M198" s="127"/>
      <c r="N198" s="127"/>
      <c r="O198" s="128"/>
      <c r="P198" s="129"/>
      <c r="Q198" s="214"/>
      <c r="R198" s="215"/>
      <c r="S198" s="216"/>
      <c r="T198" s="217"/>
      <c r="U198" s="217"/>
      <c r="V198" s="217"/>
      <c r="W198" s="218"/>
      <c r="X198" s="195"/>
      <c r="Y198" s="57"/>
      <c r="Z198" s="135"/>
      <c r="AA198" s="135"/>
      <c r="AB198" s="136"/>
      <c r="AC198" s="136"/>
      <c r="AD198" s="60"/>
      <c r="AE198" s="139"/>
      <c r="AF198" s="175"/>
      <c r="AG198" s="60"/>
      <c r="AH198" s="139"/>
      <c r="AI198" s="175"/>
      <c r="AJ198" s="60"/>
      <c r="AK198" s="140"/>
      <c r="AL198" s="141"/>
      <c r="AM198" s="60"/>
      <c r="AN198" s="140"/>
      <c r="AO198" s="141"/>
      <c r="AP198" s="176"/>
      <c r="AQ198" s="177"/>
      <c r="AR198" s="178"/>
      <c r="AS198" s="176"/>
      <c r="AT198" s="177"/>
      <c r="AU198" s="178"/>
      <c r="AV198" s="57"/>
      <c r="AW198" s="145"/>
      <c r="AX198" s="179"/>
      <c r="AY198" s="180"/>
      <c r="AZ198" s="57"/>
      <c r="BA198" s="145"/>
      <c r="BB198" s="146"/>
      <c r="BC198" s="149"/>
      <c r="BD198" s="103"/>
      <c r="BS198" s="224"/>
      <c r="BT198" s="224"/>
      <c r="CB198" s="166">
        <v>45</v>
      </c>
      <c r="CC198" s="166">
        <v>40</v>
      </c>
      <c r="CD198" s="167">
        <v>35</v>
      </c>
      <c r="CE198" s="168">
        <v>30</v>
      </c>
      <c r="CF198" s="167">
        <v>28</v>
      </c>
      <c r="CG198" s="168">
        <v>26</v>
      </c>
      <c r="CH198" s="168">
        <v>24</v>
      </c>
      <c r="CI198" s="168">
        <v>22</v>
      </c>
      <c r="CJ198" s="168">
        <v>20</v>
      </c>
      <c r="CK198" s="168">
        <v>18</v>
      </c>
      <c r="CL198" s="168">
        <v>16</v>
      </c>
      <c r="CM198" s="168">
        <v>14</v>
      </c>
      <c r="CN198" s="168">
        <v>12</v>
      </c>
      <c r="CO198" s="168">
        <v>10</v>
      </c>
      <c r="CP198" s="168">
        <v>10</v>
      </c>
      <c r="CQ198" s="168">
        <v>10</v>
      </c>
    </row>
    <row r="199" spans="1:95" ht="16.2" thickBot="1" x14ac:dyDescent="0.35">
      <c r="A199" s="116">
        <v>1196</v>
      </c>
      <c r="B199" s="117"/>
      <c r="C199" s="118"/>
      <c r="D199" s="119"/>
      <c r="E199" s="120"/>
      <c r="F199" s="121"/>
      <c r="G199" s="121"/>
      <c r="H199" s="169"/>
      <c r="I199" s="169"/>
      <c r="J199" s="170"/>
      <c r="K199" s="248"/>
      <c r="L199" s="127"/>
      <c r="M199" s="127"/>
      <c r="N199" s="127"/>
      <c r="O199" s="128"/>
      <c r="P199" s="129"/>
      <c r="Q199" s="214"/>
      <c r="R199" s="215"/>
      <c r="S199" s="216"/>
      <c r="T199" s="217"/>
      <c r="U199" s="217"/>
      <c r="V199" s="217"/>
      <c r="W199" s="218"/>
      <c r="X199" s="195"/>
      <c r="Y199" s="57"/>
      <c r="Z199" s="135"/>
      <c r="AA199" s="135"/>
      <c r="AB199" s="136"/>
      <c r="AC199" s="136"/>
      <c r="AD199" s="60"/>
      <c r="AE199" s="139"/>
      <c r="AF199" s="175"/>
      <c r="AG199" s="60"/>
      <c r="AH199" s="139"/>
      <c r="AI199" s="175"/>
      <c r="AJ199" s="60"/>
      <c r="AK199" s="140"/>
      <c r="AL199" s="141"/>
      <c r="AM199" s="60"/>
      <c r="AN199" s="140"/>
      <c r="AO199" s="141"/>
      <c r="AP199" s="176"/>
      <c r="AQ199" s="177"/>
      <c r="AR199" s="178"/>
      <c r="AS199" s="176"/>
      <c r="AT199" s="177"/>
      <c r="AU199" s="178"/>
      <c r="AV199" s="57"/>
      <c r="AW199" s="145"/>
      <c r="AX199" s="179"/>
      <c r="AY199" s="180"/>
      <c r="AZ199" s="57"/>
      <c r="BA199" s="145"/>
      <c r="BB199" s="146"/>
      <c r="BC199" s="149"/>
      <c r="BD199" s="103"/>
      <c r="BS199" s="224"/>
      <c r="BT199" s="224"/>
      <c r="CB199" s="166">
        <v>45</v>
      </c>
      <c r="CC199" s="166">
        <v>40</v>
      </c>
      <c r="CD199" s="167">
        <v>35</v>
      </c>
      <c r="CE199" s="168">
        <v>30</v>
      </c>
      <c r="CF199" s="167">
        <v>28</v>
      </c>
      <c r="CG199" s="168">
        <v>26</v>
      </c>
      <c r="CH199" s="168">
        <v>24</v>
      </c>
      <c r="CI199" s="168">
        <v>22</v>
      </c>
      <c r="CJ199" s="168">
        <v>20</v>
      </c>
      <c r="CK199" s="168">
        <v>18</v>
      </c>
      <c r="CL199" s="168">
        <v>16</v>
      </c>
      <c r="CM199" s="168">
        <v>14</v>
      </c>
      <c r="CN199" s="168">
        <v>12</v>
      </c>
      <c r="CO199" s="168">
        <v>10</v>
      </c>
      <c r="CP199" s="168">
        <v>10</v>
      </c>
      <c r="CQ199" s="168">
        <v>10</v>
      </c>
    </row>
    <row r="200" spans="1:95" ht="16.2" thickBot="1" x14ac:dyDescent="0.35">
      <c r="A200" s="116">
        <v>1197</v>
      </c>
      <c r="B200" s="117"/>
      <c r="C200" s="118"/>
      <c r="D200" s="119"/>
      <c r="E200" s="120"/>
      <c r="F200" s="121"/>
      <c r="G200" s="121"/>
      <c r="H200" s="169"/>
      <c r="I200" s="169"/>
      <c r="J200" s="170"/>
      <c r="K200" s="248"/>
      <c r="L200" s="127"/>
      <c r="M200" s="127"/>
      <c r="N200" s="127"/>
      <c r="O200" s="128"/>
      <c r="P200" s="129"/>
      <c r="Q200" s="214"/>
      <c r="R200" s="215"/>
      <c r="S200" s="216"/>
      <c r="T200" s="217"/>
      <c r="U200" s="217"/>
      <c r="V200" s="217"/>
      <c r="W200" s="218"/>
      <c r="X200" s="195"/>
      <c r="Y200" s="57"/>
      <c r="Z200" s="135"/>
      <c r="AA200" s="135"/>
      <c r="AB200" s="136"/>
      <c r="AC200" s="136"/>
      <c r="AD200" s="60"/>
      <c r="AE200" s="139"/>
      <c r="AF200" s="175"/>
      <c r="AG200" s="60"/>
      <c r="AH200" s="139"/>
      <c r="AI200" s="175"/>
      <c r="AJ200" s="60"/>
      <c r="AK200" s="140"/>
      <c r="AL200" s="141"/>
      <c r="AM200" s="60"/>
      <c r="AN200" s="140"/>
      <c r="AO200" s="141"/>
      <c r="AP200" s="176"/>
      <c r="AQ200" s="177"/>
      <c r="AR200" s="178"/>
      <c r="AS200" s="176"/>
      <c r="AT200" s="177"/>
      <c r="AU200" s="178"/>
      <c r="AV200" s="57"/>
      <c r="AW200" s="145"/>
      <c r="AX200" s="179"/>
      <c r="AY200" s="180"/>
      <c r="AZ200" s="57"/>
      <c r="BA200" s="145"/>
      <c r="BB200" s="146"/>
      <c r="BC200" s="149"/>
      <c r="BD200" s="103"/>
      <c r="BS200" s="224"/>
      <c r="BT200" s="224"/>
      <c r="CB200" s="166">
        <v>45</v>
      </c>
      <c r="CC200" s="166">
        <v>40</v>
      </c>
      <c r="CD200" s="167">
        <v>35</v>
      </c>
      <c r="CE200" s="168">
        <v>30</v>
      </c>
      <c r="CF200" s="167">
        <v>28</v>
      </c>
      <c r="CG200" s="168">
        <v>26</v>
      </c>
      <c r="CH200" s="168">
        <v>24</v>
      </c>
      <c r="CI200" s="168">
        <v>22</v>
      </c>
      <c r="CJ200" s="168">
        <v>20</v>
      </c>
      <c r="CK200" s="168">
        <v>18</v>
      </c>
      <c r="CL200" s="168">
        <v>16</v>
      </c>
      <c r="CM200" s="168">
        <v>14</v>
      </c>
      <c r="CN200" s="168">
        <v>12</v>
      </c>
      <c r="CO200" s="168">
        <v>10</v>
      </c>
      <c r="CP200" s="168">
        <v>10</v>
      </c>
      <c r="CQ200" s="168">
        <v>10</v>
      </c>
    </row>
    <row r="201" spans="1:95" ht="16.2" thickBot="1" x14ac:dyDescent="0.35">
      <c r="A201" s="116">
        <v>1198</v>
      </c>
      <c r="B201" s="117"/>
      <c r="C201" s="118"/>
      <c r="D201" s="119"/>
      <c r="E201" s="120"/>
      <c r="F201" s="121"/>
      <c r="G201" s="121"/>
      <c r="H201" s="169"/>
      <c r="I201" s="169"/>
      <c r="J201" s="170"/>
      <c r="K201" s="248"/>
      <c r="L201" s="127"/>
      <c r="M201" s="127"/>
      <c r="N201" s="127"/>
      <c r="O201" s="128"/>
      <c r="P201" s="129"/>
      <c r="Q201" s="214"/>
      <c r="R201" s="215"/>
      <c r="S201" s="216"/>
      <c r="T201" s="217"/>
      <c r="U201" s="217"/>
      <c r="V201" s="217"/>
      <c r="W201" s="218"/>
      <c r="X201" s="195"/>
      <c r="Y201" s="57"/>
      <c r="Z201" s="135"/>
      <c r="AA201" s="135"/>
      <c r="AB201" s="136"/>
      <c r="AC201" s="136"/>
      <c r="AD201" s="60"/>
      <c r="AE201" s="139"/>
      <c r="AF201" s="175"/>
      <c r="AG201" s="60"/>
      <c r="AH201" s="139"/>
      <c r="AI201" s="175"/>
      <c r="AJ201" s="60"/>
      <c r="AK201" s="140"/>
      <c r="AL201" s="141"/>
      <c r="AM201" s="60"/>
      <c r="AN201" s="140"/>
      <c r="AO201" s="141"/>
      <c r="AP201" s="176"/>
      <c r="AQ201" s="177"/>
      <c r="AR201" s="178"/>
      <c r="AS201" s="176"/>
      <c r="AT201" s="177"/>
      <c r="AU201" s="178"/>
      <c r="AV201" s="57"/>
      <c r="AW201" s="145"/>
      <c r="AX201" s="179"/>
      <c r="AY201" s="180"/>
      <c r="AZ201" s="57"/>
      <c r="BA201" s="145"/>
      <c r="BB201" s="146"/>
      <c r="BC201" s="149"/>
      <c r="BD201" s="103"/>
      <c r="BS201" s="224"/>
      <c r="BT201" s="224"/>
      <c r="CB201" s="166">
        <v>45</v>
      </c>
      <c r="CC201" s="166">
        <v>40</v>
      </c>
      <c r="CD201" s="167">
        <v>35</v>
      </c>
      <c r="CE201" s="168">
        <v>30</v>
      </c>
      <c r="CF201" s="167">
        <v>28</v>
      </c>
      <c r="CG201" s="168">
        <v>26</v>
      </c>
      <c r="CH201" s="168">
        <v>24</v>
      </c>
      <c r="CI201" s="168">
        <v>22</v>
      </c>
      <c r="CJ201" s="168">
        <v>20</v>
      </c>
      <c r="CK201" s="168">
        <v>18</v>
      </c>
      <c r="CL201" s="168">
        <v>16</v>
      </c>
      <c r="CM201" s="168">
        <v>14</v>
      </c>
      <c r="CN201" s="168">
        <v>12</v>
      </c>
      <c r="CO201" s="168">
        <v>10</v>
      </c>
      <c r="CP201" s="168">
        <v>10</v>
      </c>
      <c r="CQ201" s="168">
        <v>10</v>
      </c>
    </row>
    <row r="202" spans="1:95" ht="16.2" thickBot="1" x14ac:dyDescent="0.35">
      <c r="A202" s="116">
        <v>1199</v>
      </c>
      <c r="B202" s="117"/>
      <c r="C202" s="118"/>
      <c r="D202" s="119"/>
      <c r="E202" s="120"/>
      <c r="F202" s="121"/>
      <c r="G202" s="121"/>
      <c r="H202" s="169"/>
      <c r="I202" s="169"/>
      <c r="J202" s="170"/>
      <c r="K202" s="248"/>
      <c r="L202" s="127"/>
      <c r="M202" s="127"/>
      <c r="N202" s="127"/>
      <c r="O202" s="128"/>
      <c r="P202" s="129"/>
      <c r="Q202" s="214"/>
      <c r="R202" s="215"/>
      <c r="S202" s="216"/>
      <c r="T202" s="217"/>
      <c r="U202" s="217"/>
      <c r="V202" s="217"/>
      <c r="W202" s="218"/>
      <c r="X202" s="195"/>
      <c r="Y202" s="57"/>
      <c r="Z202" s="135"/>
      <c r="AA202" s="135"/>
      <c r="AB202" s="136"/>
      <c r="AC202" s="136"/>
      <c r="AD202" s="60"/>
      <c r="AE202" s="139"/>
      <c r="AF202" s="175"/>
      <c r="AG202" s="60"/>
      <c r="AH202" s="139"/>
      <c r="AI202" s="175"/>
      <c r="AJ202" s="60"/>
      <c r="AK202" s="140"/>
      <c r="AL202" s="141"/>
      <c r="AM202" s="60"/>
      <c r="AN202" s="140"/>
      <c r="AO202" s="141"/>
      <c r="AP202" s="176"/>
      <c r="AQ202" s="177"/>
      <c r="AR202" s="178"/>
      <c r="AS202" s="176"/>
      <c r="AT202" s="177"/>
      <c r="AU202" s="178"/>
      <c r="AV202" s="57"/>
      <c r="AW202" s="145"/>
      <c r="AX202" s="179"/>
      <c r="AY202" s="180"/>
      <c r="AZ202" s="57"/>
      <c r="BA202" s="145"/>
      <c r="BB202" s="146"/>
      <c r="BC202" s="149"/>
      <c r="BD202" s="103"/>
      <c r="BS202" s="224"/>
      <c r="BT202" s="224"/>
      <c r="CB202" s="166">
        <v>45</v>
      </c>
      <c r="CC202" s="166">
        <v>40</v>
      </c>
      <c r="CD202" s="167">
        <v>35</v>
      </c>
      <c r="CE202" s="168">
        <v>30</v>
      </c>
      <c r="CF202" s="167">
        <v>28</v>
      </c>
      <c r="CG202" s="168">
        <v>26</v>
      </c>
      <c r="CH202" s="168">
        <v>24</v>
      </c>
      <c r="CI202" s="168">
        <v>22</v>
      </c>
      <c r="CJ202" s="168">
        <v>20</v>
      </c>
      <c r="CK202" s="168">
        <v>18</v>
      </c>
      <c r="CL202" s="168">
        <v>16</v>
      </c>
      <c r="CM202" s="168">
        <v>14</v>
      </c>
      <c r="CN202" s="168">
        <v>12</v>
      </c>
      <c r="CO202" s="168">
        <v>10</v>
      </c>
      <c r="CP202" s="168">
        <v>10</v>
      </c>
      <c r="CQ202" s="168">
        <v>10</v>
      </c>
    </row>
    <row r="203" spans="1:95" ht="16.2" thickBot="1" x14ac:dyDescent="0.35">
      <c r="A203" s="116">
        <v>1200</v>
      </c>
      <c r="B203" s="117"/>
      <c r="C203" s="118"/>
      <c r="D203" s="119"/>
      <c r="E203" s="120"/>
      <c r="F203" s="121"/>
      <c r="G203" s="121"/>
      <c r="H203" s="169"/>
      <c r="I203" s="169"/>
      <c r="J203" s="170"/>
      <c r="K203" s="248"/>
      <c r="L203" s="127"/>
      <c r="M203" s="127"/>
      <c r="N203" s="127"/>
      <c r="O203" s="128"/>
      <c r="P203" s="129"/>
      <c r="Q203" s="214"/>
      <c r="R203" s="215"/>
      <c r="S203" s="216"/>
      <c r="T203" s="217"/>
      <c r="U203" s="217"/>
      <c r="V203" s="217"/>
      <c r="W203" s="218"/>
      <c r="X203" s="195"/>
      <c r="Y203" s="57"/>
      <c r="Z203" s="135"/>
      <c r="AA203" s="135"/>
      <c r="AB203" s="136"/>
      <c r="AC203" s="136"/>
      <c r="AD203" s="60"/>
      <c r="AE203" s="139"/>
      <c r="AF203" s="175"/>
      <c r="AG203" s="60"/>
      <c r="AH203" s="139"/>
      <c r="AI203" s="175"/>
      <c r="AJ203" s="60"/>
      <c r="AK203" s="140"/>
      <c r="AL203" s="141"/>
      <c r="AM203" s="60"/>
      <c r="AN203" s="140"/>
      <c r="AO203" s="141"/>
      <c r="AP203" s="176"/>
      <c r="AQ203" s="177"/>
      <c r="AR203" s="178"/>
      <c r="AS203" s="176"/>
      <c r="AT203" s="177"/>
      <c r="AU203" s="178"/>
      <c r="AV203" s="57"/>
      <c r="AW203" s="145"/>
      <c r="AX203" s="179"/>
      <c r="AY203" s="180"/>
      <c r="AZ203" s="57"/>
      <c r="BA203" s="145"/>
      <c r="BB203" s="146"/>
      <c r="BC203" s="149"/>
      <c r="BD203" s="103"/>
      <c r="BS203" s="224"/>
      <c r="BT203" s="224"/>
      <c r="CB203" s="166">
        <v>45</v>
      </c>
      <c r="CC203" s="166">
        <v>40</v>
      </c>
      <c r="CD203" s="167">
        <v>35</v>
      </c>
      <c r="CE203" s="168">
        <v>30</v>
      </c>
      <c r="CF203" s="167">
        <v>28</v>
      </c>
      <c r="CG203" s="168">
        <v>26</v>
      </c>
      <c r="CH203" s="168">
        <v>24</v>
      </c>
      <c r="CI203" s="168">
        <v>22</v>
      </c>
      <c r="CJ203" s="168">
        <v>20</v>
      </c>
      <c r="CK203" s="168">
        <v>18</v>
      </c>
      <c r="CL203" s="168">
        <v>16</v>
      </c>
      <c r="CM203" s="168">
        <v>14</v>
      </c>
      <c r="CN203" s="168">
        <v>12</v>
      </c>
      <c r="CO203" s="168">
        <v>10</v>
      </c>
      <c r="CP203" s="168">
        <v>10</v>
      </c>
      <c r="CQ203" s="168">
        <v>10</v>
      </c>
    </row>
    <row r="204" spans="1:95" ht="16.2" thickBot="1" x14ac:dyDescent="0.35">
      <c r="A204" s="116">
        <v>1201</v>
      </c>
      <c r="B204" s="117"/>
      <c r="C204" s="118"/>
      <c r="D204" s="119"/>
      <c r="E204" s="120"/>
      <c r="F204" s="121"/>
      <c r="G204" s="121"/>
      <c r="H204" s="169"/>
      <c r="I204" s="169"/>
      <c r="J204" s="170"/>
      <c r="K204" s="248"/>
      <c r="L204" s="127"/>
      <c r="M204" s="127"/>
      <c r="N204" s="127"/>
      <c r="O204" s="128"/>
      <c r="P204" s="129"/>
      <c r="Q204" s="214"/>
      <c r="R204" s="215"/>
      <c r="S204" s="216"/>
      <c r="T204" s="217"/>
      <c r="U204" s="217"/>
      <c r="V204" s="217"/>
      <c r="W204" s="218"/>
      <c r="X204" s="195"/>
      <c r="Y204" s="57"/>
      <c r="Z204" s="135"/>
      <c r="AA204" s="135"/>
      <c r="AB204" s="136"/>
      <c r="AC204" s="136"/>
      <c r="AD204" s="60"/>
      <c r="AE204" s="139"/>
      <c r="AF204" s="175"/>
      <c r="AG204" s="60"/>
      <c r="AH204" s="139"/>
      <c r="AI204" s="175"/>
      <c r="AJ204" s="60"/>
      <c r="AK204" s="140"/>
      <c r="AL204" s="141"/>
      <c r="AM204" s="60"/>
      <c r="AN204" s="140"/>
      <c r="AO204" s="141"/>
      <c r="AP204" s="176"/>
      <c r="AQ204" s="177"/>
      <c r="AR204" s="178"/>
      <c r="AS204" s="176"/>
      <c r="AT204" s="177"/>
      <c r="AU204" s="178"/>
      <c r="AV204" s="57"/>
      <c r="AW204" s="145"/>
      <c r="AX204" s="179"/>
      <c r="AY204" s="180"/>
      <c r="AZ204" s="57"/>
      <c r="BA204" s="145"/>
      <c r="BB204" s="146"/>
      <c r="BC204" s="149"/>
      <c r="BD204" s="103"/>
      <c r="BS204" s="224"/>
      <c r="BT204" s="224"/>
      <c r="CB204" s="166">
        <v>45</v>
      </c>
      <c r="CC204" s="166">
        <v>40</v>
      </c>
      <c r="CD204" s="167">
        <v>35</v>
      </c>
      <c r="CE204" s="168">
        <v>30</v>
      </c>
      <c r="CF204" s="167">
        <v>28</v>
      </c>
      <c r="CG204" s="168">
        <v>26</v>
      </c>
      <c r="CH204" s="168">
        <v>24</v>
      </c>
      <c r="CI204" s="168">
        <v>22</v>
      </c>
      <c r="CJ204" s="168">
        <v>20</v>
      </c>
      <c r="CK204" s="168">
        <v>18</v>
      </c>
      <c r="CL204" s="168">
        <v>16</v>
      </c>
      <c r="CM204" s="168">
        <v>14</v>
      </c>
      <c r="CN204" s="168">
        <v>12</v>
      </c>
      <c r="CO204" s="168">
        <v>10</v>
      </c>
      <c r="CP204" s="168">
        <v>10</v>
      </c>
      <c r="CQ204" s="168">
        <v>10</v>
      </c>
    </row>
    <row r="205" spans="1:95" ht="16.2" thickBot="1" x14ac:dyDescent="0.35">
      <c r="A205" s="116">
        <v>1202</v>
      </c>
      <c r="B205" s="117"/>
      <c r="C205" s="118"/>
      <c r="D205" s="119"/>
      <c r="E205" s="120"/>
      <c r="F205" s="121"/>
      <c r="G205" s="121"/>
      <c r="H205" s="169"/>
      <c r="I205" s="169"/>
      <c r="J205" s="170"/>
      <c r="K205" s="248"/>
      <c r="L205" s="127"/>
      <c r="M205" s="127"/>
      <c r="N205" s="127"/>
      <c r="O205" s="128"/>
      <c r="P205" s="129"/>
      <c r="Q205" s="214"/>
      <c r="R205" s="215"/>
      <c r="S205" s="216"/>
      <c r="T205" s="217"/>
      <c r="U205" s="217"/>
      <c r="V205" s="217"/>
      <c r="W205" s="218"/>
      <c r="X205" s="195"/>
      <c r="Y205" s="57"/>
      <c r="Z205" s="135"/>
      <c r="AA205" s="135"/>
      <c r="AB205" s="136"/>
      <c r="AC205" s="136"/>
      <c r="AD205" s="60"/>
      <c r="AE205" s="139"/>
      <c r="AF205" s="175"/>
      <c r="AG205" s="60"/>
      <c r="AH205" s="139"/>
      <c r="AI205" s="175"/>
      <c r="AJ205" s="60"/>
      <c r="AK205" s="140"/>
      <c r="AL205" s="141"/>
      <c r="AM205" s="60"/>
      <c r="AN205" s="140"/>
      <c r="AO205" s="141"/>
      <c r="AP205" s="176"/>
      <c r="AQ205" s="177"/>
      <c r="AR205" s="178"/>
      <c r="AS205" s="176"/>
      <c r="AT205" s="177"/>
      <c r="AU205" s="178"/>
      <c r="AV205" s="57"/>
      <c r="AW205" s="145"/>
      <c r="AX205" s="179"/>
      <c r="AY205" s="180"/>
      <c r="AZ205" s="57"/>
      <c r="BA205" s="145"/>
      <c r="BB205" s="146"/>
      <c r="BC205" s="149"/>
      <c r="BD205" s="103"/>
      <c r="BS205" s="224"/>
      <c r="BT205" s="224"/>
      <c r="CB205" s="166">
        <v>45</v>
      </c>
      <c r="CC205" s="166">
        <v>40</v>
      </c>
      <c r="CD205" s="167">
        <v>35</v>
      </c>
      <c r="CE205" s="168">
        <v>30</v>
      </c>
      <c r="CF205" s="167">
        <v>28</v>
      </c>
      <c r="CG205" s="168">
        <v>26</v>
      </c>
      <c r="CH205" s="168">
        <v>24</v>
      </c>
      <c r="CI205" s="168">
        <v>22</v>
      </c>
      <c r="CJ205" s="168">
        <v>20</v>
      </c>
      <c r="CK205" s="168">
        <v>18</v>
      </c>
      <c r="CL205" s="168">
        <v>16</v>
      </c>
      <c r="CM205" s="168">
        <v>14</v>
      </c>
      <c r="CN205" s="168">
        <v>12</v>
      </c>
      <c r="CO205" s="168">
        <v>10</v>
      </c>
      <c r="CP205" s="168">
        <v>10</v>
      </c>
      <c r="CQ205" s="168">
        <v>10</v>
      </c>
    </row>
    <row r="206" spans="1:95" ht="16.2" thickBot="1" x14ac:dyDescent="0.35">
      <c r="A206" s="116">
        <v>1203</v>
      </c>
      <c r="B206" s="117"/>
      <c r="C206" s="118"/>
      <c r="D206" s="119"/>
      <c r="E206" s="120"/>
      <c r="F206" s="121"/>
      <c r="G206" s="121"/>
      <c r="H206" s="169"/>
      <c r="I206" s="169"/>
      <c r="J206" s="170"/>
      <c r="K206" s="248"/>
      <c r="L206" s="127"/>
      <c r="M206" s="127"/>
      <c r="N206" s="127"/>
      <c r="O206" s="128"/>
      <c r="P206" s="129"/>
      <c r="Q206" s="214"/>
      <c r="R206" s="215"/>
      <c r="S206" s="216"/>
      <c r="T206" s="217"/>
      <c r="U206" s="217"/>
      <c r="V206" s="217"/>
      <c r="W206" s="218"/>
      <c r="X206" s="195"/>
      <c r="Y206" s="57"/>
      <c r="Z206" s="135"/>
      <c r="AA206" s="135"/>
      <c r="AB206" s="136"/>
      <c r="AC206" s="136"/>
      <c r="AD206" s="60"/>
      <c r="AE206" s="139"/>
      <c r="AF206" s="175"/>
      <c r="AG206" s="60"/>
      <c r="AH206" s="139"/>
      <c r="AI206" s="175"/>
      <c r="AJ206" s="60"/>
      <c r="AK206" s="140"/>
      <c r="AL206" s="141"/>
      <c r="AM206" s="60"/>
      <c r="AN206" s="140"/>
      <c r="AO206" s="141"/>
      <c r="AP206" s="176"/>
      <c r="AQ206" s="177"/>
      <c r="AR206" s="178"/>
      <c r="AS206" s="176"/>
      <c r="AT206" s="177"/>
      <c r="AU206" s="178"/>
      <c r="AV206" s="57"/>
      <c r="AW206" s="145"/>
      <c r="AX206" s="179"/>
      <c r="AY206" s="180"/>
      <c r="AZ206" s="57"/>
      <c r="BA206" s="145"/>
      <c r="BB206" s="146"/>
      <c r="BC206" s="149"/>
      <c r="BD206" s="103"/>
      <c r="BS206" s="224"/>
      <c r="BT206" s="224"/>
      <c r="CB206" s="166">
        <v>45</v>
      </c>
      <c r="CC206" s="166">
        <v>40</v>
      </c>
      <c r="CD206" s="167">
        <v>35</v>
      </c>
      <c r="CE206" s="168">
        <v>30</v>
      </c>
      <c r="CF206" s="167">
        <v>28</v>
      </c>
      <c r="CG206" s="168">
        <v>26</v>
      </c>
      <c r="CH206" s="168">
        <v>24</v>
      </c>
      <c r="CI206" s="168">
        <v>22</v>
      </c>
      <c r="CJ206" s="168">
        <v>20</v>
      </c>
      <c r="CK206" s="168">
        <v>18</v>
      </c>
      <c r="CL206" s="168">
        <v>16</v>
      </c>
      <c r="CM206" s="168">
        <v>14</v>
      </c>
      <c r="CN206" s="168">
        <v>12</v>
      </c>
      <c r="CO206" s="168">
        <v>10</v>
      </c>
      <c r="CP206" s="168">
        <v>10</v>
      </c>
      <c r="CQ206" s="168">
        <v>10</v>
      </c>
    </row>
    <row r="207" spans="1:95" ht="16.2" thickBot="1" x14ac:dyDescent="0.35">
      <c r="A207" s="116">
        <v>1204</v>
      </c>
      <c r="B207" s="117"/>
      <c r="C207" s="118"/>
      <c r="D207" s="119"/>
      <c r="E207" s="120"/>
      <c r="F207" s="121"/>
      <c r="G207" s="121"/>
      <c r="H207" s="169"/>
      <c r="I207" s="169"/>
      <c r="J207" s="170"/>
      <c r="K207" s="248"/>
      <c r="L207" s="127"/>
      <c r="M207" s="127"/>
      <c r="N207" s="127"/>
      <c r="O207" s="128"/>
      <c r="P207" s="129"/>
      <c r="Q207" s="214"/>
      <c r="R207" s="215"/>
      <c r="S207" s="216"/>
      <c r="T207" s="217"/>
      <c r="U207" s="217"/>
      <c r="V207" s="217"/>
      <c r="W207" s="218"/>
      <c r="X207" s="195"/>
      <c r="Y207" s="57"/>
      <c r="Z207" s="135"/>
      <c r="AA207" s="135"/>
      <c r="AB207" s="136"/>
      <c r="AC207" s="136"/>
      <c r="AD207" s="60"/>
      <c r="AE207" s="139"/>
      <c r="AF207" s="175"/>
      <c r="AG207" s="60"/>
      <c r="AH207" s="139"/>
      <c r="AI207" s="175"/>
      <c r="AJ207" s="60"/>
      <c r="AK207" s="140"/>
      <c r="AL207" s="141"/>
      <c r="AM207" s="60"/>
      <c r="AN207" s="140"/>
      <c r="AO207" s="141"/>
      <c r="AP207" s="176"/>
      <c r="AQ207" s="177"/>
      <c r="AR207" s="178"/>
      <c r="AS207" s="176"/>
      <c r="AT207" s="177"/>
      <c r="AU207" s="178"/>
      <c r="AV207" s="57"/>
      <c r="AW207" s="145"/>
      <c r="AX207" s="179"/>
      <c r="AY207" s="180"/>
      <c r="AZ207" s="57"/>
      <c r="BA207" s="145"/>
      <c r="BB207" s="146"/>
      <c r="BC207" s="149"/>
      <c r="BD207" s="103"/>
      <c r="BS207" s="224"/>
      <c r="BT207" s="224"/>
      <c r="CB207" s="166">
        <v>45</v>
      </c>
      <c r="CC207" s="166">
        <v>40</v>
      </c>
      <c r="CD207" s="167">
        <v>35</v>
      </c>
      <c r="CE207" s="168">
        <v>30</v>
      </c>
      <c r="CF207" s="167">
        <v>28</v>
      </c>
      <c r="CG207" s="168">
        <v>26</v>
      </c>
      <c r="CH207" s="168">
        <v>24</v>
      </c>
      <c r="CI207" s="168">
        <v>22</v>
      </c>
      <c r="CJ207" s="168">
        <v>20</v>
      </c>
      <c r="CK207" s="168">
        <v>18</v>
      </c>
      <c r="CL207" s="168">
        <v>16</v>
      </c>
      <c r="CM207" s="168">
        <v>14</v>
      </c>
      <c r="CN207" s="168">
        <v>12</v>
      </c>
      <c r="CO207" s="168">
        <v>10</v>
      </c>
      <c r="CP207" s="168">
        <v>10</v>
      </c>
      <c r="CQ207" s="168">
        <v>10</v>
      </c>
    </row>
    <row r="208" spans="1:95" ht="16.2" thickBot="1" x14ac:dyDescent="0.35">
      <c r="A208" s="116">
        <v>1205</v>
      </c>
      <c r="B208" s="117"/>
      <c r="C208" s="118"/>
      <c r="D208" s="119"/>
      <c r="E208" s="120"/>
      <c r="F208" s="121"/>
      <c r="G208" s="121"/>
      <c r="H208" s="169"/>
      <c r="I208" s="169"/>
      <c r="J208" s="170"/>
      <c r="K208" s="248"/>
      <c r="L208" s="127"/>
      <c r="M208" s="127"/>
      <c r="N208" s="127"/>
      <c r="O208" s="128"/>
      <c r="P208" s="129"/>
      <c r="Q208" s="214"/>
      <c r="R208" s="215"/>
      <c r="S208" s="216"/>
      <c r="T208" s="217"/>
      <c r="U208" s="217"/>
      <c r="V208" s="217"/>
      <c r="W208" s="218"/>
      <c r="X208" s="195"/>
      <c r="Y208" s="57"/>
      <c r="Z208" s="135"/>
      <c r="AA208" s="135"/>
      <c r="AB208" s="136"/>
      <c r="AC208" s="136"/>
      <c r="AD208" s="60"/>
      <c r="AE208" s="139"/>
      <c r="AF208" s="175"/>
      <c r="AG208" s="60"/>
      <c r="AH208" s="139"/>
      <c r="AI208" s="175"/>
      <c r="AJ208" s="60"/>
      <c r="AK208" s="140"/>
      <c r="AL208" s="141"/>
      <c r="AM208" s="60"/>
      <c r="AN208" s="140"/>
      <c r="AO208" s="141"/>
      <c r="AP208" s="176"/>
      <c r="AQ208" s="177"/>
      <c r="AR208" s="178"/>
      <c r="AS208" s="176"/>
      <c r="AT208" s="177"/>
      <c r="AU208" s="178"/>
      <c r="AV208" s="57"/>
      <c r="AW208" s="145"/>
      <c r="AX208" s="179"/>
      <c r="AY208" s="180"/>
      <c r="AZ208" s="57"/>
      <c r="BA208" s="145"/>
      <c r="BB208" s="146"/>
      <c r="BC208" s="149"/>
      <c r="BD208" s="103"/>
      <c r="BS208" s="224"/>
      <c r="BT208" s="224"/>
      <c r="CB208" s="166">
        <v>45</v>
      </c>
      <c r="CC208" s="166">
        <v>40</v>
      </c>
      <c r="CD208" s="167">
        <v>35</v>
      </c>
      <c r="CE208" s="168">
        <v>30</v>
      </c>
      <c r="CF208" s="167">
        <v>28</v>
      </c>
      <c r="CG208" s="168">
        <v>26</v>
      </c>
      <c r="CH208" s="168">
        <v>24</v>
      </c>
      <c r="CI208" s="168">
        <v>22</v>
      </c>
      <c r="CJ208" s="168">
        <v>20</v>
      </c>
      <c r="CK208" s="168">
        <v>18</v>
      </c>
      <c r="CL208" s="168">
        <v>16</v>
      </c>
      <c r="CM208" s="168">
        <v>14</v>
      </c>
      <c r="CN208" s="168">
        <v>12</v>
      </c>
      <c r="CO208" s="168">
        <v>10</v>
      </c>
      <c r="CP208" s="168">
        <v>10</v>
      </c>
      <c r="CQ208" s="168">
        <v>10</v>
      </c>
    </row>
    <row r="209" spans="1:95" ht="16.2" thickBot="1" x14ac:dyDescent="0.35">
      <c r="A209" s="116">
        <v>1206</v>
      </c>
      <c r="B209" s="117"/>
      <c r="C209" s="118"/>
      <c r="D209" s="119"/>
      <c r="E209" s="120"/>
      <c r="F209" s="121"/>
      <c r="G209" s="121"/>
      <c r="H209" s="169"/>
      <c r="I209" s="169"/>
      <c r="J209" s="170"/>
      <c r="K209" s="248"/>
      <c r="L209" s="127"/>
      <c r="M209" s="127"/>
      <c r="N209" s="127"/>
      <c r="O209" s="128"/>
      <c r="P209" s="129"/>
      <c r="Q209" s="214"/>
      <c r="R209" s="215"/>
      <c r="S209" s="216"/>
      <c r="T209" s="217"/>
      <c r="U209" s="217"/>
      <c r="V209" s="217"/>
      <c r="W209" s="218"/>
      <c r="X209" s="195"/>
      <c r="Y209" s="57"/>
      <c r="Z209" s="135"/>
      <c r="AA209" s="135"/>
      <c r="AB209" s="136"/>
      <c r="AC209" s="136"/>
      <c r="AD209" s="60"/>
      <c r="AE209" s="139"/>
      <c r="AF209" s="175"/>
      <c r="AG209" s="60"/>
      <c r="AH209" s="139"/>
      <c r="AI209" s="175"/>
      <c r="AJ209" s="60"/>
      <c r="AK209" s="140"/>
      <c r="AL209" s="141"/>
      <c r="AM209" s="60"/>
      <c r="AN209" s="140"/>
      <c r="AO209" s="141"/>
      <c r="AP209" s="176"/>
      <c r="AQ209" s="177"/>
      <c r="AR209" s="178"/>
      <c r="AS209" s="176"/>
      <c r="AT209" s="177"/>
      <c r="AU209" s="178"/>
      <c r="AV209" s="57"/>
      <c r="AW209" s="145"/>
      <c r="AX209" s="179"/>
      <c r="AY209" s="180"/>
      <c r="AZ209" s="57"/>
      <c r="BA209" s="145"/>
      <c r="BB209" s="146"/>
      <c r="BC209" s="149"/>
      <c r="BD209" s="103"/>
      <c r="BS209" s="224"/>
      <c r="BT209" s="224"/>
      <c r="CB209" s="166">
        <v>45</v>
      </c>
      <c r="CC209" s="166">
        <v>40</v>
      </c>
      <c r="CD209" s="167">
        <v>35</v>
      </c>
      <c r="CE209" s="168">
        <v>30</v>
      </c>
      <c r="CF209" s="167">
        <v>28</v>
      </c>
      <c r="CG209" s="168">
        <v>26</v>
      </c>
      <c r="CH209" s="168">
        <v>24</v>
      </c>
      <c r="CI209" s="168">
        <v>22</v>
      </c>
      <c r="CJ209" s="168">
        <v>20</v>
      </c>
      <c r="CK209" s="168">
        <v>18</v>
      </c>
      <c r="CL209" s="168">
        <v>16</v>
      </c>
      <c r="CM209" s="168">
        <v>14</v>
      </c>
      <c r="CN209" s="168">
        <v>12</v>
      </c>
      <c r="CO209" s="168">
        <v>10</v>
      </c>
      <c r="CP209" s="168">
        <v>10</v>
      </c>
      <c r="CQ209" s="168">
        <v>10</v>
      </c>
    </row>
    <row r="210" spans="1:95" ht="16.2" thickBot="1" x14ac:dyDescent="0.35">
      <c r="A210" s="116">
        <v>1207</v>
      </c>
      <c r="B210" s="117"/>
      <c r="C210" s="118"/>
      <c r="D210" s="119"/>
      <c r="E210" s="120"/>
      <c r="F210" s="121"/>
      <c r="G210" s="121"/>
      <c r="H210" s="169"/>
      <c r="I210" s="169"/>
      <c r="J210" s="170"/>
      <c r="K210" s="248"/>
      <c r="L210" s="127"/>
      <c r="M210" s="127"/>
      <c r="N210" s="127"/>
      <c r="O210" s="128"/>
      <c r="P210" s="129"/>
      <c r="Q210" s="214"/>
      <c r="R210" s="215"/>
      <c r="S210" s="216"/>
      <c r="T210" s="217"/>
      <c r="U210" s="217"/>
      <c r="V210" s="217"/>
      <c r="W210" s="218"/>
      <c r="X210" s="195"/>
      <c r="Y210" s="57"/>
      <c r="Z210" s="135"/>
      <c r="AA210" s="135"/>
      <c r="AB210" s="136"/>
      <c r="AC210" s="136"/>
      <c r="AD210" s="60"/>
      <c r="AE210" s="139"/>
      <c r="AF210" s="175"/>
      <c r="AG210" s="60"/>
      <c r="AH210" s="139"/>
      <c r="AI210" s="175"/>
      <c r="AJ210" s="60"/>
      <c r="AK210" s="140"/>
      <c r="AL210" s="141"/>
      <c r="AM210" s="60"/>
      <c r="AN210" s="140"/>
      <c r="AO210" s="141"/>
      <c r="AP210" s="176"/>
      <c r="AQ210" s="177"/>
      <c r="AR210" s="178"/>
      <c r="AS210" s="176"/>
      <c r="AT210" s="177"/>
      <c r="AU210" s="178"/>
      <c r="AV210" s="57"/>
      <c r="AW210" s="145"/>
      <c r="AX210" s="179"/>
      <c r="AY210" s="180"/>
      <c r="AZ210" s="57"/>
      <c r="BA210" s="145"/>
      <c r="BB210" s="146"/>
      <c r="BC210" s="149"/>
      <c r="BD210" s="103"/>
      <c r="BS210" s="224"/>
      <c r="BT210" s="224"/>
      <c r="CB210" s="166">
        <v>45</v>
      </c>
      <c r="CC210" s="166">
        <v>40</v>
      </c>
      <c r="CD210" s="167">
        <v>35</v>
      </c>
      <c r="CE210" s="168">
        <v>30</v>
      </c>
      <c r="CF210" s="167">
        <v>28</v>
      </c>
      <c r="CG210" s="168">
        <v>26</v>
      </c>
      <c r="CH210" s="168">
        <v>24</v>
      </c>
      <c r="CI210" s="168">
        <v>22</v>
      </c>
      <c r="CJ210" s="168">
        <v>20</v>
      </c>
      <c r="CK210" s="168">
        <v>18</v>
      </c>
      <c r="CL210" s="168">
        <v>16</v>
      </c>
      <c r="CM210" s="168">
        <v>14</v>
      </c>
      <c r="CN210" s="168">
        <v>12</v>
      </c>
      <c r="CO210" s="168">
        <v>10</v>
      </c>
      <c r="CP210" s="168">
        <v>10</v>
      </c>
      <c r="CQ210" s="168">
        <v>10</v>
      </c>
    </row>
    <row r="211" spans="1:95" ht="16.2" thickBot="1" x14ac:dyDescent="0.35">
      <c r="A211" s="116">
        <v>1208</v>
      </c>
      <c r="B211" s="117"/>
      <c r="C211" s="118"/>
      <c r="D211" s="119"/>
      <c r="E211" s="120"/>
      <c r="F211" s="121"/>
      <c r="G211" s="121"/>
      <c r="H211" s="169"/>
      <c r="I211" s="169"/>
      <c r="J211" s="170"/>
      <c r="K211" s="248"/>
      <c r="L211" s="127"/>
      <c r="M211" s="127"/>
      <c r="N211" s="127"/>
      <c r="O211" s="128"/>
      <c r="P211" s="129"/>
      <c r="Q211" s="214"/>
      <c r="R211" s="215"/>
      <c r="S211" s="216"/>
      <c r="T211" s="217"/>
      <c r="U211" s="217"/>
      <c r="V211" s="217"/>
      <c r="W211" s="218"/>
      <c r="X211" s="195"/>
      <c r="Y211" s="57"/>
      <c r="Z211" s="135"/>
      <c r="AA211" s="135"/>
      <c r="AB211" s="136"/>
      <c r="AC211" s="136"/>
      <c r="AD211" s="60"/>
      <c r="AE211" s="139"/>
      <c r="AF211" s="175"/>
      <c r="AG211" s="60"/>
      <c r="AH211" s="139"/>
      <c r="AI211" s="175"/>
      <c r="AJ211" s="60"/>
      <c r="AK211" s="140"/>
      <c r="AL211" s="141"/>
      <c r="AM211" s="60"/>
      <c r="AN211" s="140"/>
      <c r="AO211" s="141"/>
      <c r="AP211" s="176"/>
      <c r="AQ211" s="177"/>
      <c r="AR211" s="178"/>
      <c r="AS211" s="176"/>
      <c r="AT211" s="177"/>
      <c r="AU211" s="178"/>
      <c r="AV211" s="57"/>
      <c r="AW211" s="145"/>
      <c r="AX211" s="179"/>
      <c r="AY211" s="180"/>
      <c r="AZ211" s="57"/>
      <c r="BA211" s="145"/>
      <c r="BB211" s="146"/>
      <c r="BC211" s="149"/>
      <c r="BD211" s="103"/>
      <c r="BS211" s="224"/>
      <c r="BT211" s="224"/>
      <c r="CB211" s="166">
        <v>45</v>
      </c>
      <c r="CC211" s="166">
        <v>40</v>
      </c>
      <c r="CD211" s="167">
        <v>35</v>
      </c>
      <c r="CE211" s="168">
        <v>30</v>
      </c>
      <c r="CF211" s="167">
        <v>28</v>
      </c>
      <c r="CG211" s="168">
        <v>26</v>
      </c>
      <c r="CH211" s="168">
        <v>24</v>
      </c>
      <c r="CI211" s="168">
        <v>22</v>
      </c>
      <c r="CJ211" s="168">
        <v>20</v>
      </c>
      <c r="CK211" s="168">
        <v>18</v>
      </c>
      <c r="CL211" s="168">
        <v>16</v>
      </c>
      <c r="CM211" s="168">
        <v>14</v>
      </c>
      <c r="CN211" s="168">
        <v>12</v>
      </c>
      <c r="CO211" s="168">
        <v>10</v>
      </c>
      <c r="CP211" s="168">
        <v>10</v>
      </c>
      <c r="CQ211" s="168">
        <v>10</v>
      </c>
    </row>
    <row r="212" spans="1:95" ht="16.2" thickBot="1" x14ac:dyDescent="0.35">
      <c r="A212" s="116">
        <v>1209</v>
      </c>
      <c r="B212" s="117"/>
      <c r="C212" s="118"/>
      <c r="D212" s="119"/>
      <c r="E212" s="120"/>
      <c r="F212" s="121"/>
      <c r="G212" s="121"/>
      <c r="H212" s="169"/>
      <c r="I212" s="169"/>
      <c r="J212" s="170"/>
      <c r="K212" s="248"/>
      <c r="L212" s="127"/>
      <c r="M212" s="127"/>
      <c r="N212" s="127"/>
      <c r="O212" s="128"/>
      <c r="P212" s="129"/>
      <c r="Q212" s="214"/>
      <c r="R212" s="215"/>
      <c r="S212" s="216"/>
      <c r="T212" s="217"/>
      <c r="U212" s="217"/>
      <c r="V212" s="217"/>
      <c r="W212" s="218"/>
      <c r="X212" s="195"/>
      <c r="Y212" s="57"/>
      <c r="Z212" s="135"/>
      <c r="AA212" s="135"/>
      <c r="AB212" s="136"/>
      <c r="AC212" s="136"/>
      <c r="AD212" s="60"/>
      <c r="AE212" s="139"/>
      <c r="AF212" s="175"/>
      <c r="AG212" s="60"/>
      <c r="AH212" s="139"/>
      <c r="AI212" s="175"/>
      <c r="AJ212" s="60"/>
      <c r="AK212" s="140"/>
      <c r="AL212" s="141"/>
      <c r="AM212" s="60"/>
      <c r="AN212" s="140"/>
      <c r="AO212" s="141"/>
      <c r="AP212" s="176"/>
      <c r="AQ212" s="177"/>
      <c r="AR212" s="178"/>
      <c r="AS212" s="176"/>
      <c r="AT212" s="177"/>
      <c r="AU212" s="178"/>
      <c r="AV212" s="57"/>
      <c r="AW212" s="145"/>
      <c r="AX212" s="179"/>
      <c r="AY212" s="180"/>
      <c r="AZ212" s="57"/>
      <c r="BA212" s="145"/>
      <c r="BB212" s="146"/>
      <c r="BC212" s="149"/>
      <c r="BD212" s="103"/>
      <c r="BS212" s="224"/>
      <c r="BT212" s="224"/>
      <c r="CB212" s="166">
        <v>45</v>
      </c>
      <c r="CC212" s="166">
        <v>40</v>
      </c>
      <c r="CD212" s="167">
        <v>35</v>
      </c>
      <c r="CE212" s="168">
        <v>30</v>
      </c>
      <c r="CF212" s="167">
        <v>28</v>
      </c>
      <c r="CG212" s="168">
        <v>26</v>
      </c>
      <c r="CH212" s="168">
        <v>24</v>
      </c>
      <c r="CI212" s="168">
        <v>22</v>
      </c>
      <c r="CJ212" s="168">
        <v>20</v>
      </c>
      <c r="CK212" s="168">
        <v>18</v>
      </c>
      <c r="CL212" s="168">
        <v>16</v>
      </c>
      <c r="CM212" s="168">
        <v>14</v>
      </c>
      <c r="CN212" s="168">
        <v>12</v>
      </c>
      <c r="CO212" s="168">
        <v>10</v>
      </c>
      <c r="CP212" s="168">
        <v>10</v>
      </c>
      <c r="CQ212" s="168">
        <v>10</v>
      </c>
    </row>
    <row r="213" spans="1:95" ht="16.2" thickBot="1" x14ac:dyDescent="0.35">
      <c r="A213" s="116">
        <v>1210</v>
      </c>
      <c r="B213" s="117"/>
      <c r="C213" s="118"/>
      <c r="D213" s="119"/>
      <c r="E213" s="120"/>
      <c r="F213" s="121"/>
      <c r="G213" s="121"/>
      <c r="H213" s="169"/>
      <c r="I213" s="169"/>
      <c r="J213" s="170"/>
      <c r="K213" s="248"/>
      <c r="L213" s="127"/>
      <c r="M213" s="127"/>
      <c r="N213" s="127"/>
      <c r="O213" s="128"/>
      <c r="P213" s="129"/>
      <c r="Q213" s="214"/>
      <c r="R213" s="215"/>
      <c r="S213" s="216"/>
      <c r="T213" s="217"/>
      <c r="U213" s="217"/>
      <c r="V213" s="217"/>
      <c r="W213" s="218"/>
      <c r="X213" s="195"/>
      <c r="Y213" s="57"/>
      <c r="Z213" s="135"/>
      <c r="AA213" s="135"/>
      <c r="AB213" s="136"/>
      <c r="AC213" s="136"/>
      <c r="AD213" s="60"/>
      <c r="AE213" s="139"/>
      <c r="AF213" s="175"/>
      <c r="AG213" s="60"/>
      <c r="AH213" s="139"/>
      <c r="AI213" s="175"/>
      <c r="AJ213" s="60"/>
      <c r="AK213" s="140"/>
      <c r="AL213" s="141"/>
      <c r="AM213" s="60"/>
      <c r="AN213" s="140"/>
      <c r="AO213" s="141"/>
      <c r="AP213" s="176"/>
      <c r="AQ213" s="177"/>
      <c r="AR213" s="178"/>
      <c r="AS213" s="176"/>
      <c r="AT213" s="177"/>
      <c r="AU213" s="178"/>
      <c r="AV213" s="57"/>
      <c r="AW213" s="145"/>
      <c r="AX213" s="179"/>
      <c r="AY213" s="180"/>
      <c r="AZ213" s="57"/>
      <c r="BA213" s="145"/>
      <c r="BB213" s="146"/>
      <c r="BC213" s="149"/>
      <c r="BD213" s="103"/>
      <c r="BS213" s="224"/>
      <c r="BT213" s="224"/>
      <c r="CB213" s="166">
        <v>45</v>
      </c>
      <c r="CC213" s="166">
        <v>40</v>
      </c>
      <c r="CD213" s="167">
        <v>35</v>
      </c>
      <c r="CE213" s="168">
        <v>30</v>
      </c>
      <c r="CF213" s="167">
        <v>28</v>
      </c>
      <c r="CG213" s="168">
        <v>26</v>
      </c>
      <c r="CH213" s="168">
        <v>24</v>
      </c>
      <c r="CI213" s="168">
        <v>22</v>
      </c>
      <c r="CJ213" s="168">
        <v>20</v>
      </c>
      <c r="CK213" s="168">
        <v>18</v>
      </c>
      <c r="CL213" s="168">
        <v>16</v>
      </c>
      <c r="CM213" s="168">
        <v>14</v>
      </c>
      <c r="CN213" s="168">
        <v>12</v>
      </c>
      <c r="CO213" s="168">
        <v>10</v>
      </c>
      <c r="CP213" s="168">
        <v>10</v>
      </c>
      <c r="CQ213" s="168">
        <v>10</v>
      </c>
    </row>
    <row r="214" spans="1:95" ht="16.2" thickBot="1" x14ac:dyDescent="0.35">
      <c r="A214" s="116">
        <v>1211</v>
      </c>
      <c r="B214" s="117"/>
      <c r="C214" s="118"/>
      <c r="D214" s="119"/>
      <c r="E214" s="120"/>
      <c r="F214" s="121"/>
      <c r="G214" s="121"/>
      <c r="H214" s="169"/>
      <c r="I214" s="169"/>
      <c r="J214" s="170"/>
      <c r="K214" s="248"/>
      <c r="L214" s="127"/>
      <c r="M214" s="127"/>
      <c r="N214" s="127"/>
      <c r="O214" s="128"/>
      <c r="P214" s="129"/>
      <c r="Q214" s="214"/>
      <c r="R214" s="215"/>
      <c r="S214" s="216"/>
      <c r="T214" s="217"/>
      <c r="U214" s="217"/>
      <c r="V214" s="217"/>
      <c r="W214" s="218"/>
      <c r="X214" s="195"/>
      <c r="Y214" s="57"/>
      <c r="Z214" s="135"/>
      <c r="AA214" s="135"/>
      <c r="AB214" s="136"/>
      <c r="AC214" s="136"/>
      <c r="AD214" s="60"/>
      <c r="AE214" s="139"/>
      <c r="AF214" s="175"/>
      <c r="AG214" s="60"/>
      <c r="AH214" s="139"/>
      <c r="AI214" s="175"/>
      <c r="AJ214" s="60"/>
      <c r="AK214" s="140"/>
      <c r="AL214" s="141"/>
      <c r="AM214" s="60"/>
      <c r="AN214" s="140"/>
      <c r="AO214" s="141"/>
      <c r="AP214" s="176"/>
      <c r="AQ214" s="177"/>
      <c r="AR214" s="178"/>
      <c r="AS214" s="176"/>
      <c r="AT214" s="177"/>
      <c r="AU214" s="178"/>
      <c r="AV214" s="57"/>
      <c r="AW214" s="145"/>
      <c r="AX214" s="179"/>
      <c r="AY214" s="180"/>
      <c r="AZ214" s="57"/>
      <c r="BA214" s="145"/>
      <c r="BB214" s="146"/>
      <c r="BC214" s="149"/>
      <c r="BD214" s="103"/>
      <c r="BS214" s="224"/>
      <c r="BT214" s="224"/>
      <c r="CB214" s="166">
        <v>45</v>
      </c>
      <c r="CC214" s="166">
        <v>40</v>
      </c>
      <c r="CD214" s="167">
        <v>35</v>
      </c>
      <c r="CE214" s="168">
        <v>30</v>
      </c>
      <c r="CF214" s="167">
        <v>28</v>
      </c>
      <c r="CG214" s="168">
        <v>26</v>
      </c>
      <c r="CH214" s="168">
        <v>24</v>
      </c>
      <c r="CI214" s="168">
        <v>22</v>
      </c>
      <c r="CJ214" s="168">
        <v>20</v>
      </c>
      <c r="CK214" s="168">
        <v>18</v>
      </c>
      <c r="CL214" s="168">
        <v>16</v>
      </c>
      <c r="CM214" s="168">
        <v>14</v>
      </c>
      <c r="CN214" s="168">
        <v>12</v>
      </c>
      <c r="CO214" s="168">
        <v>10</v>
      </c>
      <c r="CP214" s="168">
        <v>10</v>
      </c>
      <c r="CQ214" s="168">
        <v>10</v>
      </c>
    </row>
    <row r="215" spans="1:95" ht="16.2" thickBot="1" x14ac:dyDescent="0.35">
      <c r="A215" s="116">
        <v>1212</v>
      </c>
      <c r="B215" s="117"/>
      <c r="C215" s="118"/>
      <c r="D215" s="119"/>
      <c r="E215" s="120"/>
      <c r="F215" s="121"/>
      <c r="G215" s="121"/>
      <c r="H215" s="169"/>
      <c r="I215" s="169"/>
      <c r="J215" s="170"/>
      <c r="K215" s="248"/>
      <c r="L215" s="127"/>
      <c r="M215" s="127"/>
      <c r="N215" s="127"/>
      <c r="O215" s="128"/>
      <c r="P215" s="129"/>
      <c r="Q215" s="214"/>
      <c r="R215" s="215"/>
      <c r="S215" s="216"/>
      <c r="T215" s="217"/>
      <c r="U215" s="217"/>
      <c r="V215" s="217"/>
      <c r="W215" s="218"/>
      <c r="X215" s="195"/>
      <c r="Y215" s="57"/>
      <c r="Z215" s="135"/>
      <c r="AA215" s="135"/>
      <c r="AB215" s="136"/>
      <c r="AC215" s="136"/>
      <c r="AD215" s="60"/>
      <c r="AE215" s="139"/>
      <c r="AF215" s="175"/>
      <c r="AG215" s="60"/>
      <c r="AH215" s="139"/>
      <c r="AI215" s="175"/>
      <c r="AJ215" s="60"/>
      <c r="AK215" s="140"/>
      <c r="AL215" s="141"/>
      <c r="AM215" s="60"/>
      <c r="AN215" s="140"/>
      <c r="AO215" s="141"/>
      <c r="AP215" s="176"/>
      <c r="AQ215" s="177"/>
      <c r="AR215" s="178"/>
      <c r="AS215" s="176"/>
      <c r="AT215" s="177"/>
      <c r="AU215" s="178"/>
      <c r="AV215" s="57"/>
      <c r="AW215" s="145"/>
      <c r="AX215" s="179"/>
      <c r="AY215" s="180"/>
      <c r="AZ215" s="57"/>
      <c r="BA215" s="145"/>
      <c r="BB215" s="146"/>
      <c r="BC215" s="149"/>
      <c r="BD215" s="103"/>
      <c r="BS215" s="224"/>
      <c r="BT215" s="224"/>
      <c r="CB215" s="166">
        <v>45</v>
      </c>
      <c r="CC215" s="166">
        <v>40</v>
      </c>
      <c r="CD215" s="167">
        <v>35</v>
      </c>
      <c r="CE215" s="168">
        <v>30</v>
      </c>
      <c r="CF215" s="167">
        <v>28</v>
      </c>
      <c r="CG215" s="168">
        <v>26</v>
      </c>
      <c r="CH215" s="168">
        <v>24</v>
      </c>
      <c r="CI215" s="168">
        <v>22</v>
      </c>
      <c r="CJ215" s="168">
        <v>20</v>
      </c>
      <c r="CK215" s="168">
        <v>18</v>
      </c>
      <c r="CL215" s="168">
        <v>16</v>
      </c>
      <c r="CM215" s="168">
        <v>14</v>
      </c>
      <c r="CN215" s="168">
        <v>12</v>
      </c>
      <c r="CO215" s="168">
        <v>10</v>
      </c>
      <c r="CP215" s="168">
        <v>10</v>
      </c>
      <c r="CQ215" s="168">
        <v>10</v>
      </c>
    </row>
    <row r="216" spans="1:95" ht="16.2" thickBot="1" x14ac:dyDescent="0.35">
      <c r="A216" s="116">
        <v>1213</v>
      </c>
      <c r="B216" s="117"/>
      <c r="C216" s="118"/>
      <c r="D216" s="119"/>
      <c r="E216" s="120"/>
      <c r="F216" s="121"/>
      <c r="G216" s="121"/>
      <c r="H216" s="169"/>
      <c r="I216" s="169"/>
      <c r="J216" s="170"/>
      <c r="K216" s="248"/>
      <c r="L216" s="127"/>
      <c r="M216" s="127"/>
      <c r="N216" s="127"/>
      <c r="O216" s="128"/>
      <c r="P216" s="129"/>
      <c r="Q216" s="214"/>
      <c r="R216" s="215"/>
      <c r="S216" s="216"/>
      <c r="T216" s="217"/>
      <c r="U216" s="217"/>
      <c r="V216" s="217"/>
      <c r="W216" s="218"/>
      <c r="X216" s="195"/>
      <c r="Y216" s="57"/>
      <c r="Z216" s="135"/>
      <c r="AA216" s="135"/>
      <c r="AB216" s="136"/>
      <c r="AC216" s="136"/>
      <c r="AD216" s="60"/>
      <c r="AE216" s="139"/>
      <c r="AF216" s="175"/>
      <c r="AG216" s="60"/>
      <c r="AH216" s="139"/>
      <c r="AI216" s="175"/>
      <c r="AJ216" s="60"/>
      <c r="AK216" s="140"/>
      <c r="AL216" s="141"/>
      <c r="AM216" s="60"/>
      <c r="AN216" s="140"/>
      <c r="AO216" s="141"/>
      <c r="AP216" s="176"/>
      <c r="AQ216" s="177"/>
      <c r="AR216" s="178"/>
      <c r="AS216" s="176"/>
      <c r="AT216" s="177"/>
      <c r="AU216" s="178"/>
      <c r="AV216" s="57"/>
      <c r="AW216" s="145"/>
      <c r="AX216" s="179"/>
      <c r="AY216" s="180"/>
      <c r="AZ216" s="57"/>
      <c r="BA216" s="145"/>
      <c r="BB216" s="146"/>
      <c r="BC216" s="149"/>
      <c r="BD216" s="103"/>
      <c r="BS216" s="224"/>
      <c r="BT216" s="224"/>
      <c r="CB216" s="166">
        <v>45</v>
      </c>
      <c r="CC216" s="166">
        <v>40</v>
      </c>
      <c r="CD216" s="167">
        <v>35</v>
      </c>
      <c r="CE216" s="168">
        <v>30</v>
      </c>
      <c r="CF216" s="167">
        <v>28</v>
      </c>
      <c r="CG216" s="168">
        <v>26</v>
      </c>
      <c r="CH216" s="168">
        <v>24</v>
      </c>
      <c r="CI216" s="168">
        <v>22</v>
      </c>
      <c r="CJ216" s="168">
        <v>20</v>
      </c>
      <c r="CK216" s="168">
        <v>18</v>
      </c>
      <c r="CL216" s="168">
        <v>16</v>
      </c>
      <c r="CM216" s="168">
        <v>14</v>
      </c>
      <c r="CN216" s="168">
        <v>12</v>
      </c>
      <c r="CO216" s="168">
        <v>10</v>
      </c>
      <c r="CP216" s="168">
        <v>10</v>
      </c>
      <c r="CQ216" s="168">
        <v>10</v>
      </c>
    </row>
    <row r="217" spans="1:95" ht="16.2" thickBot="1" x14ac:dyDescent="0.35">
      <c r="A217" s="116">
        <v>1214</v>
      </c>
      <c r="B217" s="117"/>
      <c r="C217" s="118"/>
      <c r="D217" s="119"/>
      <c r="E217" s="120"/>
      <c r="F217" s="121"/>
      <c r="G217" s="121"/>
      <c r="H217" s="169"/>
      <c r="I217" s="169"/>
      <c r="J217" s="170"/>
      <c r="K217" s="248"/>
      <c r="L217" s="127"/>
      <c r="M217" s="127"/>
      <c r="N217" s="127"/>
      <c r="O217" s="128"/>
      <c r="P217" s="129"/>
      <c r="Q217" s="214"/>
      <c r="R217" s="215"/>
      <c r="S217" s="216"/>
      <c r="T217" s="217"/>
      <c r="U217" s="217"/>
      <c r="V217" s="217"/>
      <c r="W217" s="218"/>
      <c r="X217" s="195"/>
      <c r="Y217" s="57"/>
      <c r="Z217" s="135"/>
      <c r="AA217" s="135"/>
      <c r="AB217" s="136"/>
      <c r="AC217" s="136"/>
      <c r="AD217" s="60"/>
      <c r="AE217" s="139"/>
      <c r="AF217" s="175"/>
      <c r="AG217" s="60"/>
      <c r="AH217" s="139"/>
      <c r="AI217" s="175"/>
      <c r="AJ217" s="60"/>
      <c r="AK217" s="140"/>
      <c r="AL217" s="141"/>
      <c r="AM217" s="60"/>
      <c r="AN217" s="140"/>
      <c r="AO217" s="141"/>
      <c r="AP217" s="176"/>
      <c r="AQ217" s="177"/>
      <c r="AR217" s="178"/>
      <c r="AS217" s="176"/>
      <c r="AT217" s="177"/>
      <c r="AU217" s="178"/>
      <c r="AV217" s="57"/>
      <c r="AW217" s="145"/>
      <c r="AX217" s="179"/>
      <c r="AY217" s="180"/>
      <c r="AZ217" s="57"/>
      <c r="BA217" s="145"/>
      <c r="BB217" s="146"/>
      <c r="BC217" s="149"/>
      <c r="BD217" s="103"/>
      <c r="BS217" s="224"/>
      <c r="BT217" s="224"/>
      <c r="CB217" s="166">
        <v>45</v>
      </c>
      <c r="CC217" s="166">
        <v>40</v>
      </c>
      <c r="CD217" s="167">
        <v>35</v>
      </c>
      <c r="CE217" s="168">
        <v>30</v>
      </c>
      <c r="CF217" s="167">
        <v>28</v>
      </c>
      <c r="CG217" s="168">
        <v>26</v>
      </c>
      <c r="CH217" s="168">
        <v>24</v>
      </c>
      <c r="CI217" s="168">
        <v>22</v>
      </c>
      <c r="CJ217" s="168">
        <v>20</v>
      </c>
      <c r="CK217" s="168">
        <v>18</v>
      </c>
      <c r="CL217" s="168">
        <v>16</v>
      </c>
      <c r="CM217" s="168">
        <v>14</v>
      </c>
      <c r="CN217" s="168">
        <v>12</v>
      </c>
      <c r="CO217" s="168">
        <v>10</v>
      </c>
      <c r="CP217" s="168">
        <v>10</v>
      </c>
      <c r="CQ217" s="168">
        <v>10</v>
      </c>
    </row>
    <row r="218" spans="1:95" ht="16.2" thickBot="1" x14ac:dyDescent="0.35">
      <c r="A218" s="116">
        <v>1215</v>
      </c>
      <c r="B218" s="117"/>
      <c r="C218" s="118"/>
      <c r="D218" s="119"/>
      <c r="E218" s="120"/>
      <c r="F218" s="121"/>
      <c r="G218" s="121"/>
      <c r="H218" s="169"/>
      <c r="I218" s="169"/>
      <c r="J218" s="170"/>
      <c r="K218" s="248"/>
      <c r="L218" s="127"/>
      <c r="M218" s="127"/>
      <c r="N218" s="127"/>
      <c r="O218" s="128"/>
      <c r="P218" s="129"/>
      <c r="Q218" s="214"/>
      <c r="R218" s="215"/>
      <c r="S218" s="216"/>
      <c r="T218" s="217"/>
      <c r="U218" s="217"/>
      <c r="V218" s="217"/>
      <c r="W218" s="218"/>
      <c r="X218" s="195"/>
      <c r="Y218" s="57"/>
      <c r="Z218" s="135"/>
      <c r="AA218" s="135"/>
      <c r="AB218" s="136"/>
      <c r="AC218" s="136"/>
      <c r="AD218" s="60"/>
      <c r="AE218" s="139"/>
      <c r="AF218" s="175"/>
      <c r="AG218" s="60"/>
      <c r="AH218" s="139"/>
      <c r="AI218" s="175"/>
      <c r="AJ218" s="60"/>
      <c r="AK218" s="140"/>
      <c r="AL218" s="141"/>
      <c r="AM218" s="60"/>
      <c r="AN218" s="140"/>
      <c r="AO218" s="141"/>
      <c r="AP218" s="176"/>
      <c r="AQ218" s="177"/>
      <c r="AR218" s="178"/>
      <c r="AS218" s="176"/>
      <c r="AT218" s="177"/>
      <c r="AU218" s="178"/>
      <c r="AV218" s="57"/>
      <c r="AW218" s="145"/>
      <c r="AX218" s="179"/>
      <c r="AY218" s="180"/>
      <c r="AZ218" s="57"/>
      <c r="BA218" s="145"/>
      <c r="BB218" s="146"/>
      <c r="BC218" s="149"/>
      <c r="BD218" s="103"/>
      <c r="BS218" s="224"/>
      <c r="BT218" s="224"/>
      <c r="CB218" s="166">
        <v>45</v>
      </c>
      <c r="CC218" s="166">
        <v>40</v>
      </c>
      <c r="CD218" s="167">
        <v>35</v>
      </c>
      <c r="CE218" s="168">
        <v>30</v>
      </c>
      <c r="CF218" s="167">
        <v>28</v>
      </c>
      <c r="CG218" s="168">
        <v>26</v>
      </c>
      <c r="CH218" s="168">
        <v>24</v>
      </c>
      <c r="CI218" s="168">
        <v>22</v>
      </c>
      <c r="CJ218" s="168">
        <v>20</v>
      </c>
      <c r="CK218" s="168">
        <v>18</v>
      </c>
      <c r="CL218" s="168">
        <v>16</v>
      </c>
      <c r="CM218" s="168">
        <v>14</v>
      </c>
      <c r="CN218" s="168">
        <v>12</v>
      </c>
      <c r="CO218" s="168">
        <v>10</v>
      </c>
      <c r="CP218" s="168">
        <v>10</v>
      </c>
      <c r="CQ218" s="168">
        <v>10</v>
      </c>
    </row>
    <row r="219" spans="1:95" ht="16.2" thickBot="1" x14ac:dyDescent="0.35">
      <c r="A219" s="116">
        <v>1216</v>
      </c>
      <c r="B219" s="117"/>
      <c r="C219" s="118"/>
      <c r="D219" s="119"/>
      <c r="E219" s="120"/>
      <c r="F219" s="121"/>
      <c r="G219" s="121"/>
      <c r="H219" s="169"/>
      <c r="I219" s="169"/>
      <c r="J219" s="170"/>
      <c r="K219" s="248"/>
      <c r="L219" s="127"/>
      <c r="M219" s="127"/>
      <c r="N219" s="127"/>
      <c r="O219" s="128"/>
      <c r="P219" s="129"/>
      <c r="Q219" s="214"/>
      <c r="R219" s="215"/>
      <c r="S219" s="216"/>
      <c r="T219" s="217"/>
      <c r="U219" s="217"/>
      <c r="V219" s="217"/>
      <c r="W219" s="218"/>
      <c r="X219" s="195"/>
      <c r="Y219" s="57"/>
      <c r="Z219" s="135"/>
      <c r="AA219" s="135"/>
      <c r="AB219" s="136"/>
      <c r="AC219" s="136"/>
      <c r="AD219" s="60"/>
      <c r="AE219" s="139"/>
      <c r="AF219" s="175"/>
      <c r="AG219" s="60"/>
      <c r="AH219" s="139"/>
      <c r="AI219" s="175"/>
      <c r="AJ219" s="60"/>
      <c r="AK219" s="140"/>
      <c r="AL219" s="141"/>
      <c r="AM219" s="60"/>
      <c r="AN219" s="140"/>
      <c r="AO219" s="141"/>
      <c r="AP219" s="176"/>
      <c r="AQ219" s="177"/>
      <c r="AR219" s="178"/>
      <c r="AS219" s="176"/>
      <c r="AT219" s="177"/>
      <c r="AU219" s="178"/>
      <c r="AV219" s="57"/>
      <c r="AW219" s="145"/>
      <c r="AX219" s="179"/>
      <c r="AY219" s="180"/>
      <c r="AZ219" s="57"/>
      <c r="BA219" s="145"/>
      <c r="BB219" s="146"/>
      <c r="BC219" s="149"/>
      <c r="BD219" s="103"/>
      <c r="BS219" s="224"/>
      <c r="BT219" s="224"/>
      <c r="CB219" s="166">
        <v>45</v>
      </c>
      <c r="CC219" s="166">
        <v>40</v>
      </c>
      <c r="CD219" s="167">
        <v>35</v>
      </c>
      <c r="CE219" s="168">
        <v>30</v>
      </c>
      <c r="CF219" s="167">
        <v>28</v>
      </c>
      <c r="CG219" s="168">
        <v>26</v>
      </c>
      <c r="CH219" s="168">
        <v>24</v>
      </c>
      <c r="CI219" s="168">
        <v>22</v>
      </c>
      <c r="CJ219" s="168">
        <v>20</v>
      </c>
      <c r="CK219" s="168">
        <v>18</v>
      </c>
      <c r="CL219" s="168">
        <v>16</v>
      </c>
      <c r="CM219" s="168">
        <v>14</v>
      </c>
      <c r="CN219" s="168">
        <v>12</v>
      </c>
      <c r="CO219" s="168">
        <v>10</v>
      </c>
      <c r="CP219" s="168">
        <v>10</v>
      </c>
      <c r="CQ219" s="168">
        <v>10</v>
      </c>
    </row>
    <row r="220" spans="1:95" ht="16.2" thickBot="1" x14ac:dyDescent="0.35">
      <c r="A220" s="116">
        <v>1217</v>
      </c>
      <c r="B220" s="117"/>
      <c r="C220" s="118"/>
      <c r="D220" s="119"/>
      <c r="E220" s="120"/>
      <c r="F220" s="121"/>
      <c r="G220" s="121"/>
      <c r="H220" s="169"/>
      <c r="I220" s="169"/>
      <c r="J220" s="170"/>
      <c r="K220" s="248"/>
      <c r="L220" s="127"/>
      <c r="M220" s="127"/>
      <c r="N220" s="127"/>
      <c r="O220" s="128"/>
      <c r="P220" s="129"/>
      <c r="Q220" s="214"/>
      <c r="R220" s="215"/>
      <c r="S220" s="216"/>
      <c r="T220" s="217"/>
      <c r="U220" s="217"/>
      <c r="V220" s="217"/>
      <c r="W220" s="218"/>
      <c r="X220" s="195"/>
      <c r="Y220" s="57"/>
      <c r="Z220" s="135"/>
      <c r="AA220" s="135"/>
      <c r="AB220" s="136"/>
      <c r="AC220" s="136"/>
      <c r="AD220" s="60"/>
      <c r="AE220" s="139"/>
      <c r="AF220" s="175"/>
      <c r="AG220" s="60"/>
      <c r="AH220" s="139"/>
      <c r="AI220" s="175"/>
      <c r="AJ220" s="60"/>
      <c r="AK220" s="140"/>
      <c r="AL220" s="141"/>
      <c r="AM220" s="60"/>
      <c r="AN220" s="140"/>
      <c r="AO220" s="141"/>
      <c r="AP220" s="176"/>
      <c r="AQ220" s="177"/>
      <c r="AR220" s="178"/>
      <c r="AS220" s="176"/>
      <c r="AT220" s="177"/>
      <c r="AU220" s="178"/>
      <c r="AV220" s="57"/>
      <c r="AW220" s="145"/>
      <c r="AX220" s="179"/>
      <c r="AY220" s="180"/>
      <c r="AZ220" s="57"/>
      <c r="BA220" s="145"/>
      <c r="BB220" s="146"/>
      <c r="BC220" s="149"/>
      <c r="BD220" s="103"/>
      <c r="BS220" s="224"/>
      <c r="BT220" s="224"/>
      <c r="CB220" s="166">
        <v>45</v>
      </c>
      <c r="CC220" s="166">
        <v>40</v>
      </c>
      <c r="CD220" s="167">
        <v>35</v>
      </c>
      <c r="CE220" s="168">
        <v>30</v>
      </c>
      <c r="CF220" s="167">
        <v>28</v>
      </c>
      <c r="CG220" s="168">
        <v>26</v>
      </c>
      <c r="CH220" s="168">
        <v>24</v>
      </c>
      <c r="CI220" s="168">
        <v>22</v>
      </c>
      <c r="CJ220" s="168">
        <v>20</v>
      </c>
      <c r="CK220" s="168">
        <v>18</v>
      </c>
      <c r="CL220" s="168">
        <v>16</v>
      </c>
      <c r="CM220" s="168">
        <v>14</v>
      </c>
      <c r="CN220" s="168">
        <v>12</v>
      </c>
      <c r="CO220" s="168">
        <v>10</v>
      </c>
      <c r="CP220" s="168">
        <v>10</v>
      </c>
      <c r="CQ220" s="168">
        <v>10</v>
      </c>
    </row>
    <row r="221" spans="1:95" ht="16.2" thickBot="1" x14ac:dyDescent="0.35">
      <c r="A221" s="116">
        <v>1218</v>
      </c>
      <c r="B221" s="117"/>
      <c r="C221" s="118"/>
      <c r="D221" s="119"/>
      <c r="E221" s="120"/>
      <c r="F221" s="121"/>
      <c r="G221" s="121"/>
      <c r="H221" s="169"/>
      <c r="I221" s="169"/>
      <c r="J221" s="170"/>
      <c r="K221" s="248"/>
      <c r="L221" s="127"/>
      <c r="M221" s="127"/>
      <c r="N221" s="127"/>
      <c r="O221" s="128"/>
      <c r="P221" s="129"/>
      <c r="Q221" s="214"/>
      <c r="R221" s="215"/>
      <c r="S221" s="216"/>
      <c r="T221" s="217"/>
      <c r="U221" s="217"/>
      <c r="V221" s="217"/>
      <c r="W221" s="218"/>
      <c r="X221" s="195"/>
      <c r="Y221" s="57"/>
      <c r="Z221" s="135"/>
      <c r="AA221" s="135"/>
      <c r="AB221" s="136"/>
      <c r="AC221" s="136"/>
      <c r="AD221" s="60"/>
      <c r="AE221" s="139"/>
      <c r="AF221" s="175"/>
      <c r="AG221" s="60"/>
      <c r="AH221" s="139"/>
      <c r="AI221" s="175"/>
      <c r="AJ221" s="60"/>
      <c r="AK221" s="140"/>
      <c r="AL221" s="141"/>
      <c r="AM221" s="60"/>
      <c r="AN221" s="140"/>
      <c r="AO221" s="141"/>
      <c r="AP221" s="176"/>
      <c r="AQ221" s="177"/>
      <c r="AR221" s="178"/>
      <c r="AS221" s="176"/>
      <c r="AT221" s="177"/>
      <c r="AU221" s="178"/>
      <c r="AV221" s="57"/>
      <c r="AW221" s="145"/>
      <c r="AX221" s="179"/>
      <c r="AY221" s="180"/>
      <c r="AZ221" s="57"/>
      <c r="BA221" s="145"/>
      <c r="BB221" s="146"/>
      <c r="BC221" s="149"/>
      <c r="BD221" s="103"/>
      <c r="BS221" s="224"/>
      <c r="BT221" s="224"/>
      <c r="CB221" s="166">
        <v>45</v>
      </c>
      <c r="CC221" s="166">
        <v>40</v>
      </c>
      <c r="CD221" s="167">
        <v>35</v>
      </c>
      <c r="CE221" s="168">
        <v>30</v>
      </c>
      <c r="CF221" s="167">
        <v>28</v>
      </c>
      <c r="CG221" s="168">
        <v>26</v>
      </c>
      <c r="CH221" s="168">
        <v>24</v>
      </c>
      <c r="CI221" s="168">
        <v>22</v>
      </c>
      <c r="CJ221" s="168">
        <v>20</v>
      </c>
      <c r="CK221" s="168">
        <v>18</v>
      </c>
      <c r="CL221" s="168">
        <v>16</v>
      </c>
      <c r="CM221" s="168">
        <v>14</v>
      </c>
      <c r="CN221" s="168">
        <v>12</v>
      </c>
      <c r="CO221" s="168">
        <v>10</v>
      </c>
      <c r="CP221" s="168">
        <v>10</v>
      </c>
      <c r="CQ221" s="168">
        <v>10</v>
      </c>
    </row>
    <row r="222" spans="1:95" ht="16.2" thickBot="1" x14ac:dyDescent="0.35">
      <c r="A222" s="116">
        <v>1219</v>
      </c>
      <c r="B222" s="117"/>
      <c r="C222" s="118"/>
      <c r="D222" s="119"/>
      <c r="E222" s="120"/>
      <c r="F222" s="121"/>
      <c r="G222" s="121"/>
      <c r="H222" s="169"/>
      <c r="I222" s="169"/>
      <c r="J222" s="170"/>
      <c r="K222" s="248"/>
      <c r="L222" s="127"/>
      <c r="M222" s="127"/>
      <c r="N222" s="127"/>
      <c r="O222" s="128"/>
      <c r="P222" s="129"/>
      <c r="Q222" s="214"/>
      <c r="R222" s="215"/>
      <c r="S222" s="216"/>
      <c r="T222" s="217"/>
      <c r="U222" s="217"/>
      <c r="V222" s="217"/>
      <c r="W222" s="218"/>
      <c r="X222" s="195"/>
      <c r="Y222" s="57"/>
      <c r="Z222" s="135"/>
      <c r="AA222" s="135"/>
      <c r="AB222" s="136"/>
      <c r="AC222" s="136"/>
      <c r="AD222" s="60"/>
      <c r="AE222" s="139"/>
      <c r="AF222" s="175"/>
      <c r="AG222" s="60"/>
      <c r="AH222" s="139"/>
      <c r="AI222" s="175"/>
      <c r="AJ222" s="60"/>
      <c r="AK222" s="140"/>
      <c r="AL222" s="141"/>
      <c r="AM222" s="60"/>
      <c r="AN222" s="140"/>
      <c r="AO222" s="141"/>
      <c r="AP222" s="176"/>
      <c r="AQ222" s="177"/>
      <c r="AR222" s="178"/>
      <c r="AS222" s="176"/>
      <c r="AT222" s="177"/>
      <c r="AU222" s="178"/>
      <c r="AV222" s="57"/>
      <c r="AW222" s="145"/>
      <c r="AX222" s="179"/>
      <c r="AY222" s="180"/>
      <c r="AZ222" s="57"/>
      <c r="BA222" s="145"/>
      <c r="BB222" s="146"/>
      <c r="BC222" s="149"/>
      <c r="BD222" s="103"/>
      <c r="BS222" s="224"/>
      <c r="BT222" s="224"/>
      <c r="CB222" s="166">
        <v>45</v>
      </c>
      <c r="CC222" s="166">
        <v>40</v>
      </c>
      <c r="CD222" s="167">
        <v>35</v>
      </c>
      <c r="CE222" s="168">
        <v>30</v>
      </c>
      <c r="CF222" s="167">
        <v>28</v>
      </c>
      <c r="CG222" s="168">
        <v>26</v>
      </c>
      <c r="CH222" s="168">
        <v>24</v>
      </c>
      <c r="CI222" s="168">
        <v>22</v>
      </c>
      <c r="CJ222" s="168">
        <v>20</v>
      </c>
      <c r="CK222" s="168">
        <v>18</v>
      </c>
      <c r="CL222" s="168">
        <v>16</v>
      </c>
      <c r="CM222" s="168">
        <v>14</v>
      </c>
      <c r="CN222" s="168">
        <v>12</v>
      </c>
      <c r="CO222" s="168">
        <v>10</v>
      </c>
      <c r="CP222" s="168">
        <v>10</v>
      </c>
      <c r="CQ222" s="168">
        <v>10</v>
      </c>
    </row>
    <row r="223" spans="1:95" ht="16.2" thickBot="1" x14ac:dyDescent="0.35">
      <c r="A223" s="116">
        <v>1220</v>
      </c>
      <c r="B223" s="117"/>
      <c r="C223" s="118"/>
      <c r="D223" s="119"/>
      <c r="E223" s="120"/>
      <c r="F223" s="121"/>
      <c r="G223" s="121"/>
      <c r="H223" s="169"/>
      <c r="I223" s="169"/>
      <c r="J223" s="170"/>
      <c r="K223" s="248"/>
      <c r="L223" s="127"/>
      <c r="M223" s="127"/>
      <c r="N223" s="127"/>
      <c r="O223" s="128"/>
      <c r="P223" s="129"/>
      <c r="Q223" s="214"/>
      <c r="R223" s="215"/>
      <c r="S223" s="216"/>
      <c r="T223" s="217"/>
      <c r="U223" s="217"/>
      <c r="V223" s="217"/>
      <c r="W223" s="218"/>
      <c r="X223" s="195"/>
      <c r="Y223" s="57"/>
      <c r="Z223" s="135"/>
      <c r="AA223" s="135"/>
      <c r="AB223" s="136"/>
      <c r="AC223" s="136"/>
      <c r="AD223" s="60"/>
      <c r="AE223" s="139"/>
      <c r="AF223" s="175"/>
      <c r="AG223" s="60"/>
      <c r="AH223" s="139"/>
      <c r="AI223" s="175"/>
      <c r="AJ223" s="60"/>
      <c r="AK223" s="140"/>
      <c r="AL223" s="141"/>
      <c r="AM223" s="60"/>
      <c r="AN223" s="140"/>
      <c r="AO223" s="141"/>
      <c r="AP223" s="176"/>
      <c r="AQ223" s="177"/>
      <c r="AR223" s="178"/>
      <c r="AS223" s="176"/>
      <c r="AT223" s="177"/>
      <c r="AU223" s="178"/>
      <c r="AV223" s="57"/>
      <c r="AW223" s="145"/>
      <c r="AX223" s="179"/>
      <c r="AY223" s="180"/>
      <c r="AZ223" s="57"/>
      <c r="BA223" s="145"/>
      <c r="BB223" s="146"/>
      <c r="BC223" s="149"/>
      <c r="BD223" s="103"/>
      <c r="BE223" s="242"/>
      <c r="BS223" s="224"/>
      <c r="BT223" s="224"/>
      <c r="CB223" s="166">
        <v>45</v>
      </c>
      <c r="CC223" s="166">
        <v>40</v>
      </c>
      <c r="CD223" s="167">
        <v>35</v>
      </c>
      <c r="CE223" s="168">
        <v>30</v>
      </c>
      <c r="CF223" s="167">
        <v>28</v>
      </c>
      <c r="CG223" s="168">
        <v>26</v>
      </c>
      <c r="CH223" s="168">
        <v>24</v>
      </c>
      <c r="CI223" s="168">
        <v>22</v>
      </c>
      <c r="CJ223" s="168">
        <v>20</v>
      </c>
      <c r="CK223" s="168">
        <v>18</v>
      </c>
      <c r="CL223" s="168">
        <v>16</v>
      </c>
      <c r="CM223" s="168">
        <v>14</v>
      </c>
      <c r="CN223" s="168">
        <v>12</v>
      </c>
      <c r="CO223" s="168">
        <v>10</v>
      </c>
      <c r="CP223" s="168">
        <v>10</v>
      </c>
      <c r="CQ223" s="168">
        <v>10</v>
      </c>
    </row>
    <row r="224" spans="1:95" ht="16.2" thickBot="1" x14ac:dyDescent="0.35">
      <c r="A224" s="116">
        <v>1221</v>
      </c>
      <c r="B224" s="117"/>
      <c r="C224" s="118"/>
      <c r="D224" s="119"/>
      <c r="E224" s="120"/>
      <c r="F224" s="121"/>
      <c r="G224" s="121"/>
      <c r="H224" s="169"/>
      <c r="I224" s="169"/>
      <c r="J224" s="170"/>
      <c r="K224" s="248"/>
      <c r="L224" s="127"/>
      <c r="M224" s="127"/>
      <c r="N224" s="127"/>
      <c r="O224" s="128"/>
      <c r="P224" s="129"/>
      <c r="Q224" s="214"/>
      <c r="R224" s="215"/>
      <c r="S224" s="216"/>
      <c r="T224" s="217"/>
      <c r="U224" s="217"/>
      <c r="V224" s="217"/>
      <c r="W224" s="218"/>
      <c r="X224" s="195"/>
      <c r="Y224" s="57"/>
      <c r="Z224" s="135"/>
      <c r="AA224" s="135"/>
      <c r="AB224" s="136"/>
      <c r="AC224" s="136"/>
      <c r="AD224" s="60"/>
      <c r="AE224" s="139"/>
      <c r="AF224" s="175"/>
      <c r="AG224" s="60"/>
      <c r="AH224" s="139"/>
      <c r="AI224" s="175"/>
      <c r="AJ224" s="60"/>
      <c r="AK224" s="140"/>
      <c r="AL224" s="141"/>
      <c r="AM224" s="60"/>
      <c r="AN224" s="140"/>
      <c r="AO224" s="141"/>
      <c r="AP224" s="176"/>
      <c r="AQ224" s="177"/>
      <c r="AR224" s="178"/>
      <c r="AS224" s="176"/>
      <c r="AT224" s="177"/>
      <c r="AU224" s="178"/>
      <c r="AV224" s="57"/>
      <c r="AW224" s="145"/>
      <c r="AX224" s="179"/>
      <c r="AY224" s="180"/>
      <c r="AZ224" s="57"/>
      <c r="BA224" s="145"/>
      <c r="BB224" s="146"/>
      <c r="BC224" s="149"/>
      <c r="BD224" s="103"/>
      <c r="BE224" s="242"/>
      <c r="BS224" s="224"/>
      <c r="BT224" s="224"/>
      <c r="CB224" s="166">
        <v>45</v>
      </c>
      <c r="CC224" s="166">
        <v>40</v>
      </c>
      <c r="CD224" s="167">
        <v>35</v>
      </c>
      <c r="CE224" s="168">
        <v>30</v>
      </c>
      <c r="CF224" s="167">
        <v>28</v>
      </c>
      <c r="CG224" s="168">
        <v>26</v>
      </c>
      <c r="CH224" s="168">
        <v>24</v>
      </c>
      <c r="CI224" s="168">
        <v>22</v>
      </c>
      <c r="CJ224" s="168">
        <v>20</v>
      </c>
      <c r="CK224" s="168">
        <v>18</v>
      </c>
      <c r="CL224" s="168">
        <v>16</v>
      </c>
      <c r="CM224" s="168">
        <v>14</v>
      </c>
      <c r="CN224" s="168">
        <v>12</v>
      </c>
      <c r="CO224" s="168">
        <v>10</v>
      </c>
      <c r="CP224" s="168">
        <v>10</v>
      </c>
      <c r="CQ224" s="168">
        <v>10</v>
      </c>
    </row>
    <row r="225" spans="1:95" ht="16.2" thickBot="1" x14ac:dyDescent="0.35">
      <c r="A225" s="116">
        <v>1222</v>
      </c>
      <c r="B225" s="117"/>
      <c r="C225" s="118"/>
      <c r="D225" s="119"/>
      <c r="E225" s="120"/>
      <c r="F225" s="121"/>
      <c r="G225" s="121"/>
      <c r="H225" s="169"/>
      <c r="I225" s="169"/>
      <c r="J225" s="170"/>
      <c r="K225" s="248"/>
      <c r="L225" s="127"/>
      <c r="M225" s="127"/>
      <c r="N225" s="127"/>
      <c r="O225" s="128"/>
      <c r="P225" s="129"/>
      <c r="Q225" s="214"/>
      <c r="R225" s="215"/>
      <c r="S225" s="216"/>
      <c r="T225" s="217"/>
      <c r="U225" s="217"/>
      <c r="V225" s="217"/>
      <c r="W225" s="218"/>
      <c r="X225" s="195"/>
      <c r="Y225" s="57"/>
      <c r="Z225" s="135"/>
      <c r="AA225" s="135"/>
      <c r="AB225" s="136"/>
      <c r="AC225" s="136"/>
      <c r="AD225" s="60"/>
      <c r="AE225" s="139"/>
      <c r="AF225" s="175"/>
      <c r="AG225" s="60"/>
      <c r="AH225" s="139"/>
      <c r="AI225" s="175"/>
      <c r="AJ225" s="60"/>
      <c r="AK225" s="140"/>
      <c r="AL225" s="141"/>
      <c r="AM225" s="60"/>
      <c r="AN225" s="140"/>
      <c r="AO225" s="141"/>
      <c r="AP225" s="176"/>
      <c r="AQ225" s="177"/>
      <c r="AR225" s="178"/>
      <c r="AS225" s="176"/>
      <c r="AT225" s="177"/>
      <c r="AU225" s="178"/>
      <c r="AV225" s="57"/>
      <c r="AW225" s="145"/>
      <c r="AX225" s="179"/>
      <c r="AY225" s="180"/>
      <c r="AZ225" s="57"/>
      <c r="BA225" s="145"/>
      <c r="BB225" s="146"/>
      <c r="BC225" s="149"/>
      <c r="BD225" s="103"/>
      <c r="BE225" s="241"/>
      <c r="BS225" s="224"/>
      <c r="BT225" s="224"/>
      <c r="CB225" s="166">
        <v>45</v>
      </c>
      <c r="CC225" s="166">
        <v>40</v>
      </c>
      <c r="CD225" s="167">
        <v>35</v>
      </c>
      <c r="CE225" s="168">
        <v>30</v>
      </c>
      <c r="CF225" s="167">
        <v>28</v>
      </c>
      <c r="CG225" s="168">
        <v>26</v>
      </c>
      <c r="CH225" s="168">
        <v>24</v>
      </c>
      <c r="CI225" s="168">
        <v>22</v>
      </c>
      <c r="CJ225" s="168">
        <v>20</v>
      </c>
      <c r="CK225" s="168">
        <v>18</v>
      </c>
      <c r="CL225" s="168">
        <v>16</v>
      </c>
      <c r="CM225" s="168">
        <v>14</v>
      </c>
      <c r="CN225" s="168">
        <v>12</v>
      </c>
      <c r="CO225" s="168">
        <v>10</v>
      </c>
      <c r="CP225" s="168">
        <v>10</v>
      </c>
      <c r="CQ225" s="168">
        <v>10</v>
      </c>
    </row>
    <row r="226" spans="1:95" ht="16.2" thickBot="1" x14ac:dyDescent="0.35">
      <c r="A226" s="116">
        <v>1223</v>
      </c>
      <c r="B226" s="117"/>
      <c r="C226" s="118"/>
      <c r="D226" s="119"/>
      <c r="E226" s="120"/>
      <c r="F226" s="121"/>
      <c r="G226" s="121"/>
      <c r="H226" s="169"/>
      <c r="I226" s="169"/>
      <c r="J226" s="170"/>
      <c r="K226" s="248"/>
      <c r="L226" s="127"/>
      <c r="M226" s="127"/>
      <c r="N226" s="127"/>
      <c r="O226" s="128"/>
      <c r="P226" s="129"/>
      <c r="Q226" s="214"/>
      <c r="R226" s="215"/>
      <c r="S226" s="216"/>
      <c r="T226" s="217"/>
      <c r="U226" s="217"/>
      <c r="V226" s="217"/>
      <c r="W226" s="218"/>
      <c r="X226" s="195"/>
      <c r="Y226" s="57"/>
      <c r="Z226" s="135"/>
      <c r="AA226" s="135"/>
      <c r="AB226" s="136"/>
      <c r="AC226" s="136"/>
      <c r="AD226" s="60"/>
      <c r="AE226" s="139"/>
      <c r="AF226" s="175"/>
      <c r="AG226" s="60"/>
      <c r="AH226" s="139"/>
      <c r="AI226" s="175"/>
      <c r="AJ226" s="60"/>
      <c r="AK226" s="140"/>
      <c r="AL226" s="141"/>
      <c r="AM226" s="60"/>
      <c r="AN226" s="140"/>
      <c r="AO226" s="141"/>
      <c r="AP226" s="176"/>
      <c r="AQ226" s="177"/>
      <c r="AR226" s="178"/>
      <c r="AS226" s="176"/>
      <c r="AT226" s="177"/>
      <c r="AU226" s="178"/>
      <c r="AV226" s="57"/>
      <c r="AW226" s="145"/>
      <c r="AX226" s="179"/>
      <c r="AY226" s="180"/>
      <c r="AZ226" s="57"/>
      <c r="BA226" s="145"/>
      <c r="BB226" s="146"/>
      <c r="BC226" s="149"/>
      <c r="BD226" s="103"/>
      <c r="BE226" s="241"/>
      <c r="BS226" s="224"/>
      <c r="BT226" s="224"/>
      <c r="CB226" s="166">
        <v>45</v>
      </c>
      <c r="CC226" s="166">
        <v>40</v>
      </c>
      <c r="CD226" s="167">
        <v>35</v>
      </c>
      <c r="CE226" s="168">
        <v>30</v>
      </c>
      <c r="CF226" s="167">
        <v>28</v>
      </c>
      <c r="CG226" s="168">
        <v>26</v>
      </c>
      <c r="CH226" s="168">
        <v>24</v>
      </c>
      <c r="CI226" s="168">
        <v>22</v>
      </c>
      <c r="CJ226" s="168">
        <v>20</v>
      </c>
      <c r="CK226" s="168">
        <v>18</v>
      </c>
      <c r="CL226" s="168">
        <v>16</v>
      </c>
      <c r="CM226" s="168">
        <v>14</v>
      </c>
      <c r="CN226" s="168">
        <v>12</v>
      </c>
      <c r="CO226" s="168">
        <v>10</v>
      </c>
      <c r="CP226" s="168">
        <v>10</v>
      </c>
      <c r="CQ226" s="168">
        <v>10</v>
      </c>
    </row>
    <row r="227" spans="1:95" ht="16.2" thickBot="1" x14ac:dyDescent="0.35">
      <c r="A227" s="116">
        <v>1224</v>
      </c>
      <c r="B227" s="117"/>
      <c r="C227" s="118"/>
      <c r="D227" s="119"/>
      <c r="E227" s="120"/>
      <c r="F227" s="121"/>
      <c r="G227" s="121"/>
      <c r="H227" s="169"/>
      <c r="I227" s="169"/>
      <c r="J227" s="170"/>
      <c r="K227" s="248"/>
      <c r="L227" s="127"/>
      <c r="M227" s="127"/>
      <c r="N227" s="127"/>
      <c r="O227" s="128"/>
      <c r="P227" s="129"/>
      <c r="Q227" s="214"/>
      <c r="R227" s="215"/>
      <c r="S227" s="216"/>
      <c r="T227" s="217"/>
      <c r="U227" s="217"/>
      <c r="V227" s="217"/>
      <c r="W227" s="218"/>
      <c r="X227" s="195"/>
      <c r="Y227" s="57"/>
      <c r="Z227" s="135"/>
      <c r="AA227" s="135"/>
      <c r="AB227" s="136"/>
      <c r="AC227" s="136"/>
      <c r="AD227" s="60"/>
      <c r="AE227" s="139"/>
      <c r="AF227" s="175"/>
      <c r="AG227" s="60"/>
      <c r="AH227" s="139"/>
      <c r="AI227" s="175"/>
      <c r="AJ227" s="60"/>
      <c r="AK227" s="140"/>
      <c r="AL227" s="141"/>
      <c r="AM227" s="60"/>
      <c r="AN227" s="140"/>
      <c r="AO227" s="141"/>
      <c r="AP227" s="176"/>
      <c r="AQ227" s="177"/>
      <c r="AR227" s="178"/>
      <c r="AS227" s="176"/>
      <c r="AT227" s="177"/>
      <c r="AU227" s="178"/>
      <c r="AV227" s="57"/>
      <c r="AW227" s="145"/>
      <c r="AX227" s="179"/>
      <c r="AY227" s="180"/>
      <c r="AZ227" s="57"/>
      <c r="BA227" s="145"/>
      <c r="BB227" s="146"/>
      <c r="BC227" s="149"/>
      <c r="BD227" s="103"/>
      <c r="BE227" s="237"/>
      <c r="BS227" s="224"/>
      <c r="BT227" s="224"/>
      <c r="CB227" s="166">
        <v>45</v>
      </c>
      <c r="CC227" s="166">
        <v>40</v>
      </c>
      <c r="CD227" s="167">
        <v>35</v>
      </c>
      <c r="CE227" s="168">
        <v>30</v>
      </c>
      <c r="CF227" s="167">
        <v>28</v>
      </c>
      <c r="CG227" s="168">
        <v>26</v>
      </c>
      <c r="CH227" s="168">
        <v>24</v>
      </c>
      <c r="CI227" s="168">
        <v>22</v>
      </c>
      <c r="CJ227" s="168">
        <v>20</v>
      </c>
      <c r="CK227" s="168">
        <v>18</v>
      </c>
      <c r="CL227" s="168">
        <v>16</v>
      </c>
      <c r="CM227" s="168">
        <v>14</v>
      </c>
      <c r="CN227" s="168">
        <v>12</v>
      </c>
      <c r="CO227" s="168">
        <v>10</v>
      </c>
      <c r="CP227" s="168">
        <v>10</v>
      </c>
      <c r="CQ227" s="168">
        <v>10</v>
      </c>
    </row>
    <row r="228" spans="1:95" ht="16.2" thickBot="1" x14ac:dyDescent="0.35">
      <c r="A228" s="116">
        <v>1225</v>
      </c>
      <c r="B228" s="117"/>
      <c r="C228" s="118"/>
      <c r="D228" s="119"/>
      <c r="E228" s="120"/>
      <c r="F228" s="121"/>
      <c r="G228" s="121"/>
      <c r="H228" s="169"/>
      <c r="I228" s="169"/>
      <c r="J228" s="170"/>
      <c r="K228" s="248"/>
      <c r="L228" s="127"/>
      <c r="M228" s="127"/>
      <c r="N228" s="127"/>
      <c r="O228" s="128"/>
      <c r="P228" s="129"/>
      <c r="Q228" s="214"/>
      <c r="R228" s="215"/>
      <c r="S228" s="216"/>
      <c r="T228" s="217"/>
      <c r="U228" s="217"/>
      <c r="V228" s="217"/>
      <c r="W228" s="218"/>
      <c r="X228" s="195"/>
      <c r="Y228" s="57"/>
      <c r="Z228" s="135"/>
      <c r="AA228" s="135"/>
      <c r="AB228" s="136"/>
      <c r="AC228" s="136"/>
      <c r="AD228" s="60"/>
      <c r="AE228" s="139"/>
      <c r="AF228" s="175"/>
      <c r="AG228" s="60"/>
      <c r="AH228" s="139"/>
      <c r="AI228" s="175"/>
      <c r="AJ228" s="60"/>
      <c r="AK228" s="140"/>
      <c r="AL228" s="141"/>
      <c r="AM228" s="60"/>
      <c r="AN228" s="140"/>
      <c r="AO228" s="141"/>
      <c r="AP228" s="176"/>
      <c r="AQ228" s="177"/>
      <c r="AR228" s="178"/>
      <c r="AS228" s="176"/>
      <c r="AT228" s="177"/>
      <c r="AU228" s="178"/>
      <c r="AV228" s="57"/>
      <c r="AW228" s="145"/>
      <c r="AX228" s="179"/>
      <c r="AY228" s="180"/>
      <c r="AZ228" s="57"/>
      <c r="BA228" s="145"/>
      <c r="BB228" s="146"/>
      <c r="BC228" s="149"/>
      <c r="BD228" s="103"/>
      <c r="BE228" s="247"/>
      <c r="BS228" s="224"/>
      <c r="BT228" s="224"/>
      <c r="CB228" s="166">
        <v>45</v>
      </c>
      <c r="CC228" s="166">
        <v>40</v>
      </c>
      <c r="CD228" s="167">
        <v>35</v>
      </c>
      <c r="CE228" s="168">
        <v>30</v>
      </c>
      <c r="CF228" s="167">
        <v>28</v>
      </c>
      <c r="CG228" s="168">
        <v>26</v>
      </c>
      <c r="CH228" s="168">
        <v>24</v>
      </c>
      <c r="CI228" s="168">
        <v>22</v>
      </c>
      <c r="CJ228" s="168">
        <v>20</v>
      </c>
      <c r="CK228" s="168">
        <v>18</v>
      </c>
      <c r="CL228" s="168">
        <v>16</v>
      </c>
      <c r="CM228" s="168">
        <v>14</v>
      </c>
      <c r="CN228" s="168">
        <v>12</v>
      </c>
      <c r="CO228" s="168">
        <v>10</v>
      </c>
      <c r="CP228" s="168">
        <v>10</v>
      </c>
      <c r="CQ228" s="168">
        <v>10</v>
      </c>
    </row>
    <row r="229" spans="1:95" ht="16.2" thickBot="1" x14ac:dyDescent="0.35">
      <c r="A229" s="116">
        <v>1226</v>
      </c>
      <c r="B229" s="117"/>
      <c r="C229" s="118"/>
      <c r="D229" s="119"/>
      <c r="E229" s="120"/>
      <c r="F229" s="121"/>
      <c r="G229" s="121"/>
      <c r="H229" s="169"/>
      <c r="I229" s="169"/>
      <c r="J229" s="170"/>
      <c r="K229" s="248"/>
      <c r="L229" s="127"/>
      <c r="M229" s="127"/>
      <c r="N229" s="127"/>
      <c r="O229" s="128"/>
      <c r="P229" s="129"/>
      <c r="Q229" s="214"/>
      <c r="R229" s="215"/>
      <c r="S229" s="216"/>
      <c r="T229" s="217"/>
      <c r="U229" s="217"/>
      <c r="V229" s="217"/>
      <c r="W229" s="218"/>
      <c r="X229" s="195"/>
      <c r="Y229" s="57"/>
      <c r="Z229" s="135"/>
      <c r="AA229" s="135"/>
      <c r="AB229" s="136"/>
      <c r="AC229" s="136"/>
      <c r="AD229" s="60"/>
      <c r="AE229" s="139"/>
      <c r="AF229" s="175"/>
      <c r="AG229" s="60"/>
      <c r="AH229" s="139"/>
      <c r="AI229" s="175"/>
      <c r="AJ229" s="60"/>
      <c r="AK229" s="140"/>
      <c r="AL229" s="141"/>
      <c r="AM229" s="60"/>
      <c r="AN229" s="140"/>
      <c r="AO229" s="141"/>
      <c r="AP229" s="176"/>
      <c r="AQ229" s="177"/>
      <c r="AR229" s="178"/>
      <c r="AS229" s="176"/>
      <c r="AT229" s="177"/>
      <c r="AU229" s="178"/>
      <c r="AV229" s="57"/>
      <c r="AW229" s="145"/>
      <c r="AX229" s="179"/>
      <c r="AY229" s="180"/>
      <c r="AZ229" s="57"/>
      <c r="BA229" s="145"/>
      <c r="BB229" s="146"/>
      <c r="BC229" s="149"/>
      <c r="BD229" s="103"/>
      <c r="BE229" s="247"/>
      <c r="BS229" s="224"/>
      <c r="BT229" s="224"/>
      <c r="CB229" s="166">
        <v>45</v>
      </c>
      <c r="CC229" s="166">
        <v>40</v>
      </c>
      <c r="CD229" s="167">
        <v>35</v>
      </c>
      <c r="CE229" s="168">
        <v>30</v>
      </c>
      <c r="CF229" s="167">
        <v>28</v>
      </c>
      <c r="CG229" s="168">
        <v>26</v>
      </c>
      <c r="CH229" s="168">
        <v>24</v>
      </c>
      <c r="CI229" s="168">
        <v>22</v>
      </c>
      <c r="CJ229" s="168">
        <v>20</v>
      </c>
      <c r="CK229" s="168">
        <v>18</v>
      </c>
      <c r="CL229" s="168">
        <v>16</v>
      </c>
      <c r="CM229" s="168">
        <v>14</v>
      </c>
      <c r="CN229" s="168">
        <v>12</v>
      </c>
      <c r="CO229" s="168">
        <v>10</v>
      </c>
      <c r="CP229" s="168">
        <v>10</v>
      </c>
      <c r="CQ229" s="168">
        <v>10</v>
      </c>
    </row>
    <row r="230" spans="1:95" ht="16.2" thickBot="1" x14ac:dyDescent="0.35">
      <c r="A230" s="116">
        <v>1227</v>
      </c>
      <c r="B230" s="117"/>
      <c r="C230" s="118"/>
      <c r="D230" s="119"/>
      <c r="E230" s="120"/>
      <c r="F230" s="121"/>
      <c r="G230" s="121"/>
      <c r="H230" s="169"/>
      <c r="I230" s="169"/>
      <c r="J230" s="170"/>
      <c r="K230" s="248"/>
      <c r="L230" s="127"/>
      <c r="M230" s="127"/>
      <c r="N230" s="127"/>
      <c r="O230" s="128"/>
      <c r="P230" s="129"/>
      <c r="Q230" s="214"/>
      <c r="R230" s="215"/>
      <c r="S230" s="216"/>
      <c r="T230" s="217"/>
      <c r="U230" s="217"/>
      <c r="V230" s="217"/>
      <c r="W230" s="218"/>
      <c r="X230" s="195"/>
      <c r="Y230" s="57"/>
      <c r="Z230" s="135"/>
      <c r="AA230" s="135"/>
      <c r="AB230" s="136"/>
      <c r="AC230" s="136"/>
      <c r="AD230" s="60"/>
      <c r="AE230" s="139"/>
      <c r="AF230" s="175"/>
      <c r="AG230" s="60"/>
      <c r="AH230" s="139"/>
      <c r="AI230" s="175"/>
      <c r="AJ230" s="60"/>
      <c r="AK230" s="140"/>
      <c r="AL230" s="141"/>
      <c r="AM230" s="60"/>
      <c r="AN230" s="140"/>
      <c r="AO230" s="141"/>
      <c r="AP230" s="176"/>
      <c r="AQ230" s="177"/>
      <c r="AR230" s="178"/>
      <c r="AS230" s="176"/>
      <c r="AT230" s="177"/>
      <c r="AU230" s="178"/>
      <c r="AV230" s="57"/>
      <c r="AW230" s="145"/>
      <c r="AX230" s="179"/>
      <c r="AY230" s="180"/>
      <c r="AZ230" s="57"/>
      <c r="BA230" s="145"/>
      <c r="BB230" s="146"/>
      <c r="BC230" s="149"/>
      <c r="BD230" s="103"/>
      <c r="BE230" s="241"/>
      <c r="BS230" s="224"/>
      <c r="BT230" s="224"/>
      <c r="CB230" s="166">
        <v>45</v>
      </c>
      <c r="CC230" s="166">
        <v>40</v>
      </c>
      <c r="CD230" s="167">
        <v>35</v>
      </c>
      <c r="CE230" s="168">
        <v>30</v>
      </c>
      <c r="CF230" s="167">
        <v>28</v>
      </c>
      <c r="CG230" s="168">
        <v>26</v>
      </c>
      <c r="CH230" s="168">
        <v>24</v>
      </c>
      <c r="CI230" s="168">
        <v>22</v>
      </c>
      <c r="CJ230" s="168">
        <v>20</v>
      </c>
      <c r="CK230" s="168">
        <v>18</v>
      </c>
      <c r="CL230" s="168">
        <v>16</v>
      </c>
      <c r="CM230" s="168">
        <v>14</v>
      </c>
      <c r="CN230" s="168">
        <v>12</v>
      </c>
      <c r="CO230" s="168">
        <v>10</v>
      </c>
      <c r="CP230" s="168">
        <v>10</v>
      </c>
      <c r="CQ230" s="168">
        <v>10</v>
      </c>
    </row>
    <row r="231" spans="1:95" ht="16.2" thickBot="1" x14ac:dyDescent="0.35">
      <c r="A231" s="116">
        <v>1228</v>
      </c>
      <c r="B231" s="117"/>
      <c r="C231" s="118"/>
      <c r="D231" s="119"/>
      <c r="E231" s="120"/>
      <c r="F231" s="121"/>
      <c r="G231" s="121"/>
      <c r="H231" s="169"/>
      <c r="I231" s="169"/>
      <c r="J231" s="170"/>
      <c r="K231" s="248"/>
      <c r="L231" s="127"/>
      <c r="M231" s="127"/>
      <c r="N231" s="127"/>
      <c r="O231" s="128"/>
      <c r="P231" s="129"/>
      <c r="Q231" s="214"/>
      <c r="R231" s="215"/>
      <c r="S231" s="216"/>
      <c r="T231" s="217"/>
      <c r="U231" s="217"/>
      <c r="V231" s="217"/>
      <c r="W231" s="218"/>
      <c r="X231" s="195"/>
      <c r="Y231" s="57"/>
      <c r="Z231" s="135"/>
      <c r="AA231" s="135"/>
      <c r="AB231" s="136"/>
      <c r="AC231" s="136"/>
      <c r="AD231" s="60"/>
      <c r="AE231" s="139"/>
      <c r="AF231" s="175"/>
      <c r="AG231" s="60"/>
      <c r="AH231" s="139"/>
      <c r="AI231" s="175"/>
      <c r="AJ231" s="60"/>
      <c r="AK231" s="140"/>
      <c r="AL231" s="141"/>
      <c r="AM231" s="60"/>
      <c r="AN231" s="140"/>
      <c r="AO231" s="141"/>
      <c r="AP231" s="176"/>
      <c r="AQ231" s="177"/>
      <c r="AR231" s="178"/>
      <c r="AS231" s="176"/>
      <c r="AT231" s="177"/>
      <c r="AU231" s="178"/>
      <c r="AV231" s="57"/>
      <c r="AW231" s="145"/>
      <c r="AX231" s="179"/>
      <c r="AY231" s="180"/>
      <c r="AZ231" s="57"/>
      <c r="BA231" s="145"/>
      <c r="BB231" s="146"/>
      <c r="BC231" s="149"/>
      <c r="BD231" s="103"/>
      <c r="BE231" s="247"/>
      <c r="BS231" s="224"/>
      <c r="BT231" s="224"/>
      <c r="CB231" s="166">
        <v>45</v>
      </c>
      <c r="CC231" s="166">
        <v>40</v>
      </c>
      <c r="CD231" s="167">
        <v>35</v>
      </c>
      <c r="CE231" s="168">
        <v>30</v>
      </c>
      <c r="CF231" s="167">
        <v>28</v>
      </c>
      <c r="CG231" s="168">
        <v>26</v>
      </c>
      <c r="CH231" s="168">
        <v>24</v>
      </c>
      <c r="CI231" s="168">
        <v>22</v>
      </c>
      <c r="CJ231" s="168">
        <v>20</v>
      </c>
      <c r="CK231" s="168">
        <v>18</v>
      </c>
      <c r="CL231" s="168">
        <v>16</v>
      </c>
      <c r="CM231" s="168">
        <v>14</v>
      </c>
      <c r="CN231" s="168">
        <v>12</v>
      </c>
      <c r="CO231" s="168">
        <v>10</v>
      </c>
      <c r="CP231" s="168">
        <v>10</v>
      </c>
      <c r="CQ231" s="168">
        <v>10</v>
      </c>
    </row>
    <row r="232" spans="1:95" ht="16.2" thickBot="1" x14ac:dyDescent="0.35">
      <c r="A232" s="116">
        <v>1229</v>
      </c>
      <c r="B232" s="117"/>
      <c r="C232" s="118"/>
      <c r="D232" s="119"/>
      <c r="E232" s="120"/>
      <c r="F232" s="121"/>
      <c r="G232" s="121"/>
      <c r="H232" s="169"/>
      <c r="I232" s="169"/>
      <c r="J232" s="170"/>
      <c r="K232" s="248"/>
      <c r="L232" s="127"/>
      <c r="M232" s="127"/>
      <c r="N232" s="127"/>
      <c r="O232" s="128"/>
      <c r="P232" s="129"/>
      <c r="Q232" s="214"/>
      <c r="R232" s="215"/>
      <c r="S232" s="216"/>
      <c r="T232" s="217"/>
      <c r="U232" s="217"/>
      <c r="V232" s="217"/>
      <c r="W232" s="218"/>
      <c r="X232" s="195"/>
      <c r="Y232" s="57"/>
      <c r="Z232" s="135"/>
      <c r="AA232" s="135"/>
      <c r="AB232" s="136"/>
      <c r="AC232" s="136"/>
      <c r="AD232" s="60"/>
      <c r="AE232" s="139"/>
      <c r="AF232" s="175"/>
      <c r="AG232" s="60"/>
      <c r="AH232" s="139"/>
      <c r="AI232" s="175"/>
      <c r="AJ232" s="60"/>
      <c r="AK232" s="140"/>
      <c r="AL232" s="141"/>
      <c r="AM232" s="60"/>
      <c r="AN232" s="140"/>
      <c r="AO232" s="141"/>
      <c r="AP232" s="176"/>
      <c r="AQ232" s="177"/>
      <c r="AR232" s="178"/>
      <c r="AS232" s="176"/>
      <c r="AT232" s="177"/>
      <c r="AU232" s="178"/>
      <c r="AV232" s="57"/>
      <c r="AW232" s="145"/>
      <c r="AX232" s="179"/>
      <c r="AY232" s="180"/>
      <c r="AZ232" s="57"/>
      <c r="BA232" s="145"/>
      <c r="BB232" s="146"/>
      <c r="BC232" s="149"/>
      <c r="BD232" s="103"/>
      <c r="BE232" s="229"/>
      <c r="BS232" s="224"/>
      <c r="BT232" s="224"/>
      <c r="CB232" s="166">
        <v>45</v>
      </c>
      <c r="CC232" s="166">
        <v>40</v>
      </c>
      <c r="CD232" s="167">
        <v>35</v>
      </c>
      <c r="CE232" s="168">
        <v>30</v>
      </c>
      <c r="CF232" s="167">
        <v>28</v>
      </c>
      <c r="CG232" s="168">
        <v>26</v>
      </c>
      <c r="CH232" s="168">
        <v>24</v>
      </c>
      <c r="CI232" s="168">
        <v>22</v>
      </c>
      <c r="CJ232" s="168">
        <v>20</v>
      </c>
      <c r="CK232" s="168">
        <v>18</v>
      </c>
      <c r="CL232" s="168">
        <v>16</v>
      </c>
      <c r="CM232" s="168">
        <v>14</v>
      </c>
      <c r="CN232" s="168">
        <v>12</v>
      </c>
      <c r="CO232" s="168">
        <v>10</v>
      </c>
      <c r="CP232" s="168">
        <v>10</v>
      </c>
      <c r="CQ232" s="168">
        <v>10</v>
      </c>
    </row>
    <row r="233" spans="1:95" ht="16.2" thickBot="1" x14ac:dyDescent="0.35">
      <c r="A233" s="116">
        <v>1230</v>
      </c>
      <c r="B233" s="117"/>
      <c r="C233" s="118"/>
      <c r="D233" s="119"/>
      <c r="E233" s="120"/>
      <c r="F233" s="121"/>
      <c r="G233" s="121"/>
      <c r="H233" s="169"/>
      <c r="I233" s="169"/>
      <c r="J233" s="170"/>
      <c r="K233" s="248"/>
      <c r="L233" s="127"/>
      <c r="M233" s="127"/>
      <c r="N233" s="127"/>
      <c r="O233" s="128"/>
      <c r="P233" s="129"/>
      <c r="Q233" s="214"/>
      <c r="R233" s="215"/>
      <c r="S233" s="216"/>
      <c r="T233" s="217"/>
      <c r="U233" s="217"/>
      <c r="V233" s="217"/>
      <c r="W233" s="218"/>
      <c r="X233" s="195"/>
      <c r="Y233" s="57"/>
      <c r="Z233" s="135"/>
      <c r="AA233" s="135"/>
      <c r="AB233" s="136"/>
      <c r="AC233" s="136"/>
      <c r="AD233" s="60"/>
      <c r="AE233" s="139"/>
      <c r="AF233" s="175"/>
      <c r="AG233" s="60"/>
      <c r="AH233" s="139"/>
      <c r="AI233" s="175"/>
      <c r="AJ233" s="60"/>
      <c r="AK233" s="140"/>
      <c r="AL233" s="141"/>
      <c r="AM233" s="60"/>
      <c r="AN233" s="140"/>
      <c r="AO233" s="141"/>
      <c r="AP233" s="176"/>
      <c r="AQ233" s="177"/>
      <c r="AR233" s="178"/>
      <c r="AS233" s="176"/>
      <c r="AT233" s="177"/>
      <c r="AU233" s="178"/>
      <c r="AV233" s="57"/>
      <c r="AW233" s="145"/>
      <c r="AX233" s="179"/>
      <c r="AY233" s="180"/>
      <c r="AZ233" s="57"/>
      <c r="BA233" s="145"/>
      <c r="BB233" s="146"/>
      <c r="BC233" s="149"/>
      <c r="BD233" s="103"/>
      <c r="BE233" s="229"/>
      <c r="BS233" s="224"/>
      <c r="BT233" s="224"/>
      <c r="CB233" s="166">
        <v>45</v>
      </c>
      <c r="CC233" s="166">
        <v>40</v>
      </c>
      <c r="CD233" s="167">
        <v>35</v>
      </c>
      <c r="CE233" s="168">
        <v>30</v>
      </c>
      <c r="CF233" s="167">
        <v>28</v>
      </c>
      <c r="CG233" s="168">
        <v>26</v>
      </c>
      <c r="CH233" s="168">
        <v>24</v>
      </c>
      <c r="CI233" s="168">
        <v>22</v>
      </c>
      <c r="CJ233" s="168">
        <v>20</v>
      </c>
      <c r="CK233" s="168">
        <v>18</v>
      </c>
      <c r="CL233" s="168">
        <v>16</v>
      </c>
      <c r="CM233" s="168">
        <v>14</v>
      </c>
      <c r="CN233" s="168">
        <v>12</v>
      </c>
      <c r="CO233" s="168">
        <v>10</v>
      </c>
      <c r="CP233" s="168">
        <v>10</v>
      </c>
      <c r="CQ233" s="168">
        <v>10</v>
      </c>
    </row>
    <row r="234" spans="1:95" ht="16.2" thickBot="1" x14ac:dyDescent="0.35">
      <c r="A234" s="116">
        <v>1231</v>
      </c>
      <c r="B234" s="117"/>
      <c r="C234" s="118"/>
      <c r="D234" s="119"/>
      <c r="E234" s="120"/>
      <c r="F234" s="121"/>
      <c r="G234" s="121"/>
      <c r="H234" s="169"/>
      <c r="I234" s="169"/>
      <c r="J234" s="170"/>
      <c r="K234" s="248"/>
      <c r="L234" s="127"/>
      <c r="M234" s="127"/>
      <c r="N234" s="127"/>
      <c r="O234" s="128"/>
      <c r="P234" s="129"/>
      <c r="Q234" s="214"/>
      <c r="R234" s="215"/>
      <c r="S234" s="216"/>
      <c r="T234" s="217"/>
      <c r="U234" s="217"/>
      <c r="V234" s="217"/>
      <c r="W234" s="218"/>
      <c r="X234" s="195"/>
      <c r="Y234" s="57"/>
      <c r="Z234" s="135"/>
      <c r="AA234" s="135"/>
      <c r="AB234" s="136"/>
      <c r="AC234" s="136"/>
      <c r="AD234" s="60"/>
      <c r="AE234" s="139"/>
      <c r="AF234" s="175"/>
      <c r="AG234" s="60"/>
      <c r="AH234" s="139"/>
      <c r="AI234" s="175"/>
      <c r="AJ234" s="60"/>
      <c r="AK234" s="140"/>
      <c r="AL234" s="141"/>
      <c r="AM234" s="60"/>
      <c r="AN234" s="140"/>
      <c r="AO234" s="141"/>
      <c r="AP234" s="176"/>
      <c r="AQ234" s="177"/>
      <c r="AR234" s="178"/>
      <c r="AS234" s="176"/>
      <c r="AT234" s="177"/>
      <c r="AU234" s="178"/>
      <c r="AV234" s="57"/>
      <c r="AW234" s="145"/>
      <c r="AX234" s="179"/>
      <c r="AY234" s="180"/>
      <c r="AZ234" s="57"/>
      <c r="BA234" s="145"/>
      <c r="BB234" s="146"/>
      <c r="BC234" s="149"/>
      <c r="BD234" s="103"/>
      <c r="BE234" s="237"/>
      <c r="BS234" s="224"/>
      <c r="BT234" s="224"/>
      <c r="CB234" s="166">
        <v>45</v>
      </c>
      <c r="CC234" s="166">
        <v>40</v>
      </c>
      <c r="CD234" s="167">
        <v>35</v>
      </c>
      <c r="CE234" s="168">
        <v>30</v>
      </c>
      <c r="CF234" s="167">
        <v>28</v>
      </c>
      <c r="CG234" s="168">
        <v>26</v>
      </c>
      <c r="CH234" s="168">
        <v>24</v>
      </c>
      <c r="CI234" s="168">
        <v>22</v>
      </c>
      <c r="CJ234" s="168">
        <v>20</v>
      </c>
      <c r="CK234" s="168">
        <v>18</v>
      </c>
      <c r="CL234" s="168">
        <v>16</v>
      </c>
      <c r="CM234" s="168">
        <v>14</v>
      </c>
      <c r="CN234" s="168">
        <v>12</v>
      </c>
      <c r="CO234" s="168">
        <v>10</v>
      </c>
      <c r="CP234" s="168">
        <v>10</v>
      </c>
      <c r="CQ234" s="168">
        <v>10</v>
      </c>
    </row>
    <row r="235" spans="1:95" ht="16.2" thickBot="1" x14ac:dyDescent="0.35">
      <c r="A235" s="116">
        <v>1232</v>
      </c>
      <c r="B235" s="117"/>
      <c r="C235" s="118"/>
      <c r="D235" s="119"/>
      <c r="E235" s="120"/>
      <c r="F235" s="121"/>
      <c r="G235" s="121"/>
      <c r="H235" s="169"/>
      <c r="I235" s="169"/>
      <c r="J235" s="170"/>
      <c r="K235" s="248"/>
      <c r="L235" s="127"/>
      <c r="M235" s="127"/>
      <c r="N235" s="127"/>
      <c r="O235" s="128"/>
      <c r="P235" s="129"/>
      <c r="Q235" s="214"/>
      <c r="R235" s="215"/>
      <c r="S235" s="216"/>
      <c r="T235" s="217"/>
      <c r="U235" s="217"/>
      <c r="V235" s="217"/>
      <c r="W235" s="218"/>
      <c r="X235" s="195"/>
      <c r="Y235" s="57"/>
      <c r="Z235" s="135"/>
      <c r="AA235" s="135"/>
      <c r="AB235" s="136"/>
      <c r="AC235" s="136"/>
      <c r="AD235" s="60"/>
      <c r="AE235" s="139"/>
      <c r="AF235" s="175"/>
      <c r="AG235" s="60"/>
      <c r="AH235" s="139"/>
      <c r="AI235" s="175"/>
      <c r="AJ235" s="60"/>
      <c r="AK235" s="140"/>
      <c r="AL235" s="141"/>
      <c r="AM235" s="60"/>
      <c r="AN235" s="140"/>
      <c r="AO235" s="141"/>
      <c r="AP235" s="176"/>
      <c r="AQ235" s="177"/>
      <c r="AR235" s="178"/>
      <c r="AS235" s="176"/>
      <c r="AT235" s="177"/>
      <c r="AU235" s="178"/>
      <c r="AV235" s="57"/>
      <c r="AW235" s="145"/>
      <c r="AX235" s="179"/>
      <c r="AY235" s="180"/>
      <c r="AZ235" s="57"/>
      <c r="BA235" s="145"/>
      <c r="BB235" s="146"/>
      <c r="BC235" s="149"/>
      <c r="BD235" s="103"/>
      <c r="BE235" s="237"/>
      <c r="BS235" s="224"/>
      <c r="BT235" s="224"/>
      <c r="CB235" s="166">
        <v>45</v>
      </c>
      <c r="CC235" s="166">
        <v>40</v>
      </c>
      <c r="CD235" s="167">
        <v>35</v>
      </c>
      <c r="CE235" s="168">
        <v>30</v>
      </c>
      <c r="CF235" s="167">
        <v>28</v>
      </c>
      <c r="CG235" s="168">
        <v>26</v>
      </c>
      <c r="CH235" s="168">
        <v>24</v>
      </c>
      <c r="CI235" s="168">
        <v>22</v>
      </c>
      <c r="CJ235" s="168">
        <v>20</v>
      </c>
      <c r="CK235" s="168">
        <v>18</v>
      </c>
      <c r="CL235" s="168">
        <v>16</v>
      </c>
      <c r="CM235" s="168">
        <v>14</v>
      </c>
      <c r="CN235" s="168">
        <v>12</v>
      </c>
      <c r="CO235" s="168">
        <v>10</v>
      </c>
      <c r="CP235" s="168">
        <v>10</v>
      </c>
      <c r="CQ235" s="168">
        <v>10</v>
      </c>
    </row>
    <row r="236" spans="1:95" ht="16.2" thickBot="1" x14ac:dyDescent="0.35">
      <c r="A236" s="116">
        <v>1233</v>
      </c>
      <c r="B236" s="117"/>
      <c r="C236" s="118"/>
      <c r="D236" s="119"/>
      <c r="E236" s="120"/>
      <c r="F236" s="121"/>
      <c r="G236" s="121"/>
      <c r="H236" s="169"/>
      <c r="I236" s="169"/>
      <c r="J236" s="170"/>
      <c r="K236" s="248"/>
      <c r="L236" s="127"/>
      <c r="M236" s="127"/>
      <c r="N236" s="127"/>
      <c r="O236" s="128"/>
      <c r="P236" s="129"/>
      <c r="Q236" s="214"/>
      <c r="R236" s="215"/>
      <c r="S236" s="216"/>
      <c r="T236" s="217"/>
      <c r="U236" s="217"/>
      <c r="V236" s="217"/>
      <c r="W236" s="218"/>
      <c r="X236" s="195"/>
      <c r="Y236" s="57"/>
      <c r="Z236" s="135"/>
      <c r="AA236" s="135"/>
      <c r="AB236" s="136"/>
      <c r="AC236" s="136"/>
      <c r="AD236" s="60"/>
      <c r="AE236" s="139"/>
      <c r="AF236" s="175"/>
      <c r="AG236" s="60"/>
      <c r="AH236" s="139"/>
      <c r="AI236" s="175"/>
      <c r="AJ236" s="60"/>
      <c r="AK236" s="140"/>
      <c r="AL236" s="141"/>
      <c r="AM236" s="60"/>
      <c r="AN236" s="140"/>
      <c r="AO236" s="141"/>
      <c r="AP236" s="176"/>
      <c r="AQ236" s="177"/>
      <c r="AR236" s="178"/>
      <c r="AS236" s="176"/>
      <c r="AT236" s="177"/>
      <c r="AU236" s="178"/>
      <c r="AV236" s="57"/>
      <c r="AW236" s="145"/>
      <c r="AX236" s="179"/>
      <c r="AY236" s="180"/>
      <c r="AZ236" s="57"/>
      <c r="BA236" s="145"/>
      <c r="BB236" s="146"/>
      <c r="BC236" s="149"/>
      <c r="BD236" s="103"/>
      <c r="BE236" s="238"/>
      <c r="BS236" s="224"/>
      <c r="BT236" s="224"/>
      <c r="CB236" s="166">
        <v>45</v>
      </c>
      <c r="CC236" s="166">
        <v>40</v>
      </c>
      <c r="CD236" s="167">
        <v>35</v>
      </c>
      <c r="CE236" s="168">
        <v>30</v>
      </c>
      <c r="CF236" s="167">
        <v>28</v>
      </c>
      <c r="CG236" s="168">
        <v>26</v>
      </c>
      <c r="CH236" s="168">
        <v>24</v>
      </c>
      <c r="CI236" s="168">
        <v>22</v>
      </c>
      <c r="CJ236" s="168">
        <v>20</v>
      </c>
      <c r="CK236" s="168">
        <v>18</v>
      </c>
      <c r="CL236" s="168">
        <v>16</v>
      </c>
      <c r="CM236" s="168">
        <v>14</v>
      </c>
      <c r="CN236" s="168">
        <v>12</v>
      </c>
      <c r="CO236" s="168">
        <v>10</v>
      </c>
      <c r="CP236" s="168">
        <v>10</v>
      </c>
      <c r="CQ236" s="168">
        <v>10</v>
      </c>
    </row>
    <row r="237" spans="1:95" ht="16.2" thickBot="1" x14ac:dyDescent="0.35">
      <c r="A237" s="116">
        <v>1234</v>
      </c>
      <c r="B237" s="117"/>
      <c r="C237" s="118"/>
      <c r="D237" s="119"/>
      <c r="E237" s="120"/>
      <c r="F237" s="121"/>
      <c r="G237" s="121"/>
      <c r="H237" s="169"/>
      <c r="I237" s="169"/>
      <c r="J237" s="170"/>
      <c r="K237" s="248"/>
      <c r="L237" s="127"/>
      <c r="M237" s="127"/>
      <c r="N237" s="127"/>
      <c r="O237" s="128"/>
      <c r="P237" s="129"/>
      <c r="Q237" s="214"/>
      <c r="R237" s="215"/>
      <c r="S237" s="216"/>
      <c r="T237" s="217"/>
      <c r="U237" s="217"/>
      <c r="V237" s="217"/>
      <c r="W237" s="218"/>
      <c r="X237" s="195"/>
      <c r="Y237" s="57"/>
      <c r="Z237" s="135"/>
      <c r="AA237" s="135"/>
      <c r="AB237" s="136"/>
      <c r="AC237" s="136"/>
      <c r="AD237" s="60"/>
      <c r="AE237" s="139"/>
      <c r="AF237" s="175"/>
      <c r="AG237" s="60"/>
      <c r="AH237" s="139"/>
      <c r="AI237" s="175"/>
      <c r="AJ237" s="60"/>
      <c r="AK237" s="140"/>
      <c r="AL237" s="141"/>
      <c r="AM237" s="60"/>
      <c r="AN237" s="140"/>
      <c r="AO237" s="141"/>
      <c r="AP237" s="176"/>
      <c r="AQ237" s="177"/>
      <c r="AR237" s="178"/>
      <c r="AS237" s="176"/>
      <c r="AT237" s="177"/>
      <c r="AU237" s="178"/>
      <c r="AV237" s="57"/>
      <c r="AW237" s="145"/>
      <c r="AX237" s="179"/>
      <c r="AY237" s="180"/>
      <c r="AZ237" s="57"/>
      <c r="BA237" s="145"/>
      <c r="BB237" s="146"/>
      <c r="BC237" s="149"/>
      <c r="BD237" s="103"/>
      <c r="BE237" s="84"/>
      <c r="BS237" s="224"/>
      <c r="BT237" s="224"/>
      <c r="CB237" s="166">
        <v>45</v>
      </c>
      <c r="CC237" s="166">
        <v>40</v>
      </c>
      <c r="CD237" s="167">
        <v>35</v>
      </c>
      <c r="CE237" s="168">
        <v>30</v>
      </c>
      <c r="CF237" s="167">
        <v>28</v>
      </c>
      <c r="CG237" s="168">
        <v>26</v>
      </c>
      <c r="CH237" s="168">
        <v>24</v>
      </c>
      <c r="CI237" s="168">
        <v>22</v>
      </c>
      <c r="CJ237" s="168">
        <v>20</v>
      </c>
      <c r="CK237" s="168">
        <v>18</v>
      </c>
      <c r="CL237" s="168">
        <v>16</v>
      </c>
      <c r="CM237" s="168">
        <v>14</v>
      </c>
      <c r="CN237" s="168">
        <v>12</v>
      </c>
      <c r="CO237" s="168">
        <v>10</v>
      </c>
      <c r="CP237" s="168">
        <v>10</v>
      </c>
      <c r="CQ237" s="168">
        <v>10</v>
      </c>
    </row>
    <row r="238" spans="1:95" ht="16.2" thickBot="1" x14ac:dyDescent="0.35">
      <c r="A238" s="116">
        <v>1235</v>
      </c>
      <c r="B238" s="117"/>
      <c r="C238" s="118"/>
      <c r="D238" s="119"/>
      <c r="E238" s="120"/>
      <c r="F238" s="121"/>
      <c r="G238" s="121"/>
      <c r="H238" s="169"/>
      <c r="I238" s="169"/>
      <c r="J238" s="170"/>
      <c r="K238" s="248"/>
      <c r="L238" s="127"/>
      <c r="M238" s="127"/>
      <c r="N238" s="127"/>
      <c r="O238" s="128"/>
      <c r="P238" s="129"/>
      <c r="Q238" s="214"/>
      <c r="R238" s="215"/>
      <c r="S238" s="216"/>
      <c r="T238" s="217"/>
      <c r="U238" s="217"/>
      <c r="V238" s="217"/>
      <c r="W238" s="218"/>
      <c r="X238" s="195"/>
      <c r="Y238" s="57"/>
      <c r="Z238" s="135"/>
      <c r="AA238" s="135"/>
      <c r="AB238" s="136"/>
      <c r="AC238" s="136"/>
      <c r="AD238" s="60"/>
      <c r="AE238" s="139"/>
      <c r="AF238" s="175"/>
      <c r="AG238" s="60"/>
      <c r="AH238" s="139"/>
      <c r="AI238" s="175"/>
      <c r="AJ238" s="60"/>
      <c r="AK238" s="140"/>
      <c r="AL238" s="141"/>
      <c r="AM238" s="60"/>
      <c r="AN238" s="140"/>
      <c r="AO238" s="141"/>
      <c r="AP238" s="176"/>
      <c r="AQ238" s="177"/>
      <c r="AR238" s="178"/>
      <c r="AS238" s="176"/>
      <c r="AT238" s="177"/>
      <c r="AU238" s="178"/>
      <c r="AV238" s="57"/>
      <c r="AW238" s="145"/>
      <c r="AX238" s="179"/>
      <c r="AY238" s="180"/>
      <c r="AZ238" s="57"/>
      <c r="BA238" s="145"/>
      <c r="BB238" s="146"/>
      <c r="BC238" s="149"/>
      <c r="BD238" s="103"/>
      <c r="BE238" s="229"/>
      <c r="BS238" s="224"/>
      <c r="BT238" s="224"/>
      <c r="CB238" s="166">
        <v>45</v>
      </c>
      <c r="CC238" s="166">
        <v>40</v>
      </c>
      <c r="CD238" s="167">
        <v>35</v>
      </c>
      <c r="CE238" s="168">
        <v>30</v>
      </c>
      <c r="CF238" s="167">
        <v>28</v>
      </c>
      <c r="CG238" s="168">
        <v>26</v>
      </c>
      <c r="CH238" s="168">
        <v>24</v>
      </c>
      <c r="CI238" s="168">
        <v>22</v>
      </c>
      <c r="CJ238" s="168">
        <v>20</v>
      </c>
      <c r="CK238" s="168">
        <v>18</v>
      </c>
      <c r="CL238" s="168">
        <v>16</v>
      </c>
      <c r="CM238" s="168">
        <v>14</v>
      </c>
      <c r="CN238" s="168">
        <v>12</v>
      </c>
      <c r="CO238" s="168">
        <v>10</v>
      </c>
      <c r="CP238" s="168">
        <v>10</v>
      </c>
      <c r="CQ238" s="168">
        <v>10</v>
      </c>
    </row>
    <row r="239" spans="1:95" ht="16.2" thickBot="1" x14ac:dyDescent="0.35">
      <c r="A239" s="116">
        <v>1236</v>
      </c>
      <c r="B239" s="117"/>
      <c r="C239" s="118"/>
      <c r="D239" s="119"/>
      <c r="E239" s="120"/>
      <c r="F239" s="121"/>
      <c r="G239" s="121"/>
      <c r="H239" s="169"/>
      <c r="I239" s="169"/>
      <c r="J239" s="170"/>
      <c r="K239" s="248"/>
      <c r="L239" s="127"/>
      <c r="M239" s="127"/>
      <c r="N239" s="127"/>
      <c r="O239" s="128"/>
      <c r="P239" s="129"/>
      <c r="Q239" s="214"/>
      <c r="R239" s="215"/>
      <c r="S239" s="216"/>
      <c r="T239" s="217"/>
      <c r="U239" s="217"/>
      <c r="V239" s="217"/>
      <c r="W239" s="218"/>
      <c r="X239" s="195"/>
      <c r="Y239" s="57"/>
      <c r="Z239" s="135"/>
      <c r="AA239" s="135"/>
      <c r="AB239" s="136"/>
      <c r="AC239" s="136"/>
      <c r="AD239" s="60"/>
      <c r="AE239" s="139"/>
      <c r="AF239" s="175"/>
      <c r="AG239" s="60"/>
      <c r="AH239" s="139"/>
      <c r="AI239" s="175"/>
      <c r="AJ239" s="60"/>
      <c r="AK239" s="140"/>
      <c r="AL239" s="141"/>
      <c r="AM239" s="60"/>
      <c r="AN239" s="140"/>
      <c r="AO239" s="141"/>
      <c r="AP239" s="176"/>
      <c r="AQ239" s="177"/>
      <c r="AR239" s="178"/>
      <c r="AS239" s="176"/>
      <c r="AT239" s="177"/>
      <c r="AU239" s="178"/>
      <c r="AV239" s="57"/>
      <c r="AW239" s="145"/>
      <c r="AX239" s="179"/>
      <c r="AY239" s="180"/>
      <c r="AZ239" s="57"/>
      <c r="BA239" s="145"/>
      <c r="BB239" s="146"/>
      <c r="BC239" s="149"/>
      <c r="BD239" s="103"/>
      <c r="BE239" s="84"/>
      <c r="BS239" s="224"/>
      <c r="BT239" s="224"/>
      <c r="CB239" s="166">
        <v>45</v>
      </c>
      <c r="CC239" s="166">
        <v>40</v>
      </c>
      <c r="CD239" s="167">
        <v>35</v>
      </c>
      <c r="CE239" s="168">
        <v>30</v>
      </c>
      <c r="CF239" s="167">
        <v>28</v>
      </c>
      <c r="CG239" s="168">
        <v>26</v>
      </c>
      <c r="CH239" s="168">
        <v>24</v>
      </c>
      <c r="CI239" s="168">
        <v>22</v>
      </c>
      <c r="CJ239" s="168">
        <v>20</v>
      </c>
      <c r="CK239" s="168">
        <v>18</v>
      </c>
      <c r="CL239" s="168">
        <v>16</v>
      </c>
      <c r="CM239" s="168">
        <v>14</v>
      </c>
      <c r="CN239" s="168">
        <v>12</v>
      </c>
      <c r="CO239" s="168">
        <v>10</v>
      </c>
      <c r="CP239" s="168">
        <v>10</v>
      </c>
      <c r="CQ239" s="168">
        <v>10</v>
      </c>
    </row>
    <row r="240" spans="1:95" ht="16.2" thickBot="1" x14ac:dyDescent="0.35">
      <c r="A240" s="116">
        <v>1237</v>
      </c>
      <c r="B240" s="117"/>
      <c r="C240" s="118"/>
      <c r="D240" s="119"/>
      <c r="E240" s="120"/>
      <c r="F240" s="121"/>
      <c r="G240" s="121"/>
      <c r="H240" s="169"/>
      <c r="I240" s="169"/>
      <c r="J240" s="170"/>
      <c r="K240" s="248"/>
      <c r="L240" s="127"/>
      <c r="M240" s="127"/>
      <c r="N240" s="127"/>
      <c r="O240" s="128"/>
      <c r="P240" s="129"/>
      <c r="Q240" s="214"/>
      <c r="R240" s="215"/>
      <c r="S240" s="216"/>
      <c r="T240" s="217"/>
      <c r="U240" s="217"/>
      <c r="V240" s="217"/>
      <c r="W240" s="218"/>
      <c r="X240" s="195"/>
      <c r="Y240" s="57"/>
      <c r="Z240" s="135"/>
      <c r="AA240" s="135"/>
      <c r="AB240" s="136"/>
      <c r="AC240" s="136"/>
      <c r="AD240" s="60"/>
      <c r="AE240" s="139"/>
      <c r="AF240" s="175"/>
      <c r="AG240" s="60"/>
      <c r="AH240" s="139"/>
      <c r="AI240" s="175"/>
      <c r="AJ240" s="60"/>
      <c r="AK240" s="140"/>
      <c r="AL240" s="141"/>
      <c r="AM240" s="60"/>
      <c r="AN240" s="140"/>
      <c r="AO240" s="141"/>
      <c r="AP240" s="176"/>
      <c r="AQ240" s="177"/>
      <c r="AR240" s="178"/>
      <c r="AS240" s="176"/>
      <c r="AT240" s="177"/>
      <c r="AU240" s="178"/>
      <c r="AV240" s="57"/>
      <c r="AW240" s="145"/>
      <c r="AX240" s="179"/>
      <c r="AY240" s="180"/>
      <c r="AZ240" s="57"/>
      <c r="BA240" s="145"/>
      <c r="BB240" s="146"/>
      <c r="BC240" s="149"/>
      <c r="BD240" s="103"/>
      <c r="BE240" s="240"/>
      <c r="BS240" s="224"/>
      <c r="BT240" s="224"/>
      <c r="CB240" s="166">
        <v>45</v>
      </c>
      <c r="CC240" s="166">
        <v>40</v>
      </c>
      <c r="CD240" s="167">
        <v>35</v>
      </c>
      <c r="CE240" s="168">
        <v>30</v>
      </c>
      <c r="CF240" s="167">
        <v>28</v>
      </c>
      <c r="CG240" s="168">
        <v>26</v>
      </c>
      <c r="CH240" s="168">
        <v>24</v>
      </c>
      <c r="CI240" s="168">
        <v>22</v>
      </c>
      <c r="CJ240" s="168">
        <v>20</v>
      </c>
      <c r="CK240" s="168">
        <v>18</v>
      </c>
      <c r="CL240" s="168">
        <v>16</v>
      </c>
      <c r="CM240" s="168">
        <v>14</v>
      </c>
      <c r="CN240" s="168">
        <v>12</v>
      </c>
      <c r="CO240" s="168">
        <v>10</v>
      </c>
      <c r="CP240" s="168">
        <v>10</v>
      </c>
      <c r="CQ240" s="168">
        <v>10</v>
      </c>
    </row>
    <row r="241" spans="1:95" ht="16.2" thickBot="1" x14ac:dyDescent="0.35">
      <c r="A241" s="116">
        <v>1238</v>
      </c>
      <c r="B241" s="117"/>
      <c r="C241" s="118"/>
      <c r="D241" s="119"/>
      <c r="E241" s="120"/>
      <c r="F241" s="121"/>
      <c r="G241" s="121"/>
      <c r="H241" s="169"/>
      <c r="I241" s="169"/>
      <c r="J241" s="170"/>
      <c r="K241" s="248"/>
      <c r="L241" s="127"/>
      <c r="M241" s="127"/>
      <c r="N241" s="127"/>
      <c r="O241" s="128"/>
      <c r="P241" s="129"/>
      <c r="Q241" s="214"/>
      <c r="R241" s="215"/>
      <c r="S241" s="216"/>
      <c r="T241" s="217"/>
      <c r="U241" s="217"/>
      <c r="V241" s="217"/>
      <c r="W241" s="218"/>
      <c r="X241" s="195"/>
      <c r="Y241" s="57"/>
      <c r="Z241" s="135"/>
      <c r="AA241" s="135"/>
      <c r="AB241" s="136"/>
      <c r="AC241" s="136"/>
      <c r="AD241" s="60"/>
      <c r="AE241" s="139"/>
      <c r="AF241" s="175"/>
      <c r="AG241" s="60"/>
      <c r="AH241" s="139"/>
      <c r="AI241" s="175"/>
      <c r="AJ241" s="60"/>
      <c r="AK241" s="140"/>
      <c r="AL241" s="141"/>
      <c r="AM241" s="60"/>
      <c r="AN241" s="140"/>
      <c r="AO241" s="141"/>
      <c r="AP241" s="176"/>
      <c r="AQ241" s="177"/>
      <c r="AR241" s="178"/>
      <c r="AS241" s="176"/>
      <c r="AT241" s="177"/>
      <c r="AU241" s="178"/>
      <c r="AV241" s="57"/>
      <c r="AW241" s="145"/>
      <c r="AX241" s="179"/>
      <c r="AY241" s="180"/>
      <c r="AZ241" s="57"/>
      <c r="BA241" s="145"/>
      <c r="BB241" s="146"/>
      <c r="BC241" s="149"/>
      <c r="BD241" s="103"/>
      <c r="BE241" s="115"/>
      <c r="BS241" s="224"/>
      <c r="BT241" s="224"/>
      <c r="CB241" s="166">
        <v>45</v>
      </c>
      <c r="CC241" s="166">
        <v>40</v>
      </c>
      <c r="CD241" s="167">
        <v>35</v>
      </c>
      <c r="CE241" s="168">
        <v>30</v>
      </c>
      <c r="CF241" s="167">
        <v>28</v>
      </c>
      <c r="CG241" s="168">
        <v>26</v>
      </c>
      <c r="CH241" s="168">
        <v>24</v>
      </c>
      <c r="CI241" s="168">
        <v>22</v>
      </c>
      <c r="CJ241" s="168">
        <v>20</v>
      </c>
      <c r="CK241" s="168">
        <v>18</v>
      </c>
      <c r="CL241" s="168">
        <v>16</v>
      </c>
      <c r="CM241" s="168">
        <v>14</v>
      </c>
      <c r="CN241" s="168">
        <v>12</v>
      </c>
      <c r="CO241" s="168">
        <v>10</v>
      </c>
      <c r="CP241" s="168">
        <v>10</v>
      </c>
      <c r="CQ241" s="168">
        <v>10</v>
      </c>
    </row>
    <row r="242" spans="1:95" ht="16.2" thickBot="1" x14ac:dyDescent="0.35">
      <c r="A242" s="116">
        <v>1239</v>
      </c>
      <c r="B242" s="117"/>
      <c r="C242" s="118"/>
      <c r="D242" s="119"/>
      <c r="E242" s="120"/>
      <c r="F242" s="121"/>
      <c r="G242" s="121"/>
      <c r="H242" s="169"/>
      <c r="I242" s="169"/>
      <c r="J242" s="170"/>
      <c r="K242" s="248"/>
      <c r="L242" s="127"/>
      <c r="M242" s="127"/>
      <c r="N242" s="127"/>
      <c r="O242" s="128"/>
      <c r="P242" s="129"/>
      <c r="Q242" s="214"/>
      <c r="R242" s="215"/>
      <c r="S242" s="216"/>
      <c r="T242" s="217"/>
      <c r="U242" s="217"/>
      <c r="V242" s="217"/>
      <c r="W242" s="218"/>
      <c r="X242" s="195"/>
      <c r="Y242" s="57"/>
      <c r="Z242" s="135"/>
      <c r="AA242" s="135"/>
      <c r="AB242" s="136"/>
      <c r="AC242" s="136"/>
      <c r="AD242" s="60"/>
      <c r="AE242" s="139"/>
      <c r="AF242" s="175"/>
      <c r="AG242" s="60"/>
      <c r="AH242" s="139"/>
      <c r="AI242" s="175"/>
      <c r="AJ242" s="60"/>
      <c r="AK242" s="140"/>
      <c r="AL242" s="141"/>
      <c r="AM242" s="60"/>
      <c r="AN242" s="140"/>
      <c r="AO242" s="141"/>
      <c r="AP242" s="176"/>
      <c r="AQ242" s="177"/>
      <c r="AR242" s="178"/>
      <c r="AS242" s="176"/>
      <c r="AT242" s="177"/>
      <c r="AU242" s="178"/>
      <c r="AV242" s="57"/>
      <c r="AW242" s="145"/>
      <c r="AX242" s="179"/>
      <c r="AY242" s="180"/>
      <c r="AZ242" s="57"/>
      <c r="BA242" s="145"/>
      <c r="BB242" s="146"/>
      <c r="BC242" s="149"/>
      <c r="BD242" s="103"/>
      <c r="BE242" s="241"/>
      <c r="BS242" s="224"/>
      <c r="BT242" s="224"/>
      <c r="CB242" s="166">
        <v>45</v>
      </c>
      <c r="CC242" s="166">
        <v>40</v>
      </c>
      <c r="CD242" s="167">
        <v>35</v>
      </c>
      <c r="CE242" s="168">
        <v>30</v>
      </c>
      <c r="CF242" s="167">
        <v>28</v>
      </c>
      <c r="CG242" s="168">
        <v>26</v>
      </c>
      <c r="CH242" s="168">
        <v>24</v>
      </c>
      <c r="CI242" s="168">
        <v>22</v>
      </c>
      <c r="CJ242" s="168">
        <v>20</v>
      </c>
      <c r="CK242" s="168">
        <v>18</v>
      </c>
      <c r="CL242" s="168">
        <v>16</v>
      </c>
      <c r="CM242" s="168">
        <v>14</v>
      </c>
      <c r="CN242" s="168">
        <v>12</v>
      </c>
      <c r="CO242" s="168">
        <v>10</v>
      </c>
      <c r="CP242" s="168">
        <v>10</v>
      </c>
      <c r="CQ242" s="168">
        <v>10</v>
      </c>
    </row>
    <row r="243" spans="1:95" ht="16.2" thickBot="1" x14ac:dyDescent="0.35">
      <c r="A243" s="116">
        <v>1240</v>
      </c>
      <c r="B243" s="117"/>
      <c r="C243" s="118"/>
      <c r="D243" s="119"/>
      <c r="E243" s="120"/>
      <c r="F243" s="121"/>
      <c r="G243" s="121"/>
      <c r="H243" s="169"/>
      <c r="I243" s="169"/>
      <c r="J243" s="170"/>
      <c r="K243" s="248"/>
      <c r="L243" s="127"/>
      <c r="M243" s="127"/>
      <c r="N243" s="127"/>
      <c r="O243" s="128"/>
      <c r="P243" s="129"/>
      <c r="Q243" s="214"/>
      <c r="R243" s="215"/>
      <c r="S243" s="216"/>
      <c r="T243" s="217"/>
      <c r="U243" s="217"/>
      <c r="V243" s="217"/>
      <c r="W243" s="218"/>
      <c r="X243" s="195"/>
      <c r="Y243" s="57"/>
      <c r="Z243" s="135"/>
      <c r="AA243" s="135"/>
      <c r="AB243" s="136"/>
      <c r="AC243" s="136"/>
      <c r="AD243" s="60"/>
      <c r="AE243" s="139"/>
      <c r="AF243" s="175"/>
      <c r="AG243" s="60"/>
      <c r="AH243" s="139"/>
      <c r="AI243" s="175"/>
      <c r="AJ243" s="60"/>
      <c r="AK243" s="140"/>
      <c r="AL243" s="141"/>
      <c r="AM243" s="60"/>
      <c r="AN243" s="140"/>
      <c r="AO243" s="141"/>
      <c r="AP243" s="176"/>
      <c r="AQ243" s="177"/>
      <c r="AR243" s="178"/>
      <c r="AS243" s="176"/>
      <c r="AT243" s="177"/>
      <c r="AU243" s="178"/>
      <c r="AV243" s="57"/>
      <c r="AW243" s="145"/>
      <c r="AX243" s="179"/>
      <c r="AY243" s="180"/>
      <c r="AZ243" s="57"/>
      <c r="BA243" s="145"/>
      <c r="BB243" s="146"/>
      <c r="BC243" s="149"/>
      <c r="BD243" s="103"/>
      <c r="BE243" s="241"/>
      <c r="BS243" s="224"/>
      <c r="BT243" s="224"/>
      <c r="CB243" s="166">
        <v>45</v>
      </c>
      <c r="CC243" s="166">
        <v>40</v>
      </c>
      <c r="CD243" s="167">
        <v>35</v>
      </c>
      <c r="CE243" s="168">
        <v>30</v>
      </c>
      <c r="CF243" s="167">
        <v>28</v>
      </c>
      <c r="CG243" s="168">
        <v>26</v>
      </c>
      <c r="CH243" s="168">
        <v>24</v>
      </c>
      <c r="CI243" s="168">
        <v>22</v>
      </c>
      <c r="CJ243" s="168">
        <v>20</v>
      </c>
      <c r="CK243" s="168">
        <v>18</v>
      </c>
      <c r="CL243" s="168">
        <v>16</v>
      </c>
      <c r="CM243" s="168">
        <v>14</v>
      </c>
      <c r="CN243" s="168">
        <v>12</v>
      </c>
      <c r="CO243" s="168">
        <v>10</v>
      </c>
      <c r="CP243" s="168">
        <v>10</v>
      </c>
      <c r="CQ243" s="168">
        <v>10</v>
      </c>
    </row>
    <row r="244" spans="1:95" ht="16.2" thickBot="1" x14ac:dyDescent="0.35">
      <c r="A244" s="116">
        <v>1241</v>
      </c>
      <c r="B244" s="117"/>
      <c r="C244" s="118"/>
      <c r="D244" s="119"/>
      <c r="E244" s="120"/>
      <c r="F244" s="121"/>
      <c r="G244" s="121"/>
      <c r="H244" s="169"/>
      <c r="I244" s="169"/>
      <c r="J244" s="170"/>
      <c r="K244" s="248"/>
      <c r="L244" s="127"/>
      <c r="M244" s="127"/>
      <c r="N244" s="127"/>
      <c r="O244" s="128"/>
      <c r="P244" s="129"/>
      <c r="Q244" s="214"/>
      <c r="R244" s="215"/>
      <c r="S244" s="216"/>
      <c r="T244" s="217"/>
      <c r="U244" s="217"/>
      <c r="V244" s="217"/>
      <c r="W244" s="218"/>
      <c r="X244" s="195"/>
      <c r="Y244" s="57"/>
      <c r="Z244" s="135"/>
      <c r="AA244" s="135"/>
      <c r="AB244" s="136"/>
      <c r="AC244" s="136"/>
      <c r="AD244" s="60"/>
      <c r="AE244" s="139"/>
      <c r="AF244" s="175"/>
      <c r="AG244" s="60"/>
      <c r="AH244" s="139"/>
      <c r="AI244" s="175"/>
      <c r="AJ244" s="60"/>
      <c r="AK244" s="140"/>
      <c r="AL244" s="141"/>
      <c r="AM244" s="60"/>
      <c r="AN244" s="140"/>
      <c r="AO244" s="141"/>
      <c r="AP244" s="176"/>
      <c r="AQ244" s="177"/>
      <c r="AR244" s="178"/>
      <c r="AS244" s="176"/>
      <c r="AT244" s="177"/>
      <c r="AU244" s="178"/>
      <c r="AV244" s="57"/>
      <c r="AW244" s="145"/>
      <c r="AX244" s="179"/>
      <c r="AY244" s="180"/>
      <c r="AZ244" s="57"/>
      <c r="BA244" s="145"/>
      <c r="BB244" s="146"/>
      <c r="BC244" s="149"/>
      <c r="BD244" s="103"/>
      <c r="BE244" s="241"/>
      <c r="BS244" s="224"/>
      <c r="BT244" s="224"/>
      <c r="CB244" s="166">
        <v>45</v>
      </c>
      <c r="CC244" s="166">
        <v>40</v>
      </c>
      <c r="CD244" s="167">
        <v>35</v>
      </c>
      <c r="CE244" s="168">
        <v>30</v>
      </c>
      <c r="CF244" s="167">
        <v>28</v>
      </c>
      <c r="CG244" s="168">
        <v>26</v>
      </c>
      <c r="CH244" s="168">
        <v>24</v>
      </c>
      <c r="CI244" s="168">
        <v>22</v>
      </c>
      <c r="CJ244" s="168">
        <v>20</v>
      </c>
      <c r="CK244" s="168">
        <v>18</v>
      </c>
      <c r="CL244" s="168">
        <v>16</v>
      </c>
      <c r="CM244" s="168">
        <v>14</v>
      </c>
      <c r="CN244" s="168">
        <v>12</v>
      </c>
      <c r="CO244" s="168">
        <v>10</v>
      </c>
      <c r="CP244" s="168">
        <v>10</v>
      </c>
      <c r="CQ244" s="168">
        <v>10</v>
      </c>
    </row>
    <row r="245" spans="1:95" ht="16.2" thickBot="1" x14ac:dyDescent="0.35">
      <c r="A245" s="116">
        <v>1242</v>
      </c>
      <c r="B245" s="117"/>
      <c r="C245" s="118"/>
      <c r="D245" s="119"/>
      <c r="E245" s="120"/>
      <c r="F245" s="121"/>
      <c r="G245" s="121"/>
      <c r="H245" s="169"/>
      <c r="I245" s="169"/>
      <c r="J245" s="170"/>
      <c r="K245" s="248"/>
      <c r="L245" s="127"/>
      <c r="M245" s="127"/>
      <c r="N245" s="127"/>
      <c r="O245" s="128"/>
      <c r="P245" s="129"/>
      <c r="Q245" s="214"/>
      <c r="R245" s="215"/>
      <c r="S245" s="216"/>
      <c r="T245" s="217"/>
      <c r="U245" s="217"/>
      <c r="V245" s="217"/>
      <c r="W245" s="218"/>
      <c r="X245" s="195"/>
      <c r="Y245" s="57"/>
      <c r="Z245" s="135"/>
      <c r="AA245" s="135"/>
      <c r="AB245" s="136"/>
      <c r="AC245" s="136"/>
      <c r="AD245" s="60"/>
      <c r="AE245" s="139"/>
      <c r="AF245" s="175"/>
      <c r="AG245" s="60"/>
      <c r="AH245" s="139"/>
      <c r="AI245" s="175"/>
      <c r="AJ245" s="60"/>
      <c r="AK245" s="140"/>
      <c r="AL245" s="141"/>
      <c r="AM245" s="60"/>
      <c r="AN245" s="140"/>
      <c r="AO245" s="141"/>
      <c r="AP245" s="176"/>
      <c r="AQ245" s="177"/>
      <c r="AR245" s="178"/>
      <c r="AS245" s="176"/>
      <c r="AT245" s="177"/>
      <c r="AU245" s="178"/>
      <c r="AV245" s="57"/>
      <c r="AW245" s="145"/>
      <c r="AX245" s="179"/>
      <c r="AY245" s="180"/>
      <c r="AZ245" s="57"/>
      <c r="BA245" s="145"/>
      <c r="BB245" s="146"/>
      <c r="BC245" s="149"/>
      <c r="BD245" s="103"/>
      <c r="BE245" s="241"/>
      <c r="BS245" s="224"/>
      <c r="BT245" s="224"/>
      <c r="CB245" s="166">
        <v>45</v>
      </c>
      <c r="CC245" s="166">
        <v>40</v>
      </c>
      <c r="CD245" s="167">
        <v>35</v>
      </c>
      <c r="CE245" s="168">
        <v>30</v>
      </c>
      <c r="CF245" s="167">
        <v>28</v>
      </c>
      <c r="CG245" s="168">
        <v>26</v>
      </c>
      <c r="CH245" s="168">
        <v>24</v>
      </c>
      <c r="CI245" s="168">
        <v>22</v>
      </c>
      <c r="CJ245" s="168">
        <v>20</v>
      </c>
      <c r="CK245" s="168">
        <v>18</v>
      </c>
      <c r="CL245" s="168">
        <v>16</v>
      </c>
      <c r="CM245" s="168">
        <v>14</v>
      </c>
      <c r="CN245" s="168">
        <v>12</v>
      </c>
      <c r="CO245" s="168">
        <v>10</v>
      </c>
      <c r="CP245" s="168">
        <v>10</v>
      </c>
      <c r="CQ245" s="168">
        <v>10</v>
      </c>
    </row>
    <row r="246" spans="1:95" ht="16.2" thickBot="1" x14ac:dyDescent="0.35">
      <c r="A246" s="116">
        <v>1243</v>
      </c>
      <c r="B246" s="117"/>
      <c r="C246" s="118"/>
      <c r="D246" s="119"/>
      <c r="E246" s="120"/>
      <c r="F246" s="121"/>
      <c r="G246" s="121"/>
      <c r="H246" s="169"/>
      <c r="I246" s="169"/>
      <c r="J246" s="170"/>
      <c r="K246" s="248"/>
      <c r="L246" s="127"/>
      <c r="M246" s="127"/>
      <c r="N246" s="127"/>
      <c r="O246" s="128"/>
      <c r="P246" s="129"/>
      <c r="Q246" s="214"/>
      <c r="R246" s="215"/>
      <c r="S246" s="216"/>
      <c r="T246" s="217"/>
      <c r="U246" s="217"/>
      <c r="V246" s="217"/>
      <c r="W246" s="218"/>
      <c r="X246" s="195"/>
      <c r="Y246" s="57"/>
      <c r="Z246" s="135"/>
      <c r="AA246" s="135"/>
      <c r="AB246" s="136"/>
      <c r="AC246" s="136"/>
      <c r="AD246" s="60"/>
      <c r="AE246" s="139"/>
      <c r="AF246" s="175"/>
      <c r="AG246" s="60"/>
      <c r="AH246" s="139"/>
      <c r="AI246" s="175"/>
      <c r="AJ246" s="60"/>
      <c r="AK246" s="140"/>
      <c r="AL246" s="141"/>
      <c r="AM246" s="60"/>
      <c r="AN246" s="140"/>
      <c r="AO246" s="141"/>
      <c r="AP246" s="176"/>
      <c r="AQ246" s="177"/>
      <c r="AR246" s="178"/>
      <c r="AS246" s="176"/>
      <c r="AT246" s="177"/>
      <c r="AU246" s="178"/>
      <c r="AV246" s="57"/>
      <c r="AW246" s="145"/>
      <c r="AX246" s="179"/>
      <c r="AY246" s="180"/>
      <c r="AZ246" s="57"/>
      <c r="BA246" s="145"/>
      <c r="BB246" s="146"/>
      <c r="BC246" s="149"/>
      <c r="BD246" s="103"/>
      <c r="BE246" s="241"/>
      <c r="BS246" s="224"/>
      <c r="BT246" s="224"/>
      <c r="CB246" s="166">
        <v>45</v>
      </c>
      <c r="CC246" s="166">
        <v>40</v>
      </c>
      <c r="CD246" s="167">
        <v>35</v>
      </c>
      <c r="CE246" s="168">
        <v>30</v>
      </c>
      <c r="CF246" s="167">
        <v>28</v>
      </c>
      <c r="CG246" s="168">
        <v>26</v>
      </c>
      <c r="CH246" s="168">
        <v>24</v>
      </c>
      <c r="CI246" s="168">
        <v>22</v>
      </c>
      <c r="CJ246" s="168">
        <v>20</v>
      </c>
      <c r="CK246" s="168">
        <v>18</v>
      </c>
      <c r="CL246" s="168">
        <v>16</v>
      </c>
      <c r="CM246" s="168">
        <v>14</v>
      </c>
      <c r="CN246" s="168">
        <v>12</v>
      </c>
      <c r="CO246" s="168">
        <v>10</v>
      </c>
      <c r="CP246" s="168">
        <v>10</v>
      </c>
      <c r="CQ246" s="168">
        <v>10</v>
      </c>
    </row>
    <row r="247" spans="1:95" ht="16.2" thickBot="1" x14ac:dyDescent="0.35">
      <c r="A247" s="116">
        <v>1244</v>
      </c>
      <c r="B247" s="117"/>
      <c r="C247" s="118"/>
      <c r="D247" s="119"/>
      <c r="E247" s="120"/>
      <c r="F247" s="121"/>
      <c r="G247" s="121"/>
      <c r="H247" s="169"/>
      <c r="I247" s="169"/>
      <c r="J247" s="170"/>
      <c r="K247" s="248"/>
      <c r="L247" s="127"/>
      <c r="M247" s="127"/>
      <c r="N247" s="127"/>
      <c r="O247" s="128"/>
      <c r="P247" s="129"/>
      <c r="Q247" s="214"/>
      <c r="R247" s="215"/>
      <c r="S247" s="216"/>
      <c r="T247" s="217"/>
      <c r="U247" s="217"/>
      <c r="V247" s="217"/>
      <c r="W247" s="218"/>
      <c r="X247" s="195"/>
      <c r="Y247" s="57"/>
      <c r="Z247" s="135"/>
      <c r="AA247" s="135"/>
      <c r="AB247" s="136"/>
      <c r="AC247" s="136"/>
      <c r="AD247" s="60"/>
      <c r="AE247" s="139"/>
      <c r="AF247" s="175"/>
      <c r="AG247" s="60"/>
      <c r="AH247" s="139"/>
      <c r="AI247" s="175"/>
      <c r="AJ247" s="60"/>
      <c r="AK247" s="140"/>
      <c r="AL247" s="141"/>
      <c r="AM247" s="60"/>
      <c r="AN247" s="140"/>
      <c r="AO247" s="141"/>
      <c r="AP247" s="176"/>
      <c r="AQ247" s="177"/>
      <c r="AR247" s="178"/>
      <c r="AS247" s="176"/>
      <c r="AT247" s="177"/>
      <c r="AU247" s="178"/>
      <c r="AV247" s="57"/>
      <c r="AW247" s="145"/>
      <c r="AX247" s="179"/>
      <c r="AY247" s="180"/>
      <c r="AZ247" s="57"/>
      <c r="BA247" s="145"/>
      <c r="BB247" s="146"/>
      <c r="BC247" s="149"/>
      <c r="BD247" s="103"/>
      <c r="BE247" s="242"/>
      <c r="BS247" s="224"/>
      <c r="BT247" s="224"/>
      <c r="CB247" s="166">
        <v>45</v>
      </c>
      <c r="CC247" s="166">
        <v>40</v>
      </c>
      <c r="CD247" s="167">
        <v>35</v>
      </c>
      <c r="CE247" s="168">
        <v>30</v>
      </c>
      <c r="CF247" s="167">
        <v>28</v>
      </c>
      <c r="CG247" s="168">
        <v>26</v>
      </c>
      <c r="CH247" s="168">
        <v>24</v>
      </c>
      <c r="CI247" s="168">
        <v>22</v>
      </c>
      <c r="CJ247" s="168">
        <v>20</v>
      </c>
      <c r="CK247" s="168">
        <v>18</v>
      </c>
      <c r="CL247" s="168">
        <v>16</v>
      </c>
      <c r="CM247" s="168">
        <v>14</v>
      </c>
      <c r="CN247" s="168">
        <v>12</v>
      </c>
      <c r="CO247" s="168">
        <v>10</v>
      </c>
      <c r="CP247" s="168">
        <v>10</v>
      </c>
      <c r="CQ247" s="168">
        <v>10</v>
      </c>
    </row>
    <row r="248" spans="1:95" ht="16.2" thickBot="1" x14ac:dyDescent="0.35">
      <c r="A248" s="116">
        <v>1245</v>
      </c>
      <c r="B248" s="117"/>
      <c r="C248" s="118"/>
      <c r="D248" s="119"/>
      <c r="E248" s="120"/>
      <c r="F248" s="121"/>
      <c r="G248" s="121"/>
      <c r="H248" s="169"/>
      <c r="I248" s="169"/>
      <c r="J248" s="170"/>
      <c r="K248" s="248"/>
      <c r="L248" s="127"/>
      <c r="M248" s="127"/>
      <c r="N248" s="127"/>
      <c r="O248" s="128"/>
      <c r="P248" s="129"/>
      <c r="Q248" s="214"/>
      <c r="R248" s="215"/>
      <c r="S248" s="216"/>
      <c r="T248" s="217"/>
      <c r="U248" s="217"/>
      <c r="V248" s="217"/>
      <c r="W248" s="218"/>
      <c r="X248" s="195"/>
      <c r="Y248" s="57"/>
      <c r="Z248" s="135"/>
      <c r="AA248" s="135"/>
      <c r="AB248" s="136"/>
      <c r="AC248" s="136"/>
      <c r="AD248" s="60"/>
      <c r="AE248" s="139"/>
      <c r="AF248" s="175"/>
      <c r="AG248" s="60"/>
      <c r="AH248" s="139"/>
      <c r="AI248" s="175"/>
      <c r="AJ248" s="60"/>
      <c r="AK248" s="140"/>
      <c r="AL248" s="141"/>
      <c r="AM248" s="60"/>
      <c r="AN248" s="140"/>
      <c r="AO248" s="141"/>
      <c r="AP248" s="176"/>
      <c r="AQ248" s="177"/>
      <c r="AR248" s="178"/>
      <c r="AS248" s="176"/>
      <c r="AT248" s="177"/>
      <c r="AU248" s="178"/>
      <c r="AV248" s="57"/>
      <c r="AW248" s="145"/>
      <c r="AX248" s="179"/>
      <c r="AY248" s="180"/>
      <c r="AZ248" s="57"/>
      <c r="BA248" s="145"/>
      <c r="BB248" s="146"/>
      <c r="BC248" s="149"/>
      <c r="BD248" s="103"/>
      <c r="BE248" s="242"/>
      <c r="BS248" s="224"/>
      <c r="BT248" s="224"/>
      <c r="CB248" s="166">
        <v>45</v>
      </c>
      <c r="CC248" s="166">
        <v>40</v>
      </c>
      <c r="CD248" s="167">
        <v>35</v>
      </c>
      <c r="CE248" s="168">
        <v>30</v>
      </c>
      <c r="CF248" s="167">
        <v>28</v>
      </c>
      <c r="CG248" s="168">
        <v>26</v>
      </c>
      <c r="CH248" s="168">
        <v>24</v>
      </c>
      <c r="CI248" s="168">
        <v>22</v>
      </c>
      <c r="CJ248" s="168">
        <v>20</v>
      </c>
      <c r="CK248" s="168">
        <v>18</v>
      </c>
      <c r="CL248" s="168">
        <v>16</v>
      </c>
      <c r="CM248" s="168">
        <v>14</v>
      </c>
      <c r="CN248" s="168">
        <v>12</v>
      </c>
      <c r="CO248" s="168">
        <v>10</v>
      </c>
      <c r="CP248" s="168">
        <v>10</v>
      </c>
      <c r="CQ248" s="168">
        <v>10</v>
      </c>
    </row>
    <row r="249" spans="1:95" ht="16.2" thickBot="1" x14ac:dyDescent="0.35">
      <c r="A249" s="116">
        <v>1246</v>
      </c>
      <c r="B249" s="117"/>
      <c r="C249" s="118"/>
      <c r="D249" s="119"/>
      <c r="E249" s="120"/>
      <c r="F249" s="121"/>
      <c r="G249" s="121"/>
      <c r="H249" s="169"/>
      <c r="I249" s="169"/>
      <c r="J249" s="170"/>
      <c r="K249" s="248"/>
      <c r="L249" s="127"/>
      <c r="M249" s="127"/>
      <c r="N249" s="127"/>
      <c r="O249" s="128"/>
      <c r="P249" s="129"/>
      <c r="Q249" s="214"/>
      <c r="R249" s="215"/>
      <c r="S249" s="216"/>
      <c r="T249" s="217"/>
      <c r="U249" s="217"/>
      <c r="V249" s="217"/>
      <c r="W249" s="218"/>
      <c r="X249" s="195"/>
      <c r="Y249" s="57"/>
      <c r="Z249" s="135"/>
      <c r="AA249" s="135"/>
      <c r="AB249" s="136"/>
      <c r="AC249" s="136"/>
      <c r="AD249" s="60"/>
      <c r="AE249" s="139"/>
      <c r="AF249" s="175"/>
      <c r="AG249" s="60"/>
      <c r="AH249" s="139"/>
      <c r="AI249" s="175"/>
      <c r="AJ249" s="60"/>
      <c r="AK249" s="140"/>
      <c r="AL249" s="141"/>
      <c r="AM249" s="60"/>
      <c r="AN249" s="140"/>
      <c r="AO249" s="141"/>
      <c r="AP249" s="176"/>
      <c r="AQ249" s="177"/>
      <c r="AR249" s="178"/>
      <c r="AS249" s="176"/>
      <c r="AT249" s="177"/>
      <c r="AU249" s="178"/>
      <c r="AV249" s="57"/>
      <c r="AW249" s="145"/>
      <c r="AX249" s="179"/>
      <c r="AY249" s="180"/>
      <c r="AZ249" s="57"/>
      <c r="BA249" s="145"/>
      <c r="BB249" s="146"/>
      <c r="BC249" s="149"/>
      <c r="BD249" s="103"/>
      <c r="BE249" s="242"/>
      <c r="BS249" s="224"/>
      <c r="BT249" s="224"/>
      <c r="CB249" s="166">
        <v>45</v>
      </c>
      <c r="CC249" s="166">
        <v>40</v>
      </c>
      <c r="CD249" s="167">
        <v>35</v>
      </c>
      <c r="CE249" s="168">
        <v>30</v>
      </c>
      <c r="CF249" s="167">
        <v>28</v>
      </c>
      <c r="CG249" s="168">
        <v>26</v>
      </c>
      <c r="CH249" s="168">
        <v>24</v>
      </c>
      <c r="CI249" s="168">
        <v>22</v>
      </c>
      <c r="CJ249" s="168">
        <v>20</v>
      </c>
      <c r="CK249" s="168">
        <v>18</v>
      </c>
      <c r="CL249" s="168">
        <v>16</v>
      </c>
      <c r="CM249" s="168">
        <v>14</v>
      </c>
      <c r="CN249" s="168">
        <v>12</v>
      </c>
      <c r="CO249" s="168">
        <v>10</v>
      </c>
      <c r="CP249" s="168">
        <v>10</v>
      </c>
      <c r="CQ249" s="168">
        <v>10</v>
      </c>
    </row>
    <row r="250" spans="1:95" ht="16.2" thickBot="1" x14ac:dyDescent="0.35">
      <c r="A250" s="116">
        <v>1247</v>
      </c>
      <c r="B250" s="117"/>
      <c r="C250" s="118"/>
      <c r="D250" s="119"/>
      <c r="E250" s="120"/>
      <c r="F250" s="121"/>
      <c r="G250" s="121"/>
      <c r="H250" s="169"/>
      <c r="I250" s="169"/>
      <c r="J250" s="170"/>
      <c r="K250" s="248"/>
      <c r="L250" s="127"/>
      <c r="M250" s="127"/>
      <c r="N250" s="127"/>
      <c r="O250" s="128"/>
      <c r="P250" s="129"/>
      <c r="Q250" s="214"/>
      <c r="R250" s="215"/>
      <c r="S250" s="216"/>
      <c r="T250" s="217"/>
      <c r="U250" s="217"/>
      <c r="V250" s="217"/>
      <c r="W250" s="218"/>
      <c r="X250" s="195"/>
      <c r="Y250" s="57"/>
      <c r="Z250" s="135"/>
      <c r="AA250" s="135"/>
      <c r="AB250" s="136"/>
      <c r="AC250" s="136"/>
      <c r="AD250" s="60"/>
      <c r="AE250" s="139"/>
      <c r="AF250" s="175"/>
      <c r="AG250" s="60"/>
      <c r="AH250" s="139"/>
      <c r="AI250" s="175"/>
      <c r="AJ250" s="60"/>
      <c r="AK250" s="140"/>
      <c r="AL250" s="141"/>
      <c r="AM250" s="60"/>
      <c r="AN250" s="140"/>
      <c r="AO250" s="141"/>
      <c r="AP250" s="176"/>
      <c r="AQ250" s="177"/>
      <c r="AR250" s="178"/>
      <c r="AS250" s="176"/>
      <c r="AT250" s="177"/>
      <c r="AU250" s="178"/>
      <c r="AV250" s="57"/>
      <c r="AW250" s="145"/>
      <c r="AX250" s="179"/>
      <c r="AY250" s="180"/>
      <c r="AZ250" s="57"/>
      <c r="BA250" s="145"/>
      <c r="BB250" s="146"/>
      <c r="BC250" s="149"/>
      <c r="BD250" s="103"/>
      <c r="BE250" s="241"/>
      <c r="BS250" s="224"/>
      <c r="BT250" s="224"/>
      <c r="CB250" s="166">
        <v>45</v>
      </c>
      <c r="CC250" s="166">
        <v>40</v>
      </c>
      <c r="CD250" s="167">
        <v>35</v>
      </c>
      <c r="CE250" s="168">
        <v>30</v>
      </c>
      <c r="CF250" s="167">
        <v>28</v>
      </c>
      <c r="CG250" s="168">
        <v>26</v>
      </c>
      <c r="CH250" s="168">
        <v>24</v>
      </c>
      <c r="CI250" s="168">
        <v>22</v>
      </c>
      <c r="CJ250" s="168">
        <v>20</v>
      </c>
      <c r="CK250" s="168">
        <v>18</v>
      </c>
      <c r="CL250" s="168">
        <v>16</v>
      </c>
      <c r="CM250" s="168">
        <v>14</v>
      </c>
      <c r="CN250" s="168">
        <v>12</v>
      </c>
      <c r="CO250" s="168">
        <v>10</v>
      </c>
      <c r="CP250" s="168">
        <v>10</v>
      </c>
      <c r="CQ250" s="168">
        <v>10</v>
      </c>
    </row>
    <row r="251" spans="1:95" ht="16.2" thickBot="1" x14ac:dyDescent="0.35">
      <c r="A251" s="116">
        <v>1248</v>
      </c>
      <c r="B251" s="117"/>
      <c r="C251" s="118"/>
      <c r="D251" s="119"/>
      <c r="E251" s="120"/>
      <c r="F251" s="121"/>
      <c r="G251" s="121"/>
      <c r="H251" s="169"/>
      <c r="I251" s="169"/>
      <c r="J251" s="170"/>
      <c r="K251" s="248"/>
      <c r="L251" s="127"/>
      <c r="M251" s="127"/>
      <c r="N251" s="127"/>
      <c r="O251" s="128"/>
      <c r="P251" s="129"/>
      <c r="Q251" s="214"/>
      <c r="R251" s="215"/>
      <c r="S251" s="216"/>
      <c r="T251" s="217"/>
      <c r="U251" s="217"/>
      <c r="V251" s="217"/>
      <c r="W251" s="218"/>
      <c r="X251" s="195"/>
      <c r="Y251" s="57"/>
      <c r="Z251" s="135"/>
      <c r="AA251" s="135"/>
      <c r="AB251" s="136"/>
      <c r="AC251" s="136"/>
      <c r="AD251" s="60"/>
      <c r="AE251" s="139"/>
      <c r="AF251" s="175"/>
      <c r="AG251" s="60"/>
      <c r="AH251" s="139"/>
      <c r="AI251" s="175"/>
      <c r="AJ251" s="60"/>
      <c r="AK251" s="140"/>
      <c r="AL251" s="141"/>
      <c r="AM251" s="60"/>
      <c r="AN251" s="140"/>
      <c r="AO251" s="141"/>
      <c r="AP251" s="176"/>
      <c r="AQ251" s="177"/>
      <c r="AR251" s="178"/>
      <c r="AS251" s="176"/>
      <c r="AT251" s="177"/>
      <c r="AU251" s="178"/>
      <c r="AV251" s="57"/>
      <c r="AW251" s="145"/>
      <c r="AX251" s="179"/>
      <c r="AY251" s="180"/>
      <c r="AZ251" s="57"/>
      <c r="BA251" s="145"/>
      <c r="BB251" s="146"/>
      <c r="BC251" s="149"/>
      <c r="BD251" s="103"/>
      <c r="BE251" s="241"/>
      <c r="BS251" s="224"/>
      <c r="BT251" s="224"/>
      <c r="CB251" s="166">
        <v>45</v>
      </c>
      <c r="CC251" s="166">
        <v>40</v>
      </c>
      <c r="CD251" s="167">
        <v>35</v>
      </c>
      <c r="CE251" s="168">
        <v>30</v>
      </c>
      <c r="CF251" s="167">
        <v>28</v>
      </c>
      <c r="CG251" s="168">
        <v>26</v>
      </c>
      <c r="CH251" s="168">
        <v>24</v>
      </c>
      <c r="CI251" s="168">
        <v>22</v>
      </c>
      <c r="CJ251" s="168">
        <v>20</v>
      </c>
      <c r="CK251" s="168">
        <v>18</v>
      </c>
      <c r="CL251" s="168">
        <v>16</v>
      </c>
      <c r="CM251" s="168">
        <v>14</v>
      </c>
      <c r="CN251" s="168">
        <v>12</v>
      </c>
      <c r="CO251" s="168">
        <v>10</v>
      </c>
      <c r="CP251" s="168">
        <v>10</v>
      </c>
      <c r="CQ251" s="168">
        <v>10</v>
      </c>
    </row>
    <row r="252" spans="1:95" ht="16.2" thickBot="1" x14ac:dyDescent="0.35">
      <c r="A252" s="116">
        <v>1249</v>
      </c>
      <c r="B252" s="117"/>
      <c r="C252" s="118"/>
      <c r="D252" s="119"/>
      <c r="E252" s="120"/>
      <c r="F252" s="121"/>
      <c r="G252" s="121"/>
      <c r="H252" s="169"/>
      <c r="I252" s="169"/>
      <c r="J252" s="170"/>
      <c r="K252" s="248"/>
      <c r="L252" s="127"/>
      <c r="M252" s="127"/>
      <c r="N252" s="127"/>
      <c r="O252" s="128"/>
      <c r="P252" s="129"/>
      <c r="Q252" s="214"/>
      <c r="R252" s="215"/>
      <c r="S252" s="216"/>
      <c r="T252" s="217"/>
      <c r="U252" s="217"/>
      <c r="V252" s="217"/>
      <c r="W252" s="218"/>
      <c r="X252" s="195"/>
      <c r="Y252" s="57"/>
      <c r="Z252" s="135"/>
      <c r="AA252" s="135"/>
      <c r="AB252" s="136"/>
      <c r="AC252" s="136"/>
      <c r="AD252" s="60"/>
      <c r="AE252" s="139"/>
      <c r="AF252" s="175"/>
      <c r="AG252" s="60"/>
      <c r="AH252" s="139"/>
      <c r="AI252" s="175"/>
      <c r="AJ252" s="60"/>
      <c r="AK252" s="140"/>
      <c r="AL252" s="141"/>
      <c r="AM252" s="60"/>
      <c r="AN252" s="140"/>
      <c r="AO252" s="141"/>
      <c r="AP252" s="176"/>
      <c r="AQ252" s="177"/>
      <c r="AR252" s="178"/>
      <c r="AS252" s="176"/>
      <c r="AT252" s="177"/>
      <c r="AU252" s="178"/>
      <c r="AV252" s="57"/>
      <c r="AW252" s="145"/>
      <c r="AX252" s="179"/>
      <c r="AY252" s="180"/>
      <c r="AZ252" s="57"/>
      <c r="BA252" s="145"/>
      <c r="BB252" s="146"/>
      <c r="BC252" s="149"/>
      <c r="BD252" s="103"/>
      <c r="BE252" s="237"/>
      <c r="BS252" s="224"/>
      <c r="BT252" s="224"/>
      <c r="CB252" s="166">
        <v>45</v>
      </c>
      <c r="CC252" s="166">
        <v>40</v>
      </c>
      <c r="CD252" s="167">
        <v>35</v>
      </c>
      <c r="CE252" s="168">
        <v>30</v>
      </c>
      <c r="CF252" s="167">
        <v>28</v>
      </c>
      <c r="CG252" s="168">
        <v>26</v>
      </c>
      <c r="CH252" s="168">
        <v>24</v>
      </c>
      <c r="CI252" s="168">
        <v>22</v>
      </c>
      <c r="CJ252" s="168">
        <v>20</v>
      </c>
      <c r="CK252" s="168">
        <v>18</v>
      </c>
      <c r="CL252" s="168">
        <v>16</v>
      </c>
      <c r="CM252" s="168">
        <v>14</v>
      </c>
      <c r="CN252" s="168">
        <v>12</v>
      </c>
      <c r="CO252" s="168">
        <v>10</v>
      </c>
      <c r="CP252" s="168">
        <v>10</v>
      </c>
      <c r="CQ252" s="168">
        <v>10</v>
      </c>
    </row>
    <row r="253" spans="1:95" ht="16.2" thickBot="1" x14ac:dyDescent="0.35">
      <c r="A253" s="116">
        <v>1250</v>
      </c>
      <c r="B253" s="117"/>
      <c r="C253" s="118"/>
      <c r="D253" s="119"/>
      <c r="E253" s="120"/>
      <c r="F253" s="121"/>
      <c r="G253" s="121"/>
      <c r="H253" s="169"/>
      <c r="I253" s="169"/>
      <c r="J253" s="170"/>
      <c r="K253" s="248"/>
      <c r="L253" s="127"/>
      <c r="M253" s="127"/>
      <c r="N253" s="127"/>
      <c r="O253" s="128"/>
      <c r="P253" s="129"/>
      <c r="Q253" s="214"/>
      <c r="R253" s="215"/>
      <c r="S253" s="216"/>
      <c r="T253" s="217"/>
      <c r="U253" s="217"/>
      <c r="V253" s="217"/>
      <c r="W253" s="218"/>
      <c r="X253" s="195"/>
      <c r="Y253" s="57"/>
      <c r="Z253" s="135"/>
      <c r="AA253" s="135"/>
      <c r="AB253" s="136"/>
      <c r="AC253" s="136"/>
      <c r="AD253" s="60"/>
      <c r="AE253" s="139"/>
      <c r="AF253" s="175"/>
      <c r="AG253" s="60"/>
      <c r="AH253" s="139"/>
      <c r="AI253" s="175"/>
      <c r="AJ253" s="60"/>
      <c r="AK253" s="140"/>
      <c r="AL253" s="141"/>
      <c r="AM253" s="60"/>
      <c r="AN253" s="140"/>
      <c r="AO253" s="141"/>
      <c r="AP253" s="176"/>
      <c r="AQ253" s="177"/>
      <c r="AR253" s="178"/>
      <c r="AS253" s="176"/>
      <c r="AT253" s="177"/>
      <c r="AU253" s="178"/>
      <c r="AV253" s="57"/>
      <c r="AW253" s="145"/>
      <c r="AX253" s="179"/>
      <c r="AY253" s="180"/>
      <c r="AZ253" s="57"/>
      <c r="BA253" s="145"/>
      <c r="BB253" s="146"/>
      <c r="BC253" s="149"/>
      <c r="BD253" s="103"/>
      <c r="BE253" s="247"/>
      <c r="BS253" s="224"/>
      <c r="BT253" s="224"/>
      <c r="CB253" s="166">
        <v>45</v>
      </c>
      <c r="CC253" s="166">
        <v>40</v>
      </c>
      <c r="CD253" s="167">
        <v>35</v>
      </c>
      <c r="CE253" s="168">
        <v>30</v>
      </c>
      <c r="CF253" s="167">
        <v>28</v>
      </c>
      <c r="CG253" s="168">
        <v>26</v>
      </c>
      <c r="CH253" s="168">
        <v>24</v>
      </c>
      <c r="CI253" s="168">
        <v>22</v>
      </c>
      <c r="CJ253" s="168">
        <v>20</v>
      </c>
      <c r="CK253" s="168">
        <v>18</v>
      </c>
      <c r="CL253" s="168">
        <v>16</v>
      </c>
      <c r="CM253" s="168">
        <v>14</v>
      </c>
      <c r="CN253" s="168">
        <v>12</v>
      </c>
      <c r="CO253" s="168">
        <v>10</v>
      </c>
      <c r="CP253" s="168">
        <v>10</v>
      </c>
      <c r="CQ253" s="168">
        <v>10</v>
      </c>
    </row>
    <row r="254" spans="1:95" ht="16.2" thickBot="1" x14ac:dyDescent="0.35">
      <c r="A254" s="116">
        <v>1251</v>
      </c>
      <c r="B254" s="117"/>
      <c r="C254" s="118"/>
      <c r="D254" s="119"/>
      <c r="E254" s="120"/>
      <c r="F254" s="121"/>
      <c r="G254" s="121"/>
      <c r="H254" s="169"/>
      <c r="I254" s="169"/>
      <c r="J254" s="170"/>
      <c r="K254" s="248"/>
      <c r="L254" s="127"/>
      <c r="M254" s="127"/>
      <c r="N254" s="127"/>
      <c r="O254" s="128"/>
      <c r="P254" s="129"/>
      <c r="Q254" s="214"/>
      <c r="R254" s="215"/>
      <c r="S254" s="216"/>
      <c r="T254" s="217"/>
      <c r="U254" s="217"/>
      <c r="V254" s="217"/>
      <c r="W254" s="218"/>
      <c r="X254" s="195"/>
      <c r="Y254" s="57"/>
      <c r="Z254" s="135"/>
      <c r="AA254" s="135"/>
      <c r="AB254" s="136"/>
      <c r="AC254" s="136"/>
      <c r="AD254" s="60"/>
      <c r="AE254" s="139"/>
      <c r="AF254" s="175"/>
      <c r="AG254" s="60"/>
      <c r="AH254" s="139"/>
      <c r="AI254" s="175"/>
      <c r="AJ254" s="60"/>
      <c r="AK254" s="140"/>
      <c r="AL254" s="141"/>
      <c r="AM254" s="60"/>
      <c r="AN254" s="140"/>
      <c r="AO254" s="141"/>
      <c r="AP254" s="176"/>
      <c r="AQ254" s="177"/>
      <c r="AR254" s="178"/>
      <c r="AS254" s="176"/>
      <c r="AT254" s="177"/>
      <c r="AU254" s="178"/>
      <c r="AV254" s="57"/>
      <c r="AW254" s="145"/>
      <c r="AX254" s="179"/>
      <c r="AY254" s="180"/>
      <c r="AZ254" s="57"/>
      <c r="BA254" s="145"/>
      <c r="BB254" s="146"/>
      <c r="BC254" s="149"/>
      <c r="BD254" s="103"/>
      <c r="BE254" s="247"/>
      <c r="BS254" s="224"/>
      <c r="BT254" s="224"/>
      <c r="CB254" s="166">
        <v>45</v>
      </c>
      <c r="CC254" s="166">
        <v>40</v>
      </c>
      <c r="CD254" s="167">
        <v>35</v>
      </c>
      <c r="CE254" s="168">
        <v>30</v>
      </c>
      <c r="CF254" s="167">
        <v>28</v>
      </c>
      <c r="CG254" s="168">
        <v>26</v>
      </c>
      <c r="CH254" s="168">
        <v>24</v>
      </c>
      <c r="CI254" s="168">
        <v>22</v>
      </c>
      <c r="CJ254" s="168">
        <v>20</v>
      </c>
      <c r="CK254" s="168">
        <v>18</v>
      </c>
      <c r="CL254" s="168">
        <v>16</v>
      </c>
      <c r="CM254" s="168">
        <v>14</v>
      </c>
      <c r="CN254" s="168">
        <v>12</v>
      </c>
      <c r="CO254" s="168">
        <v>10</v>
      </c>
      <c r="CP254" s="168">
        <v>10</v>
      </c>
      <c r="CQ254" s="168">
        <v>10</v>
      </c>
    </row>
    <row r="255" spans="1:95" ht="16.2" thickBot="1" x14ac:dyDescent="0.35">
      <c r="A255" s="116">
        <v>1252</v>
      </c>
      <c r="B255" s="117"/>
      <c r="C255" s="118"/>
      <c r="D255" s="119"/>
      <c r="E255" s="120"/>
      <c r="F255" s="121"/>
      <c r="G255" s="121"/>
      <c r="H255" s="169"/>
      <c r="I255" s="169"/>
      <c r="J255" s="170"/>
      <c r="K255" s="248"/>
      <c r="L255" s="127"/>
      <c r="M255" s="127"/>
      <c r="N255" s="127"/>
      <c r="O255" s="128"/>
      <c r="P255" s="129"/>
      <c r="Q255" s="214"/>
      <c r="R255" s="215"/>
      <c r="S255" s="216"/>
      <c r="T255" s="217"/>
      <c r="U255" s="217"/>
      <c r="V255" s="217"/>
      <c r="W255" s="218"/>
      <c r="X255" s="195"/>
      <c r="Y255" s="57"/>
      <c r="Z255" s="135"/>
      <c r="AA255" s="135"/>
      <c r="AB255" s="136"/>
      <c r="AC255" s="136"/>
      <c r="AD255" s="60"/>
      <c r="AE255" s="139"/>
      <c r="AF255" s="175"/>
      <c r="AG255" s="60"/>
      <c r="AH255" s="139"/>
      <c r="AI255" s="175"/>
      <c r="AJ255" s="60"/>
      <c r="AK255" s="140"/>
      <c r="AL255" s="141"/>
      <c r="AM255" s="60"/>
      <c r="AN255" s="140"/>
      <c r="AO255" s="141"/>
      <c r="AP255" s="176"/>
      <c r="AQ255" s="177"/>
      <c r="AR255" s="178"/>
      <c r="AS255" s="176"/>
      <c r="AT255" s="177"/>
      <c r="AU255" s="178"/>
      <c r="AV255" s="57"/>
      <c r="AW255" s="145"/>
      <c r="AX255" s="179"/>
      <c r="AY255" s="180"/>
      <c r="AZ255" s="57"/>
      <c r="BA255" s="145"/>
      <c r="BB255" s="146"/>
      <c r="BC255" s="149"/>
      <c r="BD255" s="103"/>
      <c r="BE255" s="241"/>
      <c r="BS255" s="224"/>
      <c r="BT255" s="224"/>
      <c r="CB255" s="166">
        <v>45</v>
      </c>
      <c r="CC255" s="166">
        <v>40</v>
      </c>
      <c r="CD255" s="167">
        <v>35</v>
      </c>
      <c r="CE255" s="168">
        <v>30</v>
      </c>
      <c r="CF255" s="167">
        <v>28</v>
      </c>
      <c r="CG255" s="168">
        <v>26</v>
      </c>
      <c r="CH255" s="168">
        <v>24</v>
      </c>
      <c r="CI255" s="168">
        <v>22</v>
      </c>
      <c r="CJ255" s="168">
        <v>20</v>
      </c>
      <c r="CK255" s="168">
        <v>18</v>
      </c>
      <c r="CL255" s="168">
        <v>16</v>
      </c>
      <c r="CM255" s="168">
        <v>14</v>
      </c>
      <c r="CN255" s="168">
        <v>12</v>
      </c>
      <c r="CO255" s="168">
        <v>10</v>
      </c>
      <c r="CP255" s="168">
        <v>10</v>
      </c>
      <c r="CQ255" s="168">
        <v>10</v>
      </c>
    </row>
    <row r="256" spans="1:95" ht="16.2" thickBot="1" x14ac:dyDescent="0.35">
      <c r="A256" s="116">
        <v>1253</v>
      </c>
      <c r="B256" s="117"/>
      <c r="C256" s="118"/>
      <c r="D256" s="119"/>
      <c r="E256" s="120"/>
      <c r="F256" s="121"/>
      <c r="G256" s="121"/>
      <c r="H256" s="169"/>
      <c r="I256" s="169"/>
      <c r="J256" s="170"/>
      <c r="K256" s="248"/>
      <c r="L256" s="127"/>
      <c r="M256" s="127"/>
      <c r="N256" s="127"/>
      <c r="O256" s="128"/>
      <c r="P256" s="129"/>
      <c r="Q256" s="214"/>
      <c r="R256" s="215"/>
      <c r="S256" s="216"/>
      <c r="T256" s="217"/>
      <c r="U256" s="217"/>
      <c r="V256" s="217"/>
      <c r="W256" s="218"/>
      <c r="X256" s="195"/>
      <c r="Y256" s="57"/>
      <c r="Z256" s="135"/>
      <c r="AA256" s="135"/>
      <c r="AB256" s="136"/>
      <c r="AC256" s="136"/>
      <c r="AD256" s="60"/>
      <c r="AE256" s="139"/>
      <c r="AF256" s="175"/>
      <c r="AG256" s="60"/>
      <c r="AH256" s="139"/>
      <c r="AI256" s="175"/>
      <c r="AJ256" s="60"/>
      <c r="AK256" s="140"/>
      <c r="AL256" s="141"/>
      <c r="AM256" s="60"/>
      <c r="AN256" s="140"/>
      <c r="AO256" s="141"/>
      <c r="AP256" s="176"/>
      <c r="AQ256" s="177"/>
      <c r="AR256" s="178"/>
      <c r="AS256" s="176"/>
      <c r="AT256" s="177"/>
      <c r="AU256" s="178"/>
      <c r="AV256" s="57"/>
      <c r="AW256" s="145"/>
      <c r="AX256" s="179"/>
      <c r="AY256" s="180"/>
      <c r="AZ256" s="57"/>
      <c r="BA256" s="145"/>
      <c r="BB256" s="146"/>
      <c r="BC256" s="149"/>
      <c r="BD256" s="103"/>
      <c r="BE256" s="247"/>
      <c r="BS256" s="224"/>
      <c r="BT256" s="224"/>
      <c r="CB256" s="166">
        <v>45</v>
      </c>
      <c r="CC256" s="166">
        <v>40</v>
      </c>
      <c r="CD256" s="167">
        <v>35</v>
      </c>
      <c r="CE256" s="168">
        <v>30</v>
      </c>
      <c r="CF256" s="167">
        <v>28</v>
      </c>
      <c r="CG256" s="168">
        <v>26</v>
      </c>
      <c r="CH256" s="168">
        <v>24</v>
      </c>
      <c r="CI256" s="168">
        <v>22</v>
      </c>
      <c r="CJ256" s="168">
        <v>20</v>
      </c>
      <c r="CK256" s="168">
        <v>18</v>
      </c>
      <c r="CL256" s="168">
        <v>16</v>
      </c>
      <c r="CM256" s="168">
        <v>14</v>
      </c>
      <c r="CN256" s="168">
        <v>12</v>
      </c>
      <c r="CO256" s="168">
        <v>10</v>
      </c>
      <c r="CP256" s="168">
        <v>10</v>
      </c>
      <c r="CQ256" s="168">
        <v>10</v>
      </c>
    </row>
    <row r="257" spans="1:95" ht="16.2" thickBot="1" x14ac:dyDescent="0.35">
      <c r="A257" s="116">
        <v>1254</v>
      </c>
      <c r="B257" s="117"/>
      <c r="C257" s="118"/>
      <c r="D257" s="119"/>
      <c r="E257" s="120"/>
      <c r="F257" s="121"/>
      <c r="G257" s="121"/>
      <c r="H257" s="169"/>
      <c r="I257" s="169"/>
      <c r="J257" s="170"/>
      <c r="K257" s="248"/>
      <c r="L257" s="127"/>
      <c r="M257" s="127"/>
      <c r="N257" s="127"/>
      <c r="O257" s="128"/>
      <c r="P257" s="129"/>
      <c r="Q257" s="214"/>
      <c r="R257" s="215"/>
      <c r="S257" s="216"/>
      <c r="T257" s="217"/>
      <c r="U257" s="217"/>
      <c r="V257" s="217"/>
      <c r="W257" s="218"/>
      <c r="X257" s="195"/>
      <c r="Y257" s="57"/>
      <c r="Z257" s="135"/>
      <c r="AA257" s="135"/>
      <c r="AB257" s="136"/>
      <c r="AC257" s="136"/>
      <c r="AD257" s="60"/>
      <c r="AE257" s="139"/>
      <c r="AF257" s="175"/>
      <c r="AG257" s="60"/>
      <c r="AH257" s="139"/>
      <c r="AI257" s="175"/>
      <c r="AJ257" s="60"/>
      <c r="AK257" s="140"/>
      <c r="AL257" s="141"/>
      <c r="AM257" s="60"/>
      <c r="AN257" s="140"/>
      <c r="AO257" s="141"/>
      <c r="AP257" s="176"/>
      <c r="AQ257" s="177"/>
      <c r="AR257" s="178"/>
      <c r="AS257" s="176"/>
      <c r="AT257" s="177"/>
      <c r="AU257" s="178"/>
      <c r="AV257" s="57"/>
      <c r="AW257" s="145"/>
      <c r="AX257" s="179"/>
      <c r="AY257" s="180"/>
      <c r="AZ257" s="57"/>
      <c r="BA257" s="145"/>
      <c r="BB257" s="146"/>
      <c r="BC257" s="149"/>
      <c r="BD257" s="103"/>
      <c r="BE257" s="229"/>
      <c r="BS257" s="224"/>
      <c r="BT257" s="224"/>
      <c r="CB257" s="166">
        <v>45</v>
      </c>
      <c r="CC257" s="166">
        <v>40</v>
      </c>
      <c r="CD257" s="167">
        <v>35</v>
      </c>
      <c r="CE257" s="168">
        <v>30</v>
      </c>
      <c r="CF257" s="167">
        <v>28</v>
      </c>
      <c r="CG257" s="168">
        <v>26</v>
      </c>
      <c r="CH257" s="168">
        <v>24</v>
      </c>
      <c r="CI257" s="168">
        <v>22</v>
      </c>
      <c r="CJ257" s="168">
        <v>20</v>
      </c>
      <c r="CK257" s="168">
        <v>18</v>
      </c>
      <c r="CL257" s="168">
        <v>16</v>
      </c>
      <c r="CM257" s="168">
        <v>14</v>
      </c>
      <c r="CN257" s="168">
        <v>12</v>
      </c>
      <c r="CO257" s="168">
        <v>10</v>
      </c>
      <c r="CP257" s="168">
        <v>10</v>
      </c>
      <c r="CQ257" s="168">
        <v>10</v>
      </c>
    </row>
    <row r="258" spans="1:95" ht="16.2" thickBot="1" x14ac:dyDescent="0.35">
      <c r="A258" s="116">
        <v>1255</v>
      </c>
      <c r="B258" s="117"/>
      <c r="C258" s="118"/>
      <c r="D258" s="119"/>
      <c r="E258" s="120"/>
      <c r="F258" s="121"/>
      <c r="G258" s="121"/>
      <c r="H258" s="169"/>
      <c r="I258" s="169"/>
      <c r="J258" s="170"/>
      <c r="K258" s="248"/>
      <c r="L258" s="127"/>
      <c r="M258" s="127"/>
      <c r="N258" s="127"/>
      <c r="O258" s="128"/>
      <c r="P258" s="129"/>
      <c r="Q258" s="214"/>
      <c r="R258" s="215"/>
      <c r="S258" s="216"/>
      <c r="T258" s="217"/>
      <c r="U258" s="217"/>
      <c r="V258" s="217"/>
      <c r="W258" s="218"/>
      <c r="X258" s="195"/>
      <c r="Y258" s="57"/>
      <c r="Z258" s="135"/>
      <c r="AA258" s="135"/>
      <c r="AB258" s="136"/>
      <c r="AC258" s="136"/>
      <c r="AD258" s="60"/>
      <c r="AE258" s="139"/>
      <c r="AF258" s="175"/>
      <c r="AG258" s="60"/>
      <c r="AH258" s="139"/>
      <c r="AI258" s="175"/>
      <c r="AJ258" s="60"/>
      <c r="AK258" s="140"/>
      <c r="AL258" s="141"/>
      <c r="AM258" s="60"/>
      <c r="AN258" s="140"/>
      <c r="AO258" s="141"/>
      <c r="AP258" s="176"/>
      <c r="AQ258" s="177"/>
      <c r="AR258" s="178"/>
      <c r="AS258" s="176"/>
      <c r="AT258" s="177"/>
      <c r="AU258" s="178"/>
      <c r="AV258" s="57"/>
      <c r="AW258" s="145"/>
      <c r="AX258" s="179"/>
      <c r="AY258" s="180"/>
      <c r="AZ258" s="57"/>
      <c r="BA258" s="145"/>
      <c r="BB258" s="146"/>
      <c r="BC258" s="149"/>
      <c r="BD258" s="103"/>
      <c r="BE258" s="229"/>
      <c r="BS258" s="224"/>
      <c r="BT258" s="224"/>
      <c r="CB258" s="166">
        <v>45</v>
      </c>
      <c r="CC258" s="166">
        <v>40</v>
      </c>
      <c r="CD258" s="167">
        <v>35</v>
      </c>
      <c r="CE258" s="168">
        <v>30</v>
      </c>
      <c r="CF258" s="167">
        <v>28</v>
      </c>
      <c r="CG258" s="168">
        <v>26</v>
      </c>
      <c r="CH258" s="168">
        <v>24</v>
      </c>
      <c r="CI258" s="168">
        <v>22</v>
      </c>
      <c r="CJ258" s="168">
        <v>20</v>
      </c>
      <c r="CK258" s="168">
        <v>18</v>
      </c>
      <c r="CL258" s="168">
        <v>16</v>
      </c>
      <c r="CM258" s="168">
        <v>14</v>
      </c>
      <c r="CN258" s="168">
        <v>12</v>
      </c>
      <c r="CO258" s="168">
        <v>10</v>
      </c>
      <c r="CP258" s="168">
        <v>10</v>
      </c>
      <c r="CQ258" s="168">
        <v>10</v>
      </c>
    </row>
    <row r="259" spans="1:95" ht="16.2" thickBot="1" x14ac:dyDescent="0.35">
      <c r="A259" s="116">
        <v>1256</v>
      </c>
      <c r="B259" s="117"/>
      <c r="C259" s="118"/>
      <c r="D259" s="119"/>
      <c r="E259" s="120"/>
      <c r="F259" s="121"/>
      <c r="G259" s="121"/>
      <c r="H259" s="169"/>
      <c r="I259" s="169"/>
      <c r="J259" s="170"/>
      <c r="K259" s="248"/>
      <c r="L259" s="127"/>
      <c r="M259" s="127"/>
      <c r="N259" s="127"/>
      <c r="O259" s="128"/>
      <c r="P259" s="129"/>
      <c r="Q259" s="214"/>
      <c r="R259" s="215"/>
      <c r="S259" s="216"/>
      <c r="T259" s="217"/>
      <c r="U259" s="217"/>
      <c r="V259" s="217"/>
      <c r="W259" s="218"/>
      <c r="X259" s="195"/>
      <c r="Y259" s="57"/>
      <c r="Z259" s="135"/>
      <c r="AA259" s="135"/>
      <c r="AB259" s="136"/>
      <c r="AC259" s="136"/>
      <c r="AD259" s="60"/>
      <c r="AE259" s="139"/>
      <c r="AF259" s="175"/>
      <c r="AG259" s="60"/>
      <c r="AH259" s="139"/>
      <c r="AI259" s="175"/>
      <c r="AJ259" s="60"/>
      <c r="AK259" s="140"/>
      <c r="AL259" s="141"/>
      <c r="AM259" s="60"/>
      <c r="AN259" s="140"/>
      <c r="AO259" s="141"/>
      <c r="AP259" s="176"/>
      <c r="AQ259" s="177"/>
      <c r="AR259" s="178"/>
      <c r="AS259" s="176"/>
      <c r="AT259" s="177"/>
      <c r="AU259" s="178"/>
      <c r="AV259" s="57"/>
      <c r="AW259" s="145"/>
      <c r="AX259" s="179"/>
      <c r="AY259" s="180"/>
      <c r="AZ259" s="57"/>
      <c r="BA259" s="145"/>
      <c r="BB259" s="146"/>
      <c r="BC259" s="149"/>
      <c r="BD259" s="103"/>
      <c r="BE259" s="229"/>
      <c r="BS259" s="224"/>
      <c r="BT259" s="224"/>
      <c r="CB259" s="166">
        <v>45</v>
      </c>
      <c r="CC259" s="166">
        <v>40</v>
      </c>
      <c r="CD259" s="167">
        <v>35</v>
      </c>
      <c r="CE259" s="168">
        <v>30</v>
      </c>
      <c r="CF259" s="167">
        <v>28</v>
      </c>
      <c r="CG259" s="168">
        <v>26</v>
      </c>
      <c r="CH259" s="168">
        <v>24</v>
      </c>
      <c r="CI259" s="168">
        <v>22</v>
      </c>
      <c r="CJ259" s="168">
        <v>20</v>
      </c>
      <c r="CK259" s="168">
        <v>18</v>
      </c>
      <c r="CL259" s="168">
        <v>16</v>
      </c>
      <c r="CM259" s="168">
        <v>14</v>
      </c>
      <c r="CN259" s="168">
        <v>12</v>
      </c>
      <c r="CO259" s="168">
        <v>10</v>
      </c>
      <c r="CP259" s="168">
        <v>10</v>
      </c>
      <c r="CQ259" s="168">
        <v>10</v>
      </c>
    </row>
    <row r="260" spans="1:95" ht="16.2" thickBot="1" x14ac:dyDescent="0.35">
      <c r="A260" s="116">
        <v>1257</v>
      </c>
      <c r="B260" s="117"/>
      <c r="C260" s="118"/>
      <c r="D260" s="119"/>
      <c r="E260" s="120"/>
      <c r="F260" s="121"/>
      <c r="G260" s="121"/>
      <c r="H260" s="169"/>
      <c r="I260" s="169"/>
      <c r="J260" s="170"/>
      <c r="K260" s="248"/>
      <c r="L260" s="127"/>
      <c r="M260" s="127"/>
      <c r="N260" s="127"/>
      <c r="O260" s="128"/>
      <c r="P260" s="129"/>
      <c r="Q260" s="214"/>
      <c r="R260" s="215"/>
      <c r="S260" s="216"/>
      <c r="T260" s="217"/>
      <c r="U260" s="217"/>
      <c r="V260" s="217"/>
      <c r="W260" s="218"/>
      <c r="X260" s="195"/>
      <c r="Y260" s="57"/>
      <c r="Z260" s="135"/>
      <c r="AA260" s="135"/>
      <c r="AB260" s="136"/>
      <c r="AC260" s="136"/>
      <c r="AD260" s="60"/>
      <c r="AE260" s="139"/>
      <c r="AF260" s="175"/>
      <c r="AG260" s="60"/>
      <c r="AH260" s="139"/>
      <c r="AI260" s="175"/>
      <c r="AJ260" s="60"/>
      <c r="AK260" s="140"/>
      <c r="AL260" s="141"/>
      <c r="AM260" s="60"/>
      <c r="AN260" s="140"/>
      <c r="AO260" s="141"/>
      <c r="AP260" s="176"/>
      <c r="AQ260" s="177"/>
      <c r="AR260" s="178"/>
      <c r="AS260" s="176"/>
      <c r="AT260" s="177"/>
      <c r="AU260" s="178"/>
      <c r="AV260" s="57"/>
      <c r="AW260" s="145"/>
      <c r="AX260" s="179"/>
      <c r="AY260" s="180"/>
      <c r="AZ260" s="57"/>
      <c r="BA260" s="145"/>
      <c r="BB260" s="146"/>
      <c r="BC260" s="149"/>
      <c r="BD260" s="103"/>
      <c r="BE260" s="237"/>
      <c r="BS260" s="224"/>
      <c r="BT260" s="224"/>
      <c r="CB260" s="166">
        <v>45</v>
      </c>
      <c r="CC260" s="166">
        <v>40</v>
      </c>
      <c r="CD260" s="167">
        <v>35</v>
      </c>
      <c r="CE260" s="168">
        <v>30</v>
      </c>
      <c r="CF260" s="167">
        <v>28</v>
      </c>
      <c r="CG260" s="168">
        <v>26</v>
      </c>
      <c r="CH260" s="168">
        <v>24</v>
      </c>
      <c r="CI260" s="168">
        <v>22</v>
      </c>
      <c r="CJ260" s="168">
        <v>20</v>
      </c>
      <c r="CK260" s="168">
        <v>18</v>
      </c>
      <c r="CL260" s="168">
        <v>16</v>
      </c>
      <c r="CM260" s="168">
        <v>14</v>
      </c>
      <c r="CN260" s="168">
        <v>12</v>
      </c>
      <c r="CO260" s="168">
        <v>10</v>
      </c>
      <c r="CP260" s="168">
        <v>10</v>
      </c>
      <c r="CQ260" s="168">
        <v>10</v>
      </c>
    </row>
    <row r="261" spans="1:95" ht="16.2" thickBot="1" x14ac:dyDescent="0.35">
      <c r="A261" s="116">
        <v>1258</v>
      </c>
      <c r="B261" s="117"/>
      <c r="C261" s="118"/>
      <c r="D261" s="119"/>
      <c r="E261" s="120"/>
      <c r="F261" s="121"/>
      <c r="G261" s="121"/>
      <c r="H261" s="169"/>
      <c r="I261" s="169"/>
      <c r="J261" s="170"/>
      <c r="K261" s="248"/>
      <c r="L261" s="127"/>
      <c r="M261" s="127"/>
      <c r="N261" s="127"/>
      <c r="O261" s="128"/>
      <c r="P261" s="129"/>
      <c r="Q261" s="214"/>
      <c r="R261" s="215"/>
      <c r="S261" s="216"/>
      <c r="T261" s="217"/>
      <c r="U261" s="217"/>
      <c r="V261" s="217"/>
      <c r="W261" s="218"/>
      <c r="X261" s="195"/>
      <c r="Y261" s="57"/>
      <c r="Z261" s="135"/>
      <c r="AA261" s="135"/>
      <c r="AB261" s="136"/>
      <c r="AC261" s="136"/>
      <c r="AD261" s="60"/>
      <c r="AE261" s="139"/>
      <c r="AF261" s="175"/>
      <c r="AG261" s="60"/>
      <c r="AH261" s="139"/>
      <c r="AI261" s="175"/>
      <c r="AJ261" s="60"/>
      <c r="AK261" s="140"/>
      <c r="AL261" s="141"/>
      <c r="AM261" s="60"/>
      <c r="AN261" s="140"/>
      <c r="AO261" s="141"/>
      <c r="AP261" s="176"/>
      <c r="AQ261" s="177"/>
      <c r="AR261" s="178"/>
      <c r="AS261" s="176"/>
      <c r="AT261" s="177"/>
      <c r="AU261" s="178"/>
      <c r="AV261" s="57"/>
      <c r="AW261" s="145"/>
      <c r="AX261" s="179"/>
      <c r="AY261" s="180"/>
      <c r="AZ261" s="57"/>
      <c r="BA261" s="145"/>
      <c r="BB261" s="146"/>
      <c r="BC261" s="149"/>
      <c r="BD261" s="103"/>
      <c r="BE261" s="237"/>
      <c r="BS261" s="224"/>
      <c r="BT261" s="224"/>
      <c r="CB261" s="166">
        <v>45</v>
      </c>
      <c r="CC261" s="166">
        <v>40</v>
      </c>
      <c r="CD261" s="167">
        <v>35</v>
      </c>
      <c r="CE261" s="168">
        <v>30</v>
      </c>
      <c r="CF261" s="167">
        <v>28</v>
      </c>
      <c r="CG261" s="168">
        <v>26</v>
      </c>
      <c r="CH261" s="168">
        <v>24</v>
      </c>
      <c r="CI261" s="168">
        <v>22</v>
      </c>
      <c r="CJ261" s="168">
        <v>20</v>
      </c>
      <c r="CK261" s="168">
        <v>18</v>
      </c>
      <c r="CL261" s="168">
        <v>16</v>
      </c>
      <c r="CM261" s="168">
        <v>14</v>
      </c>
      <c r="CN261" s="168">
        <v>12</v>
      </c>
      <c r="CO261" s="168">
        <v>10</v>
      </c>
      <c r="CP261" s="168">
        <v>10</v>
      </c>
      <c r="CQ261" s="168">
        <v>10</v>
      </c>
    </row>
    <row r="262" spans="1:95" ht="16.2" thickBot="1" x14ac:dyDescent="0.35">
      <c r="A262" s="116">
        <v>1259</v>
      </c>
      <c r="B262" s="117"/>
      <c r="C262" s="118"/>
      <c r="D262" s="119"/>
      <c r="E262" s="120"/>
      <c r="F262" s="121"/>
      <c r="G262" s="121"/>
      <c r="H262" s="169"/>
      <c r="I262" s="169"/>
      <c r="J262" s="170"/>
      <c r="K262" s="248"/>
      <c r="L262" s="127"/>
      <c r="M262" s="127"/>
      <c r="N262" s="127"/>
      <c r="O262" s="128"/>
      <c r="P262" s="129"/>
      <c r="Q262" s="214"/>
      <c r="R262" s="215"/>
      <c r="S262" s="216"/>
      <c r="T262" s="217"/>
      <c r="U262" s="217"/>
      <c r="V262" s="217"/>
      <c r="W262" s="218"/>
      <c r="X262" s="195"/>
      <c r="Y262" s="57"/>
      <c r="Z262" s="135"/>
      <c r="AA262" s="135"/>
      <c r="AB262" s="136"/>
      <c r="AC262" s="136"/>
      <c r="AD262" s="60"/>
      <c r="AE262" s="139"/>
      <c r="AF262" s="175"/>
      <c r="AG262" s="60"/>
      <c r="AH262" s="139"/>
      <c r="AI262" s="175"/>
      <c r="AJ262" s="60"/>
      <c r="AK262" s="140"/>
      <c r="AL262" s="141"/>
      <c r="AM262" s="60"/>
      <c r="AN262" s="140"/>
      <c r="AO262" s="141"/>
      <c r="AP262" s="176"/>
      <c r="AQ262" s="177"/>
      <c r="AR262" s="178"/>
      <c r="AS262" s="176"/>
      <c r="AT262" s="177"/>
      <c r="AU262" s="178"/>
      <c r="AV262" s="57"/>
      <c r="AW262" s="145"/>
      <c r="AX262" s="179"/>
      <c r="AY262" s="180"/>
      <c r="AZ262" s="57"/>
      <c r="BA262" s="145"/>
      <c r="BB262" s="146"/>
      <c r="BC262" s="149"/>
      <c r="BD262" s="103"/>
      <c r="BE262" s="238"/>
      <c r="BS262" s="224"/>
      <c r="BT262" s="224"/>
      <c r="CB262" s="166">
        <v>45</v>
      </c>
      <c r="CC262" s="166">
        <v>40</v>
      </c>
      <c r="CD262" s="167">
        <v>35</v>
      </c>
      <c r="CE262" s="168">
        <v>30</v>
      </c>
      <c r="CF262" s="167">
        <v>28</v>
      </c>
      <c r="CG262" s="168">
        <v>26</v>
      </c>
      <c r="CH262" s="168">
        <v>24</v>
      </c>
      <c r="CI262" s="168">
        <v>22</v>
      </c>
      <c r="CJ262" s="168">
        <v>20</v>
      </c>
      <c r="CK262" s="168">
        <v>18</v>
      </c>
      <c r="CL262" s="168">
        <v>16</v>
      </c>
      <c r="CM262" s="168">
        <v>14</v>
      </c>
      <c r="CN262" s="168">
        <v>12</v>
      </c>
      <c r="CO262" s="168">
        <v>10</v>
      </c>
      <c r="CP262" s="168">
        <v>10</v>
      </c>
      <c r="CQ262" s="168">
        <v>10</v>
      </c>
    </row>
    <row r="263" spans="1:95" ht="16.2" thickBot="1" x14ac:dyDescent="0.35">
      <c r="A263" s="116">
        <v>1260</v>
      </c>
      <c r="B263" s="117"/>
      <c r="C263" s="118"/>
      <c r="D263" s="119"/>
      <c r="E263" s="120"/>
      <c r="F263" s="121"/>
      <c r="G263" s="121"/>
      <c r="H263" s="169"/>
      <c r="I263" s="169"/>
      <c r="J263" s="170"/>
      <c r="K263" s="248"/>
      <c r="L263" s="127"/>
      <c r="M263" s="127"/>
      <c r="N263" s="127"/>
      <c r="O263" s="128"/>
      <c r="P263" s="129"/>
      <c r="Q263" s="214"/>
      <c r="R263" s="215"/>
      <c r="S263" s="216"/>
      <c r="T263" s="217"/>
      <c r="U263" s="217"/>
      <c r="V263" s="217"/>
      <c r="W263" s="218"/>
      <c r="X263" s="195"/>
      <c r="Y263" s="57"/>
      <c r="Z263" s="135"/>
      <c r="AA263" s="135"/>
      <c r="AB263" s="136"/>
      <c r="AC263" s="136"/>
      <c r="AD263" s="60"/>
      <c r="AE263" s="139"/>
      <c r="AF263" s="175"/>
      <c r="AG263" s="60"/>
      <c r="AH263" s="139"/>
      <c r="AI263" s="175"/>
      <c r="AJ263" s="60"/>
      <c r="AK263" s="140"/>
      <c r="AL263" s="141"/>
      <c r="AM263" s="60"/>
      <c r="AN263" s="140"/>
      <c r="AO263" s="141"/>
      <c r="AP263" s="176"/>
      <c r="AQ263" s="177"/>
      <c r="AR263" s="178"/>
      <c r="AS263" s="176"/>
      <c r="AT263" s="177"/>
      <c r="AU263" s="178"/>
      <c r="AV263" s="57"/>
      <c r="AW263" s="145"/>
      <c r="AX263" s="179"/>
      <c r="AY263" s="180"/>
      <c r="AZ263" s="57"/>
      <c r="BA263" s="145"/>
      <c r="BB263" s="146"/>
      <c r="BC263" s="149"/>
      <c r="BD263" s="103"/>
      <c r="BE263" s="84"/>
      <c r="BS263" s="224"/>
      <c r="BT263" s="224"/>
      <c r="CB263" s="166">
        <v>45</v>
      </c>
      <c r="CC263" s="166">
        <v>40</v>
      </c>
      <c r="CD263" s="167">
        <v>35</v>
      </c>
      <c r="CE263" s="168">
        <v>30</v>
      </c>
      <c r="CF263" s="167">
        <v>28</v>
      </c>
      <c r="CG263" s="168">
        <v>26</v>
      </c>
      <c r="CH263" s="168">
        <v>24</v>
      </c>
      <c r="CI263" s="168">
        <v>22</v>
      </c>
      <c r="CJ263" s="168">
        <v>20</v>
      </c>
      <c r="CK263" s="168">
        <v>18</v>
      </c>
      <c r="CL263" s="168">
        <v>16</v>
      </c>
      <c r="CM263" s="168">
        <v>14</v>
      </c>
      <c r="CN263" s="168">
        <v>12</v>
      </c>
      <c r="CO263" s="168">
        <v>10</v>
      </c>
      <c r="CP263" s="168">
        <v>10</v>
      </c>
      <c r="CQ263" s="168">
        <v>10</v>
      </c>
    </row>
    <row r="264" spans="1:95" ht="16.2" thickBot="1" x14ac:dyDescent="0.35">
      <c r="A264" s="116">
        <v>1261</v>
      </c>
      <c r="B264" s="117"/>
      <c r="C264" s="118"/>
      <c r="D264" s="119"/>
      <c r="E264" s="120"/>
      <c r="F264" s="121"/>
      <c r="G264" s="121"/>
      <c r="H264" s="169"/>
      <c r="I264" s="169"/>
      <c r="J264" s="170"/>
      <c r="K264" s="248"/>
      <c r="L264" s="127"/>
      <c r="M264" s="127"/>
      <c r="N264" s="127"/>
      <c r="O264" s="128"/>
      <c r="P264" s="129"/>
      <c r="Q264" s="214"/>
      <c r="R264" s="215"/>
      <c r="S264" s="216"/>
      <c r="T264" s="217"/>
      <c r="U264" s="217"/>
      <c r="V264" s="217"/>
      <c r="W264" s="218"/>
      <c r="X264" s="195"/>
      <c r="Y264" s="57"/>
      <c r="Z264" s="135"/>
      <c r="AA264" s="135"/>
      <c r="AB264" s="136"/>
      <c r="AC264" s="136"/>
      <c r="AD264" s="60"/>
      <c r="AE264" s="139"/>
      <c r="AF264" s="175"/>
      <c r="AG264" s="60"/>
      <c r="AH264" s="139"/>
      <c r="AI264" s="175"/>
      <c r="AJ264" s="60"/>
      <c r="AK264" s="140"/>
      <c r="AL264" s="141"/>
      <c r="AM264" s="60"/>
      <c r="AN264" s="140"/>
      <c r="AO264" s="141"/>
      <c r="AP264" s="176"/>
      <c r="AQ264" s="177"/>
      <c r="AR264" s="178"/>
      <c r="AS264" s="176"/>
      <c r="AT264" s="177"/>
      <c r="AU264" s="178"/>
      <c r="AV264" s="57"/>
      <c r="AW264" s="145"/>
      <c r="AX264" s="179"/>
      <c r="AY264" s="180"/>
      <c r="AZ264" s="57"/>
      <c r="BA264" s="145"/>
      <c r="BB264" s="146"/>
      <c r="BC264" s="149"/>
      <c r="BD264" s="103"/>
      <c r="BE264" s="229"/>
      <c r="BS264" s="224"/>
      <c r="BT264" s="224"/>
      <c r="CB264" s="166">
        <v>45</v>
      </c>
      <c r="CC264" s="166">
        <v>40</v>
      </c>
      <c r="CD264" s="167">
        <v>35</v>
      </c>
      <c r="CE264" s="168">
        <v>30</v>
      </c>
      <c r="CF264" s="167">
        <v>28</v>
      </c>
      <c r="CG264" s="168">
        <v>26</v>
      </c>
      <c r="CH264" s="168">
        <v>24</v>
      </c>
      <c r="CI264" s="168">
        <v>22</v>
      </c>
      <c r="CJ264" s="168">
        <v>20</v>
      </c>
      <c r="CK264" s="168">
        <v>18</v>
      </c>
      <c r="CL264" s="168">
        <v>16</v>
      </c>
      <c r="CM264" s="168">
        <v>14</v>
      </c>
      <c r="CN264" s="168">
        <v>12</v>
      </c>
      <c r="CO264" s="168">
        <v>10</v>
      </c>
      <c r="CP264" s="168">
        <v>10</v>
      </c>
      <c r="CQ264" s="168">
        <v>10</v>
      </c>
    </row>
    <row r="265" spans="1:95" ht="16.2" thickBot="1" x14ac:dyDescent="0.35">
      <c r="A265" s="116">
        <v>1262</v>
      </c>
      <c r="B265" s="117"/>
      <c r="C265" s="118"/>
      <c r="D265" s="119"/>
      <c r="E265" s="120"/>
      <c r="F265" s="121"/>
      <c r="G265" s="121"/>
      <c r="H265" s="169"/>
      <c r="I265" s="169"/>
      <c r="J265" s="170"/>
      <c r="K265" s="248"/>
      <c r="L265" s="127"/>
      <c r="M265" s="127"/>
      <c r="N265" s="127"/>
      <c r="O265" s="128"/>
      <c r="P265" s="129"/>
      <c r="Q265" s="214"/>
      <c r="R265" s="215"/>
      <c r="S265" s="216"/>
      <c r="T265" s="217"/>
      <c r="U265" s="217"/>
      <c r="V265" s="217"/>
      <c r="W265" s="218"/>
      <c r="X265" s="195"/>
      <c r="Y265" s="57"/>
      <c r="Z265" s="135"/>
      <c r="AA265" s="135"/>
      <c r="AB265" s="136"/>
      <c r="AC265" s="136"/>
      <c r="AD265" s="60"/>
      <c r="AE265" s="139"/>
      <c r="AF265" s="175"/>
      <c r="AG265" s="60"/>
      <c r="AH265" s="139"/>
      <c r="AI265" s="175"/>
      <c r="AJ265" s="60"/>
      <c r="AK265" s="140"/>
      <c r="AL265" s="141"/>
      <c r="AM265" s="60"/>
      <c r="AN265" s="140"/>
      <c r="AO265" s="141"/>
      <c r="AP265" s="176"/>
      <c r="AQ265" s="177"/>
      <c r="AR265" s="178"/>
      <c r="AS265" s="176"/>
      <c r="AT265" s="177"/>
      <c r="AU265" s="178"/>
      <c r="AV265" s="57"/>
      <c r="AW265" s="145"/>
      <c r="AX265" s="179"/>
      <c r="AY265" s="180"/>
      <c r="AZ265" s="57"/>
      <c r="BA265" s="145"/>
      <c r="BB265" s="146"/>
      <c r="BC265" s="149"/>
      <c r="BD265" s="103"/>
      <c r="BE265" s="84"/>
      <c r="BS265" s="224"/>
      <c r="BT265" s="224"/>
      <c r="CB265" s="166">
        <v>45</v>
      </c>
      <c r="CC265" s="166">
        <v>40</v>
      </c>
      <c r="CD265" s="167">
        <v>35</v>
      </c>
      <c r="CE265" s="168">
        <v>30</v>
      </c>
      <c r="CF265" s="167">
        <v>28</v>
      </c>
      <c r="CG265" s="168">
        <v>26</v>
      </c>
      <c r="CH265" s="168">
        <v>24</v>
      </c>
      <c r="CI265" s="168">
        <v>22</v>
      </c>
      <c r="CJ265" s="168">
        <v>20</v>
      </c>
      <c r="CK265" s="168">
        <v>18</v>
      </c>
      <c r="CL265" s="168">
        <v>16</v>
      </c>
      <c r="CM265" s="168">
        <v>14</v>
      </c>
      <c r="CN265" s="168">
        <v>12</v>
      </c>
      <c r="CO265" s="168">
        <v>10</v>
      </c>
      <c r="CP265" s="168">
        <v>10</v>
      </c>
      <c r="CQ265" s="168">
        <v>10</v>
      </c>
    </row>
    <row r="266" spans="1:95" ht="16.2" thickBot="1" x14ac:dyDescent="0.35">
      <c r="A266" s="116">
        <v>1263</v>
      </c>
      <c r="B266" s="117"/>
      <c r="C266" s="118"/>
      <c r="D266" s="119"/>
      <c r="E266" s="120"/>
      <c r="F266" s="121"/>
      <c r="G266" s="121"/>
      <c r="H266" s="169"/>
      <c r="I266" s="169"/>
      <c r="J266" s="170"/>
      <c r="K266" s="248"/>
      <c r="L266" s="127"/>
      <c r="M266" s="127"/>
      <c r="N266" s="127"/>
      <c r="O266" s="128"/>
      <c r="P266" s="129"/>
      <c r="Q266" s="214"/>
      <c r="R266" s="215"/>
      <c r="S266" s="216"/>
      <c r="T266" s="217"/>
      <c r="U266" s="217"/>
      <c r="V266" s="217"/>
      <c r="W266" s="218"/>
      <c r="X266" s="195"/>
      <c r="Y266" s="57"/>
      <c r="Z266" s="135"/>
      <c r="AA266" s="135"/>
      <c r="AB266" s="136"/>
      <c r="AC266" s="136"/>
      <c r="AD266" s="60"/>
      <c r="AE266" s="139"/>
      <c r="AF266" s="175"/>
      <c r="AG266" s="60"/>
      <c r="AH266" s="139"/>
      <c r="AI266" s="175"/>
      <c r="AJ266" s="60"/>
      <c r="AK266" s="140"/>
      <c r="AL266" s="141"/>
      <c r="AM266" s="60"/>
      <c r="AN266" s="140"/>
      <c r="AO266" s="141"/>
      <c r="AP266" s="176"/>
      <c r="AQ266" s="177"/>
      <c r="AR266" s="178"/>
      <c r="AS266" s="176"/>
      <c r="AT266" s="177"/>
      <c r="AU266" s="178"/>
      <c r="AV266" s="57"/>
      <c r="AW266" s="145"/>
      <c r="AX266" s="179"/>
      <c r="AY266" s="180"/>
      <c r="AZ266" s="57"/>
      <c r="BA266" s="145"/>
      <c r="BB266" s="146"/>
      <c r="BC266" s="149"/>
      <c r="BD266" s="103"/>
      <c r="BE266" s="240"/>
      <c r="BS266" s="224"/>
      <c r="BT266" s="224"/>
      <c r="CB266" s="166">
        <v>45</v>
      </c>
      <c r="CC266" s="166">
        <v>40</v>
      </c>
      <c r="CD266" s="167">
        <v>35</v>
      </c>
      <c r="CE266" s="168">
        <v>30</v>
      </c>
      <c r="CF266" s="167">
        <v>28</v>
      </c>
      <c r="CG266" s="168">
        <v>26</v>
      </c>
      <c r="CH266" s="168">
        <v>24</v>
      </c>
      <c r="CI266" s="168">
        <v>22</v>
      </c>
      <c r="CJ266" s="168">
        <v>20</v>
      </c>
      <c r="CK266" s="168">
        <v>18</v>
      </c>
      <c r="CL266" s="168">
        <v>16</v>
      </c>
      <c r="CM266" s="168">
        <v>14</v>
      </c>
      <c r="CN266" s="168">
        <v>12</v>
      </c>
      <c r="CO266" s="168">
        <v>10</v>
      </c>
      <c r="CP266" s="168">
        <v>10</v>
      </c>
      <c r="CQ266" s="168">
        <v>10</v>
      </c>
    </row>
    <row r="267" spans="1:95" ht="16.2" thickBot="1" x14ac:dyDescent="0.35">
      <c r="A267" s="116">
        <v>1264</v>
      </c>
      <c r="B267" s="117"/>
      <c r="C267" s="118"/>
      <c r="D267" s="119"/>
      <c r="E267" s="120"/>
      <c r="F267" s="121"/>
      <c r="G267" s="121"/>
      <c r="H267" s="169"/>
      <c r="I267" s="169"/>
      <c r="J267" s="170"/>
      <c r="K267" s="248"/>
      <c r="L267" s="127"/>
      <c r="M267" s="127"/>
      <c r="N267" s="127"/>
      <c r="O267" s="128"/>
      <c r="P267" s="129"/>
      <c r="Q267" s="214"/>
      <c r="R267" s="215"/>
      <c r="S267" s="216"/>
      <c r="T267" s="217"/>
      <c r="U267" s="217"/>
      <c r="V267" s="217"/>
      <c r="W267" s="218"/>
      <c r="X267" s="195"/>
      <c r="Y267" s="57"/>
      <c r="Z267" s="135"/>
      <c r="AA267" s="135"/>
      <c r="AB267" s="136"/>
      <c r="AC267" s="136"/>
      <c r="AD267" s="60"/>
      <c r="AE267" s="139"/>
      <c r="AF267" s="175"/>
      <c r="AG267" s="60"/>
      <c r="AH267" s="139"/>
      <c r="AI267" s="175"/>
      <c r="AJ267" s="60"/>
      <c r="AK267" s="140"/>
      <c r="AL267" s="141"/>
      <c r="AM267" s="60"/>
      <c r="AN267" s="140"/>
      <c r="AO267" s="141"/>
      <c r="AP267" s="176"/>
      <c r="AQ267" s="177"/>
      <c r="AR267" s="178"/>
      <c r="AS267" s="176"/>
      <c r="AT267" s="177"/>
      <c r="AU267" s="178"/>
      <c r="AV267" s="57"/>
      <c r="AW267" s="145"/>
      <c r="AX267" s="179"/>
      <c r="AY267" s="180"/>
      <c r="AZ267" s="57"/>
      <c r="BA267" s="145"/>
      <c r="BB267" s="146"/>
      <c r="BC267" s="149"/>
      <c r="BD267" s="103"/>
      <c r="BE267" s="115"/>
      <c r="BS267" s="224"/>
      <c r="BT267" s="224"/>
      <c r="CB267" s="166">
        <v>45</v>
      </c>
      <c r="CC267" s="166">
        <v>40</v>
      </c>
      <c r="CD267" s="167">
        <v>35</v>
      </c>
      <c r="CE267" s="168">
        <v>30</v>
      </c>
      <c r="CF267" s="167">
        <v>28</v>
      </c>
      <c r="CG267" s="168">
        <v>26</v>
      </c>
      <c r="CH267" s="168">
        <v>24</v>
      </c>
      <c r="CI267" s="168">
        <v>22</v>
      </c>
      <c r="CJ267" s="168">
        <v>20</v>
      </c>
      <c r="CK267" s="168">
        <v>18</v>
      </c>
      <c r="CL267" s="168">
        <v>16</v>
      </c>
      <c r="CM267" s="168">
        <v>14</v>
      </c>
      <c r="CN267" s="168">
        <v>12</v>
      </c>
      <c r="CO267" s="168">
        <v>10</v>
      </c>
      <c r="CP267" s="168">
        <v>10</v>
      </c>
      <c r="CQ267" s="168">
        <v>10</v>
      </c>
    </row>
    <row r="268" spans="1:95" ht="16.2" thickBot="1" x14ac:dyDescent="0.35">
      <c r="A268" s="116">
        <v>1265</v>
      </c>
      <c r="B268" s="117"/>
      <c r="C268" s="118"/>
      <c r="D268" s="119"/>
      <c r="E268" s="120"/>
      <c r="F268" s="121"/>
      <c r="G268" s="121"/>
      <c r="H268" s="169"/>
      <c r="I268" s="169"/>
      <c r="J268" s="170"/>
      <c r="K268" s="248"/>
      <c r="L268" s="127"/>
      <c r="M268" s="127"/>
      <c r="N268" s="127"/>
      <c r="O268" s="128"/>
      <c r="P268" s="129"/>
      <c r="Q268" s="214"/>
      <c r="R268" s="215"/>
      <c r="S268" s="216"/>
      <c r="T268" s="217"/>
      <c r="U268" s="217"/>
      <c r="V268" s="217"/>
      <c r="W268" s="218"/>
      <c r="X268" s="195"/>
      <c r="Y268" s="57"/>
      <c r="Z268" s="135"/>
      <c r="AA268" s="135"/>
      <c r="AB268" s="136"/>
      <c r="AC268" s="136"/>
      <c r="AD268" s="60"/>
      <c r="AE268" s="139"/>
      <c r="AF268" s="175"/>
      <c r="AG268" s="60"/>
      <c r="AH268" s="139"/>
      <c r="AI268" s="175"/>
      <c r="AJ268" s="60"/>
      <c r="AK268" s="140"/>
      <c r="AL268" s="141"/>
      <c r="AM268" s="60"/>
      <c r="AN268" s="140"/>
      <c r="AO268" s="141"/>
      <c r="AP268" s="176"/>
      <c r="AQ268" s="177"/>
      <c r="AR268" s="178"/>
      <c r="AS268" s="176"/>
      <c r="AT268" s="177"/>
      <c r="AU268" s="178"/>
      <c r="AV268" s="57"/>
      <c r="AW268" s="145"/>
      <c r="AX268" s="179"/>
      <c r="AY268" s="180"/>
      <c r="AZ268" s="57"/>
      <c r="BA268" s="145"/>
      <c r="BB268" s="146"/>
      <c r="BC268" s="149"/>
      <c r="BD268" s="103"/>
      <c r="BE268" s="241"/>
      <c r="BS268" s="224"/>
      <c r="BT268" s="224"/>
      <c r="CB268" s="166">
        <v>45</v>
      </c>
      <c r="CC268" s="166">
        <v>40</v>
      </c>
      <c r="CD268" s="167">
        <v>35</v>
      </c>
      <c r="CE268" s="168">
        <v>30</v>
      </c>
      <c r="CF268" s="167">
        <v>28</v>
      </c>
      <c r="CG268" s="168">
        <v>26</v>
      </c>
      <c r="CH268" s="168">
        <v>24</v>
      </c>
      <c r="CI268" s="168">
        <v>22</v>
      </c>
      <c r="CJ268" s="168">
        <v>20</v>
      </c>
      <c r="CK268" s="168">
        <v>18</v>
      </c>
      <c r="CL268" s="168">
        <v>16</v>
      </c>
      <c r="CM268" s="168">
        <v>14</v>
      </c>
      <c r="CN268" s="168">
        <v>12</v>
      </c>
      <c r="CO268" s="168">
        <v>10</v>
      </c>
      <c r="CP268" s="168">
        <v>10</v>
      </c>
      <c r="CQ268" s="168">
        <v>10</v>
      </c>
    </row>
    <row r="269" spans="1:95" ht="16.2" thickBot="1" x14ac:dyDescent="0.35">
      <c r="A269" s="116">
        <v>1266</v>
      </c>
      <c r="B269" s="117"/>
      <c r="C269" s="118"/>
      <c r="D269" s="119"/>
      <c r="E269" s="120"/>
      <c r="F269" s="121"/>
      <c r="G269" s="121"/>
      <c r="H269" s="169"/>
      <c r="I269" s="169"/>
      <c r="J269" s="170"/>
      <c r="K269" s="248"/>
      <c r="L269" s="127"/>
      <c r="M269" s="127"/>
      <c r="N269" s="127"/>
      <c r="O269" s="128"/>
      <c r="P269" s="129"/>
      <c r="Q269" s="214"/>
      <c r="R269" s="215"/>
      <c r="S269" s="216"/>
      <c r="T269" s="217"/>
      <c r="U269" s="217"/>
      <c r="V269" s="217"/>
      <c r="W269" s="218"/>
      <c r="X269" s="195"/>
      <c r="Y269" s="57"/>
      <c r="Z269" s="135"/>
      <c r="AA269" s="135"/>
      <c r="AB269" s="136"/>
      <c r="AC269" s="136"/>
      <c r="AD269" s="60"/>
      <c r="AE269" s="139"/>
      <c r="AF269" s="175"/>
      <c r="AG269" s="60"/>
      <c r="AH269" s="139"/>
      <c r="AI269" s="175"/>
      <c r="AJ269" s="60"/>
      <c r="AK269" s="140"/>
      <c r="AL269" s="141"/>
      <c r="AM269" s="60"/>
      <c r="AN269" s="140"/>
      <c r="AO269" s="141"/>
      <c r="AP269" s="176"/>
      <c r="AQ269" s="177"/>
      <c r="AR269" s="178"/>
      <c r="AS269" s="176"/>
      <c r="AT269" s="177"/>
      <c r="AU269" s="178"/>
      <c r="AV269" s="57"/>
      <c r="AW269" s="145"/>
      <c r="AX269" s="179"/>
      <c r="AY269" s="180"/>
      <c r="AZ269" s="57"/>
      <c r="BA269" s="145"/>
      <c r="BB269" s="146"/>
      <c r="BC269" s="149"/>
      <c r="BD269" s="103"/>
      <c r="BE269" s="241"/>
      <c r="BS269" s="224"/>
      <c r="BT269" s="224"/>
      <c r="CB269" s="166">
        <v>45</v>
      </c>
      <c r="CC269" s="166">
        <v>40</v>
      </c>
      <c r="CD269" s="167">
        <v>35</v>
      </c>
      <c r="CE269" s="168">
        <v>30</v>
      </c>
      <c r="CF269" s="167">
        <v>28</v>
      </c>
      <c r="CG269" s="168">
        <v>26</v>
      </c>
      <c r="CH269" s="168">
        <v>24</v>
      </c>
      <c r="CI269" s="168">
        <v>22</v>
      </c>
      <c r="CJ269" s="168">
        <v>20</v>
      </c>
      <c r="CK269" s="168">
        <v>18</v>
      </c>
      <c r="CL269" s="168">
        <v>16</v>
      </c>
      <c r="CM269" s="168">
        <v>14</v>
      </c>
      <c r="CN269" s="168">
        <v>12</v>
      </c>
      <c r="CO269" s="168">
        <v>10</v>
      </c>
      <c r="CP269" s="168">
        <v>10</v>
      </c>
      <c r="CQ269" s="168">
        <v>10</v>
      </c>
    </row>
    <row r="270" spans="1:95" ht="16.2" thickBot="1" x14ac:dyDescent="0.35">
      <c r="A270" s="116">
        <v>1267</v>
      </c>
      <c r="B270" s="117"/>
      <c r="C270" s="118"/>
      <c r="D270" s="119"/>
      <c r="E270" s="120"/>
      <c r="F270" s="121"/>
      <c r="G270" s="121"/>
      <c r="H270" s="169"/>
      <c r="I270" s="169"/>
      <c r="J270" s="170"/>
      <c r="K270" s="248"/>
      <c r="L270" s="127"/>
      <c r="M270" s="127"/>
      <c r="N270" s="127"/>
      <c r="O270" s="128"/>
      <c r="P270" s="129"/>
      <c r="Q270" s="214"/>
      <c r="R270" s="215"/>
      <c r="S270" s="216"/>
      <c r="T270" s="217"/>
      <c r="U270" s="217"/>
      <c r="V270" s="217"/>
      <c r="W270" s="218"/>
      <c r="X270" s="195"/>
      <c r="Y270" s="57"/>
      <c r="Z270" s="135"/>
      <c r="AA270" s="135"/>
      <c r="AB270" s="136"/>
      <c r="AC270" s="136"/>
      <c r="AD270" s="60"/>
      <c r="AE270" s="139"/>
      <c r="AF270" s="175"/>
      <c r="AG270" s="60"/>
      <c r="AH270" s="139"/>
      <c r="AI270" s="175"/>
      <c r="AJ270" s="60"/>
      <c r="AK270" s="140"/>
      <c r="AL270" s="141"/>
      <c r="AM270" s="60"/>
      <c r="AN270" s="140"/>
      <c r="AO270" s="141"/>
      <c r="AP270" s="176"/>
      <c r="AQ270" s="177"/>
      <c r="AR270" s="178"/>
      <c r="AS270" s="176"/>
      <c r="AT270" s="177"/>
      <c r="AU270" s="178"/>
      <c r="AV270" s="57"/>
      <c r="AW270" s="145"/>
      <c r="AX270" s="179"/>
      <c r="AY270" s="180"/>
      <c r="AZ270" s="57"/>
      <c r="BA270" s="145"/>
      <c r="BB270" s="146"/>
      <c r="BC270" s="149"/>
      <c r="BD270" s="103"/>
      <c r="BE270" s="241"/>
      <c r="BS270" s="224"/>
      <c r="BT270" s="224"/>
      <c r="CB270" s="166">
        <v>45</v>
      </c>
      <c r="CC270" s="166">
        <v>40</v>
      </c>
      <c r="CD270" s="167">
        <v>35</v>
      </c>
      <c r="CE270" s="168">
        <v>30</v>
      </c>
      <c r="CF270" s="167">
        <v>28</v>
      </c>
      <c r="CG270" s="168">
        <v>26</v>
      </c>
      <c r="CH270" s="168">
        <v>24</v>
      </c>
      <c r="CI270" s="168">
        <v>22</v>
      </c>
      <c r="CJ270" s="168">
        <v>20</v>
      </c>
      <c r="CK270" s="168">
        <v>18</v>
      </c>
      <c r="CL270" s="168">
        <v>16</v>
      </c>
      <c r="CM270" s="168">
        <v>14</v>
      </c>
      <c r="CN270" s="168">
        <v>12</v>
      </c>
      <c r="CO270" s="168">
        <v>10</v>
      </c>
      <c r="CP270" s="168">
        <v>10</v>
      </c>
      <c r="CQ270" s="168">
        <v>10</v>
      </c>
    </row>
    <row r="271" spans="1:95" ht="16.2" thickBot="1" x14ac:dyDescent="0.35">
      <c r="A271" s="116">
        <v>1268</v>
      </c>
      <c r="B271" s="117"/>
      <c r="C271" s="118"/>
      <c r="D271" s="119"/>
      <c r="E271" s="120"/>
      <c r="F271" s="121"/>
      <c r="G271" s="121"/>
      <c r="H271" s="169"/>
      <c r="I271" s="169"/>
      <c r="J271" s="170"/>
      <c r="K271" s="248"/>
      <c r="L271" s="127"/>
      <c r="M271" s="127"/>
      <c r="N271" s="127"/>
      <c r="O271" s="128"/>
      <c r="P271" s="129"/>
      <c r="Q271" s="214"/>
      <c r="R271" s="215"/>
      <c r="S271" s="216"/>
      <c r="T271" s="217"/>
      <c r="U271" s="217"/>
      <c r="V271" s="217"/>
      <c r="W271" s="218"/>
      <c r="X271" s="195"/>
      <c r="Y271" s="57"/>
      <c r="Z271" s="135"/>
      <c r="AA271" s="135"/>
      <c r="AB271" s="136"/>
      <c r="AC271" s="136"/>
      <c r="AD271" s="60"/>
      <c r="AE271" s="139"/>
      <c r="AF271" s="175"/>
      <c r="AG271" s="60"/>
      <c r="AH271" s="139"/>
      <c r="AI271" s="175"/>
      <c r="AJ271" s="60"/>
      <c r="AK271" s="140"/>
      <c r="AL271" s="141"/>
      <c r="AM271" s="60"/>
      <c r="AN271" s="140"/>
      <c r="AO271" s="141"/>
      <c r="AP271" s="176"/>
      <c r="AQ271" s="177"/>
      <c r="AR271" s="178"/>
      <c r="AS271" s="176"/>
      <c r="AT271" s="177"/>
      <c r="AU271" s="178"/>
      <c r="AV271" s="57"/>
      <c r="AW271" s="145"/>
      <c r="AX271" s="179"/>
      <c r="AY271" s="180"/>
      <c r="AZ271" s="57"/>
      <c r="BA271" s="145"/>
      <c r="BB271" s="146"/>
      <c r="BC271" s="149"/>
      <c r="BD271" s="103"/>
      <c r="BE271" s="241"/>
      <c r="BS271" s="224"/>
      <c r="BT271" s="224"/>
      <c r="CB271" s="166">
        <v>45</v>
      </c>
      <c r="CC271" s="166">
        <v>40</v>
      </c>
      <c r="CD271" s="167">
        <v>35</v>
      </c>
      <c r="CE271" s="168">
        <v>30</v>
      </c>
      <c r="CF271" s="167">
        <v>28</v>
      </c>
      <c r="CG271" s="168">
        <v>26</v>
      </c>
      <c r="CH271" s="168">
        <v>24</v>
      </c>
      <c r="CI271" s="168">
        <v>22</v>
      </c>
      <c r="CJ271" s="168">
        <v>20</v>
      </c>
      <c r="CK271" s="168">
        <v>18</v>
      </c>
      <c r="CL271" s="168">
        <v>16</v>
      </c>
      <c r="CM271" s="168">
        <v>14</v>
      </c>
      <c r="CN271" s="168">
        <v>12</v>
      </c>
      <c r="CO271" s="168">
        <v>10</v>
      </c>
      <c r="CP271" s="168">
        <v>10</v>
      </c>
      <c r="CQ271" s="168">
        <v>10</v>
      </c>
    </row>
    <row r="272" spans="1:95" ht="16.2" thickBot="1" x14ac:dyDescent="0.35">
      <c r="A272" s="116">
        <v>1269</v>
      </c>
      <c r="B272" s="117"/>
      <c r="C272" s="118"/>
      <c r="D272" s="119"/>
      <c r="E272" s="120"/>
      <c r="F272" s="121"/>
      <c r="G272" s="121"/>
      <c r="H272" s="169"/>
      <c r="I272" s="169"/>
      <c r="J272" s="170"/>
      <c r="K272" s="248"/>
      <c r="L272" s="127"/>
      <c r="M272" s="127"/>
      <c r="N272" s="127"/>
      <c r="O272" s="128"/>
      <c r="P272" s="129"/>
      <c r="Q272" s="214"/>
      <c r="R272" s="215"/>
      <c r="S272" s="216"/>
      <c r="T272" s="217"/>
      <c r="U272" s="217"/>
      <c r="V272" s="217"/>
      <c r="W272" s="218"/>
      <c r="X272" s="195"/>
      <c r="Y272" s="57"/>
      <c r="Z272" s="135"/>
      <c r="AA272" s="135"/>
      <c r="AB272" s="136"/>
      <c r="AC272" s="136"/>
      <c r="AD272" s="60"/>
      <c r="AE272" s="139"/>
      <c r="AF272" s="175"/>
      <c r="AG272" s="60"/>
      <c r="AH272" s="139"/>
      <c r="AI272" s="175"/>
      <c r="AJ272" s="60"/>
      <c r="AK272" s="140"/>
      <c r="AL272" s="141"/>
      <c r="AM272" s="60"/>
      <c r="AN272" s="140"/>
      <c r="AO272" s="141"/>
      <c r="AP272" s="176"/>
      <c r="AQ272" s="177"/>
      <c r="AR272" s="178"/>
      <c r="AS272" s="176"/>
      <c r="AT272" s="177"/>
      <c r="AU272" s="178"/>
      <c r="AV272" s="57"/>
      <c r="AW272" s="145"/>
      <c r="AX272" s="179"/>
      <c r="AY272" s="180"/>
      <c r="AZ272" s="57"/>
      <c r="BA272" s="145"/>
      <c r="BB272" s="146"/>
      <c r="BC272" s="149"/>
      <c r="BD272" s="103"/>
      <c r="BE272" s="241"/>
      <c r="BS272" s="224"/>
      <c r="BT272" s="224"/>
      <c r="CB272" s="166">
        <v>45</v>
      </c>
      <c r="CC272" s="166">
        <v>40</v>
      </c>
      <c r="CD272" s="167">
        <v>35</v>
      </c>
      <c r="CE272" s="168">
        <v>30</v>
      </c>
      <c r="CF272" s="167">
        <v>28</v>
      </c>
      <c r="CG272" s="168">
        <v>26</v>
      </c>
      <c r="CH272" s="168">
        <v>24</v>
      </c>
      <c r="CI272" s="168">
        <v>22</v>
      </c>
      <c r="CJ272" s="168">
        <v>20</v>
      </c>
      <c r="CK272" s="168">
        <v>18</v>
      </c>
      <c r="CL272" s="168">
        <v>16</v>
      </c>
      <c r="CM272" s="168">
        <v>14</v>
      </c>
      <c r="CN272" s="168">
        <v>12</v>
      </c>
      <c r="CO272" s="168">
        <v>10</v>
      </c>
      <c r="CP272" s="168">
        <v>10</v>
      </c>
      <c r="CQ272" s="168">
        <v>10</v>
      </c>
    </row>
    <row r="273" spans="1:95" ht="16.2" thickBot="1" x14ac:dyDescent="0.35">
      <c r="A273" s="116">
        <v>1270</v>
      </c>
      <c r="B273" s="117"/>
      <c r="C273" s="118"/>
      <c r="D273" s="119"/>
      <c r="E273" s="120"/>
      <c r="F273" s="121"/>
      <c r="G273" s="121"/>
      <c r="H273" s="169"/>
      <c r="I273" s="169"/>
      <c r="J273" s="170"/>
      <c r="K273" s="248"/>
      <c r="L273" s="127"/>
      <c r="M273" s="127"/>
      <c r="N273" s="127"/>
      <c r="O273" s="128"/>
      <c r="P273" s="129"/>
      <c r="Q273" s="214"/>
      <c r="R273" s="215"/>
      <c r="S273" s="216"/>
      <c r="T273" s="217"/>
      <c r="U273" s="217"/>
      <c r="V273" s="217"/>
      <c r="W273" s="218"/>
      <c r="X273" s="195"/>
      <c r="Y273" s="57"/>
      <c r="Z273" s="135"/>
      <c r="AA273" s="135"/>
      <c r="AB273" s="136"/>
      <c r="AC273" s="136"/>
      <c r="AD273" s="60"/>
      <c r="AE273" s="139"/>
      <c r="AF273" s="175"/>
      <c r="AG273" s="60"/>
      <c r="AH273" s="139"/>
      <c r="AI273" s="175"/>
      <c r="AJ273" s="60"/>
      <c r="AK273" s="140"/>
      <c r="AL273" s="141"/>
      <c r="AM273" s="60"/>
      <c r="AN273" s="140"/>
      <c r="AO273" s="141"/>
      <c r="AP273" s="176"/>
      <c r="AQ273" s="177"/>
      <c r="AR273" s="178"/>
      <c r="AS273" s="176"/>
      <c r="AT273" s="177"/>
      <c r="AU273" s="178"/>
      <c r="AV273" s="57"/>
      <c r="AW273" s="145"/>
      <c r="AX273" s="179"/>
      <c r="AY273" s="180"/>
      <c r="AZ273" s="57"/>
      <c r="BA273" s="145"/>
      <c r="BB273" s="146"/>
      <c r="BC273" s="149"/>
      <c r="BD273" s="103"/>
      <c r="BE273" s="242"/>
      <c r="BS273" s="224"/>
      <c r="BT273" s="224"/>
      <c r="CB273" s="166">
        <v>45</v>
      </c>
      <c r="CC273" s="166">
        <v>40</v>
      </c>
      <c r="CD273" s="167">
        <v>35</v>
      </c>
      <c r="CE273" s="168">
        <v>30</v>
      </c>
      <c r="CF273" s="167">
        <v>28</v>
      </c>
      <c r="CG273" s="168">
        <v>26</v>
      </c>
      <c r="CH273" s="168">
        <v>24</v>
      </c>
      <c r="CI273" s="168">
        <v>22</v>
      </c>
      <c r="CJ273" s="168">
        <v>20</v>
      </c>
      <c r="CK273" s="168">
        <v>18</v>
      </c>
      <c r="CL273" s="168">
        <v>16</v>
      </c>
      <c r="CM273" s="168">
        <v>14</v>
      </c>
      <c r="CN273" s="168">
        <v>12</v>
      </c>
      <c r="CO273" s="168">
        <v>10</v>
      </c>
      <c r="CP273" s="168">
        <v>10</v>
      </c>
      <c r="CQ273" s="168">
        <v>10</v>
      </c>
    </row>
    <row r="274" spans="1:95" ht="16.2" thickBot="1" x14ac:dyDescent="0.35">
      <c r="A274" s="116">
        <v>1271</v>
      </c>
      <c r="B274" s="117"/>
      <c r="C274" s="118"/>
      <c r="D274" s="119"/>
      <c r="E274" s="120"/>
      <c r="F274" s="121"/>
      <c r="G274" s="121"/>
      <c r="H274" s="169"/>
      <c r="I274" s="169"/>
      <c r="J274" s="170"/>
      <c r="K274" s="248"/>
      <c r="L274" s="127"/>
      <c r="M274" s="127"/>
      <c r="N274" s="127"/>
      <c r="O274" s="128"/>
      <c r="P274" s="129"/>
      <c r="Q274" s="214"/>
      <c r="R274" s="215"/>
      <c r="S274" s="216"/>
      <c r="T274" s="217"/>
      <c r="U274" s="217"/>
      <c r="V274" s="217"/>
      <c r="W274" s="218"/>
      <c r="X274" s="195"/>
      <c r="Y274" s="57"/>
      <c r="Z274" s="135"/>
      <c r="AA274" s="135"/>
      <c r="AB274" s="136"/>
      <c r="AC274" s="136"/>
      <c r="AD274" s="60"/>
      <c r="AE274" s="139"/>
      <c r="AF274" s="175"/>
      <c r="AG274" s="60"/>
      <c r="AH274" s="139"/>
      <c r="AI274" s="175"/>
      <c r="AJ274" s="60"/>
      <c r="AK274" s="140"/>
      <c r="AL274" s="141"/>
      <c r="AM274" s="60"/>
      <c r="AN274" s="140"/>
      <c r="AO274" s="141"/>
      <c r="AP274" s="176"/>
      <c r="AQ274" s="177"/>
      <c r="AR274" s="178"/>
      <c r="AS274" s="176"/>
      <c r="AT274" s="177"/>
      <c r="AU274" s="178"/>
      <c r="AV274" s="57"/>
      <c r="AW274" s="145"/>
      <c r="AX274" s="179"/>
      <c r="AY274" s="180"/>
      <c r="AZ274" s="57"/>
      <c r="BA274" s="145"/>
      <c r="BB274" s="146"/>
      <c r="BC274" s="149"/>
      <c r="BD274" s="103"/>
      <c r="BE274" s="242"/>
      <c r="BS274" s="224"/>
      <c r="BT274" s="224"/>
      <c r="CB274" s="166">
        <v>45</v>
      </c>
      <c r="CC274" s="166">
        <v>40</v>
      </c>
      <c r="CD274" s="167">
        <v>35</v>
      </c>
      <c r="CE274" s="168">
        <v>30</v>
      </c>
      <c r="CF274" s="167">
        <v>28</v>
      </c>
      <c r="CG274" s="168">
        <v>26</v>
      </c>
      <c r="CH274" s="168">
        <v>24</v>
      </c>
      <c r="CI274" s="168">
        <v>22</v>
      </c>
      <c r="CJ274" s="168">
        <v>20</v>
      </c>
      <c r="CK274" s="168">
        <v>18</v>
      </c>
      <c r="CL274" s="168">
        <v>16</v>
      </c>
      <c r="CM274" s="168">
        <v>14</v>
      </c>
      <c r="CN274" s="168">
        <v>12</v>
      </c>
      <c r="CO274" s="168">
        <v>10</v>
      </c>
      <c r="CP274" s="168">
        <v>10</v>
      </c>
      <c r="CQ274" s="168">
        <v>10</v>
      </c>
    </row>
    <row r="275" spans="1:95" ht="16.2" thickBot="1" x14ac:dyDescent="0.35">
      <c r="A275" s="116">
        <v>1272</v>
      </c>
      <c r="B275" s="117"/>
      <c r="C275" s="118"/>
      <c r="D275" s="119"/>
      <c r="E275" s="120"/>
      <c r="F275" s="121"/>
      <c r="G275" s="121"/>
      <c r="H275" s="169"/>
      <c r="I275" s="169"/>
      <c r="J275" s="170"/>
      <c r="K275" s="248"/>
      <c r="L275" s="127"/>
      <c r="M275" s="127"/>
      <c r="N275" s="127"/>
      <c r="O275" s="128"/>
      <c r="P275" s="129"/>
      <c r="Q275" s="214"/>
      <c r="R275" s="215"/>
      <c r="S275" s="216"/>
      <c r="T275" s="217"/>
      <c r="U275" s="217"/>
      <c r="V275" s="217"/>
      <c r="W275" s="218"/>
      <c r="X275" s="195"/>
      <c r="Y275" s="57"/>
      <c r="Z275" s="135"/>
      <c r="AA275" s="135"/>
      <c r="AB275" s="136"/>
      <c r="AC275" s="136"/>
      <c r="AD275" s="60"/>
      <c r="AE275" s="139"/>
      <c r="AF275" s="175"/>
      <c r="AG275" s="60"/>
      <c r="AH275" s="139"/>
      <c r="AI275" s="175"/>
      <c r="AJ275" s="60"/>
      <c r="AK275" s="140"/>
      <c r="AL275" s="141"/>
      <c r="AM275" s="60"/>
      <c r="AN275" s="140"/>
      <c r="AO275" s="141"/>
      <c r="AP275" s="176"/>
      <c r="AQ275" s="177"/>
      <c r="AR275" s="178"/>
      <c r="AS275" s="176"/>
      <c r="AT275" s="177"/>
      <c r="AU275" s="178"/>
      <c r="AV275" s="57"/>
      <c r="AW275" s="145"/>
      <c r="AX275" s="179"/>
      <c r="AY275" s="180"/>
      <c r="AZ275" s="57"/>
      <c r="BA275" s="145"/>
      <c r="BB275" s="146"/>
      <c r="BC275" s="149"/>
      <c r="BD275" s="103"/>
      <c r="BE275" s="242"/>
      <c r="BS275" s="224"/>
      <c r="BT275" s="224"/>
      <c r="CB275" s="166">
        <v>45</v>
      </c>
      <c r="CC275" s="166">
        <v>40</v>
      </c>
      <c r="CD275" s="167">
        <v>35</v>
      </c>
      <c r="CE275" s="168">
        <v>30</v>
      </c>
      <c r="CF275" s="167">
        <v>28</v>
      </c>
      <c r="CG275" s="168">
        <v>26</v>
      </c>
      <c r="CH275" s="168">
        <v>24</v>
      </c>
      <c r="CI275" s="168">
        <v>22</v>
      </c>
      <c r="CJ275" s="168">
        <v>20</v>
      </c>
      <c r="CK275" s="168">
        <v>18</v>
      </c>
      <c r="CL275" s="168">
        <v>16</v>
      </c>
      <c r="CM275" s="168">
        <v>14</v>
      </c>
      <c r="CN275" s="168">
        <v>12</v>
      </c>
      <c r="CO275" s="168">
        <v>10</v>
      </c>
      <c r="CP275" s="168">
        <v>10</v>
      </c>
      <c r="CQ275" s="168">
        <v>10</v>
      </c>
    </row>
    <row r="276" spans="1:95" ht="16.2" thickBot="1" x14ac:dyDescent="0.35">
      <c r="A276" s="116">
        <v>1273</v>
      </c>
      <c r="B276" s="117"/>
      <c r="C276" s="118"/>
      <c r="D276" s="119"/>
      <c r="E276" s="120"/>
      <c r="F276" s="121"/>
      <c r="G276" s="121"/>
      <c r="H276" s="169"/>
      <c r="I276" s="169"/>
      <c r="J276" s="170"/>
      <c r="K276" s="248"/>
      <c r="L276" s="127"/>
      <c r="M276" s="127"/>
      <c r="N276" s="127"/>
      <c r="O276" s="128"/>
      <c r="P276" s="129"/>
      <c r="Q276" s="214"/>
      <c r="R276" s="215"/>
      <c r="S276" s="216"/>
      <c r="T276" s="217"/>
      <c r="U276" s="217"/>
      <c r="V276" s="217"/>
      <c r="W276" s="218"/>
      <c r="X276" s="195"/>
      <c r="Y276" s="57"/>
      <c r="Z276" s="135"/>
      <c r="AA276" s="135"/>
      <c r="AB276" s="136"/>
      <c r="AC276" s="136"/>
      <c r="AD276" s="60"/>
      <c r="AE276" s="139"/>
      <c r="AF276" s="175"/>
      <c r="AG276" s="60"/>
      <c r="AH276" s="139"/>
      <c r="AI276" s="175"/>
      <c r="AJ276" s="60"/>
      <c r="AK276" s="140"/>
      <c r="AL276" s="141"/>
      <c r="AM276" s="60"/>
      <c r="AN276" s="140"/>
      <c r="AO276" s="141"/>
      <c r="AP276" s="176"/>
      <c r="AQ276" s="177"/>
      <c r="AR276" s="178"/>
      <c r="AS276" s="176"/>
      <c r="AT276" s="177"/>
      <c r="AU276" s="178"/>
      <c r="AV276" s="57"/>
      <c r="AW276" s="145"/>
      <c r="AX276" s="179"/>
      <c r="AY276" s="180"/>
      <c r="AZ276" s="57"/>
      <c r="BA276" s="145"/>
      <c r="BB276" s="146"/>
      <c r="BC276" s="149"/>
      <c r="BD276" s="103"/>
      <c r="BE276" s="241"/>
      <c r="BS276" s="224"/>
      <c r="BT276" s="224"/>
      <c r="CB276" s="166">
        <v>45</v>
      </c>
      <c r="CC276" s="166">
        <v>40</v>
      </c>
      <c r="CD276" s="167">
        <v>35</v>
      </c>
      <c r="CE276" s="168">
        <v>30</v>
      </c>
      <c r="CF276" s="167">
        <v>28</v>
      </c>
      <c r="CG276" s="168">
        <v>26</v>
      </c>
      <c r="CH276" s="168">
        <v>24</v>
      </c>
      <c r="CI276" s="168">
        <v>22</v>
      </c>
      <c r="CJ276" s="168">
        <v>20</v>
      </c>
      <c r="CK276" s="168">
        <v>18</v>
      </c>
      <c r="CL276" s="168">
        <v>16</v>
      </c>
      <c r="CM276" s="168">
        <v>14</v>
      </c>
      <c r="CN276" s="168">
        <v>12</v>
      </c>
      <c r="CO276" s="168">
        <v>10</v>
      </c>
      <c r="CP276" s="168">
        <v>10</v>
      </c>
      <c r="CQ276" s="168">
        <v>10</v>
      </c>
    </row>
    <row r="277" spans="1:95" ht="16.2" thickBot="1" x14ac:dyDescent="0.35">
      <c r="A277" s="116">
        <v>1274</v>
      </c>
      <c r="B277" s="117"/>
      <c r="C277" s="118"/>
      <c r="D277" s="119"/>
      <c r="E277" s="120"/>
      <c r="F277" s="121"/>
      <c r="G277" s="121"/>
      <c r="H277" s="169"/>
      <c r="I277" s="169"/>
      <c r="J277" s="170"/>
      <c r="K277" s="248"/>
      <c r="L277" s="127"/>
      <c r="M277" s="127"/>
      <c r="N277" s="127"/>
      <c r="O277" s="128"/>
      <c r="P277" s="129"/>
      <c r="Q277" s="214"/>
      <c r="R277" s="215"/>
      <c r="S277" s="216"/>
      <c r="T277" s="217"/>
      <c r="U277" s="217"/>
      <c r="V277" s="217"/>
      <c r="W277" s="218"/>
      <c r="X277" s="195"/>
      <c r="Y277" s="57"/>
      <c r="Z277" s="135"/>
      <c r="AA277" s="135"/>
      <c r="AB277" s="136"/>
      <c r="AC277" s="136"/>
      <c r="AD277" s="60"/>
      <c r="AE277" s="139"/>
      <c r="AF277" s="175"/>
      <c r="AG277" s="60"/>
      <c r="AH277" s="139"/>
      <c r="AI277" s="175"/>
      <c r="AJ277" s="60"/>
      <c r="AK277" s="140"/>
      <c r="AL277" s="141"/>
      <c r="AM277" s="60"/>
      <c r="AN277" s="140"/>
      <c r="AO277" s="141"/>
      <c r="AP277" s="176"/>
      <c r="AQ277" s="177"/>
      <c r="AR277" s="178"/>
      <c r="AS277" s="176"/>
      <c r="AT277" s="177"/>
      <c r="AU277" s="178"/>
      <c r="AV277" s="57"/>
      <c r="AW277" s="145"/>
      <c r="AX277" s="179"/>
      <c r="AY277" s="180"/>
      <c r="AZ277" s="57"/>
      <c r="BA277" s="145"/>
      <c r="BB277" s="146"/>
      <c r="BC277" s="149"/>
      <c r="BD277" s="103"/>
      <c r="BE277" s="241"/>
      <c r="BS277" s="224"/>
      <c r="BT277" s="224"/>
      <c r="CB277" s="166">
        <v>45</v>
      </c>
      <c r="CC277" s="166">
        <v>40</v>
      </c>
      <c r="CD277" s="167">
        <v>35</v>
      </c>
      <c r="CE277" s="168">
        <v>30</v>
      </c>
      <c r="CF277" s="167">
        <v>28</v>
      </c>
      <c r="CG277" s="168">
        <v>26</v>
      </c>
      <c r="CH277" s="168">
        <v>24</v>
      </c>
      <c r="CI277" s="168">
        <v>22</v>
      </c>
      <c r="CJ277" s="168">
        <v>20</v>
      </c>
      <c r="CK277" s="168">
        <v>18</v>
      </c>
      <c r="CL277" s="168">
        <v>16</v>
      </c>
      <c r="CM277" s="168">
        <v>14</v>
      </c>
      <c r="CN277" s="168">
        <v>12</v>
      </c>
      <c r="CO277" s="168">
        <v>10</v>
      </c>
      <c r="CP277" s="168">
        <v>10</v>
      </c>
      <c r="CQ277" s="168">
        <v>10</v>
      </c>
    </row>
    <row r="278" spans="1:95" ht="16.2" thickBot="1" x14ac:dyDescent="0.35">
      <c r="A278" s="116">
        <v>1275</v>
      </c>
      <c r="B278" s="117"/>
      <c r="C278" s="118"/>
      <c r="D278" s="119"/>
      <c r="E278" s="120"/>
      <c r="F278" s="121"/>
      <c r="G278" s="121"/>
      <c r="H278" s="169"/>
      <c r="I278" s="169"/>
      <c r="J278" s="170"/>
      <c r="K278" s="248"/>
      <c r="L278" s="127"/>
      <c r="M278" s="127"/>
      <c r="N278" s="127"/>
      <c r="O278" s="128"/>
      <c r="P278" s="129"/>
      <c r="Q278" s="214"/>
      <c r="R278" s="215"/>
      <c r="S278" s="216"/>
      <c r="T278" s="217"/>
      <c r="U278" s="217"/>
      <c r="V278" s="217"/>
      <c r="W278" s="218"/>
      <c r="X278" s="195"/>
      <c r="Y278" s="57"/>
      <c r="Z278" s="135"/>
      <c r="AA278" s="135"/>
      <c r="AB278" s="136"/>
      <c r="AC278" s="136"/>
      <c r="AD278" s="60"/>
      <c r="AE278" s="139"/>
      <c r="AF278" s="175"/>
      <c r="AG278" s="60"/>
      <c r="AH278" s="139"/>
      <c r="AI278" s="175"/>
      <c r="AJ278" s="60"/>
      <c r="AK278" s="140"/>
      <c r="AL278" s="141"/>
      <c r="AM278" s="60"/>
      <c r="AN278" s="140"/>
      <c r="AO278" s="141"/>
      <c r="AP278" s="176"/>
      <c r="AQ278" s="177"/>
      <c r="AR278" s="178"/>
      <c r="AS278" s="176"/>
      <c r="AT278" s="177"/>
      <c r="AU278" s="178"/>
      <c r="AV278" s="57"/>
      <c r="AW278" s="145"/>
      <c r="AX278" s="179"/>
      <c r="AY278" s="180"/>
      <c r="AZ278" s="57"/>
      <c r="BA278" s="145"/>
      <c r="BB278" s="146"/>
      <c r="BC278" s="149"/>
      <c r="BD278" s="103"/>
      <c r="BE278" s="237"/>
      <c r="BS278" s="224"/>
      <c r="BT278" s="224"/>
      <c r="CB278" s="166">
        <v>45</v>
      </c>
      <c r="CC278" s="166">
        <v>40</v>
      </c>
      <c r="CD278" s="167">
        <v>35</v>
      </c>
      <c r="CE278" s="168">
        <v>30</v>
      </c>
      <c r="CF278" s="167">
        <v>28</v>
      </c>
      <c r="CG278" s="168">
        <v>26</v>
      </c>
      <c r="CH278" s="168">
        <v>24</v>
      </c>
      <c r="CI278" s="168">
        <v>22</v>
      </c>
      <c r="CJ278" s="168">
        <v>20</v>
      </c>
      <c r="CK278" s="168">
        <v>18</v>
      </c>
      <c r="CL278" s="168">
        <v>16</v>
      </c>
      <c r="CM278" s="168">
        <v>14</v>
      </c>
      <c r="CN278" s="168">
        <v>12</v>
      </c>
      <c r="CO278" s="168">
        <v>10</v>
      </c>
      <c r="CP278" s="168">
        <v>10</v>
      </c>
      <c r="CQ278" s="168">
        <v>10</v>
      </c>
    </row>
    <row r="279" spans="1:95" ht="16.2" thickBot="1" x14ac:dyDescent="0.35">
      <c r="A279" s="116">
        <v>1276</v>
      </c>
      <c r="B279" s="117"/>
      <c r="C279" s="118"/>
      <c r="D279" s="119"/>
      <c r="E279" s="120"/>
      <c r="F279" s="121"/>
      <c r="G279" s="121"/>
      <c r="H279" s="169"/>
      <c r="I279" s="169"/>
      <c r="J279" s="170"/>
      <c r="K279" s="248"/>
      <c r="L279" s="127"/>
      <c r="M279" s="127"/>
      <c r="N279" s="127"/>
      <c r="O279" s="128"/>
      <c r="P279" s="129"/>
      <c r="Q279" s="214"/>
      <c r="R279" s="215"/>
      <c r="S279" s="216"/>
      <c r="T279" s="217"/>
      <c r="U279" s="217"/>
      <c r="V279" s="217"/>
      <c r="W279" s="218"/>
      <c r="X279" s="195"/>
      <c r="Y279" s="57"/>
      <c r="Z279" s="135"/>
      <c r="AA279" s="135"/>
      <c r="AB279" s="136"/>
      <c r="AC279" s="136"/>
      <c r="AD279" s="60"/>
      <c r="AE279" s="139"/>
      <c r="AF279" s="175"/>
      <c r="AG279" s="60"/>
      <c r="AH279" s="139"/>
      <c r="AI279" s="175"/>
      <c r="AJ279" s="60"/>
      <c r="AK279" s="140"/>
      <c r="AL279" s="141"/>
      <c r="AM279" s="60"/>
      <c r="AN279" s="140"/>
      <c r="AO279" s="141"/>
      <c r="AP279" s="176"/>
      <c r="AQ279" s="177"/>
      <c r="AR279" s="178"/>
      <c r="AS279" s="176"/>
      <c r="AT279" s="177"/>
      <c r="AU279" s="178"/>
      <c r="AV279" s="57"/>
      <c r="AW279" s="145"/>
      <c r="AX279" s="179"/>
      <c r="AY279" s="180"/>
      <c r="AZ279" s="57"/>
      <c r="BA279" s="145"/>
      <c r="BB279" s="146"/>
      <c r="BC279" s="149"/>
      <c r="BD279" s="103"/>
      <c r="BE279" s="247"/>
      <c r="BS279" s="224"/>
      <c r="BT279" s="224"/>
      <c r="CB279" s="166">
        <v>45</v>
      </c>
      <c r="CC279" s="166">
        <v>40</v>
      </c>
      <c r="CD279" s="167">
        <v>35</v>
      </c>
      <c r="CE279" s="168">
        <v>30</v>
      </c>
      <c r="CF279" s="167">
        <v>28</v>
      </c>
      <c r="CG279" s="168">
        <v>26</v>
      </c>
      <c r="CH279" s="168">
        <v>24</v>
      </c>
      <c r="CI279" s="168">
        <v>22</v>
      </c>
      <c r="CJ279" s="168">
        <v>20</v>
      </c>
      <c r="CK279" s="168">
        <v>18</v>
      </c>
      <c r="CL279" s="168">
        <v>16</v>
      </c>
      <c r="CM279" s="168">
        <v>14</v>
      </c>
      <c r="CN279" s="168">
        <v>12</v>
      </c>
      <c r="CO279" s="168">
        <v>10</v>
      </c>
      <c r="CP279" s="168">
        <v>10</v>
      </c>
      <c r="CQ279" s="168">
        <v>10</v>
      </c>
    </row>
    <row r="280" spans="1:95" ht="16.2" thickBot="1" x14ac:dyDescent="0.35">
      <c r="A280" s="116">
        <v>1277</v>
      </c>
      <c r="B280" s="117"/>
      <c r="C280" s="118"/>
      <c r="D280" s="119"/>
      <c r="E280" s="120"/>
      <c r="F280" s="121"/>
      <c r="G280" s="121"/>
      <c r="H280" s="169"/>
      <c r="I280" s="169"/>
      <c r="J280" s="170"/>
      <c r="K280" s="248"/>
      <c r="L280" s="127"/>
      <c r="M280" s="127"/>
      <c r="N280" s="127"/>
      <c r="O280" s="128"/>
      <c r="P280" s="129"/>
      <c r="Q280" s="214"/>
      <c r="R280" s="215"/>
      <c r="S280" s="216"/>
      <c r="T280" s="217"/>
      <c r="U280" s="217"/>
      <c r="V280" s="217"/>
      <c r="W280" s="218"/>
      <c r="X280" s="195"/>
      <c r="Y280" s="57"/>
      <c r="Z280" s="135"/>
      <c r="AA280" s="135"/>
      <c r="AB280" s="136"/>
      <c r="AC280" s="136"/>
      <c r="AD280" s="60"/>
      <c r="AE280" s="139"/>
      <c r="AF280" s="175"/>
      <c r="AG280" s="60"/>
      <c r="AH280" s="139"/>
      <c r="AI280" s="175"/>
      <c r="AJ280" s="60"/>
      <c r="AK280" s="140"/>
      <c r="AL280" s="141"/>
      <c r="AM280" s="60"/>
      <c r="AN280" s="140"/>
      <c r="AO280" s="141"/>
      <c r="AP280" s="176"/>
      <c r="AQ280" s="177"/>
      <c r="AR280" s="178"/>
      <c r="AS280" s="176"/>
      <c r="AT280" s="177"/>
      <c r="AU280" s="178"/>
      <c r="AV280" s="57"/>
      <c r="AW280" s="145"/>
      <c r="AX280" s="179"/>
      <c r="AY280" s="180"/>
      <c r="AZ280" s="57"/>
      <c r="BA280" s="145"/>
      <c r="BB280" s="146"/>
      <c r="BC280" s="149"/>
      <c r="BD280" s="103"/>
      <c r="BE280" s="247"/>
      <c r="BS280" s="224"/>
      <c r="BT280" s="224"/>
      <c r="CB280" s="166">
        <v>45</v>
      </c>
      <c r="CC280" s="166">
        <v>40</v>
      </c>
      <c r="CD280" s="167">
        <v>35</v>
      </c>
      <c r="CE280" s="168">
        <v>30</v>
      </c>
      <c r="CF280" s="167">
        <v>28</v>
      </c>
      <c r="CG280" s="168">
        <v>26</v>
      </c>
      <c r="CH280" s="168">
        <v>24</v>
      </c>
      <c r="CI280" s="168">
        <v>22</v>
      </c>
      <c r="CJ280" s="168">
        <v>20</v>
      </c>
      <c r="CK280" s="168">
        <v>18</v>
      </c>
      <c r="CL280" s="168">
        <v>16</v>
      </c>
      <c r="CM280" s="168">
        <v>14</v>
      </c>
      <c r="CN280" s="168">
        <v>12</v>
      </c>
      <c r="CO280" s="168">
        <v>10</v>
      </c>
      <c r="CP280" s="168">
        <v>10</v>
      </c>
      <c r="CQ280" s="168">
        <v>10</v>
      </c>
    </row>
    <row r="281" spans="1:95" ht="16.2" thickBot="1" x14ac:dyDescent="0.35">
      <c r="A281" s="116">
        <v>1278</v>
      </c>
      <c r="B281" s="117"/>
      <c r="C281" s="118"/>
      <c r="D281" s="119"/>
      <c r="E281" s="120"/>
      <c r="F281" s="121"/>
      <c r="G281" s="121"/>
      <c r="H281" s="169"/>
      <c r="I281" s="169"/>
      <c r="J281" s="170"/>
      <c r="K281" s="248"/>
      <c r="L281" s="127"/>
      <c r="M281" s="127"/>
      <c r="N281" s="127"/>
      <c r="O281" s="128"/>
      <c r="P281" s="129"/>
      <c r="Q281" s="214"/>
      <c r="R281" s="215"/>
      <c r="S281" s="216"/>
      <c r="T281" s="217"/>
      <c r="U281" s="217"/>
      <c r="V281" s="217"/>
      <c r="W281" s="218"/>
      <c r="X281" s="195"/>
      <c r="Y281" s="57"/>
      <c r="Z281" s="135"/>
      <c r="AA281" s="135"/>
      <c r="AB281" s="136"/>
      <c r="AC281" s="136"/>
      <c r="AD281" s="60"/>
      <c r="AE281" s="139"/>
      <c r="AF281" s="175"/>
      <c r="AG281" s="60"/>
      <c r="AH281" s="139"/>
      <c r="AI281" s="175"/>
      <c r="AJ281" s="60"/>
      <c r="AK281" s="140"/>
      <c r="AL281" s="141"/>
      <c r="AM281" s="60"/>
      <c r="AN281" s="140"/>
      <c r="AO281" s="141"/>
      <c r="AP281" s="176"/>
      <c r="AQ281" s="177"/>
      <c r="AR281" s="178"/>
      <c r="AS281" s="176"/>
      <c r="AT281" s="177"/>
      <c r="AU281" s="178"/>
      <c r="AV281" s="57"/>
      <c r="AW281" s="145"/>
      <c r="AX281" s="179"/>
      <c r="AY281" s="180"/>
      <c r="AZ281" s="57"/>
      <c r="BA281" s="145"/>
      <c r="BB281" s="146"/>
      <c r="BC281" s="149"/>
      <c r="BD281" s="103"/>
      <c r="BE281" s="241"/>
      <c r="BS281" s="224"/>
      <c r="BT281" s="224"/>
      <c r="CB281" s="166">
        <v>45</v>
      </c>
      <c r="CC281" s="166">
        <v>40</v>
      </c>
      <c r="CD281" s="167">
        <v>35</v>
      </c>
      <c r="CE281" s="168">
        <v>30</v>
      </c>
      <c r="CF281" s="167">
        <v>28</v>
      </c>
      <c r="CG281" s="168">
        <v>26</v>
      </c>
      <c r="CH281" s="168">
        <v>24</v>
      </c>
      <c r="CI281" s="168">
        <v>22</v>
      </c>
      <c r="CJ281" s="168">
        <v>20</v>
      </c>
      <c r="CK281" s="168">
        <v>18</v>
      </c>
      <c r="CL281" s="168">
        <v>16</v>
      </c>
      <c r="CM281" s="168">
        <v>14</v>
      </c>
      <c r="CN281" s="168">
        <v>12</v>
      </c>
      <c r="CO281" s="168">
        <v>10</v>
      </c>
      <c r="CP281" s="168">
        <v>10</v>
      </c>
      <c r="CQ281" s="168">
        <v>10</v>
      </c>
    </row>
    <row r="282" spans="1:95" ht="16.2" thickBot="1" x14ac:dyDescent="0.35">
      <c r="A282" s="116">
        <v>1279</v>
      </c>
      <c r="B282" s="117"/>
      <c r="C282" s="118"/>
      <c r="D282" s="119"/>
      <c r="E282" s="120"/>
      <c r="F282" s="121"/>
      <c r="G282" s="121"/>
      <c r="H282" s="169"/>
      <c r="I282" s="169"/>
      <c r="J282" s="170"/>
      <c r="K282" s="248"/>
      <c r="L282" s="127"/>
      <c r="M282" s="127"/>
      <c r="N282" s="127"/>
      <c r="O282" s="128"/>
      <c r="P282" s="129"/>
      <c r="Q282" s="214"/>
      <c r="R282" s="215"/>
      <c r="S282" s="216"/>
      <c r="T282" s="217"/>
      <c r="U282" s="217"/>
      <c r="V282" s="217"/>
      <c r="W282" s="218"/>
      <c r="X282" s="195"/>
      <c r="Y282" s="57"/>
      <c r="Z282" s="135"/>
      <c r="AA282" s="135"/>
      <c r="AB282" s="136"/>
      <c r="AC282" s="136"/>
      <c r="AD282" s="60"/>
      <c r="AE282" s="139"/>
      <c r="AF282" s="175"/>
      <c r="AG282" s="60"/>
      <c r="AH282" s="139"/>
      <c r="AI282" s="175"/>
      <c r="AJ282" s="60"/>
      <c r="AK282" s="140"/>
      <c r="AL282" s="141"/>
      <c r="AM282" s="60"/>
      <c r="AN282" s="140"/>
      <c r="AO282" s="141"/>
      <c r="AP282" s="176"/>
      <c r="AQ282" s="177"/>
      <c r="AR282" s="178"/>
      <c r="AS282" s="176"/>
      <c r="AT282" s="177"/>
      <c r="AU282" s="178"/>
      <c r="AV282" s="57"/>
      <c r="AW282" s="145"/>
      <c r="AX282" s="179"/>
      <c r="AY282" s="180"/>
      <c r="AZ282" s="57"/>
      <c r="BA282" s="145"/>
      <c r="BB282" s="146"/>
      <c r="BC282" s="149"/>
      <c r="BD282" s="103"/>
      <c r="BE282" s="247"/>
      <c r="BS282" s="224"/>
      <c r="BT282" s="224"/>
      <c r="CB282" s="166">
        <v>45</v>
      </c>
      <c r="CC282" s="166">
        <v>40</v>
      </c>
      <c r="CD282" s="167">
        <v>35</v>
      </c>
      <c r="CE282" s="168">
        <v>30</v>
      </c>
      <c r="CF282" s="167">
        <v>28</v>
      </c>
      <c r="CG282" s="168">
        <v>26</v>
      </c>
      <c r="CH282" s="168">
        <v>24</v>
      </c>
      <c r="CI282" s="168">
        <v>22</v>
      </c>
      <c r="CJ282" s="168">
        <v>20</v>
      </c>
      <c r="CK282" s="168">
        <v>18</v>
      </c>
      <c r="CL282" s="168">
        <v>16</v>
      </c>
      <c r="CM282" s="168">
        <v>14</v>
      </c>
      <c r="CN282" s="168">
        <v>12</v>
      </c>
      <c r="CO282" s="168">
        <v>10</v>
      </c>
      <c r="CP282" s="168">
        <v>10</v>
      </c>
      <c r="CQ282" s="168">
        <v>10</v>
      </c>
    </row>
    <row r="283" spans="1:95" ht="16.2" thickBot="1" x14ac:dyDescent="0.35">
      <c r="A283" s="116">
        <v>1280</v>
      </c>
      <c r="B283" s="117"/>
      <c r="C283" s="118"/>
      <c r="D283" s="119"/>
      <c r="E283" s="120"/>
      <c r="F283" s="121"/>
      <c r="G283" s="121"/>
      <c r="H283" s="169"/>
      <c r="I283" s="169"/>
      <c r="J283" s="170"/>
      <c r="K283" s="248"/>
      <c r="L283" s="127"/>
      <c r="M283" s="127"/>
      <c r="N283" s="127"/>
      <c r="O283" s="128"/>
      <c r="P283" s="129"/>
      <c r="Q283" s="214"/>
      <c r="R283" s="215"/>
      <c r="S283" s="216"/>
      <c r="T283" s="217"/>
      <c r="U283" s="217"/>
      <c r="V283" s="217"/>
      <c r="W283" s="218"/>
      <c r="X283" s="195"/>
      <c r="Y283" s="57"/>
      <c r="Z283" s="135"/>
      <c r="AA283" s="135"/>
      <c r="AB283" s="136"/>
      <c r="AC283" s="136"/>
      <c r="AD283" s="60"/>
      <c r="AE283" s="139"/>
      <c r="AF283" s="175"/>
      <c r="AG283" s="60"/>
      <c r="AH283" s="139"/>
      <c r="AI283" s="175"/>
      <c r="AJ283" s="60"/>
      <c r="AK283" s="140"/>
      <c r="AL283" s="141"/>
      <c r="AM283" s="60"/>
      <c r="AN283" s="140"/>
      <c r="AO283" s="141"/>
      <c r="AP283" s="176"/>
      <c r="AQ283" s="177"/>
      <c r="AR283" s="178"/>
      <c r="AS283" s="176"/>
      <c r="AT283" s="177"/>
      <c r="AU283" s="178"/>
      <c r="AV283" s="57"/>
      <c r="AW283" s="145"/>
      <c r="AX283" s="179"/>
      <c r="AY283" s="180"/>
      <c r="AZ283" s="57"/>
      <c r="BA283" s="145"/>
      <c r="BB283" s="146"/>
      <c r="BC283" s="149"/>
      <c r="BD283" s="103"/>
      <c r="BE283" s="229"/>
      <c r="BS283" s="224"/>
      <c r="BT283" s="224"/>
      <c r="CB283" s="166">
        <v>45</v>
      </c>
      <c r="CC283" s="166">
        <v>40</v>
      </c>
      <c r="CD283" s="167">
        <v>35</v>
      </c>
      <c r="CE283" s="168">
        <v>30</v>
      </c>
      <c r="CF283" s="167">
        <v>28</v>
      </c>
      <c r="CG283" s="168">
        <v>26</v>
      </c>
      <c r="CH283" s="168">
        <v>24</v>
      </c>
      <c r="CI283" s="168">
        <v>22</v>
      </c>
      <c r="CJ283" s="168">
        <v>20</v>
      </c>
      <c r="CK283" s="168">
        <v>18</v>
      </c>
      <c r="CL283" s="168">
        <v>16</v>
      </c>
      <c r="CM283" s="168">
        <v>14</v>
      </c>
      <c r="CN283" s="168">
        <v>12</v>
      </c>
      <c r="CO283" s="168">
        <v>10</v>
      </c>
      <c r="CP283" s="168">
        <v>10</v>
      </c>
      <c r="CQ283" s="168">
        <v>10</v>
      </c>
    </row>
    <row r="284" spans="1:95" ht="16.2" thickBot="1" x14ac:dyDescent="0.35">
      <c r="A284" s="116">
        <v>1281</v>
      </c>
      <c r="B284" s="117"/>
      <c r="C284" s="118"/>
      <c r="D284" s="119"/>
      <c r="E284" s="120"/>
      <c r="F284" s="121"/>
      <c r="G284" s="121"/>
      <c r="H284" s="169"/>
      <c r="I284" s="169"/>
      <c r="J284" s="170"/>
      <c r="K284" s="248"/>
      <c r="L284" s="127"/>
      <c r="M284" s="127"/>
      <c r="N284" s="127"/>
      <c r="O284" s="128"/>
      <c r="P284" s="129"/>
      <c r="Q284" s="214"/>
      <c r="R284" s="215"/>
      <c r="S284" s="216"/>
      <c r="T284" s="217"/>
      <c r="U284" s="217"/>
      <c r="V284" s="217"/>
      <c r="W284" s="218"/>
      <c r="X284" s="195"/>
      <c r="Y284" s="57"/>
      <c r="Z284" s="135"/>
      <c r="AA284" s="135"/>
      <c r="AB284" s="136"/>
      <c r="AC284" s="136"/>
      <c r="AD284" s="60"/>
      <c r="AE284" s="139"/>
      <c r="AF284" s="175"/>
      <c r="AG284" s="60"/>
      <c r="AH284" s="139"/>
      <c r="AI284" s="175"/>
      <c r="AJ284" s="60"/>
      <c r="AK284" s="140"/>
      <c r="AL284" s="141"/>
      <c r="AM284" s="60"/>
      <c r="AN284" s="140"/>
      <c r="AO284" s="141"/>
      <c r="AP284" s="176"/>
      <c r="AQ284" s="177"/>
      <c r="AR284" s="178"/>
      <c r="AS284" s="176"/>
      <c r="AT284" s="177"/>
      <c r="AU284" s="178"/>
      <c r="AV284" s="57"/>
      <c r="AW284" s="145"/>
      <c r="AX284" s="179"/>
      <c r="AY284" s="180"/>
      <c r="AZ284" s="57"/>
      <c r="BA284" s="145"/>
      <c r="BB284" s="146"/>
      <c r="BC284" s="149"/>
      <c r="BD284" s="103"/>
      <c r="BE284" s="229"/>
      <c r="BS284" s="224"/>
      <c r="BT284" s="224"/>
      <c r="CB284" s="166">
        <v>45</v>
      </c>
      <c r="CC284" s="166">
        <v>40</v>
      </c>
      <c r="CD284" s="167">
        <v>35</v>
      </c>
      <c r="CE284" s="168">
        <v>30</v>
      </c>
      <c r="CF284" s="167">
        <v>28</v>
      </c>
      <c r="CG284" s="168">
        <v>26</v>
      </c>
      <c r="CH284" s="168">
        <v>24</v>
      </c>
      <c r="CI284" s="168">
        <v>22</v>
      </c>
      <c r="CJ284" s="168">
        <v>20</v>
      </c>
      <c r="CK284" s="168">
        <v>18</v>
      </c>
      <c r="CL284" s="168">
        <v>16</v>
      </c>
      <c r="CM284" s="168">
        <v>14</v>
      </c>
      <c r="CN284" s="168">
        <v>12</v>
      </c>
      <c r="CO284" s="168">
        <v>10</v>
      </c>
      <c r="CP284" s="168">
        <v>10</v>
      </c>
      <c r="CQ284" s="168">
        <v>10</v>
      </c>
    </row>
    <row r="285" spans="1:95" ht="16.2" thickBot="1" x14ac:dyDescent="0.35">
      <c r="A285" s="116">
        <v>1282</v>
      </c>
      <c r="B285" s="117"/>
      <c r="C285" s="118"/>
      <c r="D285" s="119"/>
      <c r="E285" s="120"/>
      <c r="F285" s="121"/>
      <c r="G285" s="121"/>
      <c r="H285" s="169"/>
      <c r="I285" s="169"/>
      <c r="J285" s="170"/>
      <c r="K285" s="248"/>
      <c r="L285" s="127"/>
      <c r="M285" s="127"/>
      <c r="N285" s="127"/>
      <c r="O285" s="128"/>
      <c r="P285" s="129"/>
      <c r="Q285" s="214"/>
      <c r="R285" s="215"/>
      <c r="S285" s="216"/>
      <c r="T285" s="217"/>
      <c r="U285" s="217"/>
      <c r="V285" s="217"/>
      <c r="W285" s="218"/>
      <c r="X285" s="195"/>
      <c r="Y285" s="57"/>
      <c r="Z285" s="135"/>
      <c r="AA285" s="135"/>
      <c r="AB285" s="136"/>
      <c r="AC285" s="136"/>
      <c r="AD285" s="60"/>
      <c r="AE285" s="139"/>
      <c r="AF285" s="175"/>
      <c r="AG285" s="60"/>
      <c r="AH285" s="139"/>
      <c r="AI285" s="175"/>
      <c r="AJ285" s="60"/>
      <c r="AK285" s="140"/>
      <c r="AL285" s="141"/>
      <c r="AM285" s="60"/>
      <c r="AN285" s="140"/>
      <c r="AO285" s="141"/>
      <c r="AP285" s="176"/>
      <c r="AQ285" s="177"/>
      <c r="AR285" s="178"/>
      <c r="AS285" s="176"/>
      <c r="AT285" s="177"/>
      <c r="AU285" s="178"/>
      <c r="AV285" s="57"/>
      <c r="AW285" s="145"/>
      <c r="AX285" s="179"/>
      <c r="AY285" s="180"/>
      <c r="AZ285" s="57"/>
      <c r="BA285" s="145"/>
      <c r="BB285" s="146"/>
      <c r="BC285" s="149"/>
      <c r="BD285" s="103"/>
      <c r="BE285" s="237"/>
      <c r="BS285" s="224"/>
      <c r="BT285" s="224"/>
      <c r="CB285" s="166">
        <v>45</v>
      </c>
      <c r="CC285" s="166">
        <v>40</v>
      </c>
      <c r="CD285" s="167">
        <v>35</v>
      </c>
      <c r="CE285" s="168">
        <v>30</v>
      </c>
      <c r="CF285" s="167">
        <v>28</v>
      </c>
      <c r="CG285" s="168">
        <v>26</v>
      </c>
      <c r="CH285" s="168">
        <v>24</v>
      </c>
      <c r="CI285" s="168">
        <v>22</v>
      </c>
      <c r="CJ285" s="168">
        <v>20</v>
      </c>
      <c r="CK285" s="168">
        <v>18</v>
      </c>
      <c r="CL285" s="168">
        <v>16</v>
      </c>
      <c r="CM285" s="168">
        <v>14</v>
      </c>
      <c r="CN285" s="168">
        <v>12</v>
      </c>
      <c r="CO285" s="168">
        <v>10</v>
      </c>
      <c r="CP285" s="168">
        <v>10</v>
      </c>
      <c r="CQ285" s="168">
        <v>10</v>
      </c>
    </row>
    <row r="286" spans="1:95" ht="16.2" thickBot="1" x14ac:dyDescent="0.35">
      <c r="A286" s="116">
        <v>1283</v>
      </c>
      <c r="B286" s="117"/>
      <c r="C286" s="118"/>
      <c r="D286" s="119"/>
      <c r="E286" s="120"/>
      <c r="F286" s="121"/>
      <c r="G286" s="121"/>
      <c r="H286" s="169"/>
      <c r="I286" s="169"/>
      <c r="J286" s="170"/>
      <c r="K286" s="248"/>
      <c r="L286" s="127"/>
      <c r="M286" s="127"/>
      <c r="N286" s="127"/>
      <c r="O286" s="128"/>
      <c r="P286" s="129"/>
      <c r="Q286" s="214"/>
      <c r="R286" s="215"/>
      <c r="S286" s="216"/>
      <c r="T286" s="217"/>
      <c r="U286" s="217"/>
      <c r="V286" s="217"/>
      <c r="W286" s="218"/>
      <c r="X286" s="195"/>
      <c r="Y286" s="57"/>
      <c r="Z286" s="135"/>
      <c r="AA286" s="135"/>
      <c r="AB286" s="136"/>
      <c r="AC286" s="136"/>
      <c r="AD286" s="60"/>
      <c r="AE286" s="139"/>
      <c r="AF286" s="175"/>
      <c r="AG286" s="60"/>
      <c r="AH286" s="139"/>
      <c r="AI286" s="175"/>
      <c r="AJ286" s="60"/>
      <c r="AK286" s="140"/>
      <c r="AL286" s="141"/>
      <c r="AM286" s="60"/>
      <c r="AN286" s="140"/>
      <c r="AO286" s="141"/>
      <c r="AP286" s="176"/>
      <c r="AQ286" s="177"/>
      <c r="AR286" s="178"/>
      <c r="AS286" s="176"/>
      <c r="AT286" s="177"/>
      <c r="AU286" s="178"/>
      <c r="AV286" s="57"/>
      <c r="AW286" s="145"/>
      <c r="AX286" s="179"/>
      <c r="AY286" s="180"/>
      <c r="AZ286" s="57"/>
      <c r="BA286" s="145"/>
      <c r="BB286" s="146"/>
      <c r="BC286" s="149"/>
      <c r="BD286" s="103"/>
      <c r="BE286" s="237"/>
      <c r="BS286" s="224"/>
      <c r="BT286" s="224"/>
      <c r="CB286" s="166">
        <v>45</v>
      </c>
      <c r="CC286" s="166">
        <v>40</v>
      </c>
      <c r="CD286" s="167">
        <v>35</v>
      </c>
      <c r="CE286" s="168">
        <v>30</v>
      </c>
      <c r="CF286" s="167">
        <v>28</v>
      </c>
      <c r="CG286" s="168">
        <v>26</v>
      </c>
      <c r="CH286" s="168">
        <v>24</v>
      </c>
      <c r="CI286" s="168">
        <v>22</v>
      </c>
      <c r="CJ286" s="168">
        <v>20</v>
      </c>
      <c r="CK286" s="168">
        <v>18</v>
      </c>
      <c r="CL286" s="168">
        <v>16</v>
      </c>
      <c r="CM286" s="168">
        <v>14</v>
      </c>
      <c r="CN286" s="168">
        <v>12</v>
      </c>
      <c r="CO286" s="168">
        <v>10</v>
      </c>
      <c r="CP286" s="168">
        <v>10</v>
      </c>
      <c r="CQ286" s="168">
        <v>10</v>
      </c>
    </row>
    <row r="287" spans="1:95" ht="16.2" thickBot="1" x14ac:dyDescent="0.35">
      <c r="A287" s="116">
        <v>1284</v>
      </c>
      <c r="B287" s="117"/>
      <c r="C287" s="118"/>
      <c r="D287" s="119"/>
      <c r="E287" s="120"/>
      <c r="F287" s="121"/>
      <c r="G287" s="121"/>
      <c r="H287" s="169"/>
      <c r="I287" s="169"/>
      <c r="J287" s="170"/>
      <c r="K287" s="248"/>
      <c r="L287" s="127"/>
      <c r="M287" s="127"/>
      <c r="N287" s="127"/>
      <c r="O287" s="128"/>
      <c r="P287" s="129"/>
      <c r="Q287" s="214"/>
      <c r="R287" s="215"/>
      <c r="S287" s="216"/>
      <c r="T287" s="217"/>
      <c r="U287" s="217"/>
      <c r="V287" s="217"/>
      <c r="W287" s="218"/>
      <c r="X287" s="195"/>
      <c r="Y287" s="57"/>
      <c r="Z287" s="135"/>
      <c r="AA287" s="135"/>
      <c r="AB287" s="136"/>
      <c r="AC287" s="136"/>
      <c r="AD287" s="60"/>
      <c r="AE287" s="139"/>
      <c r="AF287" s="175"/>
      <c r="AG287" s="60"/>
      <c r="AH287" s="139"/>
      <c r="AI287" s="175"/>
      <c r="AJ287" s="60"/>
      <c r="AK287" s="140"/>
      <c r="AL287" s="141"/>
      <c r="AM287" s="60"/>
      <c r="AN287" s="140"/>
      <c r="AO287" s="141"/>
      <c r="AP287" s="176"/>
      <c r="AQ287" s="177"/>
      <c r="AR287" s="178"/>
      <c r="AS287" s="176"/>
      <c r="AT287" s="177"/>
      <c r="AU287" s="178"/>
      <c r="AV287" s="57"/>
      <c r="AW287" s="145"/>
      <c r="AX287" s="179"/>
      <c r="AY287" s="180"/>
      <c r="AZ287" s="57"/>
      <c r="BA287" s="145"/>
      <c r="BB287" s="146"/>
      <c r="BC287" s="149"/>
      <c r="BD287" s="103"/>
      <c r="BE287" s="238"/>
      <c r="BS287" s="224"/>
      <c r="BT287" s="224"/>
      <c r="CB287" s="166">
        <v>45</v>
      </c>
      <c r="CC287" s="166">
        <v>40</v>
      </c>
      <c r="CD287" s="167">
        <v>35</v>
      </c>
      <c r="CE287" s="168">
        <v>30</v>
      </c>
      <c r="CF287" s="167">
        <v>28</v>
      </c>
      <c r="CG287" s="168">
        <v>26</v>
      </c>
      <c r="CH287" s="168">
        <v>24</v>
      </c>
      <c r="CI287" s="168">
        <v>22</v>
      </c>
      <c r="CJ287" s="168">
        <v>20</v>
      </c>
      <c r="CK287" s="168">
        <v>18</v>
      </c>
      <c r="CL287" s="168">
        <v>16</v>
      </c>
      <c r="CM287" s="168">
        <v>14</v>
      </c>
      <c r="CN287" s="168">
        <v>12</v>
      </c>
      <c r="CO287" s="168">
        <v>10</v>
      </c>
      <c r="CP287" s="168">
        <v>10</v>
      </c>
      <c r="CQ287" s="168">
        <v>10</v>
      </c>
    </row>
    <row r="288" spans="1:95" ht="16.2" thickBot="1" x14ac:dyDescent="0.35">
      <c r="A288" s="116">
        <v>1285</v>
      </c>
      <c r="B288" s="117"/>
      <c r="C288" s="118"/>
      <c r="D288" s="119"/>
      <c r="E288" s="120"/>
      <c r="F288" s="121"/>
      <c r="G288" s="121"/>
      <c r="H288" s="169"/>
      <c r="I288" s="169"/>
      <c r="J288" s="170"/>
      <c r="K288" s="248"/>
      <c r="L288" s="127"/>
      <c r="M288" s="127"/>
      <c r="N288" s="127"/>
      <c r="O288" s="128"/>
      <c r="P288" s="129"/>
      <c r="Q288" s="214"/>
      <c r="R288" s="215"/>
      <c r="S288" s="216"/>
      <c r="T288" s="217"/>
      <c r="U288" s="217"/>
      <c r="V288" s="217"/>
      <c r="W288" s="218"/>
      <c r="X288" s="195"/>
      <c r="Y288" s="57"/>
      <c r="Z288" s="135"/>
      <c r="AA288" s="135"/>
      <c r="AB288" s="136"/>
      <c r="AC288" s="136"/>
      <c r="AD288" s="60"/>
      <c r="AE288" s="139"/>
      <c r="AF288" s="175"/>
      <c r="AG288" s="60"/>
      <c r="AH288" s="139"/>
      <c r="AI288" s="175"/>
      <c r="AJ288" s="60"/>
      <c r="AK288" s="140"/>
      <c r="AL288" s="141"/>
      <c r="AM288" s="60"/>
      <c r="AN288" s="140"/>
      <c r="AO288" s="141"/>
      <c r="AP288" s="176"/>
      <c r="AQ288" s="177"/>
      <c r="AR288" s="178"/>
      <c r="AS288" s="176"/>
      <c r="AT288" s="177"/>
      <c r="AU288" s="178"/>
      <c r="AV288" s="57"/>
      <c r="AW288" s="145"/>
      <c r="AX288" s="179"/>
      <c r="AY288" s="180"/>
      <c r="AZ288" s="57"/>
      <c r="BA288" s="145"/>
      <c r="BB288" s="146"/>
      <c r="BC288" s="149"/>
      <c r="BD288" s="103"/>
      <c r="BE288" s="84"/>
      <c r="BS288" s="224"/>
      <c r="BT288" s="224"/>
      <c r="CB288" s="166">
        <v>45</v>
      </c>
      <c r="CC288" s="166">
        <v>40</v>
      </c>
      <c r="CD288" s="167">
        <v>35</v>
      </c>
      <c r="CE288" s="168">
        <v>30</v>
      </c>
      <c r="CF288" s="167">
        <v>28</v>
      </c>
      <c r="CG288" s="168">
        <v>26</v>
      </c>
      <c r="CH288" s="168">
        <v>24</v>
      </c>
      <c r="CI288" s="168">
        <v>22</v>
      </c>
      <c r="CJ288" s="168">
        <v>20</v>
      </c>
      <c r="CK288" s="168">
        <v>18</v>
      </c>
      <c r="CL288" s="168">
        <v>16</v>
      </c>
      <c r="CM288" s="168">
        <v>14</v>
      </c>
      <c r="CN288" s="168">
        <v>12</v>
      </c>
      <c r="CO288" s="168">
        <v>10</v>
      </c>
      <c r="CP288" s="168">
        <v>10</v>
      </c>
      <c r="CQ288" s="168">
        <v>10</v>
      </c>
    </row>
    <row r="289" spans="1:95" ht="16.2" thickBot="1" x14ac:dyDescent="0.35">
      <c r="A289" s="116">
        <v>1286</v>
      </c>
      <c r="B289" s="117"/>
      <c r="C289" s="118"/>
      <c r="D289" s="119"/>
      <c r="E289" s="120"/>
      <c r="F289" s="121"/>
      <c r="G289" s="121"/>
      <c r="H289" s="169"/>
      <c r="I289" s="169"/>
      <c r="J289" s="170"/>
      <c r="K289" s="248"/>
      <c r="L289" s="127"/>
      <c r="M289" s="127"/>
      <c r="N289" s="127"/>
      <c r="O289" s="128"/>
      <c r="P289" s="129"/>
      <c r="Q289" s="214"/>
      <c r="R289" s="215"/>
      <c r="S289" s="216"/>
      <c r="T289" s="217"/>
      <c r="U289" s="217"/>
      <c r="V289" s="217"/>
      <c r="W289" s="218"/>
      <c r="X289" s="195"/>
      <c r="Y289" s="57"/>
      <c r="Z289" s="135"/>
      <c r="AA289" s="135"/>
      <c r="AB289" s="136"/>
      <c r="AC289" s="136"/>
      <c r="AD289" s="60"/>
      <c r="AE289" s="139"/>
      <c r="AF289" s="175"/>
      <c r="AG289" s="60"/>
      <c r="AH289" s="139"/>
      <c r="AI289" s="175"/>
      <c r="AJ289" s="60"/>
      <c r="AK289" s="140"/>
      <c r="AL289" s="141"/>
      <c r="AM289" s="60"/>
      <c r="AN289" s="140"/>
      <c r="AO289" s="141"/>
      <c r="AP289" s="176"/>
      <c r="AQ289" s="177"/>
      <c r="AR289" s="178"/>
      <c r="AS289" s="176"/>
      <c r="AT289" s="177"/>
      <c r="AU289" s="178"/>
      <c r="AV289" s="57"/>
      <c r="AW289" s="145"/>
      <c r="AX289" s="179"/>
      <c r="AY289" s="180"/>
      <c r="AZ289" s="57"/>
      <c r="BA289" s="145"/>
      <c r="BB289" s="146"/>
      <c r="BC289" s="149"/>
      <c r="BD289" s="103"/>
      <c r="BE289" s="229"/>
      <c r="BS289" s="224"/>
      <c r="BT289" s="224"/>
      <c r="CB289" s="166">
        <v>45</v>
      </c>
      <c r="CC289" s="166">
        <v>40</v>
      </c>
      <c r="CD289" s="167">
        <v>35</v>
      </c>
      <c r="CE289" s="168">
        <v>30</v>
      </c>
      <c r="CF289" s="167">
        <v>28</v>
      </c>
      <c r="CG289" s="168">
        <v>26</v>
      </c>
      <c r="CH289" s="168">
        <v>24</v>
      </c>
      <c r="CI289" s="168">
        <v>22</v>
      </c>
      <c r="CJ289" s="168">
        <v>20</v>
      </c>
      <c r="CK289" s="168">
        <v>18</v>
      </c>
      <c r="CL289" s="168">
        <v>16</v>
      </c>
      <c r="CM289" s="168">
        <v>14</v>
      </c>
      <c r="CN289" s="168">
        <v>12</v>
      </c>
      <c r="CO289" s="168">
        <v>10</v>
      </c>
      <c r="CP289" s="168">
        <v>10</v>
      </c>
      <c r="CQ289" s="168">
        <v>10</v>
      </c>
    </row>
    <row r="290" spans="1:95" ht="16.2" thickBot="1" x14ac:dyDescent="0.35">
      <c r="A290" s="116">
        <v>1287</v>
      </c>
      <c r="B290" s="117"/>
      <c r="C290" s="118"/>
      <c r="D290" s="119"/>
      <c r="E290" s="120"/>
      <c r="F290" s="121"/>
      <c r="G290" s="121"/>
      <c r="H290" s="169"/>
      <c r="I290" s="169"/>
      <c r="J290" s="170"/>
      <c r="K290" s="248"/>
      <c r="L290" s="127"/>
      <c r="M290" s="127"/>
      <c r="N290" s="127"/>
      <c r="O290" s="128"/>
      <c r="P290" s="129"/>
      <c r="Q290" s="214"/>
      <c r="R290" s="215"/>
      <c r="S290" s="216"/>
      <c r="T290" s="217"/>
      <c r="U290" s="217"/>
      <c r="V290" s="217"/>
      <c r="W290" s="218"/>
      <c r="X290" s="195"/>
      <c r="Y290" s="57"/>
      <c r="Z290" s="135"/>
      <c r="AA290" s="135"/>
      <c r="AB290" s="136"/>
      <c r="AC290" s="136"/>
      <c r="AD290" s="60"/>
      <c r="AE290" s="139"/>
      <c r="AF290" s="175"/>
      <c r="AG290" s="60"/>
      <c r="AH290" s="139"/>
      <c r="AI290" s="175"/>
      <c r="AJ290" s="60"/>
      <c r="AK290" s="140"/>
      <c r="AL290" s="141"/>
      <c r="AM290" s="60"/>
      <c r="AN290" s="140"/>
      <c r="AO290" s="141"/>
      <c r="AP290" s="176"/>
      <c r="AQ290" s="177"/>
      <c r="AR290" s="178"/>
      <c r="AS290" s="176"/>
      <c r="AT290" s="177"/>
      <c r="AU290" s="178"/>
      <c r="AV290" s="57"/>
      <c r="AW290" s="145"/>
      <c r="AX290" s="179"/>
      <c r="AY290" s="180"/>
      <c r="AZ290" s="57"/>
      <c r="BA290" s="145"/>
      <c r="BB290" s="146"/>
      <c r="BC290" s="149"/>
      <c r="BD290" s="103"/>
      <c r="BE290" s="84"/>
      <c r="BS290" s="224"/>
      <c r="BT290" s="224"/>
      <c r="CB290" s="166">
        <v>45</v>
      </c>
      <c r="CC290" s="166">
        <v>40</v>
      </c>
      <c r="CD290" s="167">
        <v>35</v>
      </c>
      <c r="CE290" s="168">
        <v>30</v>
      </c>
      <c r="CF290" s="167">
        <v>28</v>
      </c>
      <c r="CG290" s="168">
        <v>26</v>
      </c>
      <c r="CH290" s="168">
        <v>24</v>
      </c>
      <c r="CI290" s="168">
        <v>22</v>
      </c>
      <c r="CJ290" s="168">
        <v>20</v>
      </c>
      <c r="CK290" s="168">
        <v>18</v>
      </c>
      <c r="CL290" s="168">
        <v>16</v>
      </c>
      <c r="CM290" s="168">
        <v>14</v>
      </c>
      <c r="CN290" s="168">
        <v>12</v>
      </c>
      <c r="CO290" s="168">
        <v>10</v>
      </c>
      <c r="CP290" s="168">
        <v>10</v>
      </c>
      <c r="CQ290" s="168">
        <v>10</v>
      </c>
    </row>
    <row r="291" spans="1:95" ht="16.2" thickBot="1" x14ac:dyDescent="0.35">
      <c r="A291" s="116">
        <v>1288</v>
      </c>
      <c r="B291" s="117"/>
      <c r="C291" s="118"/>
      <c r="D291" s="119"/>
      <c r="E291" s="120"/>
      <c r="F291" s="121"/>
      <c r="G291" s="121"/>
      <c r="H291" s="169"/>
      <c r="I291" s="169"/>
      <c r="J291" s="170"/>
      <c r="K291" s="248"/>
      <c r="L291" s="127"/>
      <c r="M291" s="127"/>
      <c r="N291" s="127"/>
      <c r="O291" s="128"/>
      <c r="P291" s="129"/>
      <c r="Q291" s="214"/>
      <c r="R291" s="215"/>
      <c r="S291" s="216"/>
      <c r="T291" s="217"/>
      <c r="U291" s="217"/>
      <c r="V291" s="217"/>
      <c r="W291" s="218"/>
      <c r="X291" s="195"/>
      <c r="Y291" s="57"/>
      <c r="Z291" s="135"/>
      <c r="AA291" s="135"/>
      <c r="AB291" s="136"/>
      <c r="AC291" s="136"/>
      <c r="AD291" s="60"/>
      <c r="AE291" s="139"/>
      <c r="AF291" s="175"/>
      <c r="AG291" s="60"/>
      <c r="AH291" s="139"/>
      <c r="AI291" s="175"/>
      <c r="AJ291" s="60"/>
      <c r="AK291" s="140"/>
      <c r="AL291" s="141"/>
      <c r="AM291" s="60"/>
      <c r="AN291" s="140"/>
      <c r="AO291" s="141"/>
      <c r="AP291" s="176"/>
      <c r="AQ291" s="177"/>
      <c r="AR291" s="178"/>
      <c r="AS291" s="176"/>
      <c r="AT291" s="177"/>
      <c r="AU291" s="178"/>
      <c r="AV291" s="57"/>
      <c r="AW291" s="145"/>
      <c r="AX291" s="179"/>
      <c r="AY291" s="180"/>
      <c r="AZ291" s="57"/>
      <c r="BA291" s="145"/>
      <c r="BB291" s="146"/>
      <c r="BC291" s="149"/>
      <c r="BD291" s="103"/>
      <c r="BE291" s="240"/>
      <c r="BS291" s="224"/>
      <c r="BT291" s="224"/>
      <c r="CB291" s="166">
        <v>45</v>
      </c>
      <c r="CC291" s="166">
        <v>40</v>
      </c>
      <c r="CD291" s="167">
        <v>35</v>
      </c>
      <c r="CE291" s="168">
        <v>30</v>
      </c>
      <c r="CF291" s="167">
        <v>28</v>
      </c>
      <c r="CG291" s="168">
        <v>26</v>
      </c>
      <c r="CH291" s="168">
        <v>24</v>
      </c>
      <c r="CI291" s="168">
        <v>22</v>
      </c>
      <c r="CJ291" s="168">
        <v>20</v>
      </c>
      <c r="CK291" s="168">
        <v>18</v>
      </c>
      <c r="CL291" s="168">
        <v>16</v>
      </c>
      <c r="CM291" s="168">
        <v>14</v>
      </c>
      <c r="CN291" s="168">
        <v>12</v>
      </c>
      <c r="CO291" s="168">
        <v>10</v>
      </c>
      <c r="CP291" s="168">
        <v>10</v>
      </c>
      <c r="CQ291" s="168">
        <v>10</v>
      </c>
    </row>
    <row r="292" spans="1:95" ht="16.2" thickBot="1" x14ac:dyDescent="0.35">
      <c r="A292" s="116">
        <v>1289</v>
      </c>
      <c r="B292" s="117"/>
      <c r="C292" s="118"/>
      <c r="D292" s="119"/>
      <c r="E292" s="120"/>
      <c r="F292" s="121"/>
      <c r="G292" s="121"/>
      <c r="H292" s="169"/>
      <c r="I292" s="169"/>
      <c r="J292" s="170"/>
      <c r="K292" s="248"/>
      <c r="L292" s="127"/>
      <c r="M292" s="127"/>
      <c r="N292" s="127"/>
      <c r="O292" s="128"/>
      <c r="P292" s="129"/>
      <c r="Q292" s="214"/>
      <c r="R292" s="215"/>
      <c r="S292" s="216"/>
      <c r="T292" s="217"/>
      <c r="U292" s="217"/>
      <c r="V292" s="217"/>
      <c r="W292" s="218"/>
      <c r="X292" s="195"/>
      <c r="Y292" s="57"/>
      <c r="Z292" s="135"/>
      <c r="AA292" s="135"/>
      <c r="AB292" s="136"/>
      <c r="AC292" s="136"/>
      <c r="AD292" s="60"/>
      <c r="AE292" s="139"/>
      <c r="AF292" s="175"/>
      <c r="AG292" s="60"/>
      <c r="AH292" s="139"/>
      <c r="AI292" s="175"/>
      <c r="AJ292" s="60"/>
      <c r="AK292" s="140"/>
      <c r="AL292" s="141"/>
      <c r="AM292" s="60"/>
      <c r="AN292" s="140"/>
      <c r="AO292" s="141"/>
      <c r="AP292" s="176"/>
      <c r="AQ292" s="177"/>
      <c r="AR292" s="178"/>
      <c r="AS292" s="176"/>
      <c r="AT292" s="177"/>
      <c r="AU292" s="178"/>
      <c r="AV292" s="57"/>
      <c r="AW292" s="145"/>
      <c r="AX292" s="179"/>
      <c r="AY292" s="180"/>
      <c r="AZ292" s="57"/>
      <c r="BA292" s="145"/>
      <c r="BB292" s="146"/>
      <c r="BC292" s="149"/>
      <c r="BD292" s="103"/>
      <c r="BE292" s="115"/>
      <c r="BS292" s="224"/>
      <c r="BT292" s="224"/>
      <c r="CB292" s="166">
        <v>45</v>
      </c>
      <c r="CC292" s="166">
        <v>40</v>
      </c>
      <c r="CD292" s="167">
        <v>35</v>
      </c>
      <c r="CE292" s="168">
        <v>30</v>
      </c>
      <c r="CF292" s="167">
        <v>28</v>
      </c>
      <c r="CG292" s="168">
        <v>26</v>
      </c>
      <c r="CH292" s="168">
        <v>24</v>
      </c>
      <c r="CI292" s="168">
        <v>22</v>
      </c>
      <c r="CJ292" s="168">
        <v>20</v>
      </c>
      <c r="CK292" s="168">
        <v>18</v>
      </c>
      <c r="CL292" s="168">
        <v>16</v>
      </c>
      <c r="CM292" s="168">
        <v>14</v>
      </c>
      <c r="CN292" s="168">
        <v>12</v>
      </c>
      <c r="CO292" s="168">
        <v>10</v>
      </c>
      <c r="CP292" s="168">
        <v>10</v>
      </c>
      <c r="CQ292" s="168">
        <v>10</v>
      </c>
    </row>
    <row r="293" spans="1:95" ht="16.2" thickBot="1" x14ac:dyDescent="0.35">
      <c r="A293" s="116">
        <v>1290</v>
      </c>
      <c r="B293" s="117"/>
      <c r="C293" s="118"/>
      <c r="D293" s="119"/>
      <c r="E293" s="120"/>
      <c r="F293" s="121"/>
      <c r="G293" s="121"/>
      <c r="H293" s="169"/>
      <c r="I293" s="169"/>
      <c r="J293" s="170"/>
      <c r="K293" s="248"/>
      <c r="L293" s="127"/>
      <c r="M293" s="127"/>
      <c r="N293" s="127"/>
      <c r="O293" s="128"/>
      <c r="P293" s="129"/>
      <c r="Q293" s="214"/>
      <c r="R293" s="215"/>
      <c r="S293" s="216"/>
      <c r="T293" s="217"/>
      <c r="U293" s="217"/>
      <c r="V293" s="217"/>
      <c r="W293" s="218"/>
      <c r="X293" s="195"/>
      <c r="Y293" s="57"/>
      <c r="Z293" s="135"/>
      <c r="AA293" s="135"/>
      <c r="AB293" s="136"/>
      <c r="AC293" s="136"/>
      <c r="AD293" s="60"/>
      <c r="AE293" s="139"/>
      <c r="AF293" s="175"/>
      <c r="AG293" s="60"/>
      <c r="AH293" s="139"/>
      <c r="AI293" s="175"/>
      <c r="AJ293" s="60"/>
      <c r="AK293" s="140"/>
      <c r="AL293" s="141"/>
      <c r="AM293" s="60"/>
      <c r="AN293" s="140"/>
      <c r="AO293" s="141"/>
      <c r="AP293" s="176"/>
      <c r="AQ293" s="177"/>
      <c r="AR293" s="178"/>
      <c r="AS293" s="176"/>
      <c r="AT293" s="177"/>
      <c r="AU293" s="178"/>
      <c r="AV293" s="57"/>
      <c r="AW293" s="145"/>
      <c r="AX293" s="179"/>
      <c r="AY293" s="180"/>
      <c r="AZ293" s="57"/>
      <c r="BA293" s="145"/>
      <c r="BB293" s="146"/>
      <c r="BC293" s="149"/>
      <c r="BD293" s="103"/>
      <c r="BE293" s="241"/>
      <c r="BS293" s="224"/>
      <c r="BT293" s="224"/>
      <c r="CB293" s="166">
        <v>45</v>
      </c>
      <c r="CC293" s="166">
        <v>40</v>
      </c>
      <c r="CD293" s="167">
        <v>35</v>
      </c>
      <c r="CE293" s="168">
        <v>30</v>
      </c>
      <c r="CF293" s="167">
        <v>28</v>
      </c>
      <c r="CG293" s="168">
        <v>26</v>
      </c>
      <c r="CH293" s="168">
        <v>24</v>
      </c>
      <c r="CI293" s="168">
        <v>22</v>
      </c>
      <c r="CJ293" s="168">
        <v>20</v>
      </c>
      <c r="CK293" s="168">
        <v>18</v>
      </c>
      <c r="CL293" s="168">
        <v>16</v>
      </c>
      <c r="CM293" s="168">
        <v>14</v>
      </c>
      <c r="CN293" s="168">
        <v>12</v>
      </c>
      <c r="CO293" s="168">
        <v>10</v>
      </c>
      <c r="CP293" s="168">
        <v>10</v>
      </c>
      <c r="CQ293" s="168">
        <v>10</v>
      </c>
    </row>
    <row r="294" spans="1:95" ht="16.2" thickBot="1" x14ac:dyDescent="0.35">
      <c r="A294" s="116">
        <v>1291</v>
      </c>
      <c r="B294" s="117"/>
      <c r="C294" s="118"/>
      <c r="D294" s="119"/>
      <c r="E294" s="120"/>
      <c r="F294" s="121"/>
      <c r="G294" s="121"/>
      <c r="H294" s="169"/>
      <c r="I294" s="169"/>
      <c r="J294" s="170"/>
      <c r="K294" s="248"/>
      <c r="L294" s="127"/>
      <c r="M294" s="127"/>
      <c r="N294" s="127"/>
      <c r="O294" s="128"/>
      <c r="P294" s="129"/>
      <c r="Q294" s="214"/>
      <c r="R294" s="215"/>
      <c r="S294" s="216"/>
      <c r="T294" s="217"/>
      <c r="U294" s="217"/>
      <c r="V294" s="217"/>
      <c r="W294" s="218"/>
      <c r="X294" s="195"/>
      <c r="Y294" s="57"/>
      <c r="Z294" s="135"/>
      <c r="AA294" s="135"/>
      <c r="AB294" s="136"/>
      <c r="AC294" s="136"/>
      <c r="AD294" s="60"/>
      <c r="AE294" s="139"/>
      <c r="AF294" s="175"/>
      <c r="AG294" s="60"/>
      <c r="AH294" s="139"/>
      <c r="AI294" s="175"/>
      <c r="AJ294" s="60"/>
      <c r="AK294" s="140"/>
      <c r="AL294" s="141"/>
      <c r="AM294" s="60"/>
      <c r="AN294" s="140"/>
      <c r="AO294" s="141"/>
      <c r="AP294" s="176"/>
      <c r="AQ294" s="177"/>
      <c r="AR294" s="178"/>
      <c r="AS294" s="176"/>
      <c r="AT294" s="177"/>
      <c r="AU294" s="178"/>
      <c r="AV294" s="57"/>
      <c r="AW294" s="145"/>
      <c r="AX294" s="179"/>
      <c r="AY294" s="180"/>
      <c r="AZ294" s="57"/>
      <c r="BA294" s="145"/>
      <c r="BB294" s="146"/>
      <c r="BC294" s="149"/>
      <c r="BD294" s="103"/>
      <c r="BE294" s="241"/>
      <c r="BS294" s="224"/>
      <c r="BT294" s="224"/>
      <c r="CB294" s="166">
        <v>45</v>
      </c>
      <c r="CC294" s="166">
        <v>40</v>
      </c>
      <c r="CD294" s="167">
        <v>35</v>
      </c>
      <c r="CE294" s="168">
        <v>30</v>
      </c>
      <c r="CF294" s="167">
        <v>28</v>
      </c>
      <c r="CG294" s="168">
        <v>26</v>
      </c>
      <c r="CH294" s="168">
        <v>24</v>
      </c>
      <c r="CI294" s="168">
        <v>22</v>
      </c>
      <c r="CJ294" s="168">
        <v>20</v>
      </c>
      <c r="CK294" s="168">
        <v>18</v>
      </c>
      <c r="CL294" s="168">
        <v>16</v>
      </c>
      <c r="CM294" s="168">
        <v>14</v>
      </c>
      <c r="CN294" s="168">
        <v>12</v>
      </c>
      <c r="CO294" s="168">
        <v>10</v>
      </c>
      <c r="CP294" s="168">
        <v>10</v>
      </c>
      <c r="CQ294" s="168">
        <v>10</v>
      </c>
    </row>
    <row r="295" spans="1:95" ht="16.2" thickBot="1" x14ac:dyDescent="0.35">
      <c r="A295" s="116">
        <v>1292</v>
      </c>
      <c r="B295" s="117"/>
      <c r="C295" s="118"/>
      <c r="D295" s="119"/>
      <c r="E295" s="120"/>
      <c r="F295" s="121"/>
      <c r="G295" s="121"/>
      <c r="H295" s="169"/>
      <c r="I295" s="169"/>
      <c r="J295" s="170"/>
      <c r="K295" s="248"/>
      <c r="L295" s="127"/>
      <c r="M295" s="127"/>
      <c r="N295" s="127"/>
      <c r="O295" s="128"/>
      <c r="P295" s="129"/>
      <c r="Q295" s="214"/>
      <c r="R295" s="215"/>
      <c r="S295" s="216"/>
      <c r="T295" s="217"/>
      <c r="U295" s="217"/>
      <c r="V295" s="217"/>
      <c r="W295" s="218"/>
      <c r="X295" s="195"/>
      <c r="Y295" s="57"/>
      <c r="Z295" s="135"/>
      <c r="AA295" s="135"/>
      <c r="AB295" s="136"/>
      <c r="AC295" s="136"/>
      <c r="AD295" s="60"/>
      <c r="AE295" s="139"/>
      <c r="AF295" s="175"/>
      <c r="AG295" s="60"/>
      <c r="AH295" s="139"/>
      <c r="AI295" s="175"/>
      <c r="AJ295" s="60"/>
      <c r="AK295" s="140"/>
      <c r="AL295" s="141"/>
      <c r="AM295" s="60"/>
      <c r="AN295" s="140"/>
      <c r="AO295" s="141"/>
      <c r="AP295" s="176"/>
      <c r="AQ295" s="177"/>
      <c r="AR295" s="178"/>
      <c r="AS295" s="176"/>
      <c r="AT295" s="177"/>
      <c r="AU295" s="178"/>
      <c r="AV295" s="57"/>
      <c r="AW295" s="145"/>
      <c r="AX295" s="179"/>
      <c r="AY295" s="180"/>
      <c r="AZ295" s="57"/>
      <c r="BA295" s="145"/>
      <c r="BB295" s="146"/>
      <c r="BC295" s="149"/>
      <c r="BD295" s="103"/>
      <c r="BE295" s="241"/>
      <c r="BS295" s="224"/>
      <c r="BT295" s="224"/>
      <c r="CB295" s="166">
        <v>45</v>
      </c>
      <c r="CC295" s="166">
        <v>40</v>
      </c>
      <c r="CD295" s="167">
        <v>35</v>
      </c>
      <c r="CE295" s="168">
        <v>30</v>
      </c>
      <c r="CF295" s="167">
        <v>28</v>
      </c>
      <c r="CG295" s="168">
        <v>26</v>
      </c>
      <c r="CH295" s="168">
        <v>24</v>
      </c>
      <c r="CI295" s="168">
        <v>22</v>
      </c>
      <c r="CJ295" s="168">
        <v>20</v>
      </c>
      <c r="CK295" s="168">
        <v>18</v>
      </c>
      <c r="CL295" s="168">
        <v>16</v>
      </c>
      <c r="CM295" s="168">
        <v>14</v>
      </c>
      <c r="CN295" s="168">
        <v>12</v>
      </c>
      <c r="CO295" s="168">
        <v>10</v>
      </c>
      <c r="CP295" s="168">
        <v>10</v>
      </c>
      <c r="CQ295" s="168">
        <v>10</v>
      </c>
    </row>
    <row r="296" spans="1:95" ht="16.2" thickBot="1" x14ac:dyDescent="0.35">
      <c r="A296" s="116">
        <v>1293</v>
      </c>
      <c r="B296" s="117"/>
      <c r="C296" s="118"/>
      <c r="D296" s="119"/>
      <c r="E296" s="120"/>
      <c r="F296" s="121"/>
      <c r="G296" s="121"/>
      <c r="H296" s="169"/>
      <c r="I296" s="169"/>
      <c r="J296" s="170"/>
      <c r="K296" s="248"/>
      <c r="L296" s="127"/>
      <c r="M296" s="127"/>
      <c r="N296" s="127"/>
      <c r="O296" s="128"/>
      <c r="P296" s="129"/>
      <c r="Q296" s="214"/>
      <c r="R296" s="215"/>
      <c r="S296" s="216"/>
      <c r="T296" s="217"/>
      <c r="U296" s="217"/>
      <c r="V296" s="217"/>
      <c r="W296" s="218"/>
      <c r="X296" s="195"/>
      <c r="Y296" s="57"/>
      <c r="Z296" s="135"/>
      <c r="AA296" s="135"/>
      <c r="AB296" s="136"/>
      <c r="AC296" s="136"/>
      <c r="AD296" s="60"/>
      <c r="AE296" s="139"/>
      <c r="AF296" s="175"/>
      <c r="AG296" s="60"/>
      <c r="AH296" s="139"/>
      <c r="AI296" s="175"/>
      <c r="AJ296" s="60"/>
      <c r="AK296" s="140"/>
      <c r="AL296" s="141"/>
      <c r="AM296" s="60"/>
      <c r="AN296" s="140"/>
      <c r="AO296" s="141"/>
      <c r="AP296" s="176"/>
      <c r="AQ296" s="177"/>
      <c r="AR296" s="178"/>
      <c r="AS296" s="176"/>
      <c r="AT296" s="177"/>
      <c r="AU296" s="178"/>
      <c r="AV296" s="57"/>
      <c r="AW296" s="145"/>
      <c r="AX296" s="179"/>
      <c r="AY296" s="180"/>
      <c r="AZ296" s="57"/>
      <c r="BA296" s="145"/>
      <c r="BB296" s="146"/>
      <c r="BC296" s="149"/>
      <c r="BD296" s="103"/>
      <c r="BE296" s="241"/>
      <c r="BS296" s="224"/>
      <c r="BT296" s="224"/>
      <c r="CB296" s="166">
        <v>45</v>
      </c>
      <c r="CC296" s="166">
        <v>40</v>
      </c>
      <c r="CD296" s="167">
        <v>35</v>
      </c>
      <c r="CE296" s="168">
        <v>30</v>
      </c>
      <c r="CF296" s="167">
        <v>28</v>
      </c>
      <c r="CG296" s="168">
        <v>26</v>
      </c>
      <c r="CH296" s="168">
        <v>24</v>
      </c>
      <c r="CI296" s="168">
        <v>22</v>
      </c>
      <c r="CJ296" s="168">
        <v>20</v>
      </c>
      <c r="CK296" s="168">
        <v>18</v>
      </c>
      <c r="CL296" s="168">
        <v>16</v>
      </c>
      <c r="CM296" s="168">
        <v>14</v>
      </c>
      <c r="CN296" s="168">
        <v>12</v>
      </c>
      <c r="CO296" s="168">
        <v>10</v>
      </c>
      <c r="CP296" s="168">
        <v>10</v>
      </c>
      <c r="CQ296" s="168">
        <v>10</v>
      </c>
    </row>
    <row r="297" spans="1:95" ht="16.2" thickBot="1" x14ac:dyDescent="0.35">
      <c r="A297" s="116">
        <v>1294</v>
      </c>
      <c r="B297" s="117"/>
      <c r="C297" s="118"/>
      <c r="D297" s="119"/>
      <c r="E297" s="120"/>
      <c r="F297" s="121"/>
      <c r="G297" s="121"/>
      <c r="H297" s="169"/>
      <c r="I297" s="169"/>
      <c r="J297" s="170"/>
      <c r="K297" s="248"/>
      <c r="L297" s="127"/>
      <c r="M297" s="127"/>
      <c r="N297" s="127"/>
      <c r="O297" s="128"/>
      <c r="P297" s="129"/>
      <c r="Q297" s="214"/>
      <c r="R297" s="215"/>
      <c r="S297" s="216"/>
      <c r="T297" s="217"/>
      <c r="U297" s="217"/>
      <c r="V297" s="217"/>
      <c r="W297" s="218"/>
      <c r="X297" s="195"/>
      <c r="Y297" s="57"/>
      <c r="Z297" s="135"/>
      <c r="AA297" s="135"/>
      <c r="AB297" s="136"/>
      <c r="AC297" s="136"/>
      <c r="AD297" s="60"/>
      <c r="AE297" s="139"/>
      <c r="AF297" s="175"/>
      <c r="AG297" s="60"/>
      <c r="AH297" s="139"/>
      <c r="AI297" s="175"/>
      <c r="AJ297" s="60"/>
      <c r="AK297" s="140"/>
      <c r="AL297" s="141"/>
      <c r="AM297" s="60"/>
      <c r="AN297" s="140"/>
      <c r="AO297" s="141"/>
      <c r="AP297" s="176"/>
      <c r="AQ297" s="177"/>
      <c r="AR297" s="178"/>
      <c r="AS297" s="176"/>
      <c r="AT297" s="177"/>
      <c r="AU297" s="178"/>
      <c r="AV297" s="57"/>
      <c r="AW297" s="145"/>
      <c r="AX297" s="179"/>
      <c r="AY297" s="180"/>
      <c r="AZ297" s="57"/>
      <c r="BA297" s="145"/>
      <c r="BB297" s="146"/>
      <c r="BC297" s="149"/>
      <c r="BD297" s="103"/>
      <c r="BE297" s="241"/>
      <c r="BS297" s="224"/>
      <c r="BT297" s="224"/>
      <c r="CB297" s="166">
        <v>45</v>
      </c>
      <c r="CC297" s="166">
        <v>40</v>
      </c>
      <c r="CD297" s="167">
        <v>35</v>
      </c>
      <c r="CE297" s="168">
        <v>30</v>
      </c>
      <c r="CF297" s="167">
        <v>28</v>
      </c>
      <c r="CG297" s="168">
        <v>26</v>
      </c>
      <c r="CH297" s="168">
        <v>24</v>
      </c>
      <c r="CI297" s="168">
        <v>22</v>
      </c>
      <c r="CJ297" s="168">
        <v>20</v>
      </c>
      <c r="CK297" s="168">
        <v>18</v>
      </c>
      <c r="CL297" s="168">
        <v>16</v>
      </c>
      <c r="CM297" s="168">
        <v>14</v>
      </c>
      <c r="CN297" s="168">
        <v>12</v>
      </c>
      <c r="CO297" s="168">
        <v>10</v>
      </c>
      <c r="CP297" s="168">
        <v>10</v>
      </c>
      <c r="CQ297" s="168">
        <v>10</v>
      </c>
    </row>
    <row r="298" spans="1:95" ht="16.2" thickBot="1" x14ac:dyDescent="0.35">
      <c r="A298" s="116">
        <v>1295</v>
      </c>
      <c r="B298" s="117"/>
      <c r="C298" s="118"/>
      <c r="D298" s="119"/>
      <c r="E298" s="120"/>
      <c r="F298" s="121"/>
      <c r="G298" s="121"/>
      <c r="H298" s="169"/>
      <c r="I298" s="169"/>
      <c r="J298" s="170"/>
      <c r="K298" s="248"/>
      <c r="L298" s="127"/>
      <c r="M298" s="127"/>
      <c r="N298" s="127"/>
      <c r="O298" s="128"/>
      <c r="P298" s="129"/>
      <c r="Q298" s="214"/>
      <c r="R298" s="215"/>
      <c r="S298" s="216"/>
      <c r="T298" s="217"/>
      <c r="U298" s="217"/>
      <c r="V298" s="217"/>
      <c r="W298" s="218"/>
      <c r="X298" s="195"/>
      <c r="Y298" s="57"/>
      <c r="Z298" s="135"/>
      <c r="AA298" s="135"/>
      <c r="AB298" s="136"/>
      <c r="AC298" s="136"/>
      <c r="AD298" s="60"/>
      <c r="AE298" s="139"/>
      <c r="AF298" s="175"/>
      <c r="AG298" s="60"/>
      <c r="AH298" s="139"/>
      <c r="AI298" s="175"/>
      <c r="AJ298" s="60"/>
      <c r="AK298" s="140"/>
      <c r="AL298" s="141"/>
      <c r="AM298" s="60"/>
      <c r="AN298" s="140"/>
      <c r="AO298" s="141"/>
      <c r="AP298" s="176"/>
      <c r="AQ298" s="177"/>
      <c r="AR298" s="178"/>
      <c r="AS298" s="176"/>
      <c r="AT298" s="177"/>
      <c r="AU298" s="178"/>
      <c r="AV298" s="57"/>
      <c r="AW298" s="145"/>
      <c r="AX298" s="179"/>
      <c r="AY298" s="180"/>
      <c r="AZ298" s="57"/>
      <c r="BA298" s="145"/>
      <c r="BB298" s="146"/>
      <c r="BC298" s="149"/>
      <c r="BD298" s="103"/>
      <c r="BE298" s="242"/>
      <c r="BS298" s="224"/>
      <c r="BT298" s="224"/>
      <c r="CB298" s="166">
        <v>45</v>
      </c>
      <c r="CC298" s="166">
        <v>40</v>
      </c>
      <c r="CD298" s="167">
        <v>35</v>
      </c>
      <c r="CE298" s="168">
        <v>30</v>
      </c>
      <c r="CF298" s="167">
        <v>28</v>
      </c>
      <c r="CG298" s="168">
        <v>26</v>
      </c>
      <c r="CH298" s="168">
        <v>24</v>
      </c>
      <c r="CI298" s="168">
        <v>22</v>
      </c>
      <c r="CJ298" s="168">
        <v>20</v>
      </c>
      <c r="CK298" s="168">
        <v>18</v>
      </c>
      <c r="CL298" s="168">
        <v>16</v>
      </c>
      <c r="CM298" s="168">
        <v>14</v>
      </c>
      <c r="CN298" s="168">
        <v>12</v>
      </c>
      <c r="CO298" s="168">
        <v>10</v>
      </c>
      <c r="CP298" s="168">
        <v>10</v>
      </c>
      <c r="CQ298" s="168">
        <v>10</v>
      </c>
    </row>
    <row r="299" spans="1:95" ht="16.2" thickBot="1" x14ac:dyDescent="0.35">
      <c r="A299" s="116">
        <v>1296</v>
      </c>
      <c r="B299" s="117"/>
      <c r="C299" s="118"/>
      <c r="D299" s="119"/>
      <c r="E299" s="120"/>
      <c r="F299" s="121"/>
      <c r="G299" s="121"/>
      <c r="H299" s="169"/>
      <c r="I299" s="169"/>
      <c r="J299" s="170"/>
      <c r="K299" s="248"/>
      <c r="L299" s="127"/>
      <c r="M299" s="127"/>
      <c r="N299" s="127"/>
      <c r="O299" s="128"/>
      <c r="P299" s="129"/>
      <c r="Q299" s="214"/>
      <c r="R299" s="215"/>
      <c r="S299" s="216"/>
      <c r="T299" s="217"/>
      <c r="U299" s="217"/>
      <c r="V299" s="217"/>
      <c r="W299" s="218"/>
      <c r="X299" s="195"/>
      <c r="Y299" s="57"/>
      <c r="Z299" s="135"/>
      <c r="AA299" s="135"/>
      <c r="AB299" s="136"/>
      <c r="AC299" s="136"/>
      <c r="AD299" s="60"/>
      <c r="AE299" s="139"/>
      <c r="AF299" s="175"/>
      <c r="AG299" s="60"/>
      <c r="AH299" s="139"/>
      <c r="AI299" s="175"/>
      <c r="AJ299" s="60"/>
      <c r="AK299" s="140"/>
      <c r="AL299" s="141"/>
      <c r="AM299" s="60"/>
      <c r="AN299" s="140"/>
      <c r="AO299" s="141"/>
      <c r="AP299" s="176"/>
      <c r="AQ299" s="177"/>
      <c r="AR299" s="178"/>
      <c r="AS299" s="176"/>
      <c r="AT299" s="177"/>
      <c r="AU299" s="178"/>
      <c r="AV299" s="57"/>
      <c r="AW299" s="145"/>
      <c r="AX299" s="179"/>
      <c r="AY299" s="180"/>
      <c r="AZ299" s="57"/>
      <c r="BA299" s="145"/>
      <c r="BB299" s="146"/>
      <c r="BC299" s="149"/>
      <c r="BD299" s="103"/>
      <c r="BE299" s="242"/>
      <c r="BS299" s="224"/>
      <c r="BT299" s="224"/>
      <c r="CB299" s="166">
        <v>45</v>
      </c>
      <c r="CC299" s="166">
        <v>40</v>
      </c>
      <c r="CD299" s="167">
        <v>35</v>
      </c>
      <c r="CE299" s="168">
        <v>30</v>
      </c>
      <c r="CF299" s="167">
        <v>28</v>
      </c>
      <c r="CG299" s="168">
        <v>26</v>
      </c>
      <c r="CH299" s="168">
        <v>24</v>
      </c>
      <c r="CI299" s="168">
        <v>22</v>
      </c>
      <c r="CJ299" s="168">
        <v>20</v>
      </c>
      <c r="CK299" s="168">
        <v>18</v>
      </c>
      <c r="CL299" s="168">
        <v>16</v>
      </c>
      <c r="CM299" s="168">
        <v>14</v>
      </c>
      <c r="CN299" s="168">
        <v>12</v>
      </c>
      <c r="CO299" s="168">
        <v>10</v>
      </c>
      <c r="CP299" s="168">
        <v>10</v>
      </c>
      <c r="CQ299" s="168">
        <v>10</v>
      </c>
    </row>
    <row r="300" spans="1:95" ht="16.2" thickBot="1" x14ac:dyDescent="0.35">
      <c r="A300" s="116">
        <v>1297</v>
      </c>
      <c r="B300" s="117"/>
      <c r="C300" s="118"/>
      <c r="D300" s="119"/>
      <c r="E300" s="120"/>
      <c r="F300" s="121"/>
      <c r="G300" s="121"/>
      <c r="H300" s="169"/>
      <c r="I300" s="169"/>
      <c r="J300" s="170"/>
      <c r="K300" s="248"/>
      <c r="L300" s="127"/>
      <c r="M300" s="127"/>
      <c r="N300" s="127"/>
      <c r="O300" s="128"/>
      <c r="P300" s="129"/>
      <c r="Q300" s="214"/>
      <c r="R300" s="215"/>
      <c r="S300" s="216"/>
      <c r="T300" s="217"/>
      <c r="U300" s="217"/>
      <c r="V300" s="217"/>
      <c r="W300" s="218"/>
      <c r="X300" s="195"/>
      <c r="Y300" s="57"/>
      <c r="Z300" s="135"/>
      <c r="AA300" s="135"/>
      <c r="AB300" s="136"/>
      <c r="AC300" s="136"/>
      <c r="AD300" s="60"/>
      <c r="AE300" s="139"/>
      <c r="AF300" s="175"/>
      <c r="AG300" s="60"/>
      <c r="AH300" s="139"/>
      <c r="AI300" s="175"/>
      <c r="AJ300" s="60"/>
      <c r="AK300" s="140"/>
      <c r="AL300" s="141"/>
      <c r="AM300" s="60"/>
      <c r="AN300" s="140"/>
      <c r="AO300" s="141"/>
      <c r="AP300" s="176"/>
      <c r="AQ300" s="177"/>
      <c r="AR300" s="178"/>
      <c r="AS300" s="176"/>
      <c r="AT300" s="177"/>
      <c r="AU300" s="178"/>
      <c r="AV300" s="57"/>
      <c r="AW300" s="145"/>
      <c r="AX300" s="179"/>
      <c r="AY300" s="180"/>
      <c r="AZ300" s="57"/>
      <c r="BA300" s="145"/>
      <c r="BB300" s="146"/>
      <c r="BC300" s="149"/>
      <c r="BD300" s="103"/>
      <c r="BE300" s="242"/>
      <c r="BS300" s="224"/>
      <c r="BT300" s="224"/>
      <c r="CB300" s="166">
        <v>45</v>
      </c>
      <c r="CC300" s="166">
        <v>40</v>
      </c>
      <c r="CD300" s="167">
        <v>35</v>
      </c>
      <c r="CE300" s="168">
        <v>30</v>
      </c>
      <c r="CF300" s="167">
        <v>28</v>
      </c>
      <c r="CG300" s="168">
        <v>26</v>
      </c>
      <c r="CH300" s="168">
        <v>24</v>
      </c>
      <c r="CI300" s="168">
        <v>22</v>
      </c>
      <c r="CJ300" s="168">
        <v>20</v>
      </c>
      <c r="CK300" s="168">
        <v>18</v>
      </c>
      <c r="CL300" s="168">
        <v>16</v>
      </c>
      <c r="CM300" s="168">
        <v>14</v>
      </c>
      <c r="CN300" s="168">
        <v>12</v>
      </c>
      <c r="CO300" s="168">
        <v>10</v>
      </c>
      <c r="CP300" s="168">
        <v>10</v>
      </c>
      <c r="CQ300" s="168">
        <v>10</v>
      </c>
    </row>
    <row r="301" spans="1:95" ht="16.2" thickBot="1" x14ac:dyDescent="0.35">
      <c r="A301" s="116">
        <v>1298</v>
      </c>
      <c r="B301" s="117"/>
      <c r="C301" s="118"/>
      <c r="D301" s="119"/>
      <c r="E301" s="120"/>
      <c r="F301" s="121"/>
      <c r="G301" s="121"/>
      <c r="H301" s="169"/>
      <c r="I301" s="169"/>
      <c r="J301" s="170"/>
      <c r="K301" s="248"/>
      <c r="L301" s="127"/>
      <c r="M301" s="127"/>
      <c r="N301" s="127"/>
      <c r="O301" s="128"/>
      <c r="P301" s="129"/>
      <c r="Q301" s="214"/>
      <c r="R301" s="215"/>
      <c r="S301" s="216"/>
      <c r="T301" s="217"/>
      <c r="U301" s="217"/>
      <c r="V301" s="217"/>
      <c r="W301" s="218"/>
      <c r="X301" s="195"/>
      <c r="Y301" s="57"/>
      <c r="Z301" s="135"/>
      <c r="AA301" s="135"/>
      <c r="AB301" s="136"/>
      <c r="AC301" s="136"/>
      <c r="AD301" s="60"/>
      <c r="AE301" s="139"/>
      <c r="AF301" s="175"/>
      <c r="AG301" s="60"/>
      <c r="AH301" s="139"/>
      <c r="AI301" s="175"/>
      <c r="AJ301" s="60"/>
      <c r="AK301" s="140"/>
      <c r="AL301" s="141"/>
      <c r="AM301" s="60"/>
      <c r="AN301" s="140"/>
      <c r="AO301" s="141"/>
      <c r="AP301" s="176"/>
      <c r="AQ301" s="177"/>
      <c r="AR301" s="178"/>
      <c r="AS301" s="176"/>
      <c r="AT301" s="177"/>
      <c r="AU301" s="178"/>
      <c r="AV301" s="57"/>
      <c r="AW301" s="145"/>
      <c r="AX301" s="179"/>
      <c r="AY301" s="180"/>
      <c r="AZ301" s="57"/>
      <c r="BA301" s="145"/>
      <c r="BB301" s="146"/>
      <c r="BC301" s="149"/>
      <c r="BD301" s="103"/>
      <c r="BE301" s="241"/>
      <c r="BS301" s="224"/>
      <c r="BT301" s="224"/>
      <c r="CB301" s="166">
        <v>45</v>
      </c>
      <c r="CC301" s="166">
        <v>40</v>
      </c>
      <c r="CD301" s="167">
        <v>35</v>
      </c>
      <c r="CE301" s="168">
        <v>30</v>
      </c>
      <c r="CF301" s="167">
        <v>28</v>
      </c>
      <c r="CG301" s="168">
        <v>26</v>
      </c>
      <c r="CH301" s="168">
        <v>24</v>
      </c>
      <c r="CI301" s="168">
        <v>22</v>
      </c>
      <c r="CJ301" s="168">
        <v>20</v>
      </c>
      <c r="CK301" s="168">
        <v>18</v>
      </c>
      <c r="CL301" s="168">
        <v>16</v>
      </c>
      <c r="CM301" s="168">
        <v>14</v>
      </c>
      <c r="CN301" s="168">
        <v>12</v>
      </c>
      <c r="CO301" s="168">
        <v>10</v>
      </c>
      <c r="CP301" s="168">
        <v>10</v>
      </c>
      <c r="CQ301" s="168">
        <v>10</v>
      </c>
    </row>
    <row r="302" spans="1:95" ht="16.2" thickBot="1" x14ac:dyDescent="0.35">
      <c r="A302" s="116">
        <v>1299</v>
      </c>
      <c r="B302" s="117"/>
      <c r="C302" s="118"/>
      <c r="D302" s="119"/>
      <c r="E302" s="120"/>
      <c r="F302" s="121"/>
      <c r="G302" s="121"/>
      <c r="H302" s="169"/>
      <c r="I302" s="169"/>
      <c r="J302" s="170"/>
      <c r="K302" s="248"/>
      <c r="L302" s="127"/>
      <c r="M302" s="127"/>
      <c r="N302" s="127"/>
      <c r="O302" s="128"/>
      <c r="P302" s="129"/>
      <c r="Q302" s="214"/>
      <c r="R302" s="215"/>
      <c r="S302" s="216"/>
      <c r="T302" s="217"/>
      <c r="U302" s="217"/>
      <c r="V302" s="217"/>
      <c r="W302" s="218"/>
      <c r="X302" s="195"/>
      <c r="Y302" s="57"/>
      <c r="Z302" s="135"/>
      <c r="AA302" s="135"/>
      <c r="AB302" s="136"/>
      <c r="AC302" s="136"/>
      <c r="AD302" s="60"/>
      <c r="AE302" s="139"/>
      <c r="AF302" s="175"/>
      <c r="AG302" s="60"/>
      <c r="AH302" s="139"/>
      <c r="AI302" s="175"/>
      <c r="AJ302" s="60"/>
      <c r="AK302" s="140"/>
      <c r="AL302" s="141"/>
      <c r="AM302" s="60"/>
      <c r="AN302" s="140"/>
      <c r="AO302" s="141"/>
      <c r="AP302" s="176"/>
      <c r="AQ302" s="177"/>
      <c r="AR302" s="178"/>
      <c r="AS302" s="176"/>
      <c r="AT302" s="177"/>
      <c r="AU302" s="178"/>
      <c r="AV302" s="57"/>
      <c r="AW302" s="145"/>
      <c r="AX302" s="179"/>
      <c r="AY302" s="180"/>
      <c r="AZ302" s="57"/>
      <c r="BA302" s="145"/>
      <c r="BB302" s="146"/>
      <c r="BC302" s="149"/>
      <c r="BD302" s="103"/>
      <c r="BE302" s="241"/>
      <c r="BS302" s="224"/>
      <c r="BT302" s="224"/>
      <c r="CB302" s="166">
        <v>45</v>
      </c>
      <c r="CC302" s="166">
        <v>40</v>
      </c>
      <c r="CD302" s="167">
        <v>35</v>
      </c>
      <c r="CE302" s="168">
        <v>30</v>
      </c>
      <c r="CF302" s="167">
        <v>28</v>
      </c>
      <c r="CG302" s="168">
        <v>26</v>
      </c>
      <c r="CH302" s="168">
        <v>24</v>
      </c>
      <c r="CI302" s="168">
        <v>22</v>
      </c>
      <c r="CJ302" s="168">
        <v>20</v>
      </c>
      <c r="CK302" s="168">
        <v>18</v>
      </c>
      <c r="CL302" s="168">
        <v>16</v>
      </c>
      <c r="CM302" s="168">
        <v>14</v>
      </c>
      <c r="CN302" s="168">
        <v>12</v>
      </c>
      <c r="CO302" s="168">
        <v>10</v>
      </c>
      <c r="CP302" s="168">
        <v>10</v>
      </c>
      <c r="CQ302" s="168">
        <v>10</v>
      </c>
    </row>
    <row r="303" spans="1:95" ht="16.2" thickBot="1" x14ac:dyDescent="0.35">
      <c r="A303" s="116">
        <v>1300</v>
      </c>
      <c r="B303" s="117"/>
      <c r="C303" s="118"/>
      <c r="D303" s="119"/>
      <c r="E303" s="120"/>
      <c r="F303" s="121"/>
      <c r="G303" s="121"/>
      <c r="H303" s="169"/>
      <c r="I303" s="169"/>
      <c r="J303" s="170"/>
      <c r="K303" s="248"/>
      <c r="L303" s="127"/>
      <c r="M303" s="127"/>
      <c r="N303" s="127"/>
      <c r="O303" s="128"/>
      <c r="P303" s="129"/>
      <c r="Q303" s="214"/>
      <c r="R303" s="215"/>
      <c r="S303" s="216"/>
      <c r="T303" s="217"/>
      <c r="U303" s="217"/>
      <c r="V303" s="217"/>
      <c r="W303" s="218"/>
      <c r="X303" s="195"/>
      <c r="Y303" s="57"/>
      <c r="Z303" s="135"/>
      <c r="AA303" s="135"/>
      <c r="AB303" s="136"/>
      <c r="AC303" s="136"/>
      <c r="AD303" s="60"/>
      <c r="AE303" s="139"/>
      <c r="AF303" s="175"/>
      <c r="AG303" s="60"/>
      <c r="AH303" s="139"/>
      <c r="AI303" s="175"/>
      <c r="AJ303" s="60"/>
      <c r="AK303" s="140"/>
      <c r="AL303" s="141"/>
      <c r="AM303" s="60"/>
      <c r="AN303" s="140"/>
      <c r="AO303" s="141"/>
      <c r="AP303" s="176"/>
      <c r="AQ303" s="177"/>
      <c r="AR303" s="178"/>
      <c r="AS303" s="176"/>
      <c r="AT303" s="177"/>
      <c r="AU303" s="178"/>
      <c r="AV303" s="57"/>
      <c r="AW303" s="145"/>
      <c r="AX303" s="179"/>
      <c r="AY303" s="180"/>
      <c r="AZ303" s="57"/>
      <c r="BA303" s="145"/>
      <c r="BB303" s="146"/>
      <c r="BC303" s="149"/>
      <c r="BD303" s="103"/>
      <c r="BE303" s="237"/>
      <c r="BS303" s="224"/>
      <c r="BT303" s="224"/>
      <c r="CB303" s="166">
        <v>45</v>
      </c>
      <c r="CC303" s="166">
        <v>40</v>
      </c>
      <c r="CD303" s="167">
        <v>35</v>
      </c>
      <c r="CE303" s="168">
        <v>30</v>
      </c>
      <c r="CF303" s="167">
        <v>28</v>
      </c>
      <c r="CG303" s="168">
        <v>26</v>
      </c>
      <c r="CH303" s="168">
        <v>24</v>
      </c>
      <c r="CI303" s="168">
        <v>22</v>
      </c>
      <c r="CJ303" s="168">
        <v>20</v>
      </c>
      <c r="CK303" s="168">
        <v>18</v>
      </c>
      <c r="CL303" s="168">
        <v>16</v>
      </c>
      <c r="CM303" s="168">
        <v>14</v>
      </c>
      <c r="CN303" s="168">
        <v>12</v>
      </c>
      <c r="CO303" s="168">
        <v>10</v>
      </c>
      <c r="CP303" s="168">
        <v>10</v>
      </c>
      <c r="CQ303" s="168">
        <v>10</v>
      </c>
    </row>
    <row r="304" spans="1:95" ht="16.2" thickBot="1" x14ac:dyDescent="0.35">
      <c r="A304" s="116">
        <v>1301</v>
      </c>
      <c r="B304" s="117"/>
      <c r="C304" s="118"/>
      <c r="D304" s="119"/>
      <c r="E304" s="120"/>
      <c r="F304" s="121"/>
      <c r="G304" s="121"/>
      <c r="H304" s="169"/>
      <c r="I304" s="169"/>
      <c r="J304" s="170"/>
      <c r="K304" s="248"/>
      <c r="L304" s="127"/>
      <c r="M304" s="127"/>
      <c r="N304" s="127"/>
      <c r="O304" s="128"/>
      <c r="P304" s="129"/>
      <c r="Q304" s="214"/>
      <c r="R304" s="215"/>
      <c r="S304" s="216"/>
      <c r="T304" s="217"/>
      <c r="U304" s="217"/>
      <c r="V304" s="217"/>
      <c r="W304" s="218"/>
      <c r="X304" s="195"/>
      <c r="Y304" s="57"/>
      <c r="Z304" s="135"/>
      <c r="AA304" s="135"/>
      <c r="AB304" s="136"/>
      <c r="AC304" s="136"/>
      <c r="AD304" s="60"/>
      <c r="AE304" s="139"/>
      <c r="AF304" s="175"/>
      <c r="AG304" s="60"/>
      <c r="AH304" s="139"/>
      <c r="AI304" s="175"/>
      <c r="AJ304" s="60"/>
      <c r="AK304" s="140"/>
      <c r="AL304" s="141"/>
      <c r="AM304" s="60"/>
      <c r="AN304" s="140"/>
      <c r="AO304" s="141"/>
      <c r="AP304" s="176"/>
      <c r="AQ304" s="177"/>
      <c r="AR304" s="178"/>
      <c r="AS304" s="176"/>
      <c r="AT304" s="177"/>
      <c r="AU304" s="178"/>
      <c r="AV304" s="57"/>
      <c r="AW304" s="145"/>
      <c r="AX304" s="179"/>
      <c r="AY304" s="180"/>
      <c r="AZ304" s="57"/>
      <c r="BA304" s="145"/>
      <c r="BB304" s="146"/>
      <c r="BC304" s="149"/>
      <c r="BD304" s="103"/>
      <c r="BE304" s="247"/>
      <c r="BS304" s="224"/>
      <c r="BT304" s="224"/>
      <c r="CB304" s="166">
        <v>45</v>
      </c>
      <c r="CC304" s="166">
        <v>40</v>
      </c>
      <c r="CD304" s="167">
        <v>35</v>
      </c>
      <c r="CE304" s="168">
        <v>30</v>
      </c>
      <c r="CF304" s="167">
        <v>28</v>
      </c>
      <c r="CG304" s="168">
        <v>26</v>
      </c>
      <c r="CH304" s="168">
        <v>24</v>
      </c>
      <c r="CI304" s="168">
        <v>22</v>
      </c>
      <c r="CJ304" s="168">
        <v>20</v>
      </c>
      <c r="CK304" s="168">
        <v>18</v>
      </c>
      <c r="CL304" s="168">
        <v>16</v>
      </c>
      <c r="CM304" s="168">
        <v>14</v>
      </c>
      <c r="CN304" s="168">
        <v>12</v>
      </c>
      <c r="CO304" s="168">
        <v>10</v>
      </c>
      <c r="CP304" s="168">
        <v>10</v>
      </c>
      <c r="CQ304" s="168">
        <v>10</v>
      </c>
    </row>
    <row r="305" spans="1:95" ht="16.2" thickBot="1" x14ac:dyDescent="0.35">
      <c r="A305" s="116">
        <v>1302</v>
      </c>
      <c r="B305" s="117"/>
      <c r="C305" s="118"/>
      <c r="D305" s="119"/>
      <c r="E305" s="120"/>
      <c r="F305" s="121"/>
      <c r="G305" s="121"/>
      <c r="H305" s="169"/>
      <c r="I305" s="169"/>
      <c r="J305" s="170"/>
      <c r="K305" s="248"/>
      <c r="L305" s="127"/>
      <c r="M305" s="127"/>
      <c r="N305" s="127"/>
      <c r="O305" s="128"/>
      <c r="P305" s="129"/>
      <c r="Q305" s="214"/>
      <c r="R305" s="215"/>
      <c r="S305" s="216"/>
      <c r="T305" s="217"/>
      <c r="U305" s="217"/>
      <c r="V305" s="217"/>
      <c r="W305" s="218"/>
      <c r="X305" s="195"/>
      <c r="Y305" s="57"/>
      <c r="Z305" s="135"/>
      <c r="AA305" s="135"/>
      <c r="AB305" s="136"/>
      <c r="AC305" s="136"/>
      <c r="AD305" s="60"/>
      <c r="AE305" s="139"/>
      <c r="AF305" s="175"/>
      <c r="AG305" s="60"/>
      <c r="AH305" s="139"/>
      <c r="AI305" s="175"/>
      <c r="AJ305" s="60"/>
      <c r="AK305" s="140"/>
      <c r="AL305" s="141"/>
      <c r="AM305" s="60"/>
      <c r="AN305" s="140"/>
      <c r="AO305" s="141"/>
      <c r="AP305" s="176"/>
      <c r="AQ305" s="177"/>
      <c r="AR305" s="178"/>
      <c r="AS305" s="176"/>
      <c r="AT305" s="177"/>
      <c r="AU305" s="178"/>
      <c r="AV305" s="57"/>
      <c r="AW305" s="145"/>
      <c r="AX305" s="179"/>
      <c r="AY305" s="180"/>
      <c r="AZ305" s="57"/>
      <c r="BA305" s="145"/>
      <c r="BB305" s="146"/>
      <c r="BC305" s="149"/>
      <c r="BD305" s="103"/>
      <c r="BE305" s="247"/>
      <c r="BS305" s="224"/>
      <c r="BT305" s="224"/>
      <c r="CB305" s="166">
        <v>45</v>
      </c>
      <c r="CC305" s="166">
        <v>40</v>
      </c>
      <c r="CD305" s="167">
        <v>35</v>
      </c>
      <c r="CE305" s="168">
        <v>30</v>
      </c>
      <c r="CF305" s="167">
        <v>28</v>
      </c>
      <c r="CG305" s="168">
        <v>26</v>
      </c>
      <c r="CH305" s="168">
        <v>24</v>
      </c>
      <c r="CI305" s="168">
        <v>22</v>
      </c>
      <c r="CJ305" s="168">
        <v>20</v>
      </c>
      <c r="CK305" s="168">
        <v>18</v>
      </c>
      <c r="CL305" s="168">
        <v>16</v>
      </c>
      <c r="CM305" s="168">
        <v>14</v>
      </c>
      <c r="CN305" s="168">
        <v>12</v>
      </c>
      <c r="CO305" s="168">
        <v>10</v>
      </c>
      <c r="CP305" s="168">
        <v>10</v>
      </c>
      <c r="CQ305" s="168">
        <v>10</v>
      </c>
    </row>
    <row r="306" spans="1:95" ht="16.2" thickBot="1" x14ac:dyDescent="0.35">
      <c r="A306" s="116">
        <v>1303</v>
      </c>
      <c r="B306" s="117"/>
      <c r="C306" s="118"/>
      <c r="D306" s="119"/>
      <c r="E306" s="120"/>
      <c r="F306" s="121"/>
      <c r="G306" s="121"/>
      <c r="H306" s="169"/>
      <c r="I306" s="169"/>
      <c r="J306" s="170"/>
      <c r="K306" s="248"/>
      <c r="L306" s="127"/>
      <c r="M306" s="127"/>
      <c r="N306" s="127"/>
      <c r="O306" s="128"/>
      <c r="P306" s="129"/>
      <c r="Q306" s="214"/>
      <c r="R306" s="215"/>
      <c r="S306" s="216"/>
      <c r="T306" s="217"/>
      <c r="U306" s="217"/>
      <c r="V306" s="217"/>
      <c r="W306" s="218"/>
      <c r="X306" s="195"/>
      <c r="Y306" s="57"/>
      <c r="Z306" s="135"/>
      <c r="AA306" s="135"/>
      <c r="AB306" s="136"/>
      <c r="AC306" s="136"/>
      <c r="AD306" s="60"/>
      <c r="AE306" s="139"/>
      <c r="AF306" s="175"/>
      <c r="AG306" s="60"/>
      <c r="AH306" s="139"/>
      <c r="AI306" s="175"/>
      <c r="AJ306" s="60"/>
      <c r="AK306" s="140"/>
      <c r="AL306" s="141"/>
      <c r="AM306" s="60"/>
      <c r="AN306" s="140"/>
      <c r="AO306" s="141"/>
      <c r="AP306" s="176"/>
      <c r="AQ306" s="177"/>
      <c r="AR306" s="178"/>
      <c r="AS306" s="176"/>
      <c r="AT306" s="177"/>
      <c r="AU306" s="178"/>
      <c r="AV306" s="57"/>
      <c r="AW306" s="145"/>
      <c r="AX306" s="179"/>
      <c r="AY306" s="180"/>
      <c r="AZ306" s="57"/>
      <c r="BA306" s="145"/>
      <c r="BB306" s="146"/>
      <c r="BC306" s="149"/>
      <c r="BD306" s="103"/>
      <c r="BE306" s="241"/>
      <c r="BS306" s="224"/>
      <c r="BT306" s="224"/>
      <c r="CB306" s="166">
        <v>45</v>
      </c>
      <c r="CC306" s="166">
        <v>40</v>
      </c>
      <c r="CD306" s="167">
        <v>35</v>
      </c>
      <c r="CE306" s="168">
        <v>30</v>
      </c>
      <c r="CF306" s="167">
        <v>28</v>
      </c>
      <c r="CG306" s="168">
        <v>26</v>
      </c>
      <c r="CH306" s="168">
        <v>24</v>
      </c>
      <c r="CI306" s="168">
        <v>22</v>
      </c>
      <c r="CJ306" s="168">
        <v>20</v>
      </c>
      <c r="CK306" s="168">
        <v>18</v>
      </c>
      <c r="CL306" s="168">
        <v>16</v>
      </c>
      <c r="CM306" s="168">
        <v>14</v>
      </c>
      <c r="CN306" s="168">
        <v>12</v>
      </c>
      <c r="CO306" s="168">
        <v>10</v>
      </c>
      <c r="CP306" s="168">
        <v>10</v>
      </c>
      <c r="CQ306" s="168">
        <v>10</v>
      </c>
    </row>
    <row r="307" spans="1:95" ht="16.2" thickBot="1" x14ac:dyDescent="0.35">
      <c r="A307" s="116">
        <v>1304</v>
      </c>
      <c r="B307" s="117"/>
      <c r="C307" s="118"/>
      <c r="D307" s="119"/>
      <c r="E307" s="120"/>
      <c r="F307" s="121"/>
      <c r="G307" s="121"/>
      <c r="H307" s="169"/>
      <c r="I307" s="169"/>
      <c r="J307" s="170"/>
      <c r="K307" s="248"/>
      <c r="L307" s="127"/>
      <c r="M307" s="127"/>
      <c r="N307" s="127"/>
      <c r="O307" s="128"/>
      <c r="P307" s="129"/>
      <c r="Q307" s="214"/>
      <c r="R307" s="215"/>
      <c r="S307" s="216"/>
      <c r="T307" s="217"/>
      <c r="U307" s="217"/>
      <c r="V307" s="217"/>
      <c r="W307" s="218"/>
      <c r="X307" s="195"/>
      <c r="Y307" s="57"/>
      <c r="Z307" s="135"/>
      <c r="AA307" s="135"/>
      <c r="AB307" s="136"/>
      <c r="AC307" s="136"/>
      <c r="AD307" s="60"/>
      <c r="AE307" s="139"/>
      <c r="AF307" s="175"/>
      <c r="AG307" s="60"/>
      <c r="AH307" s="139"/>
      <c r="AI307" s="175"/>
      <c r="AJ307" s="60"/>
      <c r="AK307" s="140"/>
      <c r="AL307" s="141"/>
      <c r="AM307" s="60"/>
      <c r="AN307" s="140"/>
      <c r="AO307" s="141"/>
      <c r="AP307" s="176"/>
      <c r="AQ307" s="177"/>
      <c r="AR307" s="178"/>
      <c r="AS307" s="176"/>
      <c r="AT307" s="177"/>
      <c r="AU307" s="178"/>
      <c r="AV307" s="57"/>
      <c r="AW307" s="145"/>
      <c r="AX307" s="179"/>
      <c r="AY307" s="180"/>
      <c r="AZ307" s="57"/>
      <c r="BA307" s="145"/>
      <c r="BB307" s="146"/>
      <c r="BC307" s="149"/>
      <c r="BD307" s="103"/>
      <c r="BE307" s="247"/>
      <c r="BS307" s="224"/>
      <c r="BT307" s="224"/>
      <c r="CB307" s="166">
        <v>45</v>
      </c>
      <c r="CC307" s="166">
        <v>40</v>
      </c>
      <c r="CD307" s="167">
        <v>35</v>
      </c>
      <c r="CE307" s="168">
        <v>30</v>
      </c>
      <c r="CF307" s="167">
        <v>28</v>
      </c>
      <c r="CG307" s="168">
        <v>26</v>
      </c>
      <c r="CH307" s="168">
        <v>24</v>
      </c>
      <c r="CI307" s="168">
        <v>22</v>
      </c>
      <c r="CJ307" s="168">
        <v>20</v>
      </c>
      <c r="CK307" s="168">
        <v>18</v>
      </c>
      <c r="CL307" s="168">
        <v>16</v>
      </c>
      <c r="CM307" s="168">
        <v>14</v>
      </c>
      <c r="CN307" s="168">
        <v>12</v>
      </c>
      <c r="CO307" s="168">
        <v>10</v>
      </c>
      <c r="CP307" s="168">
        <v>10</v>
      </c>
      <c r="CQ307" s="168">
        <v>10</v>
      </c>
    </row>
    <row r="308" spans="1:95" ht="16.2" thickBot="1" x14ac:dyDescent="0.35">
      <c r="A308" s="116">
        <v>1305</v>
      </c>
      <c r="B308" s="117"/>
      <c r="C308" s="118"/>
      <c r="D308" s="119"/>
      <c r="E308" s="120"/>
      <c r="F308" s="121"/>
      <c r="G308" s="121"/>
      <c r="H308" s="169"/>
      <c r="I308" s="169"/>
      <c r="J308" s="170"/>
      <c r="K308" s="248"/>
      <c r="L308" s="127"/>
      <c r="M308" s="127"/>
      <c r="N308" s="127"/>
      <c r="O308" s="128"/>
      <c r="P308" s="129"/>
      <c r="Q308" s="214"/>
      <c r="R308" s="215"/>
      <c r="S308" s="216"/>
      <c r="T308" s="217"/>
      <c r="U308" s="217"/>
      <c r="V308" s="217"/>
      <c r="W308" s="218"/>
      <c r="X308" s="195"/>
      <c r="Y308" s="57"/>
      <c r="Z308" s="135"/>
      <c r="AA308" s="135"/>
      <c r="AB308" s="136"/>
      <c r="AC308" s="136"/>
      <c r="AD308" s="60"/>
      <c r="AE308" s="139"/>
      <c r="AF308" s="175"/>
      <c r="AG308" s="60"/>
      <c r="AH308" s="139"/>
      <c r="AI308" s="175"/>
      <c r="AJ308" s="60"/>
      <c r="AK308" s="140"/>
      <c r="AL308" s="141"/>
      <c r="AM308" s="60"/>
      <c r="AN308" s="140"/>
      <c r="AO308" s="141"/>
      <c r="AP308" s="176"/>
      <c r="AQ308" s="177"/>
      <c r="AR308" s="178"/>
      <c r="AS308" s="176"/>
      <c r="AT308" s="177"/>
      <c r="AU308" s="178"/>
      <c r="AV308" s="57"/>
      <c r="AW308" s="145"/>
      <c r="AX308" s="179"/>
      <c r="AY308" s="180"/>
      <c r="AZ308" s="57"/>
      <c r="BA308" s="145"/>
      <c r="BB308" s="146"/>
      <c r="BC308" s="149"/>
      <c r="BD308" s="103"/>
      <c r="BE308" s="229"/>
      <c r="BS308" s="224"/>
      <c r="BT308" s="224"/>
      <c r="CB308" s="166">
        <v>45</v>
      </c>
      <c r="CC308" s="166">
        <v>40</v>
      </c>
      <c r="CD308" s="167">
        <v>35</v>
      </c>
      <c r="CE308" s="168">
        <v>30</v>
      </c>
      <c r="CF308" s="167">
        <v>28</v>
      </c>
      <c r="CG308" s="168">
        <v>26</v>
      </c>
      <c r="CH308" s="168">
        <v>24</v>
      </c>
      <c r="CI308" s="168">
        <v>22</v>
      </c>
      <c r="CJ308" s="168">
        <v>20</v>
      </c>
      <c r="CK308" s="168">
        <v>18</v>
      </c>
      <c r="CL308" s="168">
        <v>16</v>
      </c>
      <c r="CM308" s="168">
        <v>14</v>
      </c>
      <c r="CN308" s="168">
        <v>12</v>
      </c>
      <c r="CO308" s="168">
        <v>10</v>
      </c>
      <c r="CP308" s="168">
        <v>10</v>
      </c>
      <c r="CQ308" s="168">
        <v>10</v>
      </c>
    </row>
    <row r="309" spans="1:95" ht="16.2" thickBot="1" x14ac:dyDescent="0.35">
      <c r="A309" s="116">
        <v>1306</v>
      </c>
      <c r="B309" s="117"/>
      <c r="C309" s="118"/>
      <c r="D309" s="119"/>
      <c r="E309" s="120"/>
      <c r="F309" s="121"/>
      <c r="G309" s="121"/>
      <c r="H309" s="169"/>
      <c r="I309" s="169"/>
      <c r="J309" s="170"/>
      <c r="K309" s="248"/>
      <c r="L309" s="127"/>
      <c r="M309" s="127"/>
      <c r="N309" s="127"/>
      <c r="O309" s="128"/>
      <c r="P309" s="129"/>
      <c r="Q309" s="214"/>
      <c r="R309" s="215"/>
      <c r="S309" s="216"/>
      <c r="T309" s="217"/>
      <c r="U309" s="217"/>
      <c r="V309" s="217"/>
      <c r="W309" s="218"/>
      <c r="X309" s="195"/>
      <c r="Y309" s="57"/>
      <c r="Z309" s="135"/>
      <c r="AA309" s="135"/>
      <c r="AB309" s="136"/>
      <c r="AC309" s="136"/>
      <c r="AD309" s="60"/>
      <c r="AE309" s="139"/>
      <c r="AF309" s="175"/>
      <c r="AG309" s="60"/>
      <c r="AH309" s="139"/>
      <c r="AI309" s="175"/>
      <c r="AJ309" s="60"/>
      <c r="AK309" s="140"/>
      <c r="AL309" s="141"/>
      <c r="AM309" s="60"/>
      <c r="AN309" s="140"/>
      <c r="AO309" s="141"/>
      <c r="AP309" s="176"/>
      <c r="AQ309" s="177"/>
      <c r="AR309" s="178"/>
      <c r="AS309" s="176"/>
      <c r="AT309" s="177"/>
      <c r="AU309" s="178"/>
      <c r="AV309" s="57"/>
      <c r="AW309" s="145"/>
      <c r="AX309" s="179"/>
      <c r="AY309" s="180"/>
      <c r="AZ309" s="57"/>
      <c r="BA309" s="145"/>
      <c r="BB309" s="146"/>
      <c r="BC309" s="149"/>
      <c r="BD309" s="103"/>
      <c r="BE309" s="229"/>
      <c r="BS309" s="224"/>
      <c r="BT309" s="224"/>
      <c r="CB309" s="166">
        <v>45</v>
      </c>
      <c r="CC309" s="166">
        <v>40</v>
      </c>
      <c r="CD309" s="167">
        <v>35</v>
      </c>
      <c r="CE309" s="168">
        <v>30</v>
      </c>
      <c r="CF309" s="167">
        <v>28</v>
      </c>
      <c r="CG309" s="168">
        <v>26</v>
      </c>
      <c r="CH309" s="168">
        <v>24</v>
      </c>
      <c r="CI309" s="168">
        <v>22</v>
      </c>
      <c r="CJ309" s="168">
        <v>20</v>
      </c>
      <c r="CK309" s="168">
        <v>18</v>
      </c>
      <c r="CL309" s="168">
        <v>16</v>
      </c>
      <c r="CM309" s="168">
        <v>14</v>
      </c>
      <c r="CN309" s="168">
        <v>12</v>
      </c>
      <c r="CO309" s="168">
        <v>10</v>
      </c>
      <c r="CP309" s="168">
        <v>10</v>
      </c>
      <c r="CQ309" s="168">
        <v>10</v>
      </c>
    </row>
    <row r="310" spans="1:95" ht="16.2" thickBot="1" x14ac:dyDescent="0.35">
      <c r="A310" s="116">
        <v>1307</v>
      </c>
      <c r="B310" s="117"/>
      <c r="C310" s="118"/>
      <c r="D310" s="119"/>
      <c r="E310" s="120"/>
      <c r="F310" s="121"/>
      <c r="G310" s="121"/>
      <c r="H310" s="169"/>
      <c r="I310" s="169"/>
      <c r="J310" s="170"/>
      <c r="K310" s="248"/>
      <c r="L310" s="127"/>
      <c r="M310" s="127"/>
      <c r="N310" s="127"/>
      <c r="O310" s="128"/>
      <c r="P310" s="129"/>
      <c r="Q310" s="214"/>
      <c r="R310" s="215"/>
      <c r="S310" s="216"/>
      <c r="T310" s="217"/>
      <c r="U310" s="217"/>
      <c r="V310" s="217"/>
      <c r="W310" s="218"/>
      <c r="X310" s="195"/>
      <c r="Y310" s="57"/>
      <c r="Z310" s="135"/>
      <c r="AA310" s="135"/>
      <c r="AB310" s="136"/>
      <c r="AC310" s="136"/>
      <c r="AD310" s="60"/>
      <c r="AE310" s="139"/>
      <c r="AF310" s="175"/>
      <c r="AG310" s="60"/>
      <c r="AH310" s="139"/>
      <c r="AI310" s="175"/>
      <c r="AJ310" s="60"/>
      <c r="AK310" s="140"/>
      <c r="AL310" s="141"/>
      <c r="AM310" s="60"/>
      <c r="AN310" s="140"/>
      <c r="AO310" s="141"/>
      <c r="AP310" s="176"/>
      <c r="AQ310" s="177"/>
      <c r="AR310" s="178"/>
      <c r="AS310" s="176"/>
      <c r="AT310" s="177"/>
      <c r="AU310" s="178"/>
      <c r="AV310" s="57"/>
      <c r="AW310" s="145"/>
      <c r="AX310" s="179"/>
      <c r="AY310" s="180"/>
      <c r="AZ310" s="57"/>
      <c r="BA310" s="145"/>
      <c r="BB310" s="146"/>
      <c r="BC310" s="149"/>
      <c r="BD310" s="103"/>
      <c r="BE310" s="229"/>
      <c r="BS310" s="224"/>
      <c r="BT310" s="224"/>
      <c r="CB310" s="166">
        <v>45</v>
      </c>
      <c r="CC310" s="166">
        <v>40</v>
      </c>
      <c r="CD310" s="167">
        <v>35</v>
      </c>
      <c r="CE310" s="168">
        <v>30</v>
      </c>
      <c r="CF310" s="167">
        <v>28</v>
      </c>
      <c r="CG310" s="168">
        <v>26</v>
      </c>
      <c r="CH310" s="168">
        <v>24</v>
      </c>
      <c r="CI310" s="168">
        <v>22</v>
      </c>
      <c r="CJ310" s="168">
        <v>20</v>
      </c>
      <c r="CK310" s="168">
        <v>18</v>
      </c>
      <c r="CL310" s="168">
        <v>16</v>
      </c>
      <c r="CM310" s="168">
        <v>14</v>
      </c>
      <c r="CN310" s="168">
        <v>12</v>
      </c>
      <c r="CO310" s="168">
        <v>10</v>
      </c>
      <c r="CP310" s="168">
        <v>10</v>
      </c>
      <c r="CQ310" s="168">
        <v>10</v>
      </c>
    </row>
    <row r="311" spans="1:95" ht="16.2" thickBot="1" x14ac:dyDescent="0.35">
      <c r="A311" s="116">
        <v>1308</v>
      </c>
      <c r="B311" s="117"/>
      <c r="C311" s="118"/>
      <c r="D311" s="119"/>
      <c r="E311" s="120"/>
      <c r="F311" s="121"/>
      <c r="G311" s="121"/>
      <c r="H311" s="169"/>
      <c r="I311" s="169"/>
      <c r="J311" s="170"/>
      <c r="K311" s="248"/>
      <c r="L311" s="127"/>
      <c r="M311" s="127"/>
      <c r="N311" s="127"/>
      <c r="O311" s="128"/>
      <c r="P311" s="129"/>
      <c r="Q311" s="214"/>
      <c r="R311" s="215"/>
      <c r="S311" s="216"/>
      <c r="T311" s="217"/>
      <c r="U311" s="217"/>
      <c r="V311" s="217"/>
      <c r="W311" s="218"/>
      <c r="X311" s="195"/>
      <c r="Y311" s="57"/>
      <c r="Z311" s="135"/>
      <c r="AA311" s="135"/>
      <c r="AB311" s="136"/>
      <c r="AC311" s="136"/>
      <c r="AD311" s="60"/>
      <c r="AE311" s="139"/>
      <c r="AF311" s="175"/>
      <c r="AG311" s="60"/>
      <c r="AH311" s="139"/>
      <c r="AI311" s="175"/>
      <c r="AJ311" s="60"/>
      <c r="AK311" s="140"/>
      <c r="AL311" s="141"/>
      <c r="AM311" s="60"/>
      <c r="AN311" s="140"/>
      <c r="AO311" s="141"/>
      <c r="AP311" s="176"/>
      <c r="AQ311" s="177"/>
      <c r="AR311" s="178"/>
      <c r="AS311" s="176"/>
      <c r="AT311" s="177"/>
      <c r="AU311" s="178"/>
      <c r="AV311" s="57"/>
      <c r="AW311" s="145"/>
      <c r="AX311" s="179"/>
      <c r="AY311" s="180"/>
      <c r="AZ311" s="57"/>
      <c r="BA311" s="145"/>
      <c r="BB311" s="146"/>
      <c r="BC311" s="149"/>
      <c r="BD311" s="103"/>
      <c r="BE311" s="237"/>
      <c r="BS311" s="224"/>
      <c r="BT311" s="224"/>
      <c r="CB311" s="166">
        <v>45</v>
      </c>
      <c r="CC311" s="166">
        <v>40</v>
      </c>
      <c r="CD311" s="167">
        <v>35</v>
      </c>
      <c r="CE311" s="168">
        <v>30</v>
      </c>
      <c r="CF311" s="167">
        <v>28</v>
      </c>
      <c r="CG311" s="168">
        <v>26</v>
      </c>
      <c r="CH311" s="168">
        <v>24</v>
      </c>
      <c r="CI311" s="168">
        <v>22</v>
      </c>
      <c r="CJ311" s="168">
        <v>20</v>
      </c>
      <c r="CK311" s="168">
        <v>18</v>
      </c>
      <c r="CL311" s="168">
        <v>16</v>
      </c>
      <c r="CM311" s="168">
        <v>14</v>
      </c>
      <c r="CN311" s="168">
        <v>12</v>
      </c>
      <c r="CO311" s="168">
        <v>10</v>
      </c>
      <c r="CP311" s="168">
        <v>10</v>
      </c>
      <c r="CQ311" s="168">
        <v>10</v>
      </c>
    </row>
    <row r="312" spans="1:95" ht="16.2" thickBot="1" x14ac:dyDescent="0.35">
      <c r="A312" s="116">
        <v>1309</v>
      </c>
      <c r="B312" s="117"/>
      <c r="C312" s="118"/>
      <c r="D312" s="119"/>
      <c r="E312" s="120"/>
      <c r="F312" s="121"/>
      <c r="G312" s="121"/>
      <c r="H312" s="169"/>
      <c r="I312" s="169"/>
      <c r="J312" s="170"/>
      <c r="K312" s="248"/>
      <c r="L312" s="127"/>
      <c r="M312" s="127"/>
      <c r="N312" s="127"/>
      <c r="O312" s="128"/>
      <c r="P312" s="129"/>
      <c r="Q312" s="214"/>
      <c r="R312" s="215"/>
      <c r="S312" s="216"/>
      <c r="T312" s="217"/>
      <c r="U312" s="217"/>
      <c r="V312" s="217"/>
      <c r="W312" s="218"/>
      <c r="X312" s="195"/>
      <c r="Y312" s="57"/>
      <c r="Z312" s="135"/>
      <c r="AA312" s="135"/>
      <c r="AB312" s="136"/>
      <c r="AC312" s="136"/>
      <c r="AD312" s="60"/>
      <c r="AE312" s="139"/>
      <c r="AF312" s="175"/>
      <c r="AG312" s="60"/>
      <c r="AH312" s="139"/>
      <c r="AI312" s="175"/>
      <c r="AJ312" s="60"/>
      <c r="AK312" s="140"/>
      <c r="AL312" s="141"/>
      <c r="AM312" s="60"/>
      <c r="AN312" s="140"/>
      <c r="AO312" s="141"/>
      <c r="AP312" s="176"/>
      <c r="AQ312" s="177"/>
      <c r="AR312" s="178"/>
      <c r="AS312" s="176"/>
      <c r="AT312" s="177"/>
      <c r="AU312" s="178"/>
      <c r="AV312" s="57"/>
      <c r="AW312" s="145"/>
      <c r="AX312" s="179"/>
      <c r="AY312" s="180"/>
      <c r="AZ312" s="57"/>
      <c r="BA312" s="145"/>
      <c r="BB312" s="146"/>
      <c r="BC312" s="149"/>
      <c r="BD312" s="103"/>
      <c r="BE312" s="237"/>
      <c r="BS312" s="224"/>
      <c r="BT312" s="224"/>
      <c r="CB312" s="166">
        <v>45</v>
      </c>
      <c r="CC312" s="166">
        <v>40</v>
      </c>
      <c r="CD312" s="167">
        <v>35</v>
      </c>
      <c r="CE312" s="168">
        <v>30</v>
      </c>
      <c r="CF312" s="167">
        <v>28</v>
      </c>
      <c r="CG312" s="168">
        <v>26</v>
      </c>
      <c r="CH312" s="168">
        <v>24</v>
      </c>
      <c r="CI312" s="168">
        <v>22</v>
      </c>
      <c r="CJ312" s="168">
        <v>20</v>
      </c>
      <c r="CK312" s="168">
        <v>18</v>
      </c>
      <c r="CL312" s="168">
        <v>16</v>
      </c>
      <c r="CM312" s="168">
        <v>14</v>
      </c>
      <c r="CN312" s="168">
        <v>12</v>
      </c>
      <c r="CO312" s="168">
        <v>10</v>
      </c>
      <c r="CP312" s="168">
        <v>10</v>
      </c>
      <c r="CQ312" s="168">
        <v>10</v>
      </c>
    </row>
    <row r="313" spans="1:95" ht="16.2" thickBot="1" x14ac:dyDescent="0.35">
      <c r="A313" s="116">
        <v>1310</v>
      </c>
      <c r="B313" s="117"/>
      <c r="C313" s="118"/>
      <c r="D313" s="119"/>
      <c r="E313" s="120"/>
      <c r="F313" s="121"/>
      <c r="G313" s="121"/>
      <c r="H313" s="169"/>
      <c r="I313" s="169"/>
      <c r="J313" s="170"/>
      <c r="K313" s="248"/>
      <c r="L313" s="127"/>
      <c r="M313" s="127"/>
      <c r="N313" s="127"/>
      <c r="O313" s="128"/>
      <c r="P313" s="129"/>
      <c r="Q313" s="214"/>
      <c r="R313" s="215"/>
      <c r="S313" s="216"/>
      <c r="T313" s="217"/>
      <c r="U313" s="217"/>
      <c r="V313" s="217"/>
      <c r="W313" s="218"/>
      <c r="X313" s="195"/>
      <c r="Y313" s="57"/>
      <c r="Z313" s="135"/>
      <c r="AA313" s="135"/>
      <c r="AB313" s="136"/>
      <c r="AC313" s="136"/>
      <c r="AD313" s="60"/>
      <c r="AE313" s="139"/>
      <c r="AF313" s="175"/>
      <c r="AG313" s="60"/>
      <c r="AH313" s="139"/>
      <c r="AI313" s="175"/>
      <c r="AJ313" s="60"/>
      <c r="AK313" s="140"/>
      <c r="AL313" s="141"/>
      <c r="AM313" s="60"/>
      <c r="AN313" s="140"/>
      <c r="AO313" s="141"/>
      <c r="AP313" s="176"/>
      <c r="AQ313" s="177"/>
      <c r="AR313" s="178"/>
      <c r="AS313" s="176"/>
      <c r="AT313" s="177"/>
      <c r="AU313" s="178"/>
      <c r="AV313" s="57"/>
      <c r="AW313" s="145"/>
      <c r="AX313" s="179"/>
      <c r="AY313" s="180"/>
      <c r="AZ313" s="57"/>
      <c r="BA313" s="145"/>
      <c r="BB313" s="146"/>
      <c r="BC313" s="149"/>
      <c r="BD313" s="103"/>
      <c r="BE313" s="238"/>
      <c r="BS313" s="224"/>
      <c r="BT313" s="224"/>
      <c r="CB313" s="166">
        <v>45</v>
      </c>
      <c r="CC313" s="166">
        <v>40</v>
      </c>
      <c r="CD313" s="167">
        <v>35</v>
      </c>
      <c r="CE313" s="168">
        <v>30</v>
      </c>
      <c r="CF313" s="167">
        <v>28</v>
      </c>
      <c r="CG313" s="168">
        <v>26</v>
      </c>
      <c r="CH313" s="168">
        <v>24</v>
      </c>
      <c r="CI313" s="168">
        <v>22</v>
      </c>
      <c r="CJ313" s="168">
        <v>20</v>
      </c>
      <c r="CK313" s="168">
        <v>18</v>
      </c>
      <c r="CL313" s="168">
        <v>16</v>
      </c>
      <c r="CM313" s="168">
        <v>14</v>
      </c>
      <c r="CN313" s="168">
        <v>12</v>
      </c>
      <c r="CO313" s="168">
        <v>10</v>
      </c>
      <c r="CP313" s="168">
        <v>10</v>
      </c>
      <c r="CQ313" s="168">
        <v>10</v>
      </c>
    </row>
    <row r="314" spans="1:95" ht="16.2" thickBot="1" x14ac:dyDescent="0.35">
      <c r="A314" s="116">
        <v>1311</v>
      </c>
      <c r="B314" s="117"/>
      <c r="C314" s="118"/>
      <c r="D314" s="119"/>
      <c r="E314" s="120"/>
      <c r="F314" s="121"/>
      <c r="G314" s="121"/>
      <c r="H314" s="169"/>
      <c r="I314" s="169"/>
      <c r="J314" s="170"/>
      <c r="K314" s="248"/>
      <c r="L314" s="127"/>
      <c r="M314" s="127"/>
      <c r="N314" s="127"/>
      <c r="O314" s="128"/>
      <c r="P314" s="129"/>
      <c r="Q314" s="214"/>
      <c r="R314" s="215"/>
      <c r="S314" s="216"/>
      <c r="T314" s="217"/>
      <c r="U314" s="217"/>
      <c r="V314" s="217"/>
      <c r="W314" s="218"/>
      <c r="X314" s="195"/>
      <c r="Y314" s="57"/>
      <c r="Z314" s="135"/>
      <c r="AA314" s="135"/>
      <c r="AB314" s="136"/>
      <c r="AC314" s="136"/>
      <c r="AD314" s="60"/>
      <c r="AE314" s="139"/>
      <c r="AF314" s="175"/>
      <c r="AG314" s="60"/>
      <c r="AH314" s="139"/>
      <c r="AI314" s="175"/>
      <c r="AJ314" s="60"/>
      <c r="AK314" s="140"/>
      <c r="AL314" s="141"/>
      <c r="AM314" s="60"/>
      <c r="AN314" s="140"/>
      <c r="AO314" s="141"/>
      <c r="AP314" s="176"/>
      <c r="AQ314" s="177"/>
      <c r="AR314" s="178"/>
      <c r="AS314" s="176"/>
      <c r="AT314" s="177"/>
      <c r="AU314" s="178"/>
      <c r="AV314" s="57"/>
      <c r="AW314" s="145"/>
      <c r="AX314" s="179"/>
      <c r="AY314" s="180"/>
      <c r="AZ314" s="57"/>
      <c r="BA314" s="145"/>
      <c r="BB314" s="146"/>
      <c r="BC314" s="149"/>
      <c r="BD314" s="103"/>
      <c r="BE314" s="84"/>
      <c r="BS314" s="224"/>
      <c r="BT314" s="224"/>
      <c r="CB314" s="166">
        <v>45</v>
      </c>
      <c r="CC314" s="166">
        <v>40</v>
      </c>
      <c r="CD314" s="167">
        <v>35</v>
      </c>
      <c r="CE314" s="168">
        <v>30</v>
      </c>
      <c r="CF314" s="167">
        <v>28</v>
      </c>
      <c r="CG314" s="168">
        <v>26</v>
      </c>
      <c r="CH314" s="168">
        <v>24</v>
      </c>
      <c r="CI314" s="168">
        <v>22</v>
      </c>
      <c r="CJ314" s="168">
        <v>20</v>
      </c>
      <c r="CK314" s="168">
        <v>18</v>
      </c>
      <c r="CL314" s="168">
        <v>16</v>
      </c>
      <c r="CM314" s="168">
        <v>14</v>
      </c>
      <c r="CN314" s="168">
        <v>12</v>
      </c>
      <c r="CO314" s="168">
        <v>10</v>
      </c>
      <c r="CP314" s="168">
        <v>10</v>
      </c>
      <c r="CQ314" s="168">
        <v>10</v>
      </c>
    </row>
    <row r="315" spans="1:95" ht="16.2" thickBot="1" x14ac:dyDescent="0.35">
      <c r="A315" s="116">
        <v>1312</v>
      </c>
      <c r="B315" s="117"/>
      <c r="C315" s="118"/>
      <c r="D315" s="119"/>
      <c r="E315" s="120"/>
      <c r="F315" s="121"/>
      <c r="G315" s="121"/>
      <c r="H315" s="169"/>
      <c r="I315" s="169"/>
      <c r="J315" s="170"/>
      <c r="K315" s="248"/>
      <c r="L315" s="127"/>
      <c r="M315" s="127"/>
      <c r="N315" s="127"/>
      <c r="O315" s="128"/>
      <c r="P315" s="129"/>
      <c r="Q315" s="214"/>
      <c r="R315" s="215"/>
      <c r="S315" s="216"/>
      <c r="T315" s="217"/>
      <c r="U315" s="217"/>
      <c r="V315" s="217"/>
      <c r="W315" s="218"/>
      <c r="X315" s="195"/>
      <c r="Y315" s="57"/>
      <c r="Z315" s="135"/>
      <c r="AA315" s="135"/>
      <c r="AB315" s="136"/>
      <c r="AC315" s="136"/>
      <c r="AD315" s="60"/>
      <c r="AE315" s="139"/>
      <c r="AF315" s="175"/>
      <c r="AG315" s="60"/>
      <c r="AH315" s="139"/>
      <c r="AI315" s="175"/>
      <c r="AJ315" s="60"/>
      <c r="AK315" s="140"/>
      <c r="AL315" s="141"/>
      <c r="AM315" s="60"/>
      <c r="AN315" s="140"/>
      <c r="AO315" s="141"/>
      <c r="AP315" s="176"/>
      <c r="AQ315" s="177"/>
      <c r="AR315" s="178"/>
      <c r="AS315" s="176"/>
      <c r="AT315" s="177"/>
      <c r="AU315" s="178"/>
      <c r="AV315" s="57"/>
      <c r="AW315" s="145"/>
      <c r="AX315" s="179"/>
      <c r="AY315" s="180"/>
      <c r="AZ315" s="57"/>
      <c r="BA315" s="145"/>
      <c r="BB315" s="146"/>
      <c r="BC315" s="149"/>
      <c r="BD315" s="103"/>
      <c r="BE315" s="229"/>
      <c r="BS315" s="224"/>
      <c r="BT315" s="224"/>
      <c r="CB315" s="166">
        <v>45</v>
      </c>
      <c r="CC315" s="166">
        <v>40</v>
      </c>
      <c r="CD315" s="167">
        <v>35</v>
      </c>
      <c r="CE315" s="168">
        <v>30</v>
      </c>
      <c r="CF315" s="167">
        <v>28</v>
      </c>
      <c r="CG315" s="168">
        <v>26</v>
      </c>
      <c r="CH315" s="168">
        <v>24</v>
      </c>
      <c r="CI315" s="168">
        <v>22</v>
      </c>
      <c r="CJ315" s="168">
        <v>20</v>
      </c>
      <c r="CK315" s="168">
        <v>18</v>
      </c>
      <c r="CL315" s="168">
        <v>16</v>
      </c>
      <c r="CM315" s="168">
        <v>14</v>
      </c>
      <c r="CN315" s="168">
        <v>12</v>
      </c>
      <c r="CO315" s="168">
        <v>10</v>
      </c>
      <c r="CP315" s="168">
        <v>10</v>
      </c>
      <c r="CQ315" s="168">
        <v>10</v>
      </c>
    </row>
    <row r="316" spans="1:95" ht="16.2" thickBot="1" x14ac:dyDescent="0.35">
      <c r="A316" s="116">
        <v>1313</v>
      </c>
      <c r="B316" s="117"/>
      <c r="C316" s="118"/>
      <c r="D316" s="119"/>
      <c r="E316" s="120"/>
      <c r="F316" s="121"/>
      <c r="G316" s="121"/>
      <c r="H316" s="169"/>
      <c r="I316" s="169"/>
      <c r="J316" s="170"/>
      <c r="K316" s="248"/>
      <c r="L316" s="127"/>
      <c r="M316" s="127"/>
      <c r="N316" s="127"/>
      <c r="O316" s="128"/>
      <c r="P316" s="129"/>
      <c r="Q316" s="214"/>
      <c r="R316" s="215"/>
      <c r="S316" s="216"/>
      <c r="T316" s="217"/>
      <c r="U316" s="217"/>
      <c r="V316" s="217"/>
      <c r="W316" s="218"/>
      <c r="X316" s="195"/>
      <c r="Y316" s="57"/>
      <c r="Z316" s="135"/>
      <c r="AA316" s="135"/>
      <c r="AB316" s="136"/>
      <c r="AC316" s="136"/>
      <c r="AD316" s="60"/>
      <c r="AE316" s="139"/>
      <c r="AF316" s="175"/>
      <c r="AG316" s="60"/>
      <c r="AH316" s="139"/>
      <c r="AI316" s="175"/>
      <c r="AJ316" s="60"/>
      <c r="AK316" s="140"/>
      <c r="AL316" s="141"/>
      <c r="AM316" s="60"/>
      <c r="AN316" s="140"/>
      <c r="AO316" s="141"/>
      <c r="AP316" s="176"/>
      <c r="AQ316" s="177"/>
      <c r="AR316" s="178"/>
      <c r="AS316" s="176"/>
      <c r="AT316" s="177"/>
      <c r="AU316" s="178"/>
      <c r="AV316" s="57"/>
      <c r="AW316" s="145"/>
      <c r="AX316" s="179"/>
      <c r="AY316" s="180"/>
      <c r="AZ316" s="57"/>
      <c r="BA316" s="145"/>
      <c r="BB316" s="146"/>
      <c r="BC316" s="149"/>
      <c r="BD316" s="103"/>
      <c r="BE316" s="84"/>
      <c r="BS316" s="224"/>
      <c r="BT316" s="224"/>
      <c r="CB316" s="166">
        <v>45</v>
      </c>
      <c r="CC316" s="166">
        <v>40</v>
      </c>
      <c r="CD316" s="167">
        <v>35</v>
      </c>
      <c r="CE316" s="168">
        <v>30</v>
      </c>
      <c r="CF316" s="167">
        <v>28</v>
      </c>
      <c r="CG316" s="168">
        <v>26</v>
      </c>
      <c r="CH316" s="168">
        <v>24</v>
      </c>
      <c r="CI316" s="168">
        <v>22</v>
      </c>
      <c r="CJ316" s="168">
        <v>20</v>
      </c>
      <c r="CK316" s="168">
        <v>18</v>
      </c>
      <c r="CL316" s="168">
        <v>16</v>
      </c>
      <c r="CM316" s="168">
        <v>14</v>
      </c>
      <c r="CN316" s="168">
        <v>12</v>
      </c>
      <c r="CO316" s="168">
        <v>10</v>
      </c>
      <c r="CP316" s="168">
        <v>10</v>
      </c>
      <c r="CQ316" s="168">
        <v>10</v>
      </c>
    </row>
    <row r="317" spans="1:95" ht="16.2" thickBot="1" x14ac:dyDescent="0.35">
      <c r="A317" s="116">
        <v>1314</v>
      </c>
      <c r="B317" s="117"/>
      <c r="C317" s="118"/>
      <c r="D317" s="119"/>
      <c r="E317" s="120"/>
      <c r="F317" s="121"/>
      <c r="G317" s="121"/>
      <c r="H317" s="169"/>
      <c r="I317" s="169"/>
      <c r="J317" s="170"/>
      <c r="K317" s="248"/>
      <c r="L317" s="127"/>
      <c r="M317" s="127"/>
      <c r="N317" s="127"/>
      <c r="O317" s="128"/>
      <c r="P317" s="129"/>
      <c r="Q317" s="214"/>
      <c r="R317" s="215"/>
      <c r="S317" s="216"/>
      <c r="T317" s="217"/>
      <c r="U317" s="217"/>
      <c r="V317" s="217"/>
      <c r="W317" s="218"/>
      <c r="X317" s="195"/>
      <c r="Y317" s="57"/>
      <c r="Z317" s="135"/>
      <c r="AA317" s="135"/>
      <c r="AB317" s="136"/>
      <c r="AC317" s="136"/>
      <c r="AD317" s="60"/>
      <c r="AE317" s="139"/>
      <c r="AF317" s="175"/>
      <c r="AG317" s="60"/>
      <c r="AH317" s="139"/>
      <c r="AI317" s="175"/>
      <c r="AJ317" s="60"/>
      <c r="AK317" s="140"/>
      <c r="AL317" s="141"/>
      <c r="AM317" s="60"/>
      <c r="AN317" s="140"/>
      <c r="AO317" s="141"/>
      <c r="AP317" s="176"/>
      <c r="AQ317" s="177"/>
      <c r="AR317" s="178"/>
      <c r="AS317" s="176"/>
      <c r="AT317" s="177"/>
      <c r="AU317" s="178"/>
      <c r="AV317" s="57"/>
      <c r="AW317" s="145"/>
      <c r="AX317" s="179"/>
      <c r="AY317" s="180"/>
      <c r="AZ317" s="57"/>
      <c r="BA317" s="145"/>
      <c r="BB317" s="146"/>
      <c r="BC317" s="149"/>
      <c r="BD317" s="103"/>
      <c r="BE317" s="240"/>
      <c r="BS317" s="224"/>
      <c r="BT317" s="224"/>
      <c r="CB317" s="166">
        <v>45</v>
      </c>
      <c r="CC317" s="166">
        <v>40</v>
      </c>
      <c r="CD317" s="167">
        <v>35</v>
      </c>
      <c r="CE317" s="168">
        <v>30</v>
      </c>
      <c r="CF317" s="167">
        <v>28</v>
      </c>
      <c r="CG317" s="168">
        <v>26</v>
      </c>
      <c r="CH317" s="168">
        <v>24</v>
      </c>
      <c r="CI317" s="168">
        <v>22</v>
      </c>
      <c r="CJ317" s="168">
        <v>20</v>
      </c>
      <c r="CK317" s="168">
        <v>18</v>
      </c>
      <c r="CL317" s="168">
        <v>16</v>
      </c>
      <c r="CM317" s="168">
        <v>14</v>
      </c>
      <c r="CN317" s="168">
        <v>12</v>
      </c>
      <c r="CO317" s="168">
        <v>10</v>
      </c>
      <c r="CP317" s="168">
        <v>10</v>
      </c>
      <c r="CQ317" s="168">
        <v>10</v>
      </c>
    </row>
    <row r="318" spans="1:95" ht="16.2" thickBot="1" x14ac:dyDescent="0.35">
      <c r="A318" s="116">
        <v>1315</v>
      </c>
      <c r="B318" s="117"/>
      <c r="C318" s="118"/>
      <c r="D318" s="119"/>
      <c r="E318" s="120"/>
      <c r="F318" s="121"/>
      <c r="G318" s="121"/>
      <c r="H318" s="169"/>
      <c r="I318" s="169"/>
      <c r="J318" s="170"/>
      <c r="K318" s="248"/>
      <c r="L318" s="127"/>
      <c r="M318" s="127"/>
      <c r="N318" s="127"/>
      <c r="O318" s="128"/>
      <c r="P318" s="129"/>
      <c r="Q318" s="214"/>
      <c r="R318" s="215"/>
      <c r="S318" s="216"/>
      <c r="T318" s="217"/>
      <c r="U318" s="217"/>
      <c r="V318" s="217"/>
      <c r="W318" s="218"/>
      <c r="X318" s="195"/>
      <c r="Y318" s="57"/>
      <c r="Z318" s="135"/>
      <c r="AA318" s="135"/>
      <c r="AB318" s="136"/>
      <c r="AC318" s="136"/>
      <c r="AD318" s="60"/>
      <c r="AE318" s="139"/>
      <c r="AF318" s="175"/>
      <c r="AG318" s="60"/>
      <c r="AH318" s="139"/>
      <c r="AI318" s="175"/>
      <c r="AJ318" s="60"/>
      <c r="AK318" s="140"/>
      <c r="AL318" s="141"/>
      <c r="AM318" s="60"/>
      <c r="AN318" s="140"/>
      <c r="AO318" s="141"/>
      <c r="AP318" s="176"/>
      <c r="AQ318" s="177"/>
      <c r="AR318" s="178"/>
      <c r="AS318" s="176"/>
      <c r="AT318" s="177"/>
      <c r="AU318" s="178"/>
      <c r="AV318" s="57"/>
      <c r="AW318" s="145"/>
      <c r="AX318" s="179"/>
      <c r="AY318" s="180"/>
      <c r="AZ318" s="57"/>
      <c r="BA318" s="145"/>
      <c r="BB318" s="146"/>
      <c r="BC318" s="149"/>
      <c r="BD318" s="103"/>
      <c r="BE318" s="115"/>
      <c r="BS318" s="224"/>
      <c r="BT318" s="224"/>
      <c r="CB318" s="166">
        <v>45</v>
      </c>
      <c r="CC318" s="166">
        <v>40</v>
      </c>
      <c r="CD318" s="167">
        <v>35</v>
      </c>
      <c r="CE318" s="168">
        <v>30</v>
      </c>
      <c r="CF318" s="167">
        <v>28</v>
      </c>
      <c r="CG318" s="168">
        <v>26</v>
      </c>
      <c r="CH318" s="168">
        <v>24</v>
      </c>
      <c r="CI318" s="168">
        <v>22</v>
      </c>
      <c r="CJ318" s="168">
        <v>20</v>
      </c>
      <c r="CK318" s="168">
        <v>18</v>
      </c>
      <c r="CL318" s="168">
        <v>16</v>
      </c>
      <c r="CM318" s="168">
        <v>14</v>
      </c>
      <c r="CN318" s="168">
        <v>12</v>
      </c>
      <c r="CO318" s="168">
        <v>10</v>
      </c>
      <c r="CP318" s="168">
        <v>10</v>
      </c>
      <c r="CQ318" s="168">
        <v>10</v>
      </c>
    </row>
    <row r="319" spans="1:95" ht="16.2" thickBot="1" x14ac:dyDescent="0.35">
      <c r="A319" s="116">
        <v>1316</v>
      </c>
      <c r="B319" s="117"/>
      <c r="C319" s="118"/>
      <c r="D319" s="119"/>
      <c r="E319" s="120"/>
      <c r="F319" s="121"/>
      <c r="G319" s="121"/>
      <c r="H319" s="169"/>
      <c r="I319" s="169"/>
      <c r="J319" s="170"/>
      <c r="K319" s="248"/>
      <c r="L319" s="127"/>
      <c r="M319" s="127"/>
      <c r="N319" s="127"/>
      <c r="O319" s="128"/>
      <c r="P319" s="129"/>
      <c r="Q319" s="214"/>
      <c r="R319" s="215"/>
      <c r="S319" s="216"/>
      <c r="T319" s="217"/>
      <c r="U319" s="217"/>
      <c r="V319" s="217"/>
      <c r="W319" s="218"/>
      <c r="X319" s="195"/>
      <c r="Y319" s="57"/>
      <c r="Z319" s="135"/>
      <c r="AA319" s="135"/>
      <c r="AB319" s="136"/>
      <c r="AC319" s="136"/>
      <c r="AD319" s="60"/>
      <c r="AE319" s="139"/>
      <c r="AF319" s="175"/>
      <c r="AG319" s="60"/>
      <c r="AH319" s="139"/>
      <c r="AI319" s="175"/>
      <c r="AJ319" s="60"/>
      <c r="AK319" s="140"/>
      <c r="AL319" s="141"/>
      <c r="AM319" s="60"/>
      <c r="AN319" s="140"/>
      <c r="AO319" s="141"/>
      <c r="AP319" s="176"/>
      <c r="AQ319" s="177"/>
      <c r="AR319" s="178"/>
      <c r="AS319" s="176"/>
      <c r="AT319" s="177"/>
      <c r="AU319" s="178"/>
      <c r="AV319" s="57"/>
      <c r="AW319" s="145"/>
      <c r="AX319" s="179"/>
      <c r="AY319" s="180"/>
      <c r="AZ319" s="57"/>
      <c r="BA319" s="145"/>
      <c r="BB319" s="146"/>
      <c r="BC319" s="149"/>
      <c r="BD319" s="103"/>
      <c r="BE319" s="241"/>
      <c r="BS319" s="224"/>
      <c r="BT319" s="224"/>
      <c r="CB319" s="166">
        <v>45</v>
      </c>
      <c r="CC319" s="166">
        <v>40</v>
      </c>
      <c r="CD319" s="167">
        <v>35</v>
      </c>
      <c r="CE319" s="168">
        <v>30</v>
      </c>
      <c r="CF319" s="167">
        <v>28</v>
      </c>
      <c r="CG319" s="168">
        <v>26</v>
      </c>
      <c r="CH319" s="168">
        <v>24</v>
      </c>
      <c r="CI319" s="168">
        <v>22</v>
      </c>
      <c r="CJ319" s="168">
        <v>20</v>
      </c>
      <c r="CK319" s="168">
        <v>18</v>
      </c>
      <c r="CL319" s="168">
        <v>16</v>
      </c>
      <c r="CM319" s="168">
        <v>14</v>
      </c>
      <c r="CN319" s="168">
        <v>12</v>
      </c>
      <c r="CO319" s="168">
        <v>10</v>
      </c>
      <c r="CP319" s="168">
        <v>10</v>
      </c>
      <c r="CQ319" s="168">
        <v>10</v>
      </c>
    </row>
    <row r="320" spans="1:95" ht="16.2" thickBot="1" x14ac:dyDescent="0.35">
      <c r="A320" s="116">
        <v>1317</v>
      </c>
      <c r="B320" s="117"/>
      <c r="C320" s="118"/>
      <c r="D320" s="119"/>
      <c r="E320" s="120"/>
      <c r="F320" s="121"/>
      <c r="G320" s="121"/>
      <c r="H320" s="169"/>
      <c r="I320" s="169"/>
      <c r="J320" s="170"/>
      <c r="K320" s="248"/>
      <c r="L320" s="127"/>
      <c r="M320" s="127"/>
      <c r="N320" s="127"/>
      <c r="O320" s="128"/>
      <c r="P320" s="129"/>
      <c r="Q320" s="214"/>
      <c r="R320" s="215"/>
      <c r="S320" s="216"/>
      <c r="T320" s="217"/>
      <c r="U320" s="217"/>
      <c r="V320" s="217"/>
      <c r="W320" s="218"/>
      <c r="X320" s="195"/>
      <c r="Y320" s="57"/>
      <c r="Z320" s="135"/>
      <c r="AA320" s="135"/>
      <c r="AB320" s="136"/>
      <c r="AC320" s="136"/>
      <c r="AD320" s="60"/>
      <c r="AE320" s="139"/>
      <c r="AF320" s="175"/>
      <c r="AG320" s="60"/>
      <c r="AH320" s="139"/>
      <c r="AI320" s="175"/>
      <c r="AJ320" s="60"/>
      <c r="AK320" s="140"/>
      <c r="AL320" s="141"/>
      <c r="AM320" s="60"/>
      <c r="AN320" s="140"/>
      <c r="AO320" s="141"/>
      <c r="AP320" s="176"/>
      <c r="AQ320" s="177"/>
      <c r="AR320" s="178"/>
      <c r="AS320" s="176"/>
      <c r="AT320" s="177"/>
      <c r="AU320" s="178"/>
      <c r="AV320" s="57"/>
      <c r="AW320" s="145"/>
      <c r="AX320" s="179"/>
      <c r="AY320" s="180"/>
      <c r="AZ320" s="57"/>
      <c r="BA320" s="145"/>
      <c r="BB320" s="146"/>
      <c r="BC320" s="149"/>
      <c r="BD320" s="103"/>
      <c r="BE320" s="241"/>
      <c r="BS320" s="224"/>
      <c r="BT320" s="224"/>
      <c r="CB320" s="166">
        <v>45</v>
      </c>
      <c r="CC320" s="166">
        <v>40</v>
      </c>
      <c r="CD320" s="167">
        <v>35</v>
      </c>
      <c r="CE320" s="168">
        <v>30</v>
      </c>
      <c r="CF320" s="167">
        <v>28</v>
      </c>
      <c r="CG320" s="168">
        <v>26</v>
      </c>
      <c r="CH320" s="168">
        <v>24</v>
      </c>
      <c r="CI320" s="168">
        <v>22</v>
      </c>
      <c r="CJ320" s="168">
        <v>20</v>
      </c>
      <c r="CK320" s="168">
        <v>18</v>
      </c>
      <c r="CL320" s="168">
        <v>16</v>
      </c>
      <c r="CM320" s="168">
        <v>14</v>
      </c>
      <c r="CN320" s="168">
        <v>12</v>
      </c>
      <c r="CO320" s="168">
        <v>10</v>
      </c>
      <c r="CP320" s="168">
        <v>10</v>
      </c>
      <c r="CQ320" s="168">
        <v>10</v>
      </c>
    </row>
    <row r="321" spans="1:95" ht="16.2" thickBot="1" x14ac:dyDescent="0.35">
      <c r="A321" s="116">
        <v>1318</v>
      </c>
      <c r="B321" s="117"/>
      <c r="C321" s="118"/>
      <c r="D321" s="119"/>
      <c r="E321" s="120"/>
      <c r="F321" s="121"/>
      <c r="G321" s="121"/>
      <c r="H321" s="169"/>
      <c r="I321" s="169"/>
      <c r="J321" s="170"/>
      <c r="K321" s="248"/>
      <c r="L321" s="127"/>
      <c r="M321" s="127"/>
      <c r="N321" s="127"/>
      <c r="O321" s="128"/>
      <c r="P321" s="129"/>
      <c r="Q321" s="214"/>
      <c r="R321" s="215"/>
      <c r="S321" s="216"/>
      <c r="T321" s="217"/>
      <c r="U321" s="217"/>
      <c r="V321" s="217"/>
      <c r="W321" s="218"/>
      <c r="X321" s="195"/>
      <c r="Y321" s="57"/>
      <c r="Z321" s="135"/>
      <c r="AA321" s="135"/>
      <c r="AB321" s="136"/>
      <c r="AC321" s="136"/>
      <c r="AD321" s="60"/>
      <c r="AE321" s="139"/>
      <c r="AF321" s="175"/>
      <c r="AG321" s="60"/>
      <c r="AH321" s="139"/>
      <c r="AI321" s="175"/>
      <c r="AJ321" s="60"/>
      <c r="AK321" s="140"/>
      <c r="AL321" s="141"/>
      <c r="AM321" s="60"/>
      <c r="AN321" s="140"/>
      <c r="AO321" s="141"/>
      <c r="AP321" s="176"/>
      <c r="AQ321" s="177"/>
      <c r="AR321" s="178"/>
      <c r="AS321" s="176"/>
      <c r="AT321" s="177"/>
      <c r="AU321" s="178"/>
      <c r="AV321" s="57"/>
      <c r="AW321" s="145"/>
      <c r="AX321" s="179"/>
      <c r="AY321" s="180"/>
      <c r="AZ321" s="57"/>
      <c r="BA321" s="145"/>
      <c r="BB321" s="146"/>
      <c r="BC321" s="149"/>
      <c r="BD321" s="103"/>
      <c r="BE321" s="241"/>
      <c r="BS321" s="224"/>
      <c r="BT321" s="224"/>
      <c r="CB321" s="166">
        <v>45</v>
      </c>
      <c r="CC321" s="166">
        <v>40</v>
      </c>
      <c r="CD321" s="167">
        <v>35</v>
      </c>
      <c r="CE321" s="168">
        <v>30</v>
      </c>
      <c r="CF321" s="167">
        <v>28</v>
      </c>
      <c r="CG321" s="168">
        <v>26</v>
      </c>
      <c r="CH321" s="168">
        <v>24</v>
      </c>
      <c r="CI321" s="168">
        <v>22</v>
      </c>
      <c r="CJ321" s="168">
        <v>20</v>
      </c>
      <c r="CK321" s="168">
        <v>18</v>
      </c>
      <c r="CL321" s="168">
        <v>16</v>
      </c>
      <c r="CM321" s="168">
        <v>14</v>
      </c>
      <c r="CN321" s="168">
        <v>12</v>
      </c>
      <c r="CO321" s="168">
        <v>10</v>
      </c>
      <c r="CP321" s="168">
        <v>10</v>
      </c>
      <c r="CQ321" s="168">
        <v>10</v>
      </c>
    </row>
    <row r="322" spans="1:95" ht="16.2" thickBot="1" x14ac:dyDescent="0.35">
      <c r="A322" s="116">
        <v>1319</v>
      </c>
      <c r="B322" s="117"/>
      <c r="C322" s="118"/>
      <c r="D322" s="119"/>
      <c r="E322" s="120"/>
      <c r="F322" s="121"/>
      <c r="G322" s="121"/>
      <c r="H322" s="169"/>
      <c r="I322" s="169"/>
      <c r="J322" s="170"/>
      <c r="K322" s="248"/>
      <c r="L322" s="127"/>
      <c r="M322" s="127"/>
      <c r="N322" s="127"/>
      <c r="O322" s="128"/>
      <c r="P322" s="129"/>
      <c r="Q322" s="214"/>
      <c r="R322" s="215"/>
      <c r="S322" s="216"/>
      <c r="T322" s="217"/>
      <c r="U322" s="217"/>
      <c r="V322" s="217"/>
      <c r="W322" s="218"/>
      <c r="X322" s="195"/>
      <c r="Y322" s="57"/>
      <c r="Z322" s="135"/>
      <c r="AA322" s="135"/>
      <c r="AB322" s="136"/>
      <c r="AC322" s="136"/>
      <c r="AD322" s="60"/>
      <c r="AE322" s="139"/>
      <c r="AF322" s="175"/>
      <c r="AG322" s="60"/>
      <c r="AH322" s="139"/>
      <c r="AI322" s="175"/>
      <c r="AJ322" s="60"/>
      <c r="AK322" s="140"/>
      <c r="AL322" s="141"/>
      <c r="AM322" s="60"/>
      <c r="AN322" s="140"/>
      <c r="AO322" s="141"/>
      <c r="AP322" s="176"/>
      <c r="AQ322" s="177"/>
      <c r="AR322" s="178"/>
      <c r="AS322" s="176"/>
      <c r="AT322" s="177"/>
      <c r="AU322" s="178"/>
      <c r="AV322" s="57"/>
      <c r="AW322" s="145"/>
      <c r="AX322" s="179"/>
      <c r="AY322" s="180"/>
      <c r="AZ322" s="57"/>
      <c r="BA322" s="145"/>
      <c r="BB322" s="146"/>
      <c r="BC322" s="149"/>
      <c r="BD322" s="103"/>
      <c r="BE322" s="241"/>
      <c r="BS322" s="224"/>
      <c r="BT322" s="224"/>
      <c r="CB322" s="166">
        <v>45</v>
      </c>
      <c r="CC322" s="166">
        <v>40</v>
      </c>
      <c r="CD322" s="167">
        <v>35</v>
      </c>
      <c r="CE322" s="168">
        <v>30</v>
      </c>
      <c r="CF322" s="167">
        <v>28</v>
      </c>
      <c r="CG322" s="168">
        <v>26</v>
      </c>
      <c r="CH322" s="168">
        <v>24</v>
      </c>
      <c r="CI322" s="168">
        <v>22</v>
      </c>
      <c r="CJ322" s="168">
        <v>20</v>
      </c>
      <c r="CK322" s="168">
        <v>18</v>
      </c>
      <c r="CL322" s="168">
        <v>16</v>
      </c>
      <c r="CM322" s="168">
        <v>14</v>
      </c>
      <c r="CN322" s="168">
        <v>12</v>
      </c>
      <c r="CO322" s="168">
        <v>10</v>
      </c>
      <c r="CP322" s="168">
        <v>10</v>
      </c>
      <c r="CQ322" s="168">
        <v>10</v>
      </c>
    </row>
    <row r="323" spans="1:95" ht="16.2" thickBot="1" x14ac:dyDescent="0.35">
      <c r="A323" s="116">
        <v>1320</v>
      </c>
      <c r="B323" s="117"/>
      <c r="C323" s="118"/>
      <c r="D323" s="119"/>
      <c r="E323" s="120"/>
      <c r="F323" s="121"/>
      <c r="G323" s="121"/>
      <c r="H323" s="169"/>
      <c r="I323" s="169"/>
      <c r="J323" s="170"/>
      <c r="K323" s="248"/>
      <c r="L323" s="127"/>
      <c r="M323" s="127"/>
      <c r="N323" s="127"/>
      <c r="O323" s="128"/>
      <c r="P323" s="129"/>
      <c r="Q323" s="214"/>
      <c r="R323" s="215"/>
      <c r="S323" s="216"/>
      <c r="T323" s="217"/>
      <c r="U323" s="217"/>
      <c r="V323" s="217"/>
      <c r="W323" s="218"/>
      <c r="X323" s="195"/>
      <c r="Y323" s="57"/>
      <c r="Z323" s="135"/>
      <c r="AA323" s="135"/>
      <c r="AB323" s="136"/>
      <c r="AC323" s="136"/>
      <c r="AD323" s="60"/>
      <c r="AE323" s="139"/>
      <c r="AF323" s="175"/>
      <c r="AG323" s="60"/>
      <c r="AH323" s="139"/>
      <c r="AI323" s="175"/>
      <c r="AJ323" s="60"/>
      <c r="AK323" s="140"/>
      <c r="AL323" s="141"/>
      <c r="AM323" s="60"/>
      <c r="AN323" s="140"/>
      <c r="AO323" s="141"/>
      <c r="AP323" s="176"/>
      <c r="AQ323" s="177"/>
      <c r="AR323" s="178"/>
      <c r="AS323" s="176"/>
      <c r="AT323" s="177"/>
      <c r="AU323" s="178"/>
      <c r="AV323" s="57"/>
      <c r="AW323" s="145"/>
      <c r="AX323" s="179"/>
      <c r="AY323" s="180"/>
      <c r="AZ323" s="57"/>
      <c r="BA323" s="145"/>
      <c r="BB323" s="146"/>
      <c r="BC323" s="149"/>
      <c r="BD323" s="103"/>
      <c r="BE323" s="241"/>
      <c r="BS323" s="224"/>
      <c r="BT323" s="224"/>
      <c r="CB323" s="166">
        <v>45</v>
      </c>
      <c r="CC323" s="166">
        <v>40</v>
      </c>
      <c r="CD323" s="167">
        <v>35</v>
      </c>
      <c r="CE323" s="168">
        <v>30</v>
      </c>
      <c r="CF323" s="167">
        <v>28</v>
      </c>
      <c r="CG323" s="168">
        <v>26</v>
      </c>
      <c r="CH323" s="168">
        <v>24</v>
      </c>
      <c r="CI323" s="168">
        <v>22</v>
      </c>
      <c r="CJ323" s="168">
        <v>20</v>
      </c>
      <c r="CK323" s="168">
        <v>18</v>
      </c>
      <c r="CL323" s="168">
        <v>16</v>
      </c>
      <c r="CM323" s="168">
        <v>14</v>
      </c>
      <c r="CN323" s="168">
        <v>12</v>
      </c>
      <c r="CO323" s="168">
        <v>10</v>
      </c>
      <c r="CP323" s="168">
        <v>10</v>
      </c>
      <c r="CQ323" s="168">
        <v>10</v>
      </c>
    </row>
    <row r="324" spans="1:95" ht="16.2" thickBot="1" x14ac:dyDescent="0.35">
      <c r="A324" s="116">
        <v>1321</v>
      </c>
      <c r="B324" s="117"/>
      <c r="C324" s="118"/>
      <c r="D324" s="119"/>
      <c r="E324" s="120"/>
      <c r="F324" s="121"/>
      <c r="G324" s="121"/>
      <c r="H324" s="169"/>
      <c r="I324" s="169"/>
      <c r="J324" s="170"/>
      <c r="K324" s="248"/>
      <c r="L324" s="127"/>
      <c r="M324" s="127"/>
      <c r="N324" s="127"/>
      <c r="O324" s="128"/>
      <c r="P324" s="129"/>
      <c r="Q324" s="214"/>
      <c r="R324" s="215"/>
      <c r="S324" s="216"/>
      <c r="T324" s="217"/>
      <c r="U324" s="217"/>
      <c r="V324" s="217"/>
      <c r="W324" s="218"/>
      <c r="X324" s="195"/>
      <c r="Y324" s="57"/>
      <c r="Z324" s="135"/>
      <c r="AA324" s="135"/>
      <c r="AB324" s="136"/>
      <c r="AC324" s="136"/>
      <c r="AD324" s="60"/>
      <c r="AE324" s="139"/>
      <c r="AF324" s="175"/>
      <c r="AG324" s="60"/>
      <c r="AH324" s="139"/>
      <c r="AI324" s="175"/>
      <c r="AJ324" s="60"/>
      <c r="AK324" s="140"/>
      <c r="AL324" s="141"/>
      <c r="AM324" s="60"/>
      <c r="AN324" s="140"/>
      <c r="AO324" s="141"/>
      <c r="AP324" s="176"/>
      <c r="AQ324" s="177"/>
      <c r="AR324" s="178"/>
      <c r="AS324" s="176"/>
      <c r="AT324" s="177"/>
      <c r="AU324" s="178"/>
      <c r="AV324" s="57"/>
      <c r="AW324" s="145"/>
      <c r="AX324" s="179"/>
      <c r="AY324" s="180"/>
      <c r="AZ324" s="57"/>
      <c r="BA324" s="145"/>
      <c r="BB324" s="146"/>
      <c r="BC324" s="149"/>
      <c r="BD324" s="103"/>
      <c r="BE324" s="242"/>
      <c r="BS324" s="224"/>
      <c r="BT324" s="224"/>
      <c r="CB324" s="166">
        <v>45</v>
      </c>
      <c r="CC324" s="166">
        <v>40</v>
      </c>
      <c r="CD324" s="167">
        <v>35</v>
      </c>
      <c r="CE324" s="168">
        <v>30</v>
      </c>
      <c r="CF324" s="167">
        <v>28</v>
      </c>
      <c r="CG324" s="168">
        <v>26</v>
      </c>
      <c r="CH324" s="168">
        <v>24</v>
      </c>
      <c r="CI324" s="168">
        <v>22</v>
      </c>
      <c r="CJ324" s="168">
        <v>20</v>
      </c>
      <c r="CK324" s="168">
        <v>18</v>
      </c>
      <c r="CL324" s="168">
        <v>16</v>
      </c>
      <c r="CM324" s="168">
        <v>14</v>
      </c>
      <c r="CN324" s="168">
        <v>12</v>
      </c>
      <c r="CO324" s="168">
        <v>10</v>
      </c>
      <c r="CP324" s="168">
        <v>10</v>
      </c>
      <c r="CQ324" s="168">
        <v>10</v>
      </c>
    </row>
    <row r="325" spans="1:95" ht="16.2" thickBot="1" x14ac:dyDescent="0.35">
      <c r="A325" s="116">
        <v>1322</v>
      </c>
      <c r="B325" s="117"/>
      <c r="C325" s="118"/>
      <c r="D325" s="119"/>
      <c r="E325" s="120"/>
      <c r="F325" s="121"/>
      <c r="G325" s="121"/>
      <c r="H325" s="169"/>
      <c r="I325" s="169"/>
      <c r="J325" s="170"/>
      <c r="K325" s="248"/>
      <c r="L325" s="127"/>
      <c r="M325" s="127"/>
      <c r="N325" s="127"/>
      <c r="O325" s="128"/>
      <c r="P325" s="129"/>
      <c r="Q325" s="214"/>
      <c r="R325" s="215"/>
      <c r="S325" s="216"/>
      <c r="T325" s="217"/>
      <c r="U325" s="217"/>
      <c r="V325" s="217"/>
      <c r="W325" s="218"/>
      <c r="X325" s="195"/>
      <c r="Y325" s="57"/>
      <c r="Z325" s="135"/>
      <c r="AA325" s="135"/>
      <c r="AB325" s="136"/>
      <c r="AC325" s="136"/>
      <c r="AD325" s="60"/>
      <c r="AE325" s="139"/>
      <c r="AF325" s="175"/>
      <c r="AG325" s="60"/>
      <c r="AH325" s="139"/>
      <c r="AI325" s="175"/>
      <c r="AJ325" s="60"/>
      <c r="AK325" s="140"/>
      <c r="AL325" s="141"/>
      <c r="AM325" s="60"/>
      <c r="AN325" s="140"/>
      <c r="AO325" s="141"/>
      <c r="AP325" s="176"/>
      <c r="AQ325" s="177"/>
      <c r="AR325" s="178"/>
      <c r="AS325" s="176"/>
      <c r="AT325" s="177"/>
      <c r="AU325" s="178"/>
      <c r="AV325" s="57"/>
      <c r="AW325" s="145"/>
      <c r="AX325" s="179"/>
      <c r="AY325" s="180"/>
      <c r="AZ325" s="57"/>
      <c r="BA325" s="145"/>
      <c r="BB325" s="146"/>
      <c r="BC325" s="149"/>
      <c r="BD325" s="103"/>
      <c r="BE325" s="242"/>
      <c r="BS325" s="224"/>
      <c r="BT325" s="224"/>
      <c r="CB325" s="166">
        <v>45</v>
      </c>
      <c r="CC325" s="166">
        <v>40</v>
      </c>
      <c r="CD325" s="167">
        <v>35</v>
      </c>
      <c r="CE325" s="168">
        <v>30</v>
      </c>
      <c r="CF325" s="167">
        <v>28</v>
      </c>
      <c r="CG325" s="168">
        <v>26</v>
      </c>
      <c r="CH325" s="168">
        <v>24</v>
      </c>
      <c r="CI325" s="168">
        <v>22</v>
      </c>
      <c r="CJ325" s="168">
        <v>20</v>
      </c>
      <c r="CK325" s="168">
        <v>18</v>
      </c>
      <c r="CL325" s="168">
        <v>16</v>
      </c>
      <c r="CM325" s="168">
        <v>14</v>
      </c>
      <c r="CN325" s="168">
        <v>12</v>
      </c>
      <c r="CO325" s="168">
        <v>10</v>
      </c>
      <c r="CP325" s="168">
        <v>10</v>
      </c>
      <c r="CQ325" s="168">
        <v>10</v>
      </c>
    </row>
    <row r="326" spans="1:95" ht="16.2" thickBot="1" x14ac:dyDescent="0.35">
      <c r="A326" s="116">
        <v>1323</v>
      </c>
      <c r="B326" s="117"/>
      <c r="C326" s="118"/>
      <c r="D326" s="119"/>
      <c r="E326" s="120"/>
      <c r="F326" s="121"/>
      <c r="G326" s="121"/>
      <c r="H326" s="169"/>
      <c r="I326" s="169"/>
      <c r="J326" s="170"/>
      <c r="K326" s="248"/>
      <c r="L326" s="127"/>
      <c r="M326" s="127"/>
      <c r="N326" s="127"/>
      <c r="O326" s="128"/>
      <c r="P326" s="129"/>
      <c r="Q326" s="214"/>
      <c r="R326" s="215"/>
      <c r="S326" s="216"/>
      <c r="T326" s="217"/>
      <c r="U326" s="217"/>
      <c r="V326" s="217"/>
      <c r="W326" s="218"/>
      <c r="X326" s="195"/>
      <c r="Y326" s="57"/>
      <c r="Z326" s="135"/>
      <c r="AA326" s="135"/>
      <c r="AB326" s="136"/>
      <c r="AC326" s="136"/>
      <c r="AD326" s="60"/>
      <c r="AE326" s="139"/>
      <c r="AF326" s="175"/>
      <c r="AG326" s="60"/>
      <c r="AH326" s="139"/>
      <c r="AI326" s="175"/>
      <c r="AJ326" s="60"/>
      <c r="AK326" s="140"/>
      <c r="AL326" s="141"/>
      <c r="AM326" s="60"/>
      <c r="AN326" s="140"/>
      <c r="AO326" s="141"/>
      <c r="AP326" s="176"/>
      <c r="AQ326" s="177"/>
      <c r="AR326" s="178"/>
      <c r="AS326" s="176"/>
      <c r="AT326" s="177"/>
      <c r="AU326" s="178"/>
      <c r="AV326" s="57"/>
      <c r="AW326" s="145"/>
      <c r="AX326" s="179"/>
      <c r="AY326" s="180"/>
      <c r="AZ326" s="57"/>
      <c r="BA326" s="145"/>
      <c r="BB326" s="146"/>
      <c r="BC326" s="149"/>
      <c r="BD326" s="103"/>
      <c r="BE326" s="242"/>
      <c r="BS326" s="224"/>
      <c r="BT326" s="224"/>
      <c r="CB326" s="166">
        <v>45</v>
      </c>
      <c r="CC326" s="166">
        <v>40</v>
      </c>
      <c r="CD326" s="167">
        <v>35</v>
      </c>
      <c r="CE326" s="168">
        <v>30</v>
      </c>
      <c r="CF326" s="167">
        <v>28</v>
      </c>
      <c r="CG326" s="168">
        <v>26</v>
      </c>
      <c r="CH326" s="168">
        <v>24</v>
      </c>
      <c r="CI326" s="168">
        <v>22</v>
      </c>
      <c r="CJ326" s="168">
        <v>20</v>
      </c>
      <c r="CK326" s="168">
        <v>18</v>
      </c>
      <c r="CL326" s="168">
        <v>16</v>
      </c>
      <c r="CM326" s="168">
        <v>14</v>
      </c>
      <c r="CN326" s="168">
        <v>12</v>
      </c>
      <c r="CO326" s="168">
        <v>10</v>
      </c>
      <c r="CP326" s="168">
        <v>10</v>
      </c>
      <c r="CQ326" s="168">
        <v>10</v>
      </c>
    </row>
    <row r="327" spans="1:95" ht="16.2" thickBot="1" x14ac:dyDescent="0.35">
      <c r="A327" s="116">
        <v>1324</v>
      </c>
      <c r="B327" s="117"/>
      <c r="C327" s="118"/>
      <c r="D327" s="119"/>
      <c r="E327" s="120"/>
      <c r="F327" s="121"/>
      <c r="G327" s="121"/>
      <c r="H327" s="169"/>
      <c r="I327" s="169"/>
      <c r="J327" s="170"/>
      <c r="K327" s="248"/>
      <c r="L327" s="127"/>
      <c r="M327" s="127"/>
      <c r="N327" s="127"/>
      <c r="O327" s="128"/>
      <c r="P327" s="129"/>
      <c r="Q327" s="214"/>
      <c r="R327" s="215"/>
      <c r="S327" s="216"/>
      <c r="T327" s="217"/>
      <c r="U327" s="217"/>
      <c r="V327" s="217"/>
      <c r="W327" s="218"/>
      <c r="X327" s="195"/>
      <c r="Y327" s="57"/>
      <c r="Z327" s="135"/>
      <c r="AA327" s="135"/>
      <c r="AB327" s="136"/>
      <c r="AC327" s="136"/>
      <c r="AD327" s="60"/>
      <c r="AE327" s="139"/>
      <c r="AF327" s="175"/>
      <c r="AG327" s="60"/>
      <c r="AH327" s="139"/>
      <c r="AI327" s="175"/>
      <c r="AJ327" s="60"/>
      <c r="AK327" s="140"/>
      <c r="AL327" s="141"/>
      <c r="AM327" s="60"/>
      <c r="AN327" s="140"/>
      <c r="AO327" s="141"/>
      <c r="AP327" s="176"/>
      <c r="AQ327" s="177"/>
      <c r="AR327" s="178"/>
      <c r="AS327" s="176"/>
      <c r="AT327" s="177"/>
      <c r="AU327" s="178"/>
      <c r="AV327" s="57"/>
      <c r="AW327" s="145"/>
      <c r="AX327" s="179"/>
      <c r="AY327" s="180"/>
      <c r="AZ327" s="57"/>
      <c r="BA327" s="145"/>
      <c r="BB327" s="146"/>
      <c r="BC327" s="149"/>
      <c r="BD327" s="103"/>
      <c r="BE327" s="241"/>
      <c r="BS327" s="224"/>
      <c r="BT327" s="224"/>
      <c r="CB327" s="166">
        <v>45</v>
      </c>
      <c r="CC327" s="166">
        <v>40</v>
      </c>
      <c r="CD327" s="167">
        <v>35</v>
      </c>
      <c r="CE327" s="168">
        <v>30</v>
      </c>
      <c r="CF327" s="167">
        <v>28</v>
      </c>
      <c r="CG327" s="168">
        <v>26</v>
      </c>
      <c r="CH327" s="168">
        <v>24</v>
      </c>
      <c r="CI327" s="168">
        <v>22</v>
      </c>
      <c r="CJ327" s="168">
        <v>20</v>
      </c>
      <c r="CK327" s="168">
        <v>18</v>
      </c>
      <c r="CL327" s="168">
        <v>16</v>
      </c>
      <c r="CM327" s="168">
        <v>14</v>
      </c>
      <c r="CN327" s="168">
        <v>12</v>
      </c>
      <c r="CO327" s="168">
        <v>10</v>
      </c>
      <c r="CP327" s="168">
        <v>10</v>
      </c>
      <c r="CQ327" s="168">
        <v>10</v>
      </c>
    </row>
    <row r="328" spans="1:95" ht="16.2" thickBot="1" x14ac:dyDescent="0.35">
      <c r="A328" s="116">
        <v>1325</v>
      </c>
      <c r="B328" s="117"/>
      <c r="C328" s="118"/>
      <c r="D328" s="119"/>
      <c r="E328" s="120"/>
      <c r="F328" s="121"/>
      <c r="G328" s="121"/>
      <c r="H328" s="169"/>
      <c r="I328" s="169"/>
      <c r="J328" s="170"/>
      <c r="K328" s="248"/>
      <c r="L328" s="127"/>
      <c r="M328" s="127"/>
      <c r="N328" s="127"/>
      <c r="O328" s="128"/>
      <c r="P328" s="129"/>
      <c r="Q328" s="214"/>
      <c r="R328" s="215"/>
      <c r="S328" s="216"/>
      <c r="T328" s="217"/>
      <c r="U328" s="217"/>
      <c r="V328" s="217"/>
      <c r="W328" s="218"/>
      <c r="X328" s="195"/>
      <c r="Y328" s="57"/>
      <c r="Z328" s="135"/>
      <c r="AA328" s="135"/>
      <c r="AB328" s="136"/>
      <c r="AC328" s="136"/>
      <c r="AD328" s="60"/>
      <c r="AE328" s="139"/>
      <c r="AF328" s="175"/>
      <c r="AG328" s="60"/>
      <c r="AH328" s="139"/>
      <c r="AI328" s="175"/>
      <c r="AJ328" s="60"/>
      <c r="AK328" s="140"/>
      <c r="AL328" s="141"/>
      <c r="AM328" s="60"/>
      <c r="AN328" s="140"/>
      <c r="AO328" s="141"/>
      <c r="AP328" s="176"/>
      <c r="AQ328" s="177"/>
      <c r="AR328" s="178"/>
      <c r="AS328" s="176"/>
      <c r="AT328" s="177"/>
      <c r="AU328" s="178"/>
      <c r="AV328" s="57"/>
      <c r="AW328" s="145"/>
      <c r="AX328" s="179"/>
      <c r="AY328" s="180"/>
      <c r="AZ328" s="57"/>
      <c r="BA328" s="145"/>
      <c r="BB328" s="146"/>
      <c r="BC328" s="149"/>
      <c r="BD328" s="103"/>
      <c r="BE328" s="241"/>
      <c r="BS328" s="224"/>
      <c r="BT328" s="224"/>
      <c r="CB328" s="166">
        <v>45</v>
      </c>
      <c r="CC328" s="166">
        <v>40</v>
      </c>
      <c r="CD328" s="167">
        <v>35</v>
      </c>
      <c r="CE328" s="168">
        <v>30</v>
      </c>
      <c r="CF328" s="167">
        <v>28</v>
      </c>
      <c r="CG328" s="168">
        <v>26</v>
      </c>
      <c r="CH328" s="168">
        <v>24</v>
      </c>
      <c r="CI328" s="168">
        <v>22</v>
      </c>
      <c r="CJ328" s="168">
        <v>20</v>
      </c>
      <c r="CK328" s="168">
        <v>18</v>
      </c>
      <c r="CL328" s="168">
        <v>16</v>
      </c>
      <c r="CM328" s="168">
        <v>14</v>
      </c>
      <c r="CN328" s="168">
        <v>12</v>
      </c>
      <c r="CO328" s="168">
        <v>10</v>
      </c>
      <c r="CP328" s="168">
        <v>10</v>
      </c>
      <c r="CQ328" s="168">
        <v>10</v>
      </c>
    </row>
    <row r="329" spans="1:95" ht="16.2" thickBot="1" x14ac:dyDescent="0.35">
      <c r="A329" s="116">
        <v>1326</v>
      </c>
      <c r="B329" s="117"/>
      <c r="C329" s="118"/>
      <c r="D329" s="119"/>
      <c r="E329" s="120"/>
      <c r="F329" s="121"/>
      <c r="G329" s="121"/>
      <c r="H329" s="169"/>
      <c r="I329" s="169"/>
      <c r="J329" s="170"/>
      <c r="K329" s="248"/>
      <c r="L329" s="127"/>
      <c r="M329" s="127"/>
      <c r="N329" s="127"/>
      <c r="O329" s="128"/>
      <c r="P329" s="129"/>
      <c r="Q329" s="214"/>
      <c r="R329" s="215"/>
      <c r="S329" s="216"/>
      <c r="T329" s="217"/>
      <c r="U329" s="217"/>
      <c r="V329" s="217"/>
      <c r="W329" s="218"/>
      <c r="X329" s="195"/>
      <c r="Y329" s="57"/>
      <c r="Z329" s="135"/>
      <c r="AA329" s="135"/>
      <c r="AB329" s="136"/>
      <c r="AC329" s="136"/>
      <c r="AD329" s="60"/>
      <c r="AE329" s="139"/>
      <c r="AF329" s="175"/>
      <c r="AG329" s="60"/>
      <c r="AH329" s="139"/>
      <c r="AI329" s="175"/>
      <c r="AJ329" s="60"/>
      <c r="AK329" s="140"/>
      <c r="AL329" s="141"/>
      <c r="AM329" s="60"/>
      <c r="AN329" s="140"/>
      <c r="AO329" s="141"/>
      <c r="AP329" s="176"/>
      <c r="AQ329" s="177"/>
      <c r="AR329" s="178"/>
      <c r="AS329" s="176"/>
      <c r="AT329" s="177"/>
      <c r="AU329" s="178"/>
      <c r="AV329" s="57"/>
      <c r="AW329" s="145"/>
      <c r="AX329" s="179"/>
      <c r="AY329" s="180"/>
      <c r="AZ329" s="57"/>
      <c r="BA329" s="145"/>
      <c r="BB329" s="146"/>
      <c r="BC329" s="149"/>
      <c r="BD329" s="103"/>
      <c r="BE329" s="237"/>
      <c r="BS329" s="224"/>
      <c r="BT329" s="224"/>
      <c r="CB329" s="166">
        <v>45</v>
      </c>
      <c r="CC329" s="166">
        <v>40</v>
      </c>
      <c r="CD329" s="167">
        <v>35</v>
      </c>
      <c r="CE329" s="168">
        <v>30</v>
      </c>
      <c r="CF329" s="167">
        <v>28</v>
      </c>
      <c r="CG329" s="168">
        <v>26</v>
      </c>
      <c r="CH329" s="168">
        <v>24</v>
      </c>
      <c r="CI329" s="168">
        <v>22</v>
      </c>
      <c r="CJ329" s="168">
        <v>20</v>
      </c>
      <c r="CK329" s="168">
        <v>18</v>
      </c>
      <c r="CL329" s="168">
        <v>16</v>
      </c>
      <c r="CM329" s="168">
        <v>14</v>
      </c>
      <c r="CN329" s="168">
        <v>12</v>
      </c>
      <c r="CO329" s="168">
        <v>10</v>
      </c>
      <c r="CP329" s="168">
        <v>10</v>
      </c>
      <c r="CQ329" s="168">
        <v>10</v>
      </c>
    </row>
    <row r="330" spans="1:95" ht="16.2" thickBot="1" x14ac:dyDescent="0.35">
      <c r="A330" s="116">
        <v>1327</v>
      </c>
      <c r="B330" s="117"/>
      <c r="C330" s="118"/>
      <c r="D330" s="119"/>
      <c r="E330" s="120"/>
      <c r="F330" s="121"/>
      <c r="G330" s="121"/>
      <c r="H330" s="169"/>
      <c r="I330" s="169"/>
      <c r="J330" s="170"/>
      <c r="K330" s="248"/>
      <c r="L330" s="127"/>
      <c r="M330" s="127"/>
      <c r="N330" s="127"/>
      <c r="O330" s="128"/>
      <c r="P330" s="129"/>
      <c r="Q330" s="214"/>
      <c r="R330" s="215"/>
      <c r="S330" s="216"/>
      <c r="T330" s="217"/>
      <c r="U330" s="217"/>
      <c r="V330" s="217"/>
      <c r="W330" s="218"/>
      <c r="X330" s="195"/>
      <c r="Y330" s="57"/>
      <c r="Z330" s="135"/>
      <c r="AA330" s="135"/>
      <c r="AB330" s="136"/>
      <c r="AC330" s="136"/>
      <c r="AD330" s="60"/>
      <c r="AE330" s="139"/>
      <c r="AF330" s="175"/>
      <c r="AG330" s="60"/>
      <c r="AH330" s="139"/>
      <c r="AI330" s="175"/>
      <c r="AJ330" s="60"/>
      <c r="AK330" s="140"/>
      <c r="AL330" s="141"/>
      <c r="AM330" s="60"/>
      <c r="AN330" s="140"/>
      <c r="AO330" s="141"/>
      <c r="AP330" s="176"/>
      <c r="AQ330" s="177"/>
      <c r="AR330" s="178"/>
      <c r="AS330" s="176"/>
      <c r="AT330" s="177"/>
      <c r="AU330" s="178"/>
      <c r="AV330" s="57"/>
      <c r="AW330" s="145"/>
      <c r="AX330" s="179"/>
      <c r="AY330" s="180"/>
      <c r="AZ330" s="57"/>
      <c r="BA330" s="145"/>
      <c r="BB330" s="146"/>
      <c r="BC330" s="149"/>
      <c r="BD330" s="103"/>
      <c r="BE330" s="247"/>
      <c r="BS330" s="224"/>
      <c r="BT330" s="224"/>
      <c r="CB330" s="166">
        <v>45</v>
      </c>
      <c r="CC330" s="166">
        <v>40</v>
      </c>
      <c r="CD330" s="167">
        <v>35</v>
      </c>
      <c r="CE330" s="168">
        <v>30</v>
      </c>
      <c r="CF330" s="167">
        <v>28</v>
      </c>
      <c r="CG330" s="168">
        <v>26</v>
      </c>
      <c r="CH330" s="168">
        <v>24</v>
      </c>
      <c r="CI330" s="168">
        <v>22</v>
      </c>
      <c r="CJ330" s="168">
        <v>20</v>
      </c>
      <c r="CK330" s="168">
        <v>18</v>
      </c>
      <c r="CL330" s="168">
        <v>16</v>
      </c>
      <c r="CM330" s="168">
        <v>14</v>
      </c>
      <c r="CN330" s="168">
        <v>12</v>
      </c>
      <c r="CO330" s="168">
        <v>10</v>
      </c>
      <c r="CP330" s="168">
        <v>10</v>
      </c>
      <c r="CQ330" s="168">
        <v>10</v>
      </c>
    </row>
    <row r="331" spans="1:95" ht="16.2" thickBot="1" x14ac:dyDescent="0.35">
      <c r="A331" s="116">
        <v>1328</v>
      </c>
      <c r="B331" s="117"/>
      <c r="C331" s="118"/>
      <c r="D331" s="119"/>
      <c r="E331" s="120"/>
      <c r="F331" s="121"/>
      <c r="G331" s="121"/>
      <c r="H331" s="169"/>
      <c r="I331" s="169"/>
      <c r="J331" s="170"/>
      <c r="K331" s="248"/>
      <c r="L331" s="127"/>
      <c r="M331" s="127"/>
      <c r="N331" s="127"/>
      <c r="O331" s="128"/>
      <c r="P331" s="129"/>
      <c r="Q331" s="214"/>
      <c r="R331" s="215"/>
      <c r="S331" s="216"/>
      <c r="T331" s="217"/>
      <c r="U331" s="217"/>
      <c r="V331" s="217"/>
      <c r="W331" s="218"/>
      <c r="X331" s="195"/>
      <c r="Y331" s="57"/>
      <c r="Z331" s="135"/>
      <c r="AA331" s="135"/>
      <c r="AB331" s="136"/>
      <c r="AC331" s="136"/>
      <c r="AD331" s="60"/>
      <c r="AE331" s="139"/>
      <c r="AF331" s="175"/>
      <c r="AG331" s="60"/>
      <c r="AH331" s="139"/>
      <c r="AI331" s="175"/>
      <c r="AJ331" s="60"/>
      <c r="AK331" s="140"/>
      <c r="AL331" s="141"/>
      <c r="AM331" s="60"/>
      <c r="AN331" s="140"/>
      <c r="AO331" s="141"/>
      <c r="AP331" s="176"/>
      <c r="AQ331" s="177"/>
      <c r="AR331" s="178"/>
      <c r="AS331" s="176"/>
      <c r="AT331" s="177"/>
      <c r="AU331" s="178"/>
      <c r="AV331" s="57"/>
      <c r="AW331" s="145"/>
      <c r="AX331" s="179"/>
      <c r="AY331" s="180"/>
      <c r="AZ331" s="57"/>
      <c r="BA331" s="145"/>
      <c r="BB331" s="146"/>
      <c r="BC331" s="149"/>
      <c r="BD331" s="103"/>
      <c r="BE331" s="247"/>
      <c r="BS331" s="224"/>
      <c r="BT331" s="224"/>
      <c r="CB331" s="166">
        <v>45</v>
      </c>
      <c r="CC331" s="166">
        <v>40</v>
      </c>
      <c r="CD331" s="167">
        <v>35</v>
      </c>
      <c r="CE331" s="168">
        <v>30</v>
      </c>
      <c r="CF331" s="167">
        <v>28</v>
      </c>
      <c r="CG331" s="168">
        <v>26</v>
      </c>
      <c r="CH331" s="168">
        <v>24</v>
      </c>
      <c r="CI331" s="168">
        <v>22</v>
      </c>
      <c r="CJ331" s="168">
        <v>20</v>
      </c>
      <c r="CK331" s="168">
        <v>18</v>
      </c>
      <c r="CL331" s="168">
        <v>16</v>
      </c>
      <c r="CM331" s="168">
        <v>14</v>
      </c>
      <c r="CN331" s="168">
        <v>12</v>
      </c>
      <c r="CO331" s="168">
        <v>10</v>
      </c>
      <c r="CP331" s="168">
        <v>10</v>
      </c>
      <c r="CQ331" s="168">
        <v>10</v>
      </c>
    </row>
    <row r="332" spans="1:95" ht="16.2" thickBot="1" x14ac:dyDescent="0.35">
      <c r="A332" s="116">
        <v>1329</v>
      </c>
      <c r="B332" s="117"/>
      <c r="C332" s="118"/>
      <c r="D332" s="119"/>
      <c r="E332" s="120"/>
      <c r="F332" s="121"/>
      <c r="G332" s="121"/>
      <c r="H332" s="169"/>
      <c r="I332" s="169"/>
      <c r="J332" s="170"/>
      <c r="K332" s="248"/>
      <c r="L332" s="127"/>
      <c r="M332" s="127"/>
      <c r="N332" s="127"/>
      <c r="O332" s="128"/>
      <c r="P332" s="129"/>
      <c r="Q332" s="214"/>
      <c r="R332" s="215"/>
      <c r="S332" s="216"/>
      <c r="T332" s="217"/>
      <c r="U332" s="217"/>
      <c r="V332" s="217"/>
      <c r="W332" s="218"/>
      <c r="X332" s="195"/>
      <c r="Y332" s="57"/>
      <c r="Z332" s="135"/>
      <c r="AA332" s="135"/>
      <c r="AB332" s="136"/>
      <c r="AC332" s="136"/>
      <c r="AD332" s="60"/>
      <c r="AE332" s="139"/>
      <c r="AF332" s="175"/>
      <c r="AG332" s="60"/>
      <c r="AH332" s="139"/>
      <c r="AI332" s="175"/>
      <c r="AJ332" s="60"/>
      <c r="AK332" s="140"/>
      <c r="AL332" s="141"/>
      <c r="AM332" s="60"/>
      <c r="AN332" s="140"/>
      <c r="AO332" s="141"/>
      <c r="AP332" s="176"/>
      <c r="AQ332" s="177"/>
      <c r="AR332" s="178"/>
      <c r="AS332" s="176"/>
      <c r="AT332" s="177"/>
      <c r="AU332" s="178"/>
      <c r="AV332" s="57"/>
      <c r="AW332" s="145"/>
      <c r="AX332" s="179"/>
      <c r="AY332" s="180"/>
      <c r="AZ332" s="57"/>
      <c r="BA332" s="145"/>
      <c r="BB332" s="146"/>
      <c r="BC332" s="149"/>
      <c r="BD332" s="103"/>
      <c r="BE332" s="241"/>
      <c r="BS332" s="224"/>
      <c r="BT332" s="224"/>
      <c r="CB332" s="166">
        <v>45</v>
      </c>
      <c r="CC332" s="166">
        <v>40</v>
      </c>
      <c r="CD332" s="167">
        <v>35</v>
      </c>
      <c r="CE332" s="168">
        <v>30</v>
      </c>
      <c r="CF332" s="167">
        <v>28</v>
      </c>
      <c r="CG332" s="168">
        <v>26</v>
      </c>
      <c r="CH332" s="168">
        <v>24</v>
      </c>
      <c r="CI332" s="168">
        <v>22</v>
      </c>
      <c r="CJ332" s="168">
        <v>20</v>
      </c>
      <c r="CK332" s="168">
        <v>18</v>
      </c>
      <c r="CL332" s="168">
        <v>16</v>
      </c>
      <c r="CM332" s="168">
        <v>14</v>
      </c>
      <c r="CN332" s="168">
        <v>12</v>
      </c>
      <c r="CO332" s="168">
        <v>10</v>
      </c>
      <c r="CP332" s="168">
        <v>10</v>
      </c>
      <c r="CQ332" s="168">
        <v>10</v>
      </c>
    </row>
    <row r="333" spans="1:95" ht="16.2" thickBot="1" x14ac:dyDescent="0.35">
      <c r="A333" s="116">
        <v>1330</v>
      </c>
      <c r="B333" s="117"/>
      <c r="C333" s="118"/>
      <c r="D333" s="119"/>
      <c r="E333" s="120"/>
      <c r="F333" s="121"/>
      <c r="G333" s="121"/>
      <c r="H333" s="169"/>
      <c r="I333" s="169"/>
      <c r="J333" s="170"/>
      <c r="K333" s="248"/>
      <c r="L333" s="127"/>
      <c r="M333" s="127"/>
      <c r="N333" s="127"/>
      <c r="O333" s="128"/>
      <c r="P333" s="129"/>
      <c r="Q333" s="214"/>
      <c r="R333" s="215"/>
      <c r="S333" s="216"/>
      <c r="T333" s="217"/>
      <c r="U333" s="217"/>
      <c r="V333" s="217"/>
      <c r="W333" s="218"/>
      <c r="X333" s="195"/>
      <c r="Y333" s="57"/>
      <c r="Z333" s="135"/>
      <c r="AA333" s="135"/>
      <c r="AB333" s="136"/>
      <c r="AC333" s="136"/>
      <c r="AD333" s="60"/>
      <c r="AE333" s="139"/>
      <c r="AF333" s="175"/>
      <c r="AG333" s="60"/>
      <c r="AH333" s="139"/>
      <c r="AI333" s="175"/>
      <c r="AJ333" s="60"/>
      <c r="AK333" s="140"/>
      <c r="AL333" s="141"/>
      <c r="AM333" s="60"/>
      <c r="AN333" s="140"/>
      <c r="AO333" s="141"/>
      <c r="AP333" s="176"/>
      <c r="AQ333" s="177"/>
      <c r="AR333" s="178"/>
      <c r="AS333" s="176"/>
      <c r="AT333" s="177"/>
      <c r="AU333" s="178"/>
      <c r="AV333" s="57"/>
      <c r="AW333" s="145"/>
      <c r="AX333" s="179"/>
      <c r="AY333" s="180"/>
      <c r="AZ333" s="57"/>
      <c r="BA333" s="145"/>
      <c r="BB333" s="146"/>
      <c r="BC333" s="149"/>
      <c r="BD333" s="103"/>
      <c r="BE333" s="247"/>
      <c r="BS333" s="224"/>
      <c r="BT333" s="224"/>
      <c r="CB333" s="166">
        <v>45</v>
      </c>
      <c r="CC333" s="166">
        <v>40</v>
      </c>
      <c r="CD333" s="167">
        <v>35</v>
      </c>
      <c r="CE333" s="168">
        <v>30</v>
      </c>
      <c r="CF333" s="167">
        <v>28</v>
      </c>
      <c r="CG333" s="168">
        <v>26</v>
      </c>
      <c r="CH333" s="168">
        <v>24</v>
      </c>
      <c r="CI333" s="168">
        <v>22</v>
      </c>
      <c r="CJ333" s="168">
        <v>20</v>
      </c>
      <c r="CK333" s="168">
        <v>18</v>
      </c>
      <c r="CL333" s="168">
        <v>16</v>
      </c>
      <c r="CM333" s="168">
        <v>14</v>
      </c>
      <c r="CN333" s="168">
        <v>12</v>
      </c>
      <c r="CO333" s="168">
        <v>10</v>
      </c>
      <c r="CP333" s="168">
        <v>10</v>
      </c>
      <c r="CQ333" s="168">
        <v>10</v>
      </c>
    </row>
    <row r="334" spans="1:95" ht="16.2" thickBot="1" x14ac:dyDescent="0.35">
      <c r="A334" s="116">
        <v>1331</v>
      </c>
      <c r="B334" s="117"/>
      <c r="C334" s="118"/>
      <c r="D334" s="119"/>
      <c r="E334" s="120"/>
      <c r="F334" s="121"/>
      <c r="G334" s="121"/>
      <c r="H334" s="169"/>
      <c r="I334" s="169"/>
      <c r="J334" s="170"/>
      <c r="K334" s="248"/>
      <c r="L334" s="127"/>
      <c r="M334" s="127"/>
      <c r="N334" s="127"/>
      <c r="O334" s="128"/>
      <c r="P334" s="129"/>
      <c r="Q334" s="214"/>
      <c r="R334" s="215"/>
      <c r="S334" s="216"/>
      <c r="T334" s="217"/>
      <c r="U334" s="217"/>
      <c r="V334" s="217"/>
      <c r="W334" s="218"/>
      <c r="X334" s="195"/>
      <c r="Y334" s="57"/>
      <c r="Z334" s="135"/>
      <c r="AA334" s="135"/>
      <c r="AB334" s="136"/>
      <c r="AC334" s="136"/>
      <c r="AD334" s="60"/>
      <c r="AE334" s="139"/>
      <c r="AF334" s="175"/>
      <c r="AG334" s="60"/>
      <c r="AH334" s="139"/>
      <c r="AI334" s="175"/>
      <c r="AJ334" s="60"/>
      <c r="AK334" s="140"/>
      <c r="AL334" s="141"/>
      <c r="AM334" s="60"/>
      <c r="AN334" s="140"/>
      <c r="AO334" s="141"/>
      <c r="AP334" s="176"/>
      <c r="AQ334" s="177"/>
      <c r="AR334" s="178"/>
      <c r="AS334" s="176"/>
      <c r="AT334" s="177"/>
      <c r="AU334" s="178"/>
      <c r="AV334" s="57"/>
      <c r="AW334" s="145"/>
      <c r="AX334" s="179"/>
      <c r="AY334" s="180"/>
      <c r="AZ334" s="57"/>
      <c r="BA334" s="145"/>
      <c r="BB334" s="146"/>
      <c r="BC334" s="149"/>
      <c r="BD334" s="103"/>
      <c r="BE334" s="229"/>
      <c r="BS334" s="224"/>
      <c r="BT334" s="224"/>
      <c r="CB334" s="166">
        <v>45</v>
      </c>
      <c r="CC334" s="166">
        <v>40</v>
      </c>
      <c r="CD334" s="167">
        <v>35</v>
      </c>
      <c r="CE334" s="168">
        <v>30</v>
      </c>
      <c r="CF334" s="167">
        <v>28</v>
      </c>
      <c r="CG334" s="168">
        <v>26</v>
      </c>
      <c r="CH334" s="168">
        <v>24</v>
      </c>
      <c r="CI334" s="168">
        <v>22</v>
      </c>
      <c r="CJ334" s="168">
        <v>20</v>
      </c>
      <c r="CK334" s="168">
        <v>18</v>
      </c>
      <c r="CL334" s="168">
        <v>16</v>
      </c>
      <c r="CM334" s="168">
        <v>14</v>
      </c>
      <c r="CN334" s="168">
        <v>12</v>
      </c>
      <c r="CO334" s="168">
        <v>10</v>
      </c>
      <c r="CP334" s="168">
        <v>10</v>
      </c>
      <c r="CQ334" s="168">
        <v>10</v>
      </c>
    </row>
    <row r="335" spans="1:95" ht="16.2" thickBot="1" x14ac:dyDescent="0.35">
      <c r="A335" s="116">
        <v>1332</v>
      </c>
      <c r="B335" s="117"/>
      <c r="C335" s="118"/>
      <c r="D335" s="119"/>
      <c r="E335" s="120"/>
      <c r="F335" s="121"/>
      <c r="G335" s="121"/>
      <c r="H335" s="169"/>
      <c r="I335" s="169"/>
      <c r="J335" s="170"/>
      <c r="K335" s="248"/>
      <c r="L335" s="127"/>
      <c r="M335" s="127"/>
      <c r="N335" s="127"/>
      <c r="O335" s="128"/>
      <c r="P335" s="129"/>
      <c r="Q335" s="214"/>
      <c r="R335" s="215"/>
      <c r="S335" s="216"/>
      <c r="T335" s="217"/>
      <c r="U335" s="217"/>
      <c r="V335" s="217"/>
      <c r="W335" s="218"/>
      <c r="X335" s="195"/>
      <c r="Y335" s="57"/>
      <c r="Z335" s="135"/>
      <c r="AA335" s="135"/>
      <c r="AB335" s="136"/>
      <c r="AC335" s="136"/>
      <c r="AD335" s="60"/>
      <c r="AE335" s="139"/>
      <c r="AF335" s="175"/>
      <c r="AG335" s="60"/>
      <c r="AH335" s="139"/>
      <c r="AI335" s="175"/>
      <c r="AJ335" s="60"/>
      <c r="AK335" s="140"/>
      <c r="AL335" s="141"/>
      <c r="AM335" s="60"/>
      <c r="AN335" s="140"/>
      <c r="AO335" s="141"/>
      <c r="AP335" s="176"/>
      <c r="AQ335" s="177"/>
      <c r="AR335" s="178"/>
      <c r="AS335" s="176"/>
      <c r="AT335" s="177"/>
      <c r="AU335" s="178"/>
      <c r="AV335" s="57"/>
      <c r="AW335" s="145"/>
      <c r="AX335" s="179"/>
      <c r="AY335" s="180"/>
      <c r="AZ335" s="57"/>
      <c r="BA335" s="145"/>
      <c r="BB335" s="146"/>
      <c r="BC335" s="149"/>
      <c r="BD335" s="103"/>
      <c r="BE335" s="229"/>
      <c r="BS335" s="224"/>
      <c r="BT335" s="224"/>
      <c r="CB335" s="166">
        <v>45</v>
      </c>
      <c r="CC335" s="166">
        <v>40</v>
      </c>
      <c r="CD335" s="167">
        <v>35</v>
      </c>
      <c r="CE335" s="168">
        <v>30</v>
      </c>
      <c r="CF335" s="167">
        <v>28</v>
      </c>
      <c r="CG335" s="168">
        <v>26</v>
      </c>
      <c r="CH335" s="168">
        <v>24</v>
      </c>
      <c r="CI335" s="168">
        <v>22</v>
      </c>
      <c r="CJ335" s="168">
        <v>20</v>
      </c>
      <c r="CK335" s="168">
        <v>18</v>
      </c>
      <c r="CL335" s="168">
        <v>16</v>
      </c>
      <c r="CM335" s="168">
        <v>14</v>
      </c>
      <c r="CN335" s="168">
        <v>12</v>
      </c>
      <c r="CO335" s="168">
        <v>10</v>
      </c>
      <c r="CP335" s="168">
        <v>10</v>
      </c>
      <c r="CQ335" s="168">
        <v>10</v>
      </c>
    </row>
    <row r="336" spans="1:95" ht="16.2" thickBot="1" x14ac:dyDescent="0.35">
      <c r="A336" s="116">
        <v>1333</v>
      </c>
      <c r="B336" s="117"/>
      <c r="C336" s="118"/>
      <c r="D336" s="119"/>
      <c r="E336" s="120"/>
      <c r="F336" s="121"/>
      <c r="G336" s="121"/>
      <c r="H336" s="169"/>
      <c r="I336" s="169"/>
      <c r="J336" s="170"/>
      <c r="K336" s="248"/>
      <c r="L336" s="127"/>
      <c r="M336" s="127"/>
      <c r="N336" s="127"/>
      <c r="O336" s="128"/>
      <c r="P336" s="129"/>
      <c r="Q336" s="214"/>
      <c r="R336" s="215"/>
      <c r="S336" s="216"/>
      <c r="T336" s="217"/>
      <c r="U336" s="217"/>
      <c r="V336" s="217"/>
      <c r="W336" s="218"/>
      <c r="X336" s="195"/>
      <c r="Y336" s="57"/>
      <c r="Z336" s="135"/>
      <c r="AA336" s="135"/>
      <c r="AB336" s="136"/>
      <c r="AC336" s="136"/>
      <c r="AD336" s="60"/>
      <c r="AE336" s="139"/>
      <c r="AF336" s="175"/>
      <c r="AG336" s="60"/>
      <c r="AH336" s="139"/>
      <c r="AI336" s="175"/>
      <c r="AJ336" s="60"/>
      <c r="AK336" s="140"/>
      <c r="AL336" s="141"/>
      <c r="AM336" s="60"/>
      <c r="AN336" s="140"/>
      <c r="AO336" s="141"/>
      <c r="AP336" s="176"/>
      <c r="AQ336" s="177"/>
      <c r="AR336" s="178"/>
      <c r="AS336" s="176"/>
      <c r="AT336" s="177"/>
      <c r="AU336" s="178"/>
      <c r="AV336" s="57"/>
      <c r="AW336" s="145"/>
      <c r="AX336" s="179"/>
      <c r="AY336" s="180"/>
      <c r="AZ336" s="57"/>
      <c r="BA336" s="145"/>
      <c r="BB336" s="146"/>
      <c r="BC336" s="149"/>
      <c r="BD336" s="103"/>
      <c r="BE336" s="237"/>
      <c r="BS336" s="224"/>
      <c r="BT336" s="224"/>
      <c r="CB336" s="166">
        <v>45</v>
      </c>
      <c r="CC336" s="166">
        <v>40</v>
      </c>
      <c r="CD336" s="167">
        <v>35</v>
      </c>
      <c r="CE336" s="168">
        <v>30</v>
      </c>
      <c r="CF336" s="167">
        <v>28</v>
      </c>
      <c r="CG336" s="168">
        <v>26</v>
      </c>
      <c r="CH336" s="168">
        <v>24</v>
      </c>
      <c r="CI336" s="168">
        <v>22</v>
      </c>
      <c r="CJ336" s="168">
        <v>20</v>
      </c>
      <c r="CK336" s="168">
        <v>18</v>
      </c>
      <c r="CL336" s="168">
        <v>16</v>
      </c>
      <c r="CM336" s="168">
        <v>14</v>
      </c>
      <c r="CN336" s="168">
        <v>12</v>
      </c>
      <c r="CO336" s="168">
        <v>10</v>
      </c>
      <c r="CP336" s="168">
        <v>10</v>
      </c>
      <c r="CQ336" s="168">
        <v>10</v>
      </c>
    </row>
    <row r="337" spans="1:95" ht="16.2" thickBot="1" x14ac:dyDescent="0.35">
      <c r="A337" s="116">
        <v>1334</v>
      </c>
      <c r="B337" s="117"/>
      <c r="C337" s="118"/>
      <c r="D337" s="119"/>
      <c r="E337" s="120"/>
      <c r="F337" s="121"/>
      <c r="G337" s="121"/>
      <c r="H337" s="169"/>
      <c r="I337" s="169"/>
      <c r="J337" s="170"/>
      <c r="K337" s="248"/>
      <c r="L337" s="127"/>
      <c r="M337" s="127"/>
      <c r="N337" s="127"/>
      <c r="O337" s="128"/>
      <c r="P337" s="129"/>
      <c r="Q337" s="214"/>
      <c r="R337" s="215"/>
      <c r="S337" s="216"/>
      <c r="T337" s="217"/>
      <c r="U337" s="217"/>
      <c r="V337" s="217"/>
      <c r="W337" s="218"/>
      <c r="X337" s="195"/>
      <c r="Y337" s="57"/>
      <c r="Z337" s="135"/>
      <c r="AA337" s="135"/>
      <c r="AB337" s="136"/>
      <c r="AC337" s="136"/>
      <c r="AD337" s="60"/>
      <c r="AE337" s="139"/>
      <c r="AF337" s="175"/>
      <c r="AG337" s="60"/>
      <c r="AH337" s="139"/>
      <c r="AI337" s="175"/>
      <c r="AJ337" s="60"/>
      <c r="AK337" s="140"/>
      <c r="AL337" s="141"/>
      <c r="AM337" s="60"/>
      <c r="AN337" s="140"/>
      <c r="AO337" s="141"/>
      <c r="AP337" s="176"/>
      <c r="AQ337" s="177"/>
      <c r="AR337" s="178"/>
      <c r="AS337" s="176"/>
      <c r="AT337" s="177"/>
      <c r="AU337" s="178"/>
      <c r="AV337" s="57"/>
      <c r="AW337" s="145"/>
      <c r="AX337" s="179"/>
      <c r="AY337" s="180"/>
      <c r="AZ337" s="57"/>
      <c r="BA337" s="145"/>
      <c r="BB337" s="146"/>
      <c r="BC337" s="149"/>
      <c r="BD337" s="103"/>
      <c r="BE337" s="237"/>
      <c r="BS337" s="224"/>
      <c r="BT337" s="224"/>
      <c r="CB337" s="166">
        <v>45</v>
      </c>
      <c r="CC337" s="166">
        <v>40</v>
      </c>
      <c r="CD337" s="167">
        <v>35</v>
      </c>
      <c r="CE337" s="168">
        <v>30</v>
      </c>
      <c r="CF337" s="167">
        <v>28</v>
      </c>
      <c r="CG337" s="168">
        <v>26</v>
      </c>
      <c r="CH337" s="168">
        <v>24</v>
      </c>
      <c r="CI337" s="168">
        <v>22</v>
      </c>
      <c r="CJ337" s="168">
        <v>20</v>
      </c>
      <c r="CK337" s="168">
        <v>18</v>
      </c>
      <c r="CL337" s="168">
        <v>16</v>
      </c>
      <c r="CM337" s="168">
        <v>14</v>
      </c>
      <c r="CN337" s="168">
        <v>12</v>
      </c>
      <c r="CO337" s="168">
        <v>10</v>
      </c>
      <c r="CP337" s="168">
        <v>10</v>
      </c>
      <c r="CQ337" s="168">
        <v>10</v>
      </c>
    </row>
    <row r="338" spans="1:95" ht="16.2" thickBot="1" x14ac:dyDescent="0.35">
      <c r="A338" s="116">
        <v>1335</v>
      </c>
      <c r="B338" s="117"/>
      <c r="C338" s="118"/>
      <c r="D338" s="119"/>
      <c r="E338" s="120"/>
      <c r="F338" s="121"/>
      <c r="G338" s="121"/>
      <c r="H338" s="169"/>
      <c r="I338" s="169"/>
      <c r="J338" s="170"/>
      <c r="K338" s="248"/>
      <c r="L338" s="127"/>
      <c r="M338" s="127"/>
      <c r="N338" s="127"/>
      <c r="O338" s="128"/>
      <c r="P338" s="129"/>
      <c r="Q338" s="214"/>
      <c r="R338" s="215"/>
      <c r="S338" s="216"/>
      <c r="T338" s="217"/>
      <c r="U338" s="217"/>
      <c r="V338" s="217"/>
      <c r="W338" s="218"/>
      <c r="X338" s="195"/>
      <c r="Y338" s="57"/>
      <c r="Z338" s="135"/>
      <c r="AA338" s="135"/>
      <c r="AB338" s="136"/>
      <c r="AC338" s="136"/>
      <c r="AD338" s="60"/>
      <c r="AE338" s="139"/>
      <c r="AF338" s="175"/>
      <c r="AG338" s="60"/>
      <c r="AH338" s="139"/>
      <c r="AI338" s="175"/>
      <c r="AJ338" s="60"/>
      <c r="AK338" s="140"/>
      <c r="AL338" s="141"/>
      <c r="AM338" s="60"/>
      <c r="AN338" s="140"/>
      <c r="AO338" s="141"/>
      <c r="AP338" s="176"/>
      <c r="AQ338" s="177"/>
      <c r="AR338" s="178"/>
      <c r="AS338" s="176"/>
      <c r="AT338" s="177"/>
      <c r="AU338" s="178"/>
      <c r="AV338" s="57"/>
      <c r="AW338" s="145"/>
      <c r="AX338" s="179"/>
      <c r="AY338" s="180"/>
      <c r="AZ338" s="57"/>
      <c r="BA338" s="145"/>
      <c r="BB338" s="146"/>
      <c r="BC338" s="149"/>
      <c r="BD338" s="103"/>
      <c r="BE338" s="238"/>
      <c r="BS338" s="224"/>
      <c r="BT338" s="224"/>
      <c r="CB338" s="166">
        <v>45</v>
      </c>
      <c r="CC338" s="166">
        <v>40</v>
      </c>
      <c r="CD338" s="167">
        <v>35</v>
      </c>
      <c r="CE338" s="168">
        <v>30</v>
      </c>
      <c r="CF338" s="167">
        <v>28</v>
      </c>
      <c r="CG338" s="168">
        <v>26</v>
      </c>
      <c r="CH338" s="168">
        <v>24</v>
      </c>
      <c r="CI338" s="168">
        <v>22</v>
      </c>
      <c r="CJ338" s="168">
        <v>20</v>
      </c>
      <c r="CK338" s="168">
        <v>18</v>
      </c>
      <c r="CL338" s="168">
        <v>16</v>
      </c>
      <c r="CM338" s="168">
        <v>14</v>
      </c>
      <c r="CN338" s="168">
        <v>12</v>
      </c>
      <c r="CO338" s="168">
        <v>10</v>
      </c>
      <c r="CP338" s="168">
        <v>10</v>
      </c>
      <c r="CQ338" s="168">
        <v>10</v>
      </c>
    </row>
    <row r="339" spans="1:95" ht="16.2" thickBot="1" x14ac:dyDescent="0.35">
      <c r="A339" s="116">
        <v>1336</v>
      </c>
      <c r="B339" s="117"/>
      <c r="C339" s="118"/>
      <c r="D339" s="119"/>
      <c r="E339" s="120"/>
      <c r="F339" s="121"/>
      <c r="G339" s="121"/>
      <c r="H339" s="169"/>
      <c r="I339" s="169"/>
      <c r="J339" s="170"/>
      <c r="K339" s="248"/>
      <c r="L339" s="127"/>
      <c r="M339" s="127"/>
      <c r="N339" s="127"/>
      <c r="O339" s="128"/>
      <c r="P339" s="129"/>
      <c r="Q339" s="214"/>
      <c r="R339" s="215"/>
      <c r="S339" s="216"/>
      <c r="T339" s="217"/>
      <c r="U339" s="217"/>
      <c r="V339" s="217"/>
      <c r="W339" s="218"/>
      <c r="X339" s="195"/>
      <c r="Y339" s="57"/>
      <c r="Z339" s="135"/>
      <c r="AA339" s="135"/>
      <c r="AB339" s="136"/>
      <c r="AC339" s="136"/>
      <c r="AD339" s="60"/>
      <c r="AE339" s="139"/>
      <c r="AF339" s="175"/>
      <c r="AG339" s="60"/>
      <c r="AH339" s="139"/>
      <c r="AI339" s="175"/>
      <c r="AJ339" s="60"/>
      <c r="AK339" s="140"/>
      <c r="AL339" s="141"/>
      <c r="AM339" s="60"/>
      <c r="AN339" s="140"/>
      <c r="AO339" s="141"/>
      <c r="AP339" s="176"/>
      <c r="AQ339" s="177"/>
      <c r="AR339" s="178"/>
      <c r="AS339" s="176"/>
      <c r="AT339" s="177"/>
      <c r="AU339" s="178"/>
      <c r="AV339" s="57"/>
      <c r="AW339" s="145"/>
      <c r="AX339" s="179"/>
      <c r="AY339" s="180"/>
      <c r="AZ339" s="57"/>
      <c r="BA339" s="145"/>
      <c r="BB339" s="146"/>
      <c r="BC339" s="149"/>
      <c r="BD339" s="103"/>
      <c r="BE339" s="84"/>
      <c r="BS339" s="224"/>
      <c r="BT339" s="224"/>
      <c r="CB339" s="166">
        <v>45</v>
      </c>
      <c r="CC339" s="166">
        <v>40</v>
      </c>
      <c r="CD339" s="167">
        <v>35</v>
      </c>
      <c r="CE339" s="168">
        <v>30</v>
      </c>
      <c r="CF339" s="167">
        <v>28</v>
      </c>
      <c r="CG339" s="168">
        <v>26</v>
      </c>
      <c r="CH339" s="168">
        <v>24</v>
      </c>
      <c r="CI339" s="168">
        <v>22</v>
      </c>
      <c r="CJ339" s="168">
        <v>20</v>
      </c>
      <c r="CK339" s="168">
        <v>18</v>
      </c>
      <c r="CL339" s="168">
        <v>16</v>
      </c>
      <c r="CM339" s="168">
        <v>14</v>
      </c>
      <c r="CN339" s="168">
        <v>12</v>
      </c>
      <c r="CO339" s="168">
        <v>10</v>
      </c>
      <c r="CP339" s="168">
        <v>10</v>
      </c>
      <c r="CQ339" s="168">
        <v>10</v>
      </c>
    </row>
    <row r="340" spans="1:95" ht="16.2" thickBot="1" x14ac:dyDescent="0.35">
      <c r="A340" s="116">
        <v>1337</v>
      </c>
      <c r="B340" s="117"/>
      <c r="C340" s="118"/>
      <c r="D340" s="119"/>
      <c r="E340" s="120"/>
      <c r="F340" s="121"/>
      <c r="G340" s="121"/>
      <c r="H340" s="169"/>
      <c r="I340" s="169"/>
      <c r="J340" s="170"/>
      <c r="K340" s="248"/>
      <c r="L340" s="127"/>
      <c r="M340" s="127"/>
      <c r="N340" s="127"/>
      <c r="O340" s="128"/>
      <c r="P340" s="129"/>
      <c r="Q340" s="214"/>
      <c r="R340" s="215"/>
      <c r="S340" s="216"/>
      <c r="T340" s="217"/>
      <c r="U340" s="217"/>
      <c r="V340" s="217"/>
      <c r="W340" s="218"/>
      <c r="X340" s="195"/>
      <c r="Y340" s="57"/>
      <c r="Z340" s="135"/>
      <c r="AA340" s="135"/>
      <c r="AB340" s="136"/>
      <c r="AC340" s="136"/>
      <c r="AD340" s="60"/>
      <c r="AE340" s="139"/>
      <c r="AF340" s="175"/>
      <c r="AG340" s="60"/>
      <c r="AH340" s="139"/>
      <c r="AI340" s="175"/>
      <c r="AJ340" s="60"/>
      <c r="AK340" s="140"/>
      <c r="AL340" s="141"/>
      <c r="AM340" s="60"/>
      <c r="AN340" s="140"/>
      <c r="AO340" s="141"/>
      <c r="AP340" s="176"/>
      <c r="AQ340" s="177"/>
      <c r="AR340" s="178"/>
      <c r="AS340" s="176"/>
      <c r="AT340" s="177"/>
      <c r="AU340" s="178"/>
      <c r="AV340" s="57"/>
      <c r="AW340" s="145"/>
      <c r="AX340" s="179"/>
      <c r="AY340" s="180"/>
      <c r="AZ340" s="57"/>
      <c r="BA340" s="145"/>
      <c r="BB340" s="146"/>
      <c r="BC340" s="149"/>
      <c r="BD340" s="103"/>
      <c r="BE340" s="229"/>
      <c r="BS340" s="224"/>
      <c r="BT340" s="224"/>
      <c r="CB340" s="166">
        <v>45</v>
      </c>
      <c r="CC340" s="166">
        <v>40</v>
      </c>
      <c r="CD340" s="167">
        <v>35</v>
      </c>
      <c r="CE340" s="168">
        <v>30</v>
      </c>
      <c r="CF340" s="167">
        <v>28</v>
      </c>
      <c r="CG340" s="168">
        <v>26</v>
      </c>
      <c r="CH340" s="168">
        <v>24</v>
      </c>
      <c r="CI340" s="168">
        <v>22</v>
      </c>
      <c r="CJ340" s="168">
        <v>20</v>
      </c>
      <c r="CK340" s="168">
        <v>18</v>
      </c>
      <c r="CL340" s="168">
        <v>16</v>
      </c>
      <c r="CM340" s="168">
        <v>14</v>
      </c>
      <c r="CN340" s="168">
        <v>12</v>
      </c>
      <c r="CO340" s="168">
        <v>10</v>
      </c>
      <c r="CP340" s="168">
        <v>10</v>
      </c>
      <c r="CQ340" s="168">
        <v>10</v>
      </c>
    </row>
    <row r="341" spans="1:95" ht="16.2" thickBot="1" x14ac:dyDescent="0.35">
      <c r="A341" s="116">
        <v>1338</v>
      </c>
      <c r="B341" s="117"/>
      <c r="C341" s="118"/>
      <c r="D341" s="119"/>
      <c r="E341" s="120"/>
      <c r="F341" s="121"/>
      <c r="G341" s="121"/>
      <c r="H341" s="169"/>
      <c r="I341" s="169"/>
      <c r="J341" s="170"/>
      <c r="K341" s="248"/>
      <c r="L341" s="127"/>
      <c r="M341" s="127"/>
      <c r="N341" s="127"/>
      <c r="O341" s="128"/>
      <c r="P341" s="129"/>
      <c r="Q341" s="214"/>
      <c r="R341" s="215"/>
      <c r="S341" s="216"/>
      <c r="T341" s="217"/>
      <c r="U341" s="217"/>
      <c r="V341" s="217"/>
      <c r="W341" s="218"/>
      <c r="X341" s="195"/>
      <c r="Y341" s="57"/>
      <c r="Z341" s="135"/>
      <c r="AA341" s="135"/>
      <c r="AB341" s="136"/>
      <c r="AC341" s="136"/>
      <c r="AD341" s="60"/>
      <c r="AE341" s="139"/>
      <c r="AF341" s="175"/>
      <c r="AG341" s="60"/>
      <c r="AH341" s="139"/>
      <c r="AI341" s="175"/>
      <c r="AJ341" s="60"/>
      <c r="AK341" s="140"/>
      <c r="AL341" s="141"/>
      <c r="AM341" s="60"/>
      <c r="AN341" s="140"/>
      <c r="AO341" s="141"/>
      <c r="AP341" s="176"/>
      <c r="AQ341" s="177"/>
      <c r="AR341" s="178"/>
      <c r="AS341" s="176"/>
      <c r="AT341" s="177"/>
      <c r="AU341" s="178"/>
      <c r="AV341" s="57"/>
      <c r="AW341" s="145"/>
      <c r="AX341" s="179"/>
      <c r="AY341" s="180"/>
      <c r="AZ341" s="57"/>
      <c r="BA341" s="145"/>
      <c r="BB341" s="146"/>
      <c r="BC341" s="149"/>
      <c r="BD341" s="103"/>
      <c r="BE341" s="84"/>
      <c r="BS341" s="224"/>
      <c r="BT341" s="224"/>
      <c r="CB341" s="166">
        <v>45</v>
      </c>
      <c r="CC341" s="166">
        <v>40</v>
      </c>
      <c r="CD341" s="167">
        <v>35</v>
      </c>
      <c r="CE341" s="168">
        <v>30</v>
      </c>
      <c r="CF341" s="167">
        <v>28</v>
      </c>
      <c r="CG341" s="168">
        <v>26</v>
      </c>
      <c r="CH341" s="168">
        <v>24</v>
      </c>
      <c r="CI341" s="168">
        <v>22</v>
      </c>
      <c r="CJ341" s="168">
        <v>20</v>
      </c>
      <c r="CK341" s="168">
        <v>18</v>
      </c>
      <c r="CL341" s="168">
        <v>16</v>
      </c>
      <c r="CM341" s="168">
        <v>14</v>
      </c>
      <c r="CN341" s="168">
        <v>12</v>
      </c>
      <c r="CO341" s="168">
        <v>10</v>
      </c>
      <c r="CP341" s="168">
        <v>10</v>
      </c>
      <c r="CQ341" s="168">
        <v>10</v>
      </c>
    </row>
    <row r="342" spans="1:95" ht="16.2" thickBot="1" x14ac:dyDescent="0.35">
      <c r="A342" s="116">
        <v>1339</v>
      </c>
      <c r="B342" s="117"/>
      <c r="C342" s="118"/>
      <c r="D342" s="119"/>
      <c r="E342" s="120"/>
      <c r="F342" s="121"/>
      <c r="G342" s="121"/>
      <c r="H342" s="169"/>
      <c r="I342" s="169"/>
      <c r="J342" s="170"/>
      <c r="K342" s="248"/>
      <c r="L342" s="127"/>
      <c r="M342" s="127"/>
      <c r="N342" s="127"/>
      <c r="O342" s="128"/>
      <c r="P342" s="129"/>
      <c r="Q342" s="214"/>
      <c r="R342" s="215"/>
      <c r="S342" s="216"/>
      <c r="T342" s="217"/>
      <c r="U342" s="217"/>
      <c r="V342" s="217"/>
      <c r="W342" s="218"/>
      <c r="X342" s="195"/>
      <c r="Y342" s="57"/>
      <c r="Z342" s="135"/>
      <c r="AA342" s="135"/>
      <c r="AB342" s="136"/>
      <c r="AC342" s="136"/>
      <c r="AD342" s="60"/>
      <c r="AE342" s="139"/>
      <c r="AF342" s="175"/>
      <c r="AG342" s="60"/>
      <c r="AH342" s="139"/>
      <c r="AI342" s="175"/>
      <c r="AJ342" s="60"/>
      <c r="AK342" s="140"/>
      <c r="AL342" s="141"/>
      <c r="AM342" s="60"/>
      <c r="AN342" s="140"/>
      <c r="AO342" s="141"/>
      <c r="AP342" s="176"/>
      <c r="AQ342" s="177"/>
      <c r="AR342" s="178"/>
      <c r="AS342" s="176"/>
      <c r="AT342" s="177"/>
      <c r="AU342" s="178"/>
      <c r="AV342" s="57"/>
      <c r="AW342" s="145"/>
      <c r="AX342" s="179"/>
      <c r="AY342" s="180"/>
      <c r="AZ342" s="57"/>
      <c r="BA342" s="145"/>
      <c r="BB342" s="146"/>
      <c r="BC342" s="149"/>
      <c r="BD342" s="103"/>
      <c r="BE342" s="240"/>
      <c r="BS342" s="224"/>
      <c r="BT342" s="224"/>
      <c r="CB342" s="166">
        <v>45</v>
      </c>
      <c r="CC342" s="166">
        <v>40</v>
      </c>
      <c r="CD342" s="167">
        <v>35</v>
      </c>
      <c r="CE342" s="168">
        <v>30</v>
      </c>
      <c r="CF342" s="167">
        <v>28</v>
      </c>
      <c r="CG342" s="168">
        <v>26</v>
      </c>
      <c r="CH342" s="168">
        <v>24</v>
      </c>
      <c r="CI342" s="168">
        <v>22</v>
      </c>
      <c r="CJ342" s="168">
        <v>20</v>
      </c>
      <c r="CK342" s="168">
        <v>18</v>
      </c>
      <c r="CL342" s="168">
        <v>16</v>
      </c>
      <c r="CM342" s="168">
        <v>14</v>
      </c>
      <c r="CN342" s="168">
        <v>12</v>
      </c>
      <c r="CO342" s="168">
        <v>10</v>
      </c>
      <c r="CP342" s="168">
        <v>10</v>
      </c>
      <c r="CQ342" s="168">
        <v>10</v>
      </c>
    </row>
    <row r="343" spans="1:95" ht="16.2" thickBot="1" x14ac:dyDescent="0.35">
      <c r="A343" s="116">
        <v>1340</v>
      </c>
      <c r="B343" s="117"/>
      <c r="C343" s="118"/>
      <c r="D343" s="119"/>
      <c r="E343" s="120"/>
      <c r="F343" s="121"/>
      <c r="G343" s="121"/>
      <c r="H343" s="169"/>
      <c r="I343" s="169"/>
      <c r="J343" s="170"/>
      <c r="K343" s="248"/>
      <c r="L343" s="127"/>
      <c r="M343" s="127"/>
      <c r="N343" s="127"/>
      <c r="O343" s="128"/>
      <c r="P343" s="129"/>
      <c r="Q343" s="214"/>
      <c r="R343" s="215"/>
      <c r="S343" s="216"/>
      <c r="T343" s="217"/>
      <c r="U343" s="217"/>
      <c r="V343" s="217"/>
      <c r="W343" s="218"/>
      <c r="X343" s="195"/>
      <c r="Y343" s="57"/>
      <c r="Z343" s="135"/>
      <c r="AA343" s="135"/>
      <c r="AB343" s="136"/>
      <c r="AC343" s="136"/>
      <c r="AD343" s="60"/>
      <c r="AE343" s="139"/>
      <c r="AF343" s="175"/>
      <c r="AG343" s="60"/>
      <c r="AH343" s="139"/>
      <c r="AI343" s="175"/>
      <c r="AJ343" s="60"/>
      <c r="AK343" s="140"/>
      <c r="AL343" s="141"/>
      <c r="AM343" s="60"/>
      <c r="AN343" s="140"/>
      <c r="AO343" s="141"/>
      <c r="AP343" s="176"/>
      <c r="AQ343" s="177"/>
      <c r="AR343" s="178"/>
      <c r="AS343" s="176"/>
      <c r="AT343" s="177"/>
      <c r="AU343" s="178"/>
      <c r="AV343" s="57"/>
      <c r="AW343" s="145"/>
      <c r="AX343" s="179"/>
      <c r="AY343" s="180"/>
      <c r="AZ343" s="57"/>
      <c r="BA343" s="145"/>
      <c r="BB343" s="146"/>
      <c r="BC343" s="149"/>
      <c r="BD343" s="103"/>
      <c r="BE343" s="115"/>
      <c r="BS343" s="224"/>
      <c r="BT343" s="224"/>
      <c r="CB343" s="166">
        <v>45</v>
      </c>
      <c r="CC343" s="166">
        <v>40</v>
      </c>
      <c r="CD343" s="167">
        <v>35</v>
      </c>
      <c r="CE343" s="168">
        <v>30</v>
      </c>
      <c r="CF343" s="167">
        <v>28</v>
      </c>
      <c r="CG343" s="168">
        <v>26</v>
      </c>
      <c r="CH343" s="168">
        <v>24</v>
      </c>
      <c r="CI343" s="168">
        <v>22</v>
      </c>
      <c r="CJ343" s="168">
        <v>20</v>
      </c>
      <c r="CK343" s="168">
        <v>18</v>
      </c>
      <c r="CL343" s="168">
        <v>16</v>
      </c>
      <c r="CM343" s="168">
        <v>14</v>
      </c>
      <c r="CN343" s="168">
        <v>12</v>
      </c>
      <c r="CO343" s="168">
        <v>10</v>
      </c>
      <c r="CP343" s="168">
        <v>10</v>
      </c>
      <c r="CQ343" s="168">
        <v>10</v>
      </c>
    </row>
    <row r="344" spans="1:95" ht="16.2" thickBot="1" x14ac:dyDescent="0.35">
      <c r="A344" s="116">
        <v>1341</v>
      </c>
      <c r="B344" s="117"/>
      <c r="C344" s="118"/>
      <c r="D344" s="119"/>
      <c r="E344" s="120"/>
      <c r="F344" s="121"/>
      <c r="G344" s="121"/>
      <c r="H344" s="169"/>
      <c r="I344" s="169"/>
      <c r="J344" s="170"/>
      <c r="K344" s="248"/>
      <c r="L344" s="127"/>
      <c r="M344" s="127"/>
      <c r="N344" s="127"/>
      <c r="O344" s="128"/>
      <c r="P344" s="129"/>
      <c r="Q344" s="214"/>
      <c r="R344" s="215"/>
      <c r="S344" s="216"/>
      <c r="T344" s="217"/>
      <c r="U344" s="217"/>
      <c r="V344" s="217"/>
      <c r="W344" s="218"/>
      <c r="X344" s="195"/>
      <c r="Y344" s="57"/>
      <c r="Z344" s="135"/>
      <c r="AA344" s="135"/>
      <c r="AB344" s="136"/>
      <c r="AC344" s="136"/>
      <c r="AD344" s="60"/>
      <c r="AE344" s="139"/>
      <c r="AF344" s="175"/>
      <c r="AG344" s="60"/>
      <c r="AH344" s="139"/>
      <c r="AI344" s="175"/>
      <c r="AJ344" s="60"/>
      <c r="AK344" s="140"/>
      <c r="AL344" s="141"/>
      <c r="AM344" s="60"/>
      <c r="AN344" s="140"/>
      <c r="AO344" s="141"/>
      <c r="AP344" s="176"/>
      <c r="AQ344" s="177"/>
      <c r="AR344" s="178"/>
      <c r="AS344" s="176"/>
      <c r="AT344" s="177"/>
      <c r="AU344" s="178"/>
      <c r="AV344" s="57"/>
      <c r="AW344" s="145"/>
      <c r="AX344" s="179"/>
      <c r="AY344" s="180"/>
      <c r="AZ344" s="57"/>
      <c r="BA344" s="145"/>
      <c r="BB344" s="146"/>
      <c r="BC344" s="149"/>
      <c r="BD344" s="103"/>
      <c r="BE344" s="241"/>
      <c r="BS344" s="224"/>
      <c r="BT344" s="224"/>
      <c r="CB344" s="166">
        <v>45</v>
      </c>
      <c r="CC344" s="166">
        <v>40</v>
      </c>
      <c r="CD344" s="167">
        <v>35</v>
      </c>
      <c r="CE344" s="168">
        <v>30</v>
      </c>
      <c r="CF344" s="167">
        <v>28</v>
      </c>
      <c r="CG344" s="168">
        <v>26</v>
      </c>
      <c r="CH344" s="168">
        <v>24</v>
      </c>
      <c r="CI344" s="168">
        <v>22</v>
      </c>
      <c r="CJ344" s="168">
        <v>20</v>
      </c>
      <c r="CK344" s="168">
        <v>18</v>
      </c>
      <c r="CL344" s="168">
        <v>16</v>
      </c>
      <c r="CM344" s="168">
        <v>14</v>
      </c>
      <c r="CN344" s="168">
        <v>12</v>
      </c>
      <c r="CO344" s="168">
        <v>10</v>
      </c>
      <c r="CP344" s="168">
        <v>10</v>
      </c>
      <c r="CQ344" s="168">
        <v>10</v>
      </c>
    </row>
    <row r="345" spans="1:95" ht="16.2" thickBot="1" x14ac:dyDescent="0.35">
      <c r="A345" s="116">
        <v>1342</v>
      </c>
      <c r="B345" s="117"/>
      <c r="C345" s="118"/>
      <c r="D345" s="119"/>
      <c r="E345" s="120"/>
      <c r="F345" s="121"/>
      <c r="G345" s="121"/>
      <c r="H345" s="169"/>
      <c r="I345" s="169"/>
      <c r="J345" s="170"/>
      <c r="K345" s="248"/>
      <c r="L345" s="127"/>
      <c r="M345" s="127"/>
      <c r="N345" s="127"/>
      <c r="O345" s="128"/>
      <c r="P345" s="129"/>
      <c r="Q345" s="214"/>
      <c r="R345" s="215"/>
      <c r="S345" s="216"/>
      <c r="T345" s="217"/>
      <c r="U345" s="217"/>
      <c r="V345" s="217"/>
      <c r="W345" s="218"/>
      <c r="X345" s="195"/>
      <c r="Y345" s="57"/>
      <c r="Z345" s="135"/>
      <c r="AA345" s="135"/>
      <c r="AB345" s="136"/>
      <c r="AC345" s="136"/>
      <c r="AD345" s="60"/>
      <c r="AE345" s="139"/>
      <c r="AF345" s="175"/>
      <c r="AG345" s="60"/>
      <c r="AH345" s="139"/>
      <c r="AI345" s="175"/>
      <c r="AJ345" s="60"/>
      <c r="AK345" s="140"/>
      <c r="AL345" s="141"/>
      <c r="AM345" s="60"/>
      <c r="AN345" s="140"/>
      <c r="AO345" s="141"/>
      <c r="AP345" s="176"/>
      <c r="AQ345" s="177"/>
      <c r="AR345" s="178"/>
      <c r="AS345" s="176"/>
      <c r="AT345" s="177"/>
      <c r="AU345" s="178"/>
      <c r="AV345" s="57"/>
      <c r="AW345" s="145"/>
      <c r="AX345" s="179"/>
      <c r="AY345" s="180"/>
      <c r="AZ345" s="57"/>
      <c r="BA345" s="145"/>
      <c r="BB345" s="146"/>
      <c r="BC345" s="149"/>
      <c r="BD345" s="103"/>
      <c r="BE345" s="241"/>
      <c r="BS345" s="224"/>
      <c r="BT345" s="224"/>
      <c r="CB345" s="166">
        <v>45</v>
      </c>
      <c r="CC345" s="166">
        <v>40</v>
      </c>
      <c r="CD345" s="167">
        <v>35</v>
      </c>
      <c r="CE345" s="168">
        <v>30</v>
      </c>
      <c r="CF345" s="167">
        <v>28</v>
      </c>
      <c r="CG345" s="168">
        <v>26</v>
      </c>
      <c r="CH345" s="168">
        <v>24</v>
      </c>
      <c r="CI345" s="168">
        <v>22</v>
      </c>
      <c r="CJ345" s="168">
        <v>20</v>
      </c>
      <c r="CK345" s="168">
        <v>18</v>
      </c>
      <c r="CL345" s="168">
        <v>16</v>
      </c>
      <c r="CM345" s="168">
        <v>14</v>
      </c>
      <c r="CN345" s="168">
        <v>12</v>
      </c>
      <c r="CO345" s="168">
        <v>10</v>
      </c>
      <c r="CP345" s="168">
        <v>10</v>
      </c>
      <c r="CQ345" s="168">
        <v>10</v>
      </c>
    </row>
    <row r="346" spans="1:95" ht="16.2" thickBot="1" x14ac:dyDescent="0.35">
      <c r="A346" s="116">
        <v>1343</v>
      </c>
      <c r="B346" s="117"/>
      <c r="C346" s="118"/>
      <c r="D346" s="119"/>
      <c r="E346" s="120"/>
      <c r="F346" s="121"/>
      <c r="G346" s="121"/>
      <c r="H346" s="169"/>
      <c r="I346" s="169"/>
      <c r="J346" s="170"/>
      <c r="K346" s="248"/>
      <c r="L346" s="127"/>
      <c r="M346" s="127"/>
      <c r="N346" s="127"/>
      <c r="O346" s="128"/>
      <c r="P346" s="129"/>
      <c r="Q346" s="214"/>
      <c r="R346" s="215"/>
      <c r="S346" s="216"/>
      <c r="T346" s="217"/>
      <c r="U346" s="217"/>
      <c r="V346" s="217"/>
      <c r="W346" s="218"/>
      <c r="X346" s="195"/>
      <c r="Y346" s="57"/>
      <c r="Z346" s="135"/>
      <c r="AA346" s="135"/>
      <c r="AB346" s="136"/>
      <c r="AC346" s="136"/>
      <c r="AD346" s="60"/>
      <c r="AE346" s="139"/>
      <c r="AF346" s="175"/>
      <c r="AG346" s="60"/>
      <c r="AH346" s="139"/>
      <c r="AI346" s="175"/>
      <c r="AJ346" s="60"/>
      <c r="AK346" s="140"/>
      <c r="AL346" s="141"/>
      <c r="AM346" s="60"/>
      <c r="AN346" s="140"/>
      <c r="AO346" s="141"/>
      <c r="AP346" s="176"/>
      <c r="AQ346" s="177"/>
      <c r="AR346" s="178"/>
      <c r="AS346" s="176"/>
      <c r="AT346" s="177"/>
      <c r="AU346" s="178"/>
      <c r="AV346" s="57"/>
      <c r="AW346" s="145"/>
      <c r="AX346" s="179"/>
      <c r="AY346" s="180"/>
      <c r="AZ346" s="57"/>
      <c r="BA346" s="145"/>
      <c r="BB346" s="146"/>
      <c r="BC346" s="149"/>
      <c r="BD346" s="103"/>
      <c r="BE346" s="241"/>
      <c r="BS346" s="224"/>
      <c r="BT346" s="224"/>
      <c r="CB346" s="166">
        <v>45</v>
      </c>
      <c r="CC346" s="166">
        <v>40</v>
      </c>
      <c r="CD346" s="167">
        <v>35</v>
      </c>
      <c r="CE346" s="168">
        <v>30</v>
      </c>
      <c r="CF346" s="167">
        <v>28</v>
      </c>
      <c r="CG346" s="168">
        <v>26</v>
      </c>
      <c r="CH346" s="168">
        <v>24</v>
      </c>
      <c r="CI346" s="168">
        <v>22</v>
      </c>
      <c r="CJ346" s="168">
        <v>20</v>
      </c>
      <c r="CK346" s="168">
        <v>18</v>
      </c>
      <c r="CL346" s="168">
        <v>16</v>
      </c>
      <c r="CM346" s="168">
        <v>14</v>
      </c>
      <c r="CN346" s="168">
        <v>12</v>
      </c>
      <c r="CO346" s="168">
        <v>10</v>
      </c>
      <c r="CP346" s="168">
        <v>10</v>
      </c>
      <c r="CQ346" s="168">
        <v>10</v>
      </c>
    </row>
    <row r="347" spans="1:95" ht="16.2" thickBot="1" x14ac:dyDescent="0.35">
      <c r="A347" s="116">
        <v>1344</v>
      </c>
      <c r="B347" s="117"/>
      <c r="C347" s="118"/>
      <c r="D347" s="119"/>
      <c r="E347" s="120"/>
      <c r="F347" s="121"/>
      <c r="G347" s="121"/>
      <c r="H347" s="169"/>
      <c r="I347" s="169"/>
      <c r="J347" s="170"/>
      <c r="K347" s="248"/>
      <c r="L347" s="127"/>
      <c r="M347" s="127"/>
      <c r="N347" s="127"/>
      <c r="O347" s="128"/>
      <c r="P347" s="129"/>
      <c r="Q347" s="214"/>
      <c r="R347" s="215"/>
      <c r="S347" s="216"/>
      <c r="T347" s="217"/>
      <c r="U347" s="217"/>
      <c r="V347" s="217"/>
      <c r="W347" s="218"/>
      <c r="X347" s="195"/>
      <c r="Y347" s="57"/>
      <c r="Z347" s="135"/>
      <c r="AA347" s="135"/>
      <c r="AB347" s="136"/>
      <c r="AC347" s="136"/>
      <c r="AD347" s="60"/>
      <c r="AE347" s="139"/>
      <c r="AF347" s="175"/>
      <c r="AG347" s="60"/>
      <c r="AH347" s="139"/>
      <c r="AI347" s="175"/>
      <c r="AJ347" s="60"/>
      <c r="AK347" s="140"/>
      <c r="AL347" s="141"/>
      <c r="AM347" s="60"/>
      <c r="AN347" s="140"/>
      <c r="AO347" s="141"/>
      <c r="AP347" s="176"/>
      <c r="AQ347" s="177"/>
      <c r="AR347" s="178"/>
      <c r="AS347" s="176"/>
      <c r="AT347" s="177"/>
      <c r="AU347" s="178"/>
      <c r="AV347" s="57"/>
      <c r="AW347" s="145"/>
      <c r="AX347" s="179"/>
      <c r="AY347" s="180"/>
      <c r="AZ347" s="57"/>
      <c r="BA347" s="145"/>
      <c r="BB347" s="146"/>
      <c r="BC347" s="149"/>
      <c r="BD347" s="103"/>
      <c r="BE347" s="241"/>
      <c r="BS347" s="224"/>
      <c r="BT347" s="224"/>
      <c r="CB347" s="166">
        <v>45</v>
      </c>
      <c r="CC347" s="166">
        <v>40</v>
      </c>
      <c r="CD347" s="167">
        <v>35</v>
      </c>
      <c r="CE347" s="168">
        <v>30</v>
      </c>
      <c r="CF347" s="167">
        <v>28</v>
      </c>
      <c r="CG347" s="168">
        <v>26</v>
      </c>
      <c r="CH347" s="168">
        <v>24</v>
      </c>
      <c r="CI347" s="168">
        <v>22</v>
      </c>
      <c r="CJ347" s="168">
        <v>20</v>
      </c>
      <c r="CK347" s="168">
        <v>18</v>
      </c>
      <c r="CL347" s="168">
        <v>16</v>
      </c>
      <c r="CM347" s="168">
        <v>14</v>
      </c>
      <c r="CN347" s="168">
        <v>12</v>
      </c>
      <c r="CO347" s="168">
        <v>10</v>
      </c>
      <c r="CP347" s="168">
        <v>10</v>
      </c>
      <c r="CQ347" s="168">
        <v>10</v>
      </c>
    </row>
    <row r="348" spans="1:95" ht="16.2" thickBot="1" x14ac:dyDescent="0.35">
      <c r="A348" s="116">
        <v>1345</v>
      </c>
      <c r="B348" s="117"/>
      <c r="C348" s="118"/>
      <c r="D348" s="119"/>
      <c r="E348" s="120"/>
      <c r="F348" s="121"/>
      <c r="G348" s="121"/>
      <c r="H348" s="169"/>
      <c r="I348" s="169"/>
      <c r="J348" s="170"/>
      <c r="K348" s="248"/>
      <c r="L348" s="127"/>
      <c r="M348" s="127"/>
      <c r="N348" s="127"/>
      <c r="O348" s="128"/>
      <c r="P348" s="129"/>
      <c r="Q348" s="214"/>
      <c r="R348" s="215"/>
      <c r="S348" s="216"/>
      <c r="T348" s="217"/>
      <c r="U348" s="217"/>
      <c r="V348" s="217"/>
      <c r="W348" s="218"/>
      <c r="X348" s="195"/>
      <c r="Y348" s="57"/>
      <c r="Z348" s="135"/>
      <c r="AA348" s="135"/>
      <c r="AB348" s="136"/>
      <c r="AC348" s="136"/>
      <c r="AD348" s="60"/>
      <c r="AE348" s="139"/>
      <c r="AF348" s="175"/>
      <c r="AG348" s="60"/>
      <c r="AH348" s="139"/>
      <c r="AI348" s="175"/>
      <c r="AJ348" s="60"/>
      <c r="AK348" s="140"/>
      <c r="AL348" s="141"/>
      <c r="AM348" s="60"/>
      <c r="AN348" s="140"/>
      <c r="AO348" s="141"/>
      <c r="AP348" s="176"/>
      <c r="AQ348" s="177"/>
      <c r="AR348" s="178"/>
      <c r="AS348" s="176"/>
      <c r="AT348" s="177"/>
      <c r="AU348" s="178"/>
      <c r="AV348" s="57"/>
      <c r="AW348" s="145"/>
      <c r="AX348" s="179"/>
      <c r="AY348" s="180"/>
      <c r="AZ348" s="57"/>
      <c r="BA348" s="145"/>
      <c r="BB348" s="146"/>
      <c r="BC348" s="149"/>
      <c r="BD348" s="103"/>
      <c r="BE348" s="241"/>
      <c r="BS348" s="224"/>
      <c r="BT348" s="224"/>
      <c r="CB348" s="166">
        <v>45</v>
      </c>
      <c r="CC348" s="166">
        <v>40</v>
      </c>
      <c r="CD348" s="167">
        <v>35</v>
      </c>
      <c r="CE348" s="168">
        <v>30</v>
      </c>
      <c r="CF348" s="167">
        <v>28</v>
      </c>
      <c r="CG348" s="168">
        <v>26</v>
      </c>
      <c r="CH348" s="168">
        <v>24</v>
      </c>
      <c r="CI348" s="168">
        <v>22</v>
      </c>
      <c r="CJ348" s="168">
        <v>20</v>
      </c>
      <c r="CK348" s="168">
        <v>18</v>
      </c>
      <c r="CL348" s="168">
        <v>16</v>
      </c>
      <c r="CM348" s="168">
        <v>14</v>
      </c>
      <c r="CN348" s="168">
        <v>12</v>
      </c>
      <c r="CO348" s="168">
        <v>10</v>
      </c>
      <c r="CP348" s="168">
        <v>10</v>
      </c>
      <c r="CQ348" s="168">
        <v>10</v>
      </c>
    </row>
    <row r="349" spans="1:95" ht="16.2" thickBot="1" x14ac:dyDescent="0.35">
      <c r="A349" s="116">
        <v>1346</v>
      </c>
      <c r="B349" s="117"/>
      <c r="C349" s="118"/>
      <c r="D349" s="119"/>
      <c r="E349" s="120"/>
      <c r="F349" s="121"/>
      <c r="G349" s="121"/>
      <c r="H349" s="169"/>
      <c r="I349" s="169"/>
      <c r="J349" s="170"/>
      <c r="K349" s="248"/>
      <c r="L349" s="127"/>
      <c r="M349" s="127"/>
      <c r="N349" s="127"/>
      <c r="O349" s="128"/>
      <c r="P349" s="129"/>
      <c r="Q349" s="214"/>
      <c r="R349" s="215"/>
      <c r="S349" s="216"/>
      <c r="T349" s="217"/>
      <c r="U349" s="217"/>
      <c r="V349" s="217"/>
      <c r="W349" s="218"/>
      <c r="X349" s="195"/>
      <c r="Y349" s="57"/>
      <c r="Z349" s="135"/>
      <c r="AA349" s="135"/>
      <c r="AB349" s="136"/>
      <c r="AC349" s="136"/>
      <c r="AD349" s="60"/>
      <c r="AE349" s="139"/>
      <c r="AF349" s="175"/>
      <c r="AG349" s="60"/>
      <c r="AH349" s="139"/>
      <c r="AI349" s="175"/>
      <c r="AJ349" s="60"/>
      <c r="AK349" s="140"/>
      <c r="AL349" s="141"/>
      <c r="AM349" s="60"/>
      <c r="AN349" s="140"/>
      <c r="AO349" s="141"/>
      <c r="AP349" s="176"/>
      <c r="AQ349" s="177"/>
      <c r="AR349" s="178"/>
      <c r="AS349" s="176"/>
      <c r="AT349" s="177"/>
      <c r="AU349" s="178"/>
      <c r="AV349" s="57"/>
      <c r="AW349" s="145"/>
      <c r="AX349" s="179"/>
      <c r="AY349" s="180"/>
      <c r="AZ349" s="57"/>
      <c r="BA349" s="145"/>
      <c r="BB349" s="146"/>
      <c r="BC349" s="149"/>
      <c r="BD349" s="103"/>
      <c r="BE349" s="242"/>
      <c r="BS349" s="224"/>
      <c r="BT349" s="224"/>
      <c r="CB349" s="166">
        <v>45</v>
      </c>
      <c r="CC349" s="166">
        <v>40</v>
      </c>
      <c r="CD349" s="167">
        <v>35</v>
      </c>
      <c r="CE349" s="168">
        <v>30</v>
      </c>
      <c r="CF349" s="167">
        <v>28</v>
      </c>
      <c r="CG349" s="168">
        <v>26</v>
      </c>
      <c r="CH349" s="168">
        <v>24</v>
      </c>
      <c r="CI349" s="168">
        <v>22</v>
      </c>
      <c r="CJ349" s="168">
        <v>20</v>
      </c>
      <c r="CK349" s="168">
        <v>18</v>
      </c>
      <c r="CL349" s="168">
        <v>16</v>
      </c>
      <c r="CM349" s="168">
        <v>14</v>
      </c>
      <c r="CN349" s="168">
        <v>12</v>
      </c>
      <c r="CO349" s="168">
        <v>10</v>
      </c>
      <c r="CP349" s="168">
        <v>10</v>
      </c>
      <c r="CQ349" s="168">
        <v>10</v>
      </c>
    </row>
    <row r="350" spans="1:95" ht="16.2" thickBot="1" x14ac:dyDescent="0.35">
      <c r="A350" s="116">
        <v>1347</v>
      </c>
      <c r="B350" s="117"/>
      <c r="C350" s="118"/>
      <c r="D350" s="119"/>
      <c r="E350" s="120"/>
      <c r="F350" s="121"/>
      <c r="G350" s="121"/>
      <c r="H350" s="169"/>
      <c r="I350" s="169"/>
      <c r="J350" s="170"/>
      <c r="K350" s="248"/>
      <c r="L350" s="127"/>
      <c r="M350" s="127"/>
      <c r="N350" s="127"/>
      <c r="O350" s="128"/>
      <c r="P350" s="129"/>
      <c r="Q350" s="214"/>
      <c r="R350" s="215"/>
      <c r="S350" s="216"/>
      <c r="T350" s="217"/>
      <c r="U350" s="217"/>
      <c r="V350" s="217"/>
      <c r="W350" s="218"/>
      <c r="X350" s="195"/>
      <c r="Y350" s="57"/>
      <c r="Z350" s="135"/>
      <c r="AA350" s="135"/>
      <c r="AB350" s="136"/>
      <c r="AC350" s="136"/>
      <c r="AD350" s="60"/>
      <c r="AE350" s="139"/>
      <c r="AF350" s="175"/>
      <c r="AG350" s="60"/>
      <c r="AH350" s="139"/>
      <c r="AI350" s="175"/>
      <c r="AJ350" s="60"/>
      <c r="AK350" s="140"/>
      <c r="AL350" s="141"/>
      <c r="AM350" s="60"/>
      <c r="AN350" s="140"/>
      <c r="AO350" s="141"/>
      <c r="AP350" s="176"/>
      <c r="AQ350" s="177"/>
      <c r="AR350" s="178"/>
      <c r="AS350" s="176"/>
      <c r="AT350" s="177"/>
      <c r="AU350" s="178"/>
      <c r="AV350" s="57"/>
      <c r="AW350" s="145"/>
      <c r="AX350" s="179"/>
      <c r="AY350" s="180"/>
      <c r="AZ350" s="57"/>
      <c r="BA350" s="145"/>
      <c r="BB350" s="146"/>
      <c r="BC350" s="149"/>
      <c r="BD350" s="103"/>
      <c r="BE350" s="242"/>
      <c r="BS350" s="224"/>
      <c r="BT350" s="224"/>
      <c r="CB350" s="166">
        <v>45</v>
      </c>
      <c r="CC350" s="166">
        <v>40</v>
      </c>
      <c r="CD350" s="167">
        <v>35</v>
      </c>
      <c r="CE350" s="168">
        <v>30</v>
      </c>
      <c r="CF350" s="167">
        <v>28</v>
      </c>
      <c r="CG350" s="168">
        <v>26</v>
      </c>
      <c r="CH350" s="168">
        <v>24</v>
      </c>
      <c r="CI350" s="168">
        <v>22</v>
      </c>
      <c r="CJ350" s="168">
        <v>20</v>
      </c>
      <c r="CK350" s="168">
        <v>18</v>
      </c>
      <c r="CL350" s="168">
        <v>16</v>
      </c>
      <c r="CM350" s="168">
        <v>14</v>
      </c>
      <c r="CN350" s="168">
        <v>12</v>
      </c>
      <c r="CO350" s="168">
        <v>10</v>
      </c>
      <c r="CP350" s="168">
        <v>10</v>
      </c>
      <c r="CQ350" s="168">
        <v>10</v>
      </c>
    </row>
    <row r="351" spans="1:95" ht="16.2" thickBot="1" x14ac:dyDescent="0.35">
      <c r="A351" s="116">
        <v>1348</v>
      </c>
      <c r="B351" s="117"/>
      <c r="C351" s="118"/>
      <c r="D351" s="119"/>
      <c r="E351" s="120"/>
      <c r="F351" s="121"/>
      <c r="G351" s="121"/>
      <c r="H351" s="169"/>
      <c r="I351" s="169"/>
      <c r="J351" s="170"/>
      <c r="K351" s="248"/>
      <c r="L351" s="127"/>
      <c r="M351" s="127"/>
      <c r="N351" s="127"/>
      <c r="O351" s="128"/>
      <c r="P351" s="129"/>
      <c r="Q351" s="214"/>
      <c r="R351" s="215"/>
      <c r="S351" s="216"/>
      <c r="T351" s="217"/>
      <c r="U351" s="217"/>
      <c r="V351" s="217"/>
      <c r="W351" s="218"/>
      <c r="X351" s="195"/>
      <c r="Y351" s="57"/>
      <c r="Z351" s="135"/>
      <c r="AA351" s="135"/>
      <c r="AB351" s="136"/>
      <c r="AC351" s="136"/>
      <c r="AD351" s="60"/>
      <c r="AE351" s="139"/>
      <c r="AF351" s="175"/>
      <c r="AG351" s="60"/>
      <c r="AH351" s="139"/>
      <c r="AI351" s="175"/>
      <c r="AJ351" s="60"/>
      <c r="AK351" s="140"/>
      <c r="AL351" s="141"/>
      <c r="AM351" s="60"/>
      <c r="AN351" s="140"/>
      <c r="AO351" s="141"/>
      <c r="AP351" s="176"/>
      <c r="AQ351" s="177"/>
      <c r="AR351" s="178"/>
      <c r="AS351" s="176"/>
      <c r="AT351" s="177"/>
      <c r="AU351" s="178"/>
      <c r="AV351" s="57"/>
      <c r="AW351" s="145"/>
      <c r="AX351" s="179"/>
      <c r="AY351" s="180"/>
      <c r="AZ351" s="57"/>
      <c r="BA351" s="145"/>
      <c r="BB351" s="146"/>
      <c r="BC351" s="149"/>
      <c r="BD351" s="103"/>
      <c r="BE351" s="242"/>
      <c r="BS351" s="224"/>
      <c r="BT351" s="224"/>
      <c r="CB351" s="166">
        <v>45</v>
      </c>
      <c r="CC351" s="166">
        <v>40</v>
      </c>
      <c r="CD351" s="167">
        <v>35</v>
      </c>
      <c r="CE351" s="168">
        <v>30</v>
      </c>
      <c r="CF351" s="167">
        <v>28</v>
      </c>
      <c r="CG351" s="168">
        <v>26</v>
      </c>
      <c r="CH351" s="168">
        <v>24</v>
      </c>
      <c r="CI351" s="168">
        <v>22</v>
      </c>
      <c r="CJ351" s="168">
        <v>20</v>
      </c>
      <c r="CK351" s="168">
        <v>18</v>
      </c>
      <c r="CL351" s="168">
        <v>16</v>
      </c>
      <c r="CM351" s="168">
        <v>14</v>
      </c>
      <c r="CN351" s="168">
        <v>12</v>
      </c>
      <c r="CO351" s="168">
        <v>10</v>
      </c>
      <c r="CP351" s="168">
        <v>10</v>
      </c>
      <c r="CQ351" s="168">
        <v>10</v>
      </c>
    </row>
    <row r="352" spans="1:95" ht="16.2" thickBot="1" x14ac:dyDescent="0.35">
      <c r="A352" s="116">
        <v>1349</v>
      </c>
      <c r="B352" s="117"/>
      <c r="C352" s="118"/>
      <c r="D352" s="119"/>
      <c r="E352" s="120"/>
      <c r="F352" s="121"/>
      <c r="G352" s="121"/>
      <c r="H352" s="169"/>
      <c r="I352" s="169"/>
      <c r="J352" s="170"/>
      <c r="K352" s="248"/>
      <c r="L352" s="127"/>
      <c r="M352" s="127"/>
      <c r="N352" s="127"/>
      <c r="O352" s="128"/>
      <c r="P352" s="129"/>
      <c r="Q352" s="214"/>
      <c r="R352" s="215"/>
      <c r="S352" s="216"/>
      <c r="T352" s="217"/>
      <c r="U352" s="217"/>
      <c r="V352" s="217"/>
      <c r="W352" s="218"/>
      <c r="X352" s="195"/>
      <c r="Y352" s="57"/>
      <c r="Z352" s="135"/>
      <c r="AA352" s="135"/>
      <c r="AB352" s="136"/>
      <c r="AC352" s="136"/>
      <c r="AD352" s="60"/>
      <c r="AE352" s="139"/>
      <c r="AF352" s="175"/>
      <c r="AG352" s="60"/>
      <c r="AH352" s="139"/>
      <c r="AI352" s="175"/>
      <c r="AJ352" s="60"/>
      <c r="AK352" s="140"/>
      <c r="AL352" s="141"/>
      <c r="AM352" s="60"/>
      <c r="AN352" s="140"/>
      <c r="AO352" s="141"/>
      <c r="AP352" s="176"/>
      <c r="AQ352" s="177"/>
      <c r="AR352" s="178"/>
      <c r="AS352" s="176"/>
      <c r="AT352" s="177"/>
      <c r="AU352" s="178"/>
      <c r="AV352" s="57"/>
      <c r="AW352" s="145"/>
      <c r="AX352" s="179"/>
      <c r="AY352" s="180"/>
      <c r="AZ352" s="57"/>
      <c r="BA352" s="145"/>
      <c r="BB352" s="146"/>
      <c r="BC352" s="149"/>
      <c r="BD352" s="103"/>
      <c r="BE352" s="241"/>
      <c r="BS352" s="224"/>
      <c r="BT352" s="224"/>
      <c r="CB352" s="166">
        <v>45</v>
      </c>
      <c r="CC352" s="166">
        <v>40</v>
      </c>
      <c r="CD352" s="167">
        <v>35</v>
      </c>
      <c r="CE352" s="168">
        <v>30</v>
      </c>
      <c r="CF352" s="167">
        <v>28</v>
      </c>
      <c r="CG352" s="168">
        <v>26</v>
      </c>
      <c r="CH352" s="168">
        <v>24</v>
      </c>
      <c r="CI352" s="168">
        <v>22</v>
      </c>
      <c r="CJ352" s="168">
        <v>20</v>
      </c>
      <c r="CK352" s="168">
        <v>18</v>
      </c>
      <c r="CL352" s="168">
        <v>16</v>
      </c>
      <c r="CM352" s="168">
        <v>14</v>
      </c>
      <c r="CN352" s="168">
        <v>12</v>
      </c>
      <c r="CO352" s="168">
        <v>10</v>
      </c>
      <c r="CP352" s="168">
        <v>10</v>
      </c>
      <c r="CQ352" s="168">
        <v>10</v>
      </c>
    </row>
    <row r="353" spans="1:95" ht="16.2" thickBot="1" x14ac:dyDescent="0.35">
      <c r="A353" s="116">
        <v>1350</v>
      </c>
      <c r="B353" s="117"/>
      <c r="C353" s="118"/>
      <c r="D353" s="119"/>
      <c r="E353" s="120"/>
      <c r="F353" s="121"/>
      <c r="G353" s="121"/>
      <c r="H353" s="169"/>
      <c r="I353" s="169"/>
      <c r="J353" s="170"/>
      <c r="K353" s="248"/>
      <c r="L353" s="127"/>
      <c r="M353" s="127"/>
      <c r="N353" s="127"/>
      <c r="O353" s="128"/>
      <c r="P353" s="129"/>
      <c r="Q353" s="214"/>
      <c r="R353" s="215"/>
      <c r="S353" s="216"/>
      <c r="T353" s="217"/>
      <c r="U353" s="217"/>
      <c r="V353" s="217"/>
      <c r="W353" s="218"/>
      <c r="X353" s="195"/>
      <c r="Y353" s="57"/>
      <c r="Z353" s="135"/>
      <c r="AA353" s="135"/>
      <c r="AB353" s="136"/>
      <c r="AC353" s="136"/>
      <c r="AD353" s="60"/>
      <c r="AE353" s="139"/>
      <c r="AF353" s="175"/>
      <c r="AG353" s="60"/>
      <c r="AH353" s="139"/>
      <c r="AI353" s="175"/>
      <c r="AJ353" s="60"/>
      <c r="AK353" s="140"/>
      <c r="AL353" s="141"/>
      <c r="AM353" s="60"/>
      <c r="AN353" s="140"/>
      <c r="AO353" s="141"/>
      <c r="AP353" s="176"/>
      <c r="AQ353" s="177"/>
      <c r="AR353" s="178"/>
      <c r="AS353" s="176"/>
      <c r="AT353" s="177"/>
      <c r="AU353" s="178"/>
      <c r="AV353" s="57"/>
      <c r="AW353" s="145"/>
      <c r="AX353" s="179"/>
      <c r="AY353" s="180"/>
      <c r="AZ353" s="57"/>
      <c r="BA353" s="145"/>
      <c r="BB353" s="146"/>
      <c r="BC353" s="149"/>
      <c r="BD353" s="103"/>
      <c r="BE353" s="241"/>
      <c r="BS353" s="224"/>
      <c r="BT353" s="224"/>
      <c r="CB353" s="166">
        <v>45</v>
      </c>
      <c r="CC353" s="166">
        <v>40</v>
      </c>
      <c r="CD353" s="167">
        <v>35</v>
      </c>
      <c r="CE353" s="168">
        <v>30</v>
      </c>
      <c r="CF353" s="167">
        <v>28</v>
      </c>
      <c r="CG353" s="168">
        <v>26</v>
      </c>
      <c r="CH353" s="168">
        <v>24</v>
      </c>
      <c r="CI353" s="168">
        <v>22</v>
      </c>
      <c r="CJ353" s="168">
        <v>20</v>
      </c>
      <c r="CK353" s="168">
        <v>18</v>
      </c>
      <c r="CL353" s="168">
        <v>16</v>
      </c>
      <c r="CM353" s="168">
        <v>14</v>
      </c>
      <c r="CN353" s="168">
        <v>12</v>
      </c>
      <c r="CO353" s="168">
        <v>10</v>
      </c>
      <c r="CP353" s="168">
        <v>10</v>
      </c>
      <c r="CQ353" s="168">
        <v>10</v>
      </c>
    </row>
    <row r="354" spans="1:95" ht="16.2" thickBot="1" x14ac:dyDescent="0.35">
      <c r="A354" s="116">
        <v>1351</v>
      </c>
      <c r="B354" s="117"/>
      <c r="C354" s="118"/>
      <c r="D354" s="119"/>
      <c r="E354" s="120"/>
      <c r="F354" s="121"/>
      <c r="G354" s="121"/>
      <c r="H354" s="169"/>
      <c r="I354" s="169"/>
      <c r="J354" s="170"/>
      <c r="K354" s="248"/>
      <c r="L354" s="127"/>
      <c r="M354" s="127"/>
      <c r="N354" s="127"/>
      <c r="O354" s="128"/>
      <c r="P354" s="129"/>
      <c r="Q354" s="214"/>
      <c r="R354" s="215"/>
      <c r="S354" s="216"/>
      <c r="T354" s="217"/>
      <c r="U354" s="217"/>
      <c r="V354" s="217"/>
      <c r="W354" s="218"/>
      <c r="X354" s="195"/>
      <c r="Y354" s="57"/>
      <c r="Z354" s="135"/>
      <c r="AA354" s="135"/>
      <c r="AB354" s="136"/>
      <c r="AC354" s="136"/>
      <c r="AD354" s="60"/>
      <c r="AE354" s="139"/>
      <c r="AF354" s="175"/>
      <c r="AG354" s="60"/>
      <c r="AH354" s="139"/>
      <c r="AI354" s="175"/>
      <c r="AJ354" s="60"/>
      <c r="AK354" s="140"/>
      <c r="AL354" s="141"/>
      <c r="AM354" s="60"/>
      <c r="AN354" s="140"/>
      <c r="AO354" s="141"/>
      <c r="AP354" s="176"/>
      <c r="AQ354" s="177"/>
      <c r="AR354" s="178"/>
      <c r="AS354" s="176"/>
      <c r="AT354" s="177"/>
      <c r="AU354" s="178"/>
      <c r="AV354" s="57"/>
      <c r="AW354" s="145"/>
      <c r="AX354" s="179"/>
      <c r="AY354" s="180"/>
      <c r="AZ354" s="57"/>
      <c r="BA354" s="145"/>
      <c r="BB354" s="146"/>
      <c r="BC354" s="149"/>
      <c r="BD354" s="103"/>
      <c r="BE354" s="237"/>
      <c r="BS354" s="224"/>
      <c r="BT354" s="224"/>
      <c r="CB354" s="166">
        <v>45</v>
      </c>
      <c r="CC354" s="166">
        <v>40</v>
      </c>
      <c r="CD354" s="167">
        <v>35</v>
      </c>
      <c r="CE354" s="168">
        <v>30</v>
      </c>
      <c r="CF354" s="167">
        <v>28</v>
      </c>
      <c r="CG354" s="168">
        <v>26</v>
      </c>
      <c r="CH354" s="168">
        <v>24</v>
      </c>
      <c r="CI354" s="168">
        <v>22</v>
      </c>
      <c r="CJ354" s="168">
        <v>20</v>
      </c>
      <c r="CK354" s="168">
        <v>18</v>
      </c>
      <c r="CL354" s="168">
        <v>16</v>
      </c>
      <c r="CM354" s="168">
        <v>14</v>
      </c>
      <c r="CN354" s="168">
        <v>12</v>
      </c>
      <c r="CO354" s="168">
        <v>10</v>
      </c>
      <c r="CP354" s="168">
        <v>10</v>
      </c>
      <c r="CQ354" s="168">
        <v>10</v>
      </c>
    </row>
    <row r="355" spans="1:95" ht="16.2" thickBot="1" x14ac:dyDescent="0.35">
      <c r="A355" s="116">
        <v>1352</v>
      </c>
      <c r="B355" s="117"/>
      <c r="C355" s="118"/>
      <c r="D355" s="119"/>
      <c r="E355" s="120"/>
      <c r="F355" s="121"/>
      <c r="G355" s="121"/>
      <c r="H355" s="169"/>
      <c r="I355" s="169"/>
      <c r="J355" s="170"/>
      <c r="K355" s="248"/>
      <c r="L355" s="127"/>
      <c r="M355" s="127"/>
      <c r="N355" s="127"/>
      <c r="O355" s="128"/>
      <c r="P355" s="129"/>
      <c r="Q355" s="214"/>
      <c r="R355" s="215"/>
      <c r="S355" s="216"/>
      <c r="T355" s="217"/>
      <c r="U355" s="217"/>
      <c r="V355" s="217"/>
      <c r="W355" s="218"/>
      <c r="X355" s="195"/>
      <c r="Y355" s="57"/>
      <c r="Z355" s="135"/>
      <c r="AA355" s="135"/>
      <c r="AB355" s="136"/>
      <c r="AC355" s="136"/>
      <c r="AD355" s="60"/>
      <c r="AE355" s="139"/>
      <c r="AF355" s="175"/>
      <c r="AG355" s="60"/>
      <c r="AH355" s="139"/>
      <c r="AI355" s="175"/>
      <c r="AJ355" s="60"/>
      <c r="AK355" s="140"/>
      <c r="AL355" s="141"/>
      <c r="AM355" s="60"/>
      <c r="AN355" s="140"/>
      <c r="AO355" s="141"/>
      <c r="AP355" s="176"/>
      <c r="AQ355" s="177"/>
      <c r="AR355" s="178"/>
      <c r="AS355" s="176"/>
      <c r="AT355" s="177"/>
      <c r="AU355" s="178"/>
      <c r="AV355" s="57"/>
      <c r="AW355" s="145"/>
      <c r="AX355" s="179"/>
      <c r="AY355" s="180"/>
      <c r="AZ355" s="57"/>
      <c r="BA355" s="145"/>
      <c r="BB355" s="146"/>
      <c r="BC355" s="149"/>
      <c r="BD355" s="103"/>
      <c r="BE355" s="247"/>
      <c r="BS355" s="224"/>
      <c r="BT355" s="224"/>
      <c r="CB355" s="166">
        <v>45</v>
      </c>
      <c r="CC355" s="166">
        <v>40</v>
      </c>
      <c r="CD355" s="167">
        <v>35</v>
      </c>
      <c r="CE355" s="168">
        <v>30</v>
      </c>
      <c r="CF355" s="167">
        <v>28</v>
      </c>
      <c r="CG355" s="168">
        <v>26</v>
      </c>
      <c r="CH355" s="168">
        <v>24</v>
      </c>
      <c r="CI355" s="168">
        <v>22</v>
      </c>
      <c r="CJ355" s="168">
        <v>20</v>
      </c>
      <c r="CK355" s="168">
        <v>18</v>
      </c>
      <c r="CL355" s="168">
        <v>16</v>
      </c>
      <c r="CM355" s="168">
        <v>14</v>
      </c>
      <c r="CN355" s="168">
        <v>12</v>
      </c>
      <c r="CO355" s="168">
        <v>10</v>
      </c>
      <c r="CP355" s="168">
        <v>10</v>
      </c>
      <c r="CQ355" s="168">
        <v>10</v>
      </c>
    </row>
    <row r="356" spans="1:95" ht="16.2" thickBot="1" x14ac:dyDescent="0.35">
      <c r="A356" s="116">
        <v>1353</v>
      </c>
      <c r="B356" s="117"/>
      <c r="C356" s="118"/>
      <c r="D356" s="119"/>
      <c r="E356" s="120"/>
      <c r="F356" s="121"/>
      <c r="G356" s="121"/>
      <c r="H356" s="169"/>
      <c r="I356" s="169"/>
      <c r="J356" s="170"/>
      <c r="K356" s="248"/>
      <c r="L356" s="127"/>
      <c r="M356" s="127"/>
      <c r="N356" s="127"/>
      <c r="O356" s="128"/>
      <c r="P356" s="129"/>
      <c r="Q356" s="214"/>
      <c r="R356" s="215"/>
      <c r="S356" s="216"/>
      <c r="T356" s="217"/>
      <c r="U356" s="217"/>
      <c r="V356" s="217"/>
      <c r="W356" s="218"/>
      <c r="X356" s="195"/>
      <c r="Y356" s="57"/>
      <c r="Z356" s="135"/>
      <c r="AA356" s="135"/>
      <c r="AB356" s="136"/>
      <c r="AC356" s="136"/>
      <c r="AD356" s="60"/>
      <c r="AE356" s="139"/>
      <c r="AF356" s="175"/>
      <c r="AG356" s="60"/>
      <c r="AH356" s="139"/>
      <c r="AI356" s="175"/>
      <c r="AJ356" s="60"/>
      <c r="AK356" s="140"/>
      <c r="AL356" s="141"/>
      <c r="AM356" s="60"/>
      <c r="AN356" s="140"/>
      <c r="AO356" s="141"/>
      <c r="AP356" s="176"/>
      <c r="AQ356" s="177"/>
      <c r="AR356" s="178"/>
      <c r="AS356" s="176"/>
      <c r="AT356" s="177"/>
      <c r="AU356" s="178"/>
      <c r="AV356" s="57"/>
      <c r="AW356" s="145"/>
      <c r="AX356" s="179"/>
      <c r="AY356" s="180"/>
      <c r="AZ356" s="57"/>
      <c r="BA356" s="145"/>
      <c r="BB356" s="146"/>
      <c r="BC356" s="149"/>
      <c r="BD356" s="103"/>
      <c r="BE356" s="247"/>
      <c r="BS356" s="224"/>
      <c r="BT356" s="224"/>
      <c r="CB356" s="166">
        <v>45</v>
      </c>
      <c r="CC356" s="166">
        <v>40</v>
      </c>
      <c r="CD356" s="167">
        <v>35</v>
      </c>
      <c r="CE356" s="168">
        <v>30</v>
      </c>
      <c r="CF356" s="167">
        <v>28</v>
      </c>
      <c r="CG356" s="168">
        <v>26</v>
      </c>
      <c r="CH356" s="168">
        <v>24</v>
      </c>
      <c r="CI356" s="168">
        <v>22</v>
      </c>
      <c r="CJ356" s="168">
        <v>20</v>
      </c>
      <c r="CK356" s="168">
        <v>18</v>
      </c>
      <c r="CL356" s="168">
        <v>16</v>
      </c>
      <c r="CM356" s="168">
        <v>14</v>
      </c>
      <c r="CN356" s="168">
        <v>12</v>
      </c>
      <c r="CO356" s="168">
        <v>10</v>
      </c>
      <c r="CP356" s="168">
        <v>10</v>
      </c>
      <c r="CQ356" s="168">
        <v>10</v>
      </c>
    </row>
    <row r="357" spans="1:95" ht="16.2" thickBot="1" x14ac:dyDescent="0.35">
      <c r="A357" s="116">
        <v>1354</v>
      </c>
      <c r="B357" s="117"/>
      <c r="C357" s="118"/>
      <c r="D357" s="119"/>
      <c r="E357" s="120"/>
      <c r="F357" s="121"/>
      <c r="G357" s="121"/>
      <c r="H357" s="169"/>
      <c r="I357" s="169"/>
      <c r="J357" s="170"/>
      <c r="K357" s="248"/>
      <c r="L357" s="127"/>
      <c r="M357" s="127"/>
      <c r="N357" s="127"/>
      <c r="O357" s="128"/>
      <c r="P357" s="129"/>
      <c r="Q357" s="214"/>
      <c r="R357" s="215"/>
      <c r="S357" s="216"/>
      <c r="T357" s="217"/>
      <c r="U357" s="217"/>
      <c r="V357" s="217"/>
      <c r="W357" s="218"/>
      <c r="X357" s="195"/>
      <c r="Y357" s="57"/>
      <c r="Z357" s="135"/>
      <c r="AA357" s="135"/>
      <c r="AB357" s="136"/>
      <c r="AC357" s="136"/>
      <c r="AD357" s="60"/>
      <c r="AE357" s="139"/>
      <c r="AF357" s="175"/>
      <c r="AG357" s="60"/>
      <c r="AH357" s="139"/>
      <c r="AI357" s="175"/>
      <c r="AJ357" s="60"/>
      <c r="AK357" s="140"/>
      <c r="AL357" s="141"/>
      <c r="AM357" s="60"/>
      <c r="AN357" s="140"/>
      <c r="AO357" s="141"/>
      <c r="AP357" s="176"/>
      <c r="AQ357" s="177"/>
      <c r="AR357" s="178"/>
      <c r="AS357" s="176"/>
      <c r="AT357" s="177"/>
      <c r="AU357" s="178"/>
      <c r="AV357" s="57"/>
      <c r="AW357" s="145"/>
      <c r="AX357" s="179"/>
      <c r="AY357" s="180"/>
      <c r="AZ357" s="57"/>
      <c r="BA357" s="145"/>
      <c r="BB357" s="146"/>
      <c r="BC357" s="149"/>
      <c r="BD357" s="103"/>
      <c r="BE357" s="241"/>
      <c r="BS357" s="224"/>
      <c r="BT357" s="224"/>
      <c r="CB357" s="166">
        <v>45</v>
      </c>
      <c r="CC357" s="166">
        <v>40</v>
      </c>
      <c r="CD357" s="167">
        <v>35</v>
      </c>
      <c r="CE357" s="168">
        <v>30</v>
      </c>
      <c r="CF357" s="167">
        <v>28</v>
      </c>
      <c r="CG357" s="168">
        <v>26</v>
      </c>
      <c r="CH357" s="168">
        <v>24</v>
      </c>
      <c r="CI357" s="168">
        <v>22</v>
      </c>
      <c r="CJ357" s="168">
        <v>20</v>
      </c>
      <c r="CK357" s="168">
        <v>18</v>
      </c>
      <c r="CL357" s="168">
        <v>16</v>
      </c>
      <c r="CM357" s="168">
        <v>14</v>
      </c>
      <c r="CN357" s="168">
        <v>12</v>
      </c>
      <c r="CO357" s="168">
        <v>10</v>
      </c>
      <c r="CP357" s="168">
        <v>10</v>
      </c>
      <c r="CQ357" s="168">
        <v>10</v>
      </c>
    </row>
    <row r="358" spans="1:95" ht="16.2" thickBot="1" x14ac:dyDescent="0.35">
      <c r="A358" s="116">
        <v>1355</v>
      </c>
      <c r="B358" s="117"/>
      <c r="C358" s="118"/>
      <c r="D358" s="119"/>
      <c r="E358" s="120"/>
      <c r="F358" s="121"/>
      <c r="G358" s="121"/>
      <c r="H358" s="169"/>
      <c r="I358" s="169"/>
      <c r="J358" s="170"/>
      <c r="K358" s="248"/>
      <c r="L358" s="127"/>
      <c r="M358" s="127"/>
      <c r="N358" s="127"/>
      <c r="O358" s="128"/>
      <c r="P358" s="129"/>
      <c r="Q358" s="214"/>
      <c r="R358" s="215"/>
      <c r="S358" s="216"/>
      <c r="T358" s="217"/>
      <c r="U358" s="217"/>
      <c r="V358" s="217"/>
      <c r="W358" s="218"/>
      <c r="X358" s="195"/>
      <c r="Y358" s="57"/>
      <c r="Z358" s="135"/>
      <c r="AA358" s="135"/>
      <c r="AB358" s="136"/>
      <c r="AC358" s="136"/>
      <c r="AD358" s="60"/>
      <c r="AE358" s="139"/>
      <c r="AF358" s="175"/>
      <c r="AG358" s="60"/>
      <c r="AH358" s="139"/>
      <c r="AI358" s="175"/>
      <c r="AJ358" s="60"/>
      <c r="AK358" s="140"/>
      <c r="AL358" s="141"/>
      <c r="AM358" s="60"/>
      <c r="AN358" s="140"/>
      <c r="AO358" s="141"/>
      <c r="AP358" s="176"/>
      <c r="AQ358" s="177"/>
      <c r="AR358" s="178"/>
      <c r="AS358" s="176"/>
      <c r="AT358" s="177"/>
      <c r="AU358" s="178"/>
      <c r="AV358" s="57"/>
      <c r="AW358" s="145"/>
      <c r="AX358" s="179"/>
      <c r="AY358" s="180"/>
      <c r="AZ358" s="57"/>
      <c r="BA358" s="145"/>
      <c r="BB358" s="146"/>
      <c r="BC358" s="149"/>
      <c r="BD358" s="103"/>
      <c r="BE358" s="247"/>
      <c r="BS358" s="224"/>
      <c r="BT358" s="224"/>
      <c r="CB358" s="166">
        <v>45</v>
      </c>
      <c r="CC358" s="166">
        <v>40</v>
      </c>
      <c r="CD358" s="167">
        <v>35</v>
      </c>
      <c r="CE358" s="168">
        <v>30</v>
      </c>
      <c r="CF358" s="167">
        <v>28</v>
      </c>
      <c r="CG358" s="168">
        <v>26</v>
      </c>
      <c r="CH358" s="168">
        <v>24</v>
      </c>
      <c r="CI358" s="168">
        <v>22</v>
      </c>
      <c r="CJ358" s="168">
        <v>20</v>
      </c>
      <c r="CK358" s="168">
        <v>18</v>
      </c>
      <c r="CL358" s="168">
        <v>16</v>
      </c>
      <c r="CM358" s="168">
        <v>14</v>
      </c>
      <c r="CN358" s="168">
        <v>12</v>
      </c>
      <c r="CO358" s="168">
        <v>10</v>
      </c>
      <c r="CP358" s="168">
        <v>10</v>
      </c>
      <c r="CQ358" s="168">
        <v>10</v>
      </c>
    </row>
    <row r="359" spans="1:95" ht="16.2" thickBot="1" x14ac:dyDescent="0.35">
      <c r="A359" s="116">
        <v>1356</v>
      </c>
      <c r="B359" s="117"/>
      <c r="C359" s="118"/>
      <c r="D359" s="119"/>
      <c r="E359" s="120"/>
      <c r="F359" s="121"/>
      <c r="G359" s="121"/>
      <c r="H359" s="169"/>
      <c r="I359" s="169"/>
      <c r="J359" s="170"/>
      <c r="K359" s="248"/>
      <c r="L359" s="127"/>
      <c r="M359" s="127"/>
      <c r="N359" s="127"/>
      <c r="O359" s="128"/>
      <c r="P359" s="129"/>
      <c r="Q359" s="214"/>
      <c r="R359" s="215"/>
      <c r="S359" s="216"/>
      <c r="T359" s="217"/>
      <c r="U359" s="217"/>
      <c r="V359" s="217"/>
      <c r="W359" s="218"/>
      <c r="X359" s="195"/>
      <c r="Y359" s="57"/>
      <c r="Z359" s="135"/>
      <c r="AA359" s="135"/>
      <c r="AB359" s="136"/>
      <c r="AC359" s="136"/>
      <c r="AD359" s="60"/>
      <c r="AE359" s="139"/>
      <c r="AF359" s="175"/>
      <c r="AG359" s="60"/>
      <c r="AH359" s="139"/>
      <c r="AI359" s="175"/>
      <c r="AJ359" s="60"/>
      <c r="AK359" s="140"/>
      <c r="AL359" s="141"/>
      <c r="AM359" s="60"/>
      <c r="AN359" s="140"/>
      <c r="AO359" s="141"/>
      <c r="AP359" s="176"/>
      <c r="AQ359" s="177"/>
      <c r="AR359" s="178"/>
      <c r="AS359" s="176"/>
      <c r="AT359" s="177"/>
      <c r="AU359" s="178"/>
      <c r="AV359" s="57"/>
      <c r="AW359" s="145"/>
      <c r="AX359" s="179"/>
      <c r="AY359" s="180"/>
      <c r="AZ359" s="57"/>
      <c r="BA359" s="145"/>
      <c r="BB359" s="146"/>
      <c r="BC359" s="149"/>
      <c r="BD359" s="103"/>
      <c r="BE359" s="229"/>
      <c r="BS359" s="224"/>
      <c r="BT359" s="224"/>
      <c r="CB359" s="166">
        <v>45</v>
      </c>
      <c r="CC359" s="166">
        <v>40</v>
      </c>
      <c r="CD359" s="167">
        <v>35</v>
      </c>
      <c r="CE359" s="168">
        <v>30</v>
      </c>
      <c r="CF359" s="167">
        <v>28</v>
      </c>
      <c r="CG359" s="168">
        <v>26</v>
      </c>
      <c r="CH359" s="168">
        <v>24</v>
      </c>
      <c r="CI359" s="168">
        <v>22</v>
      </c>
      <c r="CJ359" s="168">
        <v>20</v>
      </c>
      <c r="CK359" s="168">
        <v>18</v>
      </c>
      <c r="CL359" s="168">
        <v>16</v>
      </c>
      <c r="CM359" s="168">
        <v>14</v>
      </c>
      <c r="CN359" s="168">
        <v>12</v>
      </c>
      <c r="CO359" s="168">
        <v>10</v>
      </c>
      <c r="CP359" s="168">
        <v>10</v>
      </c>
      <c r="CQ359" s="168">
        <v>10</v>
      </c>
    </row>
    <row r="360" spans="1:95" ht="16.2" thickBot="1" x14ac:dyDescent="0.35">
      <c r="A360" s="116">
        <v>1357</v>
      </c>
      <c r="B360" s="117"/>
      <c r="C360" s="118"/>
      <c r="D360" s="119"/>
      <c r="E360" s="120"/>
      <c r="F360" s="121"/>
      <c r="G360" s="121"/>
      <c r="H360" s="169"/>
      <c r="I360" s="169"/>
      <c r="J360" s="170"/>
      <c r="K360" s="248"/>
      <c r="L360" s="127"/>
      <c r="M360" s="127"/>
      <c r="N360" s="127"/>
      <c r="O360" s="128"/>
      <c r="P360" s="129"/>
      <c r="Q360" s="214"/>
      <c r="R360" s="215"/>
      <c r="S360" s="216"/>
      <c r="T360" s="217"/>
      <c r="U360" s="217"/>
      <c r="V360" s="217"/>
      <c r="W360" s="218"/>
      <c r="X360" s="195"/>
      <c r="Y360" s="57"/>
      <c r="Z360" s="135"/>
      <c r="AA360" s="135"/>
      <c r="AB360" s="136"/>
      <c r="AC360" s="136"/>
      <c r="AD360" s="60"/>
      <c r="AE360" s="139"/>
      <c r="AF360" s="175"/>
      <c r="AG360" s="60"/>
      <c r="AH360" s="139"/>
      <c r="AI360" s="175"/>
      <c r="AJ360" s="60"/>
      <c r="AK360" s="140"/>
      <c r="AL360" s="141"/>
      <c r="AM360" s="60"/>
      <c r="AN360" s="140"/>
      <c r="AO360" s="141"/>
      <c r="AP360" s="176"/>
      <c r="AQ360" s="177"/>
      <c r="AR360" s="178"/>
      <c r="AS360" s="176"/>
      <c r="AT360" s="177"/>
      <c r="AU360" s="178"/>
      <c r="AV360" s="57"/>
      <c r="AW360" s="145"/>
      <c r="AX360" s="179"/>
      <c r="AY360" s="180"/>
      <c r="AZ360" s="57"/>
      <c r="BA360" s="145"/>
      <c r="BB360" s="146"/>
      <c r="BC360" s="149"/>
      <c r="BD360" s="103"/>
      <c r="BE360" s="229"/>
      <c r="BS360" s="224"/>
      <c r="BT360" s="224"/>
      <c r="CB360" s="166">
        <v>45</v>
      </c>
      <c r="CC360" s="166">
        <v>40</v>
      </c>
      <c r="CD360" s="167">
        <v>35</v>
      </c>
      <c r="CE360" s="168">
        <v>30</v>
      </c>
      <c r="CF360" s="167">
        <v>28</v>
      </c>
      <c r="CG360" s="168">
        <v>26</v>
      </c>
      <c r="CH360" s="168">
        <v>24</v>
      </c>
      <c r="CI360" s="168">
        <v>22</v>
      </c>
      <c r="CJ360" s="168">
        <v>20</v>
      </c>
      <c r="CK360" s="168">
        <v>18</v>
      </c>
      <c r="CL360" s="168">
        <v>16</v>
      </c>
      <c r="CM360" s="168">
        <v>14</v>
      </c>
      <c r="CN360" s="168">
        <v>12</v>
      </c>
      <c r="CO360" s="168">
        <v>10</v>
      </c>
      <c r="CP360" s="168">
        <v>10</v>
      </c>
      <c r="CQ360" s="168">
        <v>10</v>
      </c>
    </row>
    <row r="361" spans="1:95" ht="16.2" thickBot="1" x14ac:dyDescent="0.35">
      <c r="A361" s="116">
        <v>1358</v>
      </c>
      <c r="B361" s="117"/>
      <c r="C361" s="118"/>
      <c r="D361" s="119"/>
      <c r="E361" s="120"/>
      <c r="F361" s="121"/>
      <c r="G361" s="121"/>
      <c r="H361" s="169"/>
      <c r="I361" s="169"/>
      <c r="J361" s="170"/>
      <c r="K361" s="248"/>
      <c r="L361" s="127"/>
      <c r="M361" s="127"/>
      <c r="N361" s="127"/>
      <c r="O361" s="128"/>
      <c r="P361" s="129"/>
      <c r="Q361" s="214"/>
      <c r="R361" s="215"/>
      <c r="S361" s="216"/>
      <c r="T361" s="217"/>
      <c r="U361" s="217"/>
      <c r="V361" s="217"/>
      <c r="W361" s="218"/>
      <c r="X361" s="195"/>
      <c r="Y361" s="57"/>
      <c r="Z361" s="135"/>
      <c r="AA361" s="135"/>
      <c r="AB361" s="136"/>
      <c r="AC361" s="136"/>
      <c r="AD361" s="60"/>
      <c r="AE361" s="139"/>
      <c r="AF361" s="175"/>
      <c r="AG361" s="60"/>
      <c r="AH361" s="139"/>
      <c r="AI361" s="175"/>
      <c r="AJ361" s="60"/>
      <c r="AK361" s="140"/>
      <c r="AL361" s="141"/>
      <c r="AM361" s="60"/>
      <c r="AN361" s="140"/>
      <c r="AO361" s="141"/>
      <c r="AP361" s="176"/>
      <c r="AQ361" s="177"/>
      <c r="AR361" s="178"/>
      <c r="AS361" s="176"/>
      <c r="AT361" s="177"/>
      <c r="AU361" s="178"/>
      <c r="AV361" s="57"/>
      <c r="AW361" s="145"/>
      <c r="AX361" s="179"/>
      <c r="AY361" s="180"/>
      <c r="AZ361" s="57"/>
      <c r="BA361" s="145"/>
      <c r="BB361" s="146"/>
      <c r="BC361" s="149"/>
      <c r="BD361" s="103"/>
      <c r="BE361" s="229"/>
      <c r="BS361" s="224"/>
      <c r="BT361" s="224"/>
      <c r="CB361" s="166">
        <v>45</v>
      </c>
      <c r="CC361" s="166">
        <v>40</v>
      </c>
      <c r="CD361" s="167">
        <v>35</v>
      </c>
      <c r="CE361" s="168">
        <v>30</v>
      </c>
      <c r="CF361" s="167">
        <v>28</v>
      </c>
      <c r="CG361" s="168">
        <v>26</v>
      </c>
      <c r="CH361" s="168">
        <v>24</v>
      </c>
      <c r="CI361" s="168">
        <v>22</v>
      </c>
      <c r="CJ361" s="168">
        <v>20</v>
      </c>
      <c r="CK361" s="168">
        <v>18</v>
      </c>
      <c r="CL361" s="168">
        <v>16</v>
      </c>
      <c r="CM361" s="168">
        <v>14</v>
      </c>
      <c r="CN361" s="168">
        <v>12</v>
      </c>
      <c r="CO361" s="168">
        <v>10</v>
      </c>
      <c r="CP361" s="168">
        <v>10</v>
      </c>
      <c r="CQ361" s="168">
        <v>10</v>
      </c>
    </row>
    <row r="362" spans="1:95" ht="16.2" thickBot="1" x14ac:dyDescent="0.35">
      <c r="A362" s="116">
        <v>1359</v>
      </c>
      <c r="B362" s="117"/>
      <c r="C362" s="118"/>
      <c r="D362" s="119"/>
      <c r="E362" s="120"/>
      <c r="F362" s="121"/>
      <c r="G362" s="121"/>
      <c r="H362" s="169"/>
      <c r="I362" s="169"/>
      <c r="J362" s="170"/>
      <c r="K362" s="248"/>
      <c r="L362" s="127"/>
      <c r="M362" s="127"/>
      <c r="N362" s="127"/>
      <c r="O362" s="128"/>
      <c r="P362" s="129"/>
      <c r="Q362" s="214"/>
      <c r="R362" s="215"/>
      <c r="S362" s="216"/>
      <c r="T362" s="217"/>
      <c r="U362" s="217"/>
      <c r="V362" s="217"/>
      <c r="W362" s="218"/>
      <c r="X362" s="195"/>
      <c r="Y362" s="57"/>
      <c r="Z362" s="135"/>
      <c r="AA362" s="135"/>
      <c r="AB362" s="136"/>
      <c r="AC362" s="136"/>
      <c r="AD362" s="60"/>
      <c r="AE362" s="139"/>
      <c r="AF362" s="175"/>
      <c r="AG362" s="60"/>
      <c r="AH362" s="139"/>
      <c r="AI362" s="175"/>
      <c r="AJ362" s="60"/>
      <c r="AK362" s="140"/>
      <c r="AL362" s="141"/>
      <c r="AM362" s="60"/>
      <c r="AN362" s="140"/>
      <c r="AO362" s="141"/>
      <c r="AP362" s="176"/>
      <c r="AQ362" s="177"/>
      <c r="AR362" s="178"/>
      <c r="AS362" s="176"/>
      <c r="AT362" s="177"/>
      <c r="AU362" s="178"/>
      <c r="AV362" s="57"/>
      <c r="AW362" s="145"/>
      <c r="AX362" s="179"/>
      <c r="AY362" s="180"/>
      <c r="AZ362" s="57"/>
      <c r="BA362" s="145"/>
      <c r="BB362" s="146"/>
      <c r="BC362" s="149"/>
      <c r="BD362" s="103"/>
      <c r="BE362" s="237"/>
      <c r="BS362" s="224"/>
      <c r="BT362" s="224"/>
      <c r="CB362" s="166">
        <v>45</v>
      </c>
      <c r="CC362" s="166">
        <v>40</v>
      </c>
      <c r="CD362" s="167">
        <v>35</v>
      </c>
      <c r="CE362" s="168">
        <v>30</v>
      </c>
      <c r="CF362" s="167">
        <v>28</v>
      </c>
      <c r="CG362" s="168">
        <v>26</v>
      </c>
      <c r="CH362" s="168">
        <v>24</v>
      </c>
      <c r="CI362" s="168">
        <v>22</v>
      </c>
      <c r="CJ362" s="168">
        <v>20</v>
      </c>
      <c r="CK362" s="168">
        <v>18</v>
      </c>
      <c r="CL362" s="168">
        <v>16</v>
      </c>
      <c r="CM362" s="168">
        <v>14</v>
      </c>
      <c r="CN362" s="168">
        <v>12</v>
      </c>
      <c r="CO362" s="168">
        <v>10</v>
      </c>
      <c r="CP362" s="168">
        <v>10</v>
      </c>
      <c r="CQ362" s="168">
        <v>10</v>
      </c>
    </row>
    <row r="363" spans="1:95" ht="16.2" thickBot="1" x14ac:dyDescent="0.35">
      <c r="A363" s="116">
        <v>1360</v>
      </c>
      <c r="B363" s="117"/>
      <c r="C363" s="118"/>
      <c r="D363" s="119"/>
      <c r="E363" s="120"/>
      <c r="F363" s="121"/>
      <c r="G363" s="121"/>
      <c r="H363" s="169"/>
      <c r="I363" s="169"/>
      <c r="J363" s="170"/>
      <c r="K363" s="248"/>
      <c r="L363" s="127"/>
      <c r="M363" s="127"/>
      <c r="N363" s="127"/>
      <c r="O363" s="128"/>
      <c r="P363" s="129"/>
      <c r="Q363" s="214"/>
      <c r="R363" s="215"/>
      <c r="S363" s="216"/>
      <c r="T363" s="217"/>
      <c r="U363" s="217"/>
      <c r="V363" s="217"/>
      <c r="W363" s="218"/>
      <c r="X363" s="195"/>
      <c r="Y363" s="57"/>
      <c r="Z363" s="135"/>
      <c r="AA363" s="135"/>
      <c r="AB363" s="136"/>
      <c r="AC363" s="136"/>
      <c r="AD363" s="60"/>
      <c r="AE363" s="139"/>
      <c r="AF363" s="175"/>
      <c r="AG363" s="60"/>
      <c r="AH363" s="139"/>
      <c r="AI363" s="175"/>
      <c r="AJ363" s="60"/>
      <c r="AK363" s="140"/>
      <c r="AL363" s="141"/>
      <c r="AM363" s="60"/>
      <c r="AN363" s="140"/>
      <c r="AO363" s="141"/>
      <c r="AP363" s="176"/>
      <c r="AQ363" s="177"/>
      <c r="AR363" s="178"/>
      <c r="AS363" s="176"/>
      <c r="AT363" s="177"/>
      <c r="AU363" s="178"/>
      <c r="AV363" s="57"/>
      <c r="AW363" s="145"/>
      <c r="AX363" s="179"/>
      <c r="AY363" s="180"/>
      <c r="AZ363" s="57"/>
      <c r="BA363" s="145"/>
      <c r="BB363" s="146"/>
      <c r="BC363" s="149"/>
      <c r="BD363" s="103"/>
      <c r="BE363" s="237"/>
      <c r="BS363" s="224"/>
      <c r="BT363" s="224"/>
      <c r="CB363" s="166">
        <v>45</v>
      </c>
      <c r="CC363" s="166">
        <v>40</v>
      </c>
      <c r="CD363" s="167">
        <v>35</v>
      </c>
      <c r="CE363" s="168">
        <v>30</v>
      </c>
      <c r="CF363" s="167">
        <v>28</v>
      </c>
      <c r="CG363" s="168">
        <v>26</v>
      </c>
      <c r="CH363" s="168">
        <v>24</v>
      </c>
      <c r="CI363" s="168">
        <v>22</v>
      </c>
      <c r="CJ363" s="168">
        <v>20</v>
      </c>
      <c r="CK363" s="168">
        <v>18</v>
      </c>
      <c r="CL363" s="168">
        <v>16</v>
      </c>
      <c r="CM363" s="168">
        <v>14</v>
      </c>
      <c r="CN363" s="168">
        <v>12</v>
      </c>
      <c r="CO363" s="168">
        <v>10</v>
      </c>
      <c r="CP363" s="168">
        <v>10</v>
      </c>
      <c r="CQ363" s="168">
        <v>10</v>
      </c>
    </row>
    <row r="364" spans="1:95" ht="16.2" thickBot="1" x14ac:dyDescent="0.35">
      <c r="A364" s="116">
        <v>1361</v>
      </c>
      <c r="B364" s="117"/>
      <c r="C364" s="118"/>
      <c r="D364" s="119"/>
      <c r="E364" s="120"/>
      <c r="F364" s="121"/>
      <c r="G364" s="121"/>
      <c r="H364" s="169"/>
      <c r="I364" s="169"/>
      <c r="J364" s="170"/>
      <c r="K364" s="248"/>
      <c r="L364" s="127"/>
      <c r="M364" s="127"/>
      <c r="N364" s="127"/>
      <c r="O364" s="128"/>
      <c r="P364" s="129"/>
      <c r="Q364" s="214"/>
      <c r="R364" s="215"/>
      <c r="S364" s="216"/>
      <c r="T364" s="217"/>
      <c r="U364" s="217"/>
      <c r="V364" s="217"/>
      <c r="W364" s="218"/>
      <c r="X364" s="195"/>
      <c r="Y364" s="57"/>
      <c r="Z364" s="135"/>
      <c r="AA364" s="135"/>
      <c r="AB364" s="136"/>
      <c r="AC364" s="136"/>
      <c r="AD364" s="60"/>
      <c r="AE364" s="139"/>
      <c r="AF364" s="175"/>
      <c r="AG364" s="60"/>
      <c r="AH364" s="139"/>
      <c r="AI364" s="175"/>
      <c r="AJ364" s="60"/>
      <c r="AK364" s="140"/>
      <c r="AL364" s="141"/>
      <c r="AM364" s="60"/>
      <c r="AN364" s="140"/>
      <c r="AO364" s="141"/>
      <c r="AP364" s="176"/>
      <c r="AQ364" s="177"/>
      <c r="AR364" s="178"/>
      <c r="AS364" s="176"/>
      <c r="AT364" s="177"/>
      <c r="AU364" s="178"/>
      <c r="AV364" s="57"/>
      <c r="AW364" s="145"/>
      <c r="AX364" s="179"/>
      <c r="AY364" s="180"/>
      <c r="AZ364" s="57"/>
      <c r="BA364" s="145"/>
      <c r="BB364" s="146"/>
      <c r="BC364" s="149"/>
      <c r="BD364" s="103"/>
      <c r="BE364" s="238"/>
      <c r="BS364" s="224"/>
      <c r="BT364" s="224"/>
      <c r="CB364" s="166">
        <v>45</v>
      </c>
      <c r="CC364" s="166">
        <v>40</v>
      </c>
      <c r="CD364" s="167">
        <v>35</v>
      </c>
      <c r="CE364" s="168">
        <v>30</v>
      </c>
      <c r="CF364" s="167">
        <v>28</v>
      </c>
      <c r="CG364" s="168">
        <v>26</v>
      </c>
      <c r="CH364" s="168">
        <v>24</v>
      </c>
      <c r="CI364" s="168">
        <v>22</v>
      </c>
      <c r="CJ364" s="168">
        <v>20</v>
      </c>
      <c r="CK364" s="168">
        <v>18</v>
      </c>
      <c r="CL364" s="168">
        <v>16</v>
      </c>
      <c r="CM364" s="168">
        <v>14</v>
      </c>
      <c r="CN364" s="168">
        <v>12</v>
      </c>
      <c r="CO364" s="168">
        <v>10</v>
      </c>
      <c r="CP364" s="168">
        <v>10</v>
      </c>
      <c r="CQ364" s="168">
        <v>10</v>
      </c>
    </row>
    <row r="365" spans="1:95" ht="16.2" thickBot="1" x14ac:dyDescent="0.35">
      <c r="A365" s="116">
        <v>1362</v>
      </c>
      <c r="B365" s="117"/>
      <c r="C365" s="118"/>
      <c r="D365" s="119"/>
      <c r="E365" s="120"/>
      <c r="F365" s="121"/>
      <c r="G365" s="121"/>
      <c r="H365" s="169"/>
      <c r="I365" s="169"/>
      <c r="J365" s="170"/>
      <c r="K365" s="248"/>
      <c r="L365" s="127"/>
      <c r="M365" s="127"/>
      <c r="N365" s="127"/>
      <c r="O365" s="128"/>
      <c r="P365" s="129"/>
      <c r="Q365" s="214"/>
      <c r="R365" s="215"/>
      <c r="S365" s="216"/>
      <c r="T365" s="217"/>
      <c r="U365" s="217"/>
      <c r="V365" s="217"/>
      <c r="W365" s="218"/>
      <c r="X365" s="195"/>
      <c r="Y365" s="57"/>
      <c r="Z365" s="135"/>
      <c r="AA365" s="135"/>
      <c r="AB365" s="136"/>
      <c r="AC365" s="136"/>
      <c r="AD365" s="60"/>
      <c r="AE365" s="139"/>
      <c r="AF365" s="175"/>
      <c r="AG365" s="60"/>
      <c r="AH365" s="139"/>
      <c r="AI365" s="175"/>
      <c r="AJ365" s="60"/>
      <c r="AK365" s="140"/>
      <c r="AL365" s="141"/>
      <c r="AM365" s="60"/>
      <c r="AN365" s="140"/>
      <c r="AO365" s="141"/>
      <c r="AP365" s="176"/>
      <c r="AQ365" s="177"/>
      <c r="AR365" s="178"/>
      <c r="AS365" s="176"/>
      <c r="AT365" s="177"/>
      <c r="AU365" s="178"/>
      <c r="AV365" s="57"/>
      <c r="AW365" s="145"/>
      <c r="AX365" s="179"/>
      <c r="AY365" s="180"/>
      <c r="AZ365" s="57"/>
      <c r="BA365" s="145"/>
      <c r="BB365" s="146"/>
      <c r="BC365" s="149"/>
      <c r="BD365" s="103"/>
      <c r="BE365" s="84"/>
      <c r="BS365" s="224"/>
      <c r="BT365" s="224"/>
      <c r="CB365" s="166">
        <v>45</v>
      </c>
      <c r="CC365" s="166">
        <v>40</v>
      </c>
      <c r="CD365" s="167">
        <v>35</v>
      </c>
      <c r="CE365" s="168">
        <v>30</v>
      </c>
      <c r="CF365" s="167">
        <v>28</v>
      </c>
      <c r="CG365" s="168">
        <v>26</v>
      </c>
      <c r="CH365" s="168">
        <v>24</v>
      </c>
      <c r="CI365" s="168">
        <v>22</v>
      </c>
      <c r="CJ365" s="168">
        <v>20</v>
      </c>
      <c r="CK365" s="168">
        <v>18</v>
      </c>
      <c r="CL365" s="168">
        <v>16</v>
      </c>
      <c r="CM365" s="168">
        <v>14</v>
      </c>
      <c r="CN365" s="168">
        <v>12</v>
      </c>
      <c r="CO365" s="168">
        <v>10</v>
      </c>
      <c r="CP365" s="168">
        <v>10</v>
      </c>
      <c r="CQ365" s="168">
        <v>10</v>
      </c>
    </row>
    <row r="366" spans="1:95" ht="16.2" thickBot="1" x14ac:dyDescent="0.35">
      <c r="A366" s="116">
        <v>1363</v>
      </c>
      <c r="B366" s="117"/>
      <c r="C366" s="118"/>
      <c r="D366" s="119"/>
      <c r="E366" s="120"/>
      <c r="F366" s="121"/>
      <c r="G366" s="121"/>
      <c r="H366" s="169"/>
      <c r="I366" s="169"/>
      <c r="J366" s="170"/>
      <c r="K366" s="248"/>
      <c r="L366" s="127"/>
      <c r="M366" s="127"/>
      <c r="N366" s="127"/>
      <c r="O366" s="128"/>
      <c r="P366" s="129"/>
      <c r="Q366" s="214"/>
      <c r="R366" s="215"/>
      <c r="S366" s="216"/>
      <c r="T366" s="217"/>
      <c r="U366" s="217"/>
      <c r="V366" s="217"/>
      <c r="W366" s="218"/>
      <c r="X366" s="195"/>
      <c r="Y366" s="57"/>
      <c r="Z366" s="135"/>
      <c r="AA366" s="135"/>
      <c r="AB366" s="136"/>
      <c r="AC366" s="136"/>
      <c r="AD366" s="60"/>
      <c r="AE366" s="139"/>
      <c r="AF366" s="175"/>
      <c r="AG366" s="60"/>
      <c r="AH366" s="139"/>
      <c r="AI366" s="175"/>
      <c r="AJ366" s="60"/>
      <c r="AK366" s="140"/>
      <c r="AL366" s="141"/>
      <c r="AM366" s="60"/>
      <c r="AN366" s="140"/>
      <c r="AO366" s="141"/>
      <c r="AP366" s="176"/>
      <c r="AQ366" s="177"/>
      <c r="AR366" s="178"/>
      <c r="AS366" s="176"/>
      <c r="AT366" s="177"/>
      <c r="AU366" s="178"/>
      <c r="AV366" s="57"/>
      <c r="AW366" s="145"/>
      <c r="AX366" s="179"/>
      <c r="AY366" s="180"/>
      <c r="AZ366" s="57"/>
      <c r="BA366" s="145"/>
      <c r="BB366" s="146"/>
      <c r="BC366" s="149"/>
      <c r="BD366" s="103"/>
      <c r="BE366" s="229"/>
      <c r="BS366" s="224"/>
      <c r="BT366" s="224"/>
      <c r="CB366" s="166">
        <v>45</v>
      </c>
      <c r="CC366" s="166">
        <v>40</v>
      </c>
      <c r="CD366" s="167">
        <v>35</v>
      </c>
      <c r="CE366" s="168">
        <v>30</v>
      </c>
      <c r="CF366" s="167">
        <v>28</v>
      </c>
      <c r="CG366" s="168">
        <v>26</v>
      </c>
      <c r="CH366" s="168">
        <v>24</v>
      </c>
      <c r="CI366" s="168">
        <v>22</v>
      </c>
      <c r="CJ366" s="168">
        <v>20</v>
      </c>
      <c r="CK366" s="168">
        <v>18</v>
      </c>
      <c r="CL366" s="168">
        <v>16</v>
      </c>
      <c r="CM366" s="168">
        <v>14</v>
      </c>
      <c r="CN366" s="168">
        <v>12</v>
      </c>
      <c r="CO366" s="168">
        <v>10</v>
      </c>
      <c r="CP366" s="168">
        <v>10</v>
      </c>
      <c r="CQ366" s="168">
        <v>10</v>
      </c>
    </row>
    <row r="367" spans="1:95" ht="16.2" thickBot="1" x14ac:dyDescent="0.35">
      <c r="A367" s="116">
        <v>1364</v>
      </c>
      <c r="B367" s="117"/>
      <c r="C367" s="118"/>
      <c r="D367" s="119"/>
      <c r="E367" s="120"/>
      <c r="F367" s="121"/>
      <c r="G367" s="121"/>
      <c r="H367" s="169"/>
      <c r="I367" s="169"/>
      <c r="J367" s="170"/>
      <c r="K367" s="248"/>
      <c r="L367" s="127"/>
      <c r="M367" s="127"/>
      <c r="N367" s="127"/>
      <c r="O367" s="128"/>
      <c r="P367" s="129"/>
      <c r="Q367" s="214"/>
      <c r="R367" s="215"/>
      <c r="S367" s="216"/>
      <c r="T367" s="217"/>
      <c r="U367" s="217"/>
      <c r="V367" s="217"/>
      <c r="W367" s="218"/>
      <c r="X367" s="195"/>
      <c r="Y367" s="57"/>
      <c r="Z367" s="135"/>
      <c r="AA367" s="135"/>
      <c r="AB367" s="136"/>
      <c r="AC367" s="136"/>
      <c r="AD367" s="60"/>
      <c r="AE367" s="139"/>
      <c r="AF367" s="175"/>
      <c r="AG367" s="60"/>
      <c r="AH367" s="139"/>
      <c r="AI367" s="175"/>
      <c r="AJ367" s="60"/>
      <c r="AK367" s="140"/>
      <c r="AL367" s="141"/>
      <c r="AM367" s="60"/>
      <c r="AN367" s="140"/>
      <c r="AO367" s="141"/>
      <c r="AP367" s="176"/>
      <c r="AQ367" s="177"/>
      <c r="AR367" s="178"/>
      <c r="AS367" s="176"/>
      <c r="AT367" s="177"/>
      <c r="AU367" s="178"/>
      <c r="AV367" s="57"/>
      <c r="AW367" s="145"/>
      <c r="AX367" s="179"/>
      <c r="AY367" s="180"/>
      <c r="AZ367" s="57"/>
      <c r="BA367" s="145"/>
      <c r="BB367" s="146"/>
      <c r="BC367" s="149"/>
      <c r="BD367" s="103"/>
      <c r="BE367" s="84"/>
      <c r="BS367" s="224"/>
      <c r="BT367" s="224"/>
      <c r="CB367" s="166">
        <v>45</v>
      </c>
      <c r="CC367" s="166">
        <v>40</v>
      </c>
      <c r="CD367" s="167">
        <v>35</v>
      </c>
      <c r="CE367" s="168">
        <v>30</v>
      </c>
      <c r="CF367" s="167">
        <v>28</v>
      </c>
      <c r="CG367" s="168">
        <v>26</v>
      </c>
      <c r="CH367" s="168">
        <v>24</v>
      </c>
      <c r="CI367" s="168">
        <v>22</v>
      </c>
      <c r="CJ367" s="168">
        <v>20</v>
      </c>
      <c r="CK367" s="168">
        <v>18</v>
      </c>
      <c r="CL367" s="168">
        <v>16</v>
      </c>
      <c r="CM367" s="168">
        <v>14</v>
      </c>
      <c r="CN367" s="168">
        <v>12</v>
      </c>
      <c r="CO367" s="168">
        <v>10</v>
      </c>
      <c r="CP367" s="168">
        <v>10</v>
      </c>
      <c r="CQ367" s="168">
        <v>10</v>
      </c>
    </row>
    <row r="368" spans="1:95" ht="16.2" thickBot="1" x14ac:dyDescent="0.35">
      <c r="A368" s="116">
        <v>1365</v>
      </c>
      <c r="B368" s="117"/>
      <c r="C368" s="118"/>
      <c r="D368" s="119"/>
      <c r="E368" s="120"/>
      <c r="F368" s="121"/>
      <c r="G368" s="121"/>
      <c r="H368" s="169"/>
      <c r="I368" s="169"/>
      <c r="J368" s="170"/>
      <c r="K368" s="248"/>
      <c r="L368" s="127"/>
      <c r="M368" s="127"/>
      <c r="N368" s="127"/>
      <c r="O368" s="128"/>
      <c r="P368" s="129"/>
      <c r="Q368" s="214"/>
      <c r="R368" s="215"/>
      <c r="S368" s="216"/>
      <c r="T368" s="217"/>
      <c r="U368" s="217"/>
      <c r="V368" s="217"/>
      <c r="W368" s="218"/>
      <c r="X368" s="195"/>
      <c r="Y368" s="57"/>
      <c r="Z368" s="135"/>
      <c r="AA368" s="135"/>
      <c r="AB368" s="136"/>
      <c r="AC368" s="136"/>
      <c r="AD368" s="60"/>
      <c r="AE368" s="139"/>
      <c r="AF368" s="175"/>
      <c r="AG368" s="60"/>
      <c r="AH368" s="139"/>
      <c r="AI368" s="175"/>
      <c r="AJ368" s="60"/>
      <c r="AK368" s="140"/>
      <c r="AL368" s="141"/>
      <c r="AM368" s="60"/>
      <c r="AN368" s="140"/>
      <c r="AO368" s="141"/>
      <c r="AP368" s="176"/>
      <c r="AQ368" s="177"/>
      <c r="AR368" s="178"/>
      <c r="AS368" s="176"/>
      <c r="AT368" s="177"/>
      <c r="AU368" s="178"/>
      <c r="AV368" s="57"/>
      <c r="AW368" s="145"/>
      <c r="AX368" s="179"/>
      <c r="AY368" s="180"/>
      <c r="AZ368" s="57"/>
      <c r="BA368" s="145"/>
      <c r="BB368" s="146"/>
      <c r="BC368" s="149"/>
      <c r="BD368" s="103"/>
      <c r="BE368" s="240"/>
      <c r="BS368" s="224"/>
      <c r="BT368" s="224"/>
      <c r="CB368" s="166">
        <v>45</v>
      </c>
      <c r="CC368" s="166">
        <v>40</v>
      </c>
      <c r="CD368" s="167">
        <v>35</v>
      </c>
      <c r="CE368" s="168">
        <v>30</v>
      </c>
      <c r="CF368" s="167">
        <v>28</v>
      </c>
      <c r="CG368" s="168">
        <v>26</v>
      </c>
      <c r="CH368" s="168">
        <v>24</v>
      </c>
      <c r="CI368" s="168">
        <v>22</v>
      </c>
      <c r="CJ368" s="168">
        <v>20</v>
      </c>
      <c r="CK368" s="168">
        <v>18</v>
      </c>
      <c r="CL368" s="168">
        <v>16</v>
      </c>
      <c r="CM368" s="168">
        <v>14</v>
      </c>
      <c r="CN368" s="168">
        <v>12</v>
      </c>
      <c r="CO368" s="168">
        <v>10</v>
      </c>
      <c r="CP368" s="168">
        <v>10</v>
      </c>
      <c r="CQ368" s="168">
        <v>10</v>
      </c>
    </row>
    <row r="369" spans="1:95" ht="16.2" thickBot="1" x14ac:dyDescent="0.35">
      <c r="A369" s="116">
        <v>1366</v>
      </c>
      <c r="B369" s="117"/>
      <c r="C369" s="118"/>
      <c r="D369" s="119"/>
      <c r="E369" s="120"/>
      <c r="F369" s="121"/>
      <c r="G369" s="121"/>
      <c r="H369" s="169"/>
      <c r="I369" s="169"/>
      <c r="J369" s="170"/>
      <c r="K369" s="248"/>
      <c r="L369" s="127"/>
      <c r="M369" s="127"/>
      <c r="N369" s="127"/>
      <c r="O369" s="128"/>
      <c r="P369" s="129"/>
      <c r="Q369" s="214"/>
      <c r="R369" s="215"/>
      <c r="S369" s="216"/>
      <c r="T369" s="217"/>
      <c r="U369" s="217"/>
      <c r="V369" s="217"/>
      <c r="W369" s="218"/>
      <c r="X369" s="195"/>
      <c r="Y369" s="57"/>
      <c r="Z369" s="135"/>
      <c r="AA369" s="135"/>
      <c r="AB369" s="136"/>
      <c r="AC369" s="136"/>
      <c r="AD369" s="60"/>
      <c r="AE369" s="139"/>
      <c r="AF369" s="175"/>
      <c r="AG369" s="60"/>
      <c r="AH369" s="139"/>
      <c r="AI369" s="175"/>
      <c r="AJ369" s="60"/>
      <c r="AK369" s="140"/>
      <c r="AL369" s="141"/>
      <c r="AM369" s="60"/>
      <c r="AN369" s="140"/>
      <c r="AO369" s="141"/>
      <c r="AP369" s="176"/>
      <c r="AQ369" s="177"/>
      <c r="AR369" s="178"/>
      <c r="AS369" s="176"/>
      <c r="AT369" s="177"/>
      <c r="AU369" s="178"/>
      <c r="AV369" s="57"/>
      <c r="AW369" s="145"/>
      <c r="AX369" s="179"/>
      <c r="AY369" s="180"/>
      <c r="AZ369" s="57"/>
      <c r="BA369" s="145"/>
      <c r="BB369" s="146"/>
      <c r="BC369" s="149"/>
      <c r="BD369" s="103"/>
      <c r="BE369" s="115"/>
      <c r="BS369" s="224"/>
      <c r="BT369" s="224"/>
      <c r="CB369" s="166">
        <v>45</v>
      </c>
      <c r="CC369" s="166">
        <v>40</v>
      </c>
      <c r="CD369" s="167">
        <v>35</v>
      </c>
      <c r="CE369" s="168">
        <v>30</v>
      </c>
      <c r="CF369" s="167">
        <v>28</v>
      </c>
      <c r="CG369" s="168">
        <v>26</v>
      </c>
      <c r="CH369" s="168">
        <v>24</v>
      </c>
      <c r="CI369" s="168">
        <v>22</v>
      </c>
      <c r="CJ369" s="168">
        <v>20</v>
      </c>
      <c r="CK369" s="168">
        <v>18</v>
      </c>
      <c r="CL369" s="168">
        <v>16</v>
      </c>
      <c r="CM369" s="168">
        <v>14</v>
      </c>
      <c r="CN369" s="168">
        <v>12</v>
      </c>
      <c r="CO369" s="168">
        <v>10</v>
      </c>
      <c r="CP369" s="168">
        <v>10</v>
      </c>
      <c r="CQ369" s="168">
        <v>10</v>
      </c>
    </row>
    <row r="370" spans="1:95" ht="16.2" thickBot="1" x14ac:dyDescent="0.35">
      <c r="A370" s="116">
        <v>1367</v>
      </c>
      <c r="B370" s="117"/>
      <c r="C370" s="118"/>
      <c r="D370" s="119"/>
      <c r="E370" s="120"/>
      <c r="F370" s="121"/>
      <c r="G370" s="121"/>
      <c r="H370" s="169"/>
      <c r="I370" s="169"/>
      <c r="J370" s="170"/>
      <c r="K370" s="248"/>
      <c r="L370" s="127"/>
      <c r="M370" s="127"/>
      <c r="N370" s="127"/>
      <c r="O370" s="128"/>
      <c r="P370" s="129"/>
      <c r="Q370" s="214"/>
      <c r="R370" s="215"/>
      <c r="S370" s="216"/>
      <c r="T370" s="217"/>
      <c r="U370" s="217"/>
      <c r="V370" s="217"/>
      <c r="W370" s="218"/>
      <c r="X370" s="195"/>
      <c r="Y370" s="57"/>
      <c r="Z370" s="135"/>
      <c r="AA370" s="135"/>
      <c r="AB370" s="136"/>
      <c r="AC370" s="136"/>
      <c r="AD370" s="60"/>
      <c r="AE370" s="139"/>
      <c r="AF370" s="175"/>
      <c r="AG370" s="60"/>
      <c r="AH370" s="139"/>
      <c r="AI370" s="175"/>
      <c r="AJ370" s="60"/>
      <c r="AK370" s="140"/>
      <c r="AL370" s="141"/>
      <c r="AM370" s="60"/>
      <c r="AN370" s="140"/>
      <c r="AO370" s="141"/>
      <c r="AP370" s="176"/>
      <c r="AQ370" s="177"/>
      <c r="AR370" s="178"/>
      <c r="AS370" s="176"/>
      <c r="AT370" s="177"/>
      <c r="AU370" s="178"/>
      <c r="AV370" s="57"/>
      <c r="AW370" s="145"/>
      <c r="AX370" s="179"/>
      <c r="AY370" s="180"/>
      <c r="AZ370" s="57"/>
      <c r="BA370" s="145"/>
      <c r="BB370" s="146"/>
      <c r="BC370" s="149"/>
      <c r="BD370" s="103"/>
      <c r="BE370" s="241"/>
      <c r="BS370" s="224"/>
      <c r="BT370" s="224"/>
      <c r="CB370" s="166">
        <v>45</v>
      </c>
      <c r="CC370" s="166">
        <v>40</v>
      </c>
      <c r="CD370" s="167">
        <v>35</v>
      </c>
      <c r="CE370" s="168">
        <v>30</v>
      </c>
      <c r="CF370" s="167">
        <v>28</v>
      </c>
      <c r="CG370" s="168">
        <v>26</v>
      </c>
      <c r="CH370" s="168">
        <v>24</v>
      </c>
      <c r="CI370" s="168">
        <v>22</v>
      </c>
      <c r="CJ370" s="168">
        <v>20</v>
      </c>
      <c r="CK370" s="168">
        <v>18</v>
      </c>
      <c r="CL370" s="168">
        <v>16</v>
      </c>
      <c r="CM370" s="168">
        <v>14</v>
      </c>
      <c r="CN370" s="168">
        <v>12</v>
      </c>
      <c r="CO370" s="168">
        <v>10</v>
      </c>
      <c r="CP370" s="168">
        <v>10</v>
      </c>
      <c r="CQ370" s="168">
        <v>10</v>
      </c>
    </row>
    <row r="371" spans="1:95" ht="16.2" thickBot="1" x14ac:dyDescent="0.35">
      <c r="A371" s="116">
        <v>1368</v>
      </c>
      <c r="B371" s="117"/>
      <c r="C371" s="118"/>
      <c r="D371" s="119"/>
      <c r="E371" s="120"/>
      <c r="F371" s="121"/>
      <c r="G371" s="121"/>
      <c r="H371" s="169"/>
      <c r="I371" s="169"/>
      <c r="J371" s="170"/>
      <c r="K371" s="248"/>
      <c r="L371" s="127"/>
      <c r="M371" s="127"/>
      <c r="N371" s="127"/>
      <c r="O371" s="128"/>
      <c r="P371" s="129"/>
      <c r="Q371" s="214"/>
      <c r="R371" s="215"/>
      <c r="S371" s="216"/>
      <c r="T371" s="217"/>
      <c r="U371" s="217"/>
      <c r="V371" s="217"/>
      <c r="W371" s="218"/>
      <c r="X371" s="195"/>
      <c r="Y371" s="57"/>
      <c r="Z371" s="135"/>
      <c r="AA371" s="135"/>
      <c r="AB371" s="136"/>
      <c r="AC371" s="136"/>
      <c r="AD371" s="60"/>
      <c r="AE371" s="139"/>
      <c r="AF371" s="175"/>
      <c r="AG371" s="60"/>
      <c r="AH371" s="139"/>
      <c r="AI371" s="175"/>
      <c r="AJ371" s="60"/>
      <c r="AK371" s="140"/>
      <c r="AL371" s="141"/>
      <c r="AM371" s="60"/>
      <c r="AN371" s="140"/>
      <c r="AO371" s="141"/>
      <c r="AP371" s="176"/>
      <c r="AQ371" s="177"/>
      <c r="AR371" s="178"/>
      <c r="AS371" s="176"/>
      <c r="AT371" s="177"/>
      <c r="AU371" s="178"/>
      <c r="AV371" s="57"/>
      <c r="AW371" s="145"/>
      <c r="AX371" s="179"/>
      <c r="AY371" s="180"/>
      <c r="AZ371" s="57"/>
      <c r="BA371" s="145"/>
      <c r="BB371" s="146"/>
      <c r="BC371" s="149"/>
      <c r="BD371" s="103"/>
      <c r="BE371" s="241"/>
      <c r="BS371" s="224"/>
      <c r="BT371" s="224"/>
      <c r="CB371" s="166">
        <v>45</v>
      </c>
      <c r="CC371" s="166">
        <v>40</v>
      </c>
      <c r="CD371" s="167">
        <v>35</v>
      </c>
      <c r="CE371" s="168">
        <v>30</v>
      </c>
      <c r="CF371" s="167">
        <v>28</v>
      </c>
      <c r="CG371" s="168">
        <v>26</v>
      </c>
      <c r="CH371" s="168">
        <v>24</v>
      </c>
      <c r="CI371" s="168">
        <v>22</v>
      </c>
      <c r="CJ371" s="168">
        <v>20</v>
      </c>
      <c r="CK371" s="168">
        <v>18</v>
      </c>
      <c r="CL371" s="168">
        <v>16</v>
      </c>
      <c r="CM371" s="168">
        <v>14</v>
      </c>
      <c r="CN371" s="168">
        <v>12</v>
      </c>
      <c r="CO371" s="168">
        <v>10</v>
      </c>
      <c r="CP371" s="168">
        <v>10</v>
      </c>
      <c r="CQ371" s="168">
        <v>10</v>
      </c>
    </row>
    <row r="372" spans="1:95" ht="16.2" thickBot="1" x14ac:dyDescent="0.35">
      <c r="A372" s="116">
        <v>1369</v>
      </c>
      <c r="B372" s="117"/>
      <c r="C372" s="118"/>
      <c r="D372" s="119"/>
      <c r="E372" s="120"/>
      <c r="F372" s="121"/>
      <c r="G372" s="121"/>
      <c r="H372" s="169"/>
      <c r="I372" s="169"/>
      <c r="J372" s="170"/>
      <c r="K372" s="248"/>
      <c r="L372" s="127"/>
      <c r="M372" s="127"/>
      <c r="N372" s="127"/>
      <c r="O372" s="128"/>
      <c r="P372" s="129"/>
      <c r="Q372" s="214"/>
      <c r="R372" s="215"/>
      <c r="S372" s="216"/>
      <c r="T372" s="217"/>
      <c r="U372" s="217"/>
      <c r="V372" s="217"/>
      <c r="W372" s="218"/>
      <c r="X372" s="195"/>
      <c r="Y372" s="57"/>
      <c r="Z372" s="135"/>
      <c r="AA372" s="135"/>
      <c r="AB372" s="136"/>
      <c r="AC372" s="136"/>
      <c r="AD372" s="60"/>
      <c r="AE372" s="139"/>
      <c r="AF372" s="175"/>
      <c r="AG372" s="60"/>
      <c r="AH372" s="139"/>
      <c r="AI372" s="175"/>
      <c r="AJ372" s="60"/>
      <c r="AK372" s="140"/>
      <c r="AL372" s="141"/>
      <c r="AM372" s="60"/>
      <c r="AN372" s="140"/>
      <c r="AO372" s="141"/>
      <c r="AP372" s="176"/>
      <c r="AQ372" s="177"/>
      <c r="AR372" s="178"/>
      <c r="AS372" s="176"/>
      <c r="AT372" s="177"/>
      <c r="AU372" s="178"/>
      <c r="AV372" s="57"/>
      <c r="AW372" s="145"/>
      <c r="AX372" s="179"/>
      <c r="AY372" s="180"/>
      <c r="AZ372" s="57"/>
      <c r="BA372" s="145"/>
      <c r="BB372" s="146"/>
      <c r="BC372" s="149"/>
      <c r="BD372" s="103"/>
      <c r="BE372" s="241"/>
      <c r="BS372" s="224"/>
      <c r="BT372" s="224"/>
      <c r="CB372" s="166">
        <v>45</v>
      </c>
      <c r="CC372" s="166">
        <v>40</v>
      </c>
      <c r="CD372" s="167">
        <v>35</v>
      </c>
      <c r="CE372" s="168">
        <v>30</v>
      </c>
      <c r="CF372" s="167">
        <v>28</v>
      </c>
      <c r="CG372" s="168">
        <v>26</v>
      </c>
      <c r="CH372" s="168">
        <v>24</v>
      </c>
      <c r="CI372" s="168">
        <v>22</v>
      </c>
      <c r="CJ372" s="168">
        <v>20</v>
      </c>
      <c r="CK372" s="168">
        <v>18</v>
      </c>
      <c r="CL372" s="168">
        <v>16</v>
      </c>
      <c r="CM372" s="168">
        <v>14</v>
      </c>
      <c r="CN372" s="168">
        <v>12</v>
      </c>
      <c r="CO372" s="168">
        <v>10</v>
      </c>
      <c r="CP372" s="168">
        <v>10</v>
      </c>
      <c r="CQ372" s="168">
        <v>10</v>
      </c>
    </row>
    <row r="373" spans="1:95" ht="16.2" thickBot="1" x14ac:dyDescent="0.35">
      <c r="A373" s="116">
        <v>1370</v>
      </c>
      <c r="B373" s="117"/>
      <c r="C373" s="118"/>
      <c r="D373" s="119"/>
      <c r="E373" s="120"/>
      <c r="F373" s="121"/>
      <c r="G373" s="121"/>
      <c r="H373" s="169"/>
      <c r="I373" s="169"/>
      <c r="J373" s="170"/>
      <c r="K373" s="248"/>
      <c r="L373" s="127"/>
      <c r="M373" s="127"/>
      <c r="N373" s="127"/>
      <c r="O373" s="128"/>
      <c r="P373" s="129"/>
      <c r="Q373" s="214"/>
      <c r="R373" s="215"/>
      <c r="S373" s="216"/>
      <c r="T373" s="217"/>
      <c r="U373" s="217"/>
      <c r="V373" s="217"/>
      <c r="W373" s="218"/>
      <c r="X373" s="195"/>
      <c r="Y373" s="57"/>
      <c r="Z373" s="135"/>
      <c r="AA373" s="135"/>
      <c r="AB373" s="136"/>
      <c r="AC373" s="136"/>
      <c r="AD373" s="60"/>
      <c r="AE373" s="139"/>
      <c r="AF373" s="175"/>
      <c r="AG373" s="60"/>
      <c r="AH373" s="139"/>
      <c r="AI373" s="175"/>
      <c r="AJ373" s="60"/>
      <c r="AK373" s="140"/>
      <c r="AL373" s="141"/>
      <c r="AM373" s="60"/>
      <c r="AN373" s="140"/>
      <c r="AO373" s="141"/>
      <c r="AP373" s="176"/>
      <c r="AQ373" s="177"/>
      <c r="AR373" s="178"/>
      <c r="AS373" s="176"/>
      <c r="AT373" s="177"/>
      <c r="AU373" s="178"/>
      <c r="AV373" s="57"/>
      <c r="AW373" s="145"/>
      <c r="AX373" s="179"/>
      <c r="AY373" s="180"/>
      <c r="AZ373" s="57"/>
      <c r="BA373" s="145"/>
      <c r="BB373" s="146"/>
      <c r="BC373" s="149"/>
      <c r="BD373" s="103"/>
      <c r="BE373" s="241"/>
      <c r="BS373" s="224"/>
      <c r="BT373" s="224"/>
      <c r="CB373" s="166">
        <v>45</v>
      </c>
      <c r="CC373" s="166">
        <v>40</v>
      </c>
      <c r="CD373" s="167">
        <v>35</v>
      </c>
      <c r="CE373" s="168">
        <v>30</v>
      </c>
      <c r="CF373" s="167">
        <v>28</v>
      </c>
      <c r="CG373" s="168">
        <v>26</v>
      </c>
      <c r="CH373" s="168">
        <v>24</v>
      </c>
      <c r="CI373" s="168">
        <v>22</v>
      </c>
      <c r="CJ373" s="168">
        <v>20</v>
      </c>
      <c r="CK373" s="168">
        <v>18</v>
      </c>
      <c r="CL373" s="168">
        <v>16</v>
      </c>
      <c r="CM373" s="168">
        <v>14</v>
      </c>
      <c r="CN373" s="168">
        <v>12</v>
      </c>
      <c r="CO373" s="168">
        <v>10</v>
      </c>
      <c r="CP373" s="168">
        <v>10</v>
      </c>
      <c r="CQ373" s="168">
        <v>10</v>
      </c>
    </row>
    <row r="374" spans="1:95" ht="16.2" thickBot="1" x14ac:dyDescent="0.35">
      <c r="A374" s="116">
        <v>1371</v>
      </c>
      <c r="B374" s="117"/>
      <c r="C374" s="118"/>
      <c r="D374" s="119"/>
      <c r="E374" s="120"/>
      <c r="F374" s="121"/>
      <c r="G374" s="121"/>
      <c r="H374" s="169"/>
      <c r="I374" s="169"/>
      <c r="J374" s="170"/>
      <c r="K374" s="248"/>
      <c r="L374" s="127"/>
      <c r="M374" s="127"/>
      <c r="N374" s="127"/>
      <c r="O374" s="128"/>
      <c r="P374" s="129"/>
      <c r="Q374" s="214"/>
      <c r="R374" s="215"/>
      <c r="S374" s="216"/>
      <c r="T374" s="217"/>
      <c r="U374" s="217"/>
      <c r="V374" s="217"/>
      <c r="W374" s="218"/>
      <c r="X374" s="195"/>
      <c r="Y374" s="57"/>
      <c r="Z374" s="135"/>
      <c r="AA374" s="135"/>
      <c r="AB374" s="136"/>
      <c r="AC374" s="136"/>
      <c r="AD374" s="60"/>
      <c r="AE374" s="139"/>
      <c r="AF374" s="175"/>
      <c r="AG374" s="60"/>
      <c r="AH374" s="139"/>
      <c r="AI374" s="175"/>
      <c r="AJ374" s="60"/>
      <c r="AK374" s="140"/>
      <c r="AL374" s="141"/>
      <c r="AM374" s="60"/>
      <c r="AN374" s="140"/>
      <c r="AO374" s="141"/>
      <c r="AP374" s="176"/>
      <c r="AQ374" s="177"/>
      <c r="AR374" s="178"/>
      <c r="AS374" s="176"/>
      <c r="AT374" s="177"/>
      <c r="AU374" s="178"/>
      <c r="AV374" s="57"/>
      <c r="AW374" s="145"/>
      <c r="AX374" s="179"/>
      <c r="AY374" s="180"/>
      <c r="AZ374" s="57"/>
      <c r="BA374" s="145"/>
      <c r="BB374" s="146"/>
      <c r="BC374" s="149"/>
      <c r="BD374" s="103"/>
      <c r="BE374" s="241"/>
      <c r="BS374" s="224"/>
      <c r="BT374" s="224"/>
      <c r="CB374" s="166">
        <v>45</v>
      </c>
      <c r="CC374" s="166">
        <v>40</v>
      </c>
      <c r="CD374" s="167">
        <v>35</v>
      </c>
      <c r="CE374" s="168">
        <v>30</v>
      </c>
      <c r="CF374" s="167">
        <v>28</v>
      </c>
      <c r="CG374" s="168">
        <v>26</v>
      </c>
      <c r="CH374" s="168">
        <v>24</v>
      </c>
      <c r="CI374" s="168">
        <v>22</v>
      </c>
      <c r="CJ374" s="168">
        <v>20</v>
      </c>
      <c r="CK374" s="168">
        <v>18</v>
      </c>
      <c r="CL374" s="168">
        <v>16</v>
      </c>
      <c r="CM374" s="168">
        <v>14</v>
      </c>
      <c r="CN374" s="168">
        <v>12</v>
      </c>
      <c r="CO374" s="168">
        <v>10</v>
      </c>
      <c r="CP374" s="168">
        <v>10</v>
      </c>
      <c r="CQ374" s="168">
        <v>10</v>
      </c>
    </row>
    <row r="375" spans="1:95" ht="16.2" thickBot="1" x14ac:dyDescent="0.35">
      <c r="A375" s="116">
        <v>1372</v>
      </c>
      <c r="B375" s="117"/>
      <c r="C375" s="118"/>
      <c r="D375" s="119"/>
      <c r="E375" s="120"/>
      <c r="F375" s="121"/>
      <c r="G375" s="121"/>
      <c r="H375" s="169"/>
      <c r="I375" s="169"/>
      <c r="J375" s="170"/>
      <c r="K375" s="248"/>
      <c r="L375" s="127"/>
      <c r="M375" s="127"/>
      <c r="N375" s="127"/>
      <c r="O375" s="128"/>
      <c r="P375" s="129"/>
      <c r="Q375" s="214"/>
      <c r="R375" s="215"/>
      <c r="S375" s="216"/>
      <c r="T375" s="217"/>
      <c r="U375" s="217"/>
      <c r="V375" s="217"/>
      <c r="W375" s="218"/>
      <c r="X375" s="195"/>
      <c r="Y375" s="57"/>
      <c r="Z375" s="135"/>
      <c r="AA375" s="135"/>
      <c r="AB375" s="136"/>
      <c r="AC375" s="136"/>
      <c r="AD375" s="60"/>
      <c r="AE375" s="139"/>
      <c r="AF375" s="175"/>
      <c r="AG375" s="60"/>
      <c r="AH375" s="139"/>
      <c r="AI375" s="175"/>
      <c r="AJ375" s="60"/>
      <c r="AK375" s="140"/>
      <c r="AL375" s="141"/>
      <c r="AM375" s="60"/>
      <c r="AN375" s="140"/>
      <c r="AO375" s="141"/>
      <c r="AP375" s="176"/>
      <c r="AQ375" s="177"/>
      <c r="AR375" s="178"/>
      <c r="AS375" s="176"/>
      <c r="AT375" s="177"/>
      <c r="AU375" s="178"/>
      <c r="AV375" s="57"/>
      <c r="AW375" s="145"/>
      <c r="AX375" s="179"/>
      <c r="AY375" s="180"/>
      <c r="AZ375" s="57"/>
      <c r="BA375" s="145"/>
      <c r="BB375" s="146"/>
      <c r="BC375" s="149"/>
      <c r="BD375" s="103"/>
      <c r="BE375" s="242"/>
      <c r="BS375" s="224"/>
      <c r="BT375" s="224"/>
      <c r="CB375" s="166">
        <v>45</v>
      </c>
      <c r="CC375" s="166">
        <v>40</v>
      </c>
      <c r="CD375" s="167">
        <v>35</v>
      </c>
      <c r="CE375" s="168">
        <v>30</v>
      </c>
      <c r="CF375" s="167">
        <v>28</v>
      </c>
      <c r="CG375" s="168">
        <v>26</v>
      </c>
      <c r="CH375" s="168">
        <v>24</v>
      </c>
      <c r="CI375" s="168">
        <v>22</v>
      </c>
      <c r="CJ375" s="168">
        <v>20</v>
      </c>
      <c r="CK375" s="168">
        <v>18</v>
      </c>
      <c r="CL375" s="168">
        <v>16</v>
      </c>
      <c r="CM375" s="168">
        <v>14</v>
      </c>
      <c r="CN375" s="168">
        <v>12</v>
      </c>
      <c r="CO375" s="168">
        <v>10</v>
      </c>
      <c r="CP375" s="168">
        <v>10</v>
      </c>
      <c r="CQ375" s="168">
        <v>10</v>
      </c>
    </row>
    <row r="376" spans="1:95" ht="16.2" thickBot="1" x14ac:dyDescent="0.35">
      <c r="A376" s="116">
        <v>1373</v>
      </c>
      <c r="B376" s="117"/>
      <c r="C376" s="118"/>
      <c r="D376" s="119"/>
      <c r="E376" s="120"/>
      <c r="F376" s="121"/>
      <c r="G376" s="121"/>
      <c r="H376" s="169"/>
      <c r="I376" s="169"/>
      <c r="J376" s="170"/>
      <c r="K376" s="248"/>
      <c r="L376" s="127"/>
      <c r="M376" s="127"/>
      <c r="N376" s="127"/>
      <c r="O376" s="128"/>
      <c r="P376" s="129"/>
      <c r="Q376" s="214"/>
      <c r="R376" s="215"/>
      <c r="S376" s="216"/>
      <c r="T376" s="217"/>
      <c r="U376" s="217"/>
      <c r="V376" s="217"/>
      <c r="W376" s="218"/>
      <c r="X376" s="195"/>
      <c r="Y376" s="57"/>
      <c r="Z376" s="135"/>
      <c r="AA376" s="135"/>
      <c r="AB376" s="136"/>
      <c r="AC376" s="136"/>
      <c r="AD376" s="60"/>
      <c r="AE376" s="139"/>
      <c r="AF376" s="175"/>
      <c r="AG376" s="60"/>
      <c r="AH376" s="139"/>
      <c r="AI376" s="175"/>
      <c r="AJ376" s="60"/>
      <c r="AK376" s="140"/>
      <c r="AL376" s="141"/>
      <c r="AM376" s="60"/>
      <c r="AN376" s="140"/>
      <c r="AO376" s="141"/>
      <c r="AP376" s="176"/>
      <c r="AQ376" s="177"/>
      <c r="AR376" s="178"/>
      <c r="AS376" s="176"/>
      <c r="AT376" s="177"/>
      <c r="AU376" s="178"/>
      <c r="AV376" s="57"/>
      <c r="AW376" s="145"/>
      <c r="AX376" s="179"/>
      <c r="AY376" s="180"/>
      <c r="AZ376" s="57"/>
      <c r="BA376" s="145"/>
      <c r="BB376" s="146"/>
      <c r="BC376" s="149"/>
      <c r="BD376" s="103"/>
      <c r="BE376" s="242"/>
      <c r="BS376" s="224"/>
      <c r="BT376" s="224"/>
      <c r="CB376" s="166">
        <v>45</v>
      </c>
      <c r="CC376" s="166">
        <v>40</v>
      </c>
      <c r="CD376" s="167">
        <v>35</v>
      </c>
      <c r="CE376" s="168">
        <v>30</v>
      </c>
      <c r="CF376" s="167">
        <v>28</v>
      </c>
      <c r="CG376" s="168">
        <v>26</v>
      </c>
      <c r="CH376" s="168">
        <v>24</v>
      </c>
      <c r="CI376" s="168">
        <v>22</v>
      </c>
      <c r="CJ376" s="168">
        <v>20</v>
      </c>
      <c r="CK376" s="168">
        <v>18</v>
      </c>
      <c r="CL376" s="168">
        <v>16</v>
      </c>
      <c r="CM376" s="168">
        <v>14</v>
      </c>
      <c r="CN376" s="168">
        <v>12</v>
      </c>
      <c r="CO376" s="168">
        <v>10</v>
      </c>
      <c r="CP376" s="168">
        <v>10</v>
      </c>
      <c r="CQ376" s="168">
        <v>10</v>
      </c>
    </row>
    <row r="377" spans="1:95" ht="16.2" thickBot="1" x14ac:dyDescent="0.35">
      <c r="A377" s="116">
        <v>1374</v>
      </c>
      <c r="B377" s="117"/>
      <c r="C377" s="118"/>
      <c r="D377" s="119"/>
      <c r="E377" s="120"/>
      <c r="F377" s="121"/>
      <c r="G377" s="121"/>
      <c r="H377" s="169"/>
      <c r="I377" s="169"/>
      <c r="J377" s="170"/>
      <c r="K377" s="248"/>
      <c r="L377" s="127"/>
      <c r="M377" s="127"/>
      <c r="N377" s="127"/>
      <c r="O377" s="128"/>
      <c r="P377" s="129"/>
      <c r="Q377" s="214"/>
      <c r="R377" s="215"/>
      <c r="S377" s="216"/>
      <c r="T377" s="217"/>
      <c r="U377" s="217"/>
      <c r="V377" s="217"/>
      <c r="W377" s="218"/>
      <c r="X377" s="195"/>
      <c r="Y377" s="57"/>
      <c r="Z377" s="135"/>
      <c r="AA377" s="135"/>
      <c r="AB377" s="136"/>
      <c r="AC377" s="136"/>
      <c r="AD377" s="60"/>
      <c r="AE377" s="139"/>
      <c r="AF377" s="175"/>
      <c r="AG377" s="60"/>
      <c r="AH377" s="139"/>
      <c r="AI377" s="175"/>
      <c r="AJ377" s="60"/>
      <c r="AK377" s="140"/>
      <c r="AL377" s="141"/>
      <c r="AM377" s="60"/>
      <c r="AN377" s="140"/>
      <c r="AO377" s="141"/>
      <c r="AP377" s="176"/>
      <c r="AQ377" s="177"/>
      <c r="AR377" s="178"/>
      <c r="AS377" s="176"/>
      <c r="AT377" s="177"/>
      <c r="AU377" s="178"/>
      <c r="AV377" s="57"/>
      <c r="AW377" s="145"/>
      <c r="AX377" s="179"/>
      <c r="AY377" s="180"/>
      <c r="AZ377" s="57"/>
      <c r="BA377" s="145"/>
      <c r="BB377" s="146"/>
      <c r="BC377" s="149"/>
      <c r="BD377" s="103"/>
      <c r="BE377" s="242"/>
      <c r="BS377" s="224"/>
      <c r="BT377" s="224"/>
      <c r="CB377" s="166">
        <v>45</v>
      </c>
      <c r="CC377" s="166">
        <v>40</v>
      </c>
      <c r="CD377" s="167">
        <v>35</v>
      </c>
      <c r="CE377" s="168">
        <v>30</v>
      </c>
      <c r="CF377" s="167">
        <v>28</v>
      </c>
      <c r="CG377" s="168">
        <v>26</v>
      </c>
      <c r="CH377" s="168">
        <v>24</v>
      </c>
      <c r="CI377" s="168">
        <v>22</v>
      </c>
      <c r="CJ377" s="168">
        <v>20</v>
      </c>
      <c r="CK377" s="168">
        <v>18</v>
      </c>
      <c r="CL377" s="168">
        <v>16</v>
      </c>
      <c r="CM377" s="168">
        <v>14</v>
      </c>
      <c r="CN377" s="168">
        <v>12</v>
      </c>
      <c r="CO377" s="168">
        <v>10</v>
      </c>
      <c r="CP377" s="168">
        <v>10</v>
      </c>
      <c r="CQ377" s="168">
        <v>10</v>
      </c>
    </row>
    <row r="378" spans="1:95" ht="16.2" thickBot="1" x14ac:dyDescent="0.35">
      <c r="A378" s="116">
        <v>1375</v>
      </c>
      <c r="B378" s="117"/>
      <c r="C378" s="118"/>
      <c r="D378" s="119"/>
      <c r="E378" s="120"/>
      <c r="F378" s="121"/>
      <c r="G378" s="121"/>
      <c r="H378" s="169"/>
      <c r="I378" s="169"/>
      <c r="J378" s="170"/>
      <c r="K378" s="248"/>
      <c r="L378" s="127"/>
      <c r="M378" s="127"/>
      <c r="N378" s="127"/>
      <c r="O378" s="128"/>
      <c r="P378" s="129"/>
      <c r="Q378" s="214"/>
      <c r="R378" s="215"/>
      <c r="S378" s="216"/>
      <c r="T378" s="217"/>
      <c r="U378" s="217"/>
      <c r="V378" s="217"/>
      <c r="W378" s="218"/>
      <c r="X378" s="195"/>
      <c r="Y378" s="57"/>
      <c r="Z378" s="135"/>
      <c r="AA378" s="135"/>
      <c r="AB378" s="136"/>
      <c r="AC378" s="136"/>
      <c r="AD378" s="60"/>
      <c r="AE378" s="139"/>
      <c r="AF378" s="175"/>
      <c r="AG378" s="60"/>
      <c r="AH378" s="139"/>
      <c r="AI378" s="175"/>
      <c r="AJ378" s="60"/>
      <c r="AK378" s="140"/>
      <c r="AL378" s="141"/>
      <c r="AM378" s="60"/>
      <c r="AN378" s="140"/>
      <c r="AO378" s="141"/>
      <c r="AP378" s="176"/>
      <c r="AQ378" s="177"/>
      <c r="AR378" s="178"/>
      <c r="AS378" s="176"/>
      <c r="AT378" s="177"/>
      <c r="AU378" s="178"/>
      <c r="AV378" s="57"/>
      <c r="AW378" s="145"/>
      <c r="AX378" s="179"/>
      <c r="AY378" s="180"/>
      <c r="AZ378" s="57"/>
      <c r="BA378" s="145"/>
      <c r="BB378" s="146"/>
      <c r="BC378" s="149"/>
      <c r="BD378" s="103"/>
      <c r="BE378" s="241"/>
      <c r="BS378" s="224"/>
      <c r="BT378" s="224"/>
      <c r="CB378" s="166">
        <v>45</v>
      </c>
      <c r="CC378" s="166">
        <v>40</v>
      </c>
      <c r="CD378" s="167">
        <v>35</v>
      </c>
      <c r="CE378" s="168">
        <v>30</v>
      </c>
      <c r="CF378" s="167">
        <v>28</v>
      </c>
      <c r="CG378" s="168">
        <v>26</v>
      </c>
      <c r="CH378" s="168">
        <v>24</v>
      </c>
      <c r="CI378" s="168">
        <v>22</v>
      </c>
      <c r="CJ378" s="168">
        <v>20</v>
      </c>
      <c r="CK378" s="168">
        <v>18</v>
      </c>
      <c r="CL378" s="168">
        <v>16</v>
      </c>
      <c r="CM378" s="168">
        <v>14</v>
      </c>
      <c r="CN378" s="168">
        <v>12</v>
      </c>
      <c r="CO378" s="168">
        <v>10</v>
      </c>
      <c r="CP378" s="168">
        <v>10</v>
      </c>
      <c r="CQ378" s="168">
        <v>10</v>
      </c>
    </row>
    <row r="379" spans="1:95" ht="16.2" thickBot="1" x14ac:dyDescent="0.35">
      <c r="A379" s="116">
        <v>1376</v>
      </c>
      <c r="B379" s="117"/>
      <c r="C379" s="118"/>
      <c r="D379" s="119"/>
      <c r="E379" s="120"/>
      <c r="F379" s="121"/>
      <c r="G379" s="121"/>
      <c r="H379" s="169"/>
      <c r="I379" s="169"/>
      <c r="J379" s="170"/>
      <c r="K379" s="248"/>
      <c r="L379" s="127"/>
      <c r="M379" s="127"/>
      <c r="N379" s="127"/>
      <c r="O379" s="128"/>
      <c r="P379" s="129"/>
      <c r="Q379" s="214"/>
      <c r="R379" s="215"/>
      <c r="S379" s="216"/>
      <c r="T379" s="217"/>
      <c r="U379" s="217"/>
      <c r="V379" s="217"/>
      <c r="W379" s="218"/>
      <c r="X379" s="195"/>
      <c r="Y379" s="57"/>
      <c r="Z379" s="135"/>
      <c r="AA379" s="135"/>
      <c r="AB379" s="136"/>
      <c r="AC379" s="136"/>
      <c r="AD379" s="60"/>
      <c r="AE379" s="139"/>
      <c r="AF379" s="175"/>
      <c r="AG379" s="60"/>
      <c r="AH379" s="139"/>
      <c r="AI379" s="175"/>
      <c r="AJ379" s="60"/>
      <c r="AK379" s="140"/>
      <c r="AL379" s="141"/>
      <c r="AM379" s="60"/>
      <c r="AN379" s="140"/>
      <c r="AO379" s="141"/>
      <c r="AP379" s="176"/>
      <c r="AQ379" s="177"/>
      <c r="AR379" s="178"/>
      <c r="AS379" s="176"/>
      <c r="AT379" s="177"/>
      <c r="AU379" s="178"/>
      <c r="AV379" s="57"/>
      <c r="AW379" s="145"/>
      <c r="AX379" s="179"/>
      <c r="AY379" s="180"/>
      <c r="AZ379" s="57"/>
      <c r="BA379" s="145"/>
      <c r="BB379" s="146"/>
      <c r="BC379" s="149"/>
      <c r="BD379" s="103"/>
      <c r="BE379" s="241"/>
      <c r="BS379" s="224"/>
      <c r="BT379" s="224"/>
      <c r="CB379" s="166">
        <v>45</v>
      </c>
      <c r="CC379" s="166">
        <v>40</v>
      </c>
      <c r="CD379" s="167">
        <v>35</v>
      </c>
      <c r="CE379" s="168">
        <v>30</v>
      </c>
      <c r="CF379" s="167">
        <v>28</v>
      </c>
      <c r="CG379" s="168">
        <v>26</v>
      </c>
      <c r="CH379" s="168">
        <v>24</v>
      </c>
      <c r="CI379" s="168">
        <v>22</v>
      </c>
      <c r="CJ379" s="168">
        <v>20</v>
      </c>
      <c r="CK379" s="168">
        <v>18</v>
      </c>
      <c r="CL379" s="168">
        <v>16</v>
      </c>
      <c r="CM379" s="168">
        <v>14</v>
      </c>
      <c r="CN379" s="168">
        <v>12</v>
      </c>
      <c r="CO379" s="168">
        <v>10</v>
      </c>
      <c r="CP379" s="168">
        <v>10</v>
      </c>
      <c r="CQ379" s="168">
        <v>10</v>
      </c>
    </row>
    <row r="380" spans="1:95" ht="16.2" thickBot="1" x14ac:dyDescent="0.35">
      <c r="A380" s="116">
        <v>1377</v>
      </c>
      <c r="B380" s="117"/>
      <c r="C380" s="118"/>
      <c r="D380" s="119"/>
      <c r="E380" s="120"/>
      <c r="F380" s="121"/>
      <c r="G380" s="121"/>
      <c r="H380" s="169"/>
      <c r="I380" s="169"/>
      <c r="J380" s="170"/>
      <c r="K380" s="248"/>
      <c r="L380" s="127"/>
      <c r="M380" s="127"/>
      <c r="N380" s="127"/>
      <c r="O380" s="128"/>
      <c r="P380" s="129"/>
      <c r="Q380" s="214"/>
      <c r="R380" s="215"/>
      <c r="S380" s="216"/>
      <c r="T380" s="217"/>
      <c r="U380" s="217"/>
      <c r="V380" s="217"/>
      <c r="W380" s="218"/>
      <c r="X380" s="195"/>
      <c r="Y380" s="57"/>
      <c r="Z380" s="135"/>
      <c r="AA380" s="135"/>
      <c r="AB380" s="136"/>
      <c r="AC380" s="136"/>
      <c r="AD380" s="60"/>
      <c r="AE380" s="139"/>
      <c r="AF380" s="175"/>
      <c r="AG380" s="60"/>
      <c r="AH380" s="139"/>
      <c r="AI380" s="175"/>
      <c r="AJ380" s="60"/>
      <c r="AK380" s="140"/>
      <c r="AL380" s="141"/>
      <c r="AM380" s="60"/>
      <c r="AN380" s="140"/>
      <c r="AO380" s="141"/>
      <c r="AP380" s="176"/>
      <c r="AQ380" s="177"/>
      <c r="AR380" s="178"/>
      <c r="AS380" s="176"/>
      <c r="AT380" s="177"/>
      <c r="AU380" s="178"/>
      <c r="AV380" s="57"/>
      <c r="AW380" s="145"/>
      <c r="AX380" s="179"/>
      <c r="AY380" s="180"/>
      <c r="AZ380" s="57"/>
      <c r="BA380" s="145"/>
      <c r="BB380" s="146"/>
      <c r="BC380" s="149"/>
      <c r="BD380" s="103"/>
      <c r="BE380" s="237"/>
      <c r="BS380" s="224"/>
      <c r="BT380" s="224"/>
      <c r="CB380" s="166">
        <v>45</v>
      </c>
      <c r="CC380" s="166">
        <v>40</v>
      </c>
      <c r="CD380" s="167">
        <v>35</v>
      </c>
      <c r="CE380" s="168">
        <v>30</v>
      </c>
      <c r="CF380" s="167">
        <v>28</v>
      </c>
      <c r="CG380" s="168">
        <v>26</v>
      </c>
      <c r="CH380" s="168">
        <v>24</v>
      </c>
      <c r="CI380" s="168">
        <v>22</v>
      </c>
      <c r="CJ380" s="168">
        <v>20</v>
      </c>
      <c r="CK380" s="168">
        <v>18</v>
      </c>
      <c r="CL380" s="168">
        <v>16</v>
      </c>
      <c r="CM380" s="168">
        <v>14</v>
      </c>
      <c r="CN380" s="168">
        <v>12</v>
      </c>
      <c r="CO380" s="168">
        <v>10</v>
      </c>
      <c r="CP380" s="168">
        <v>10</v>
      </c>
      <c r="CQ380" s="168">
        <v>10</v>
      </c>
    </row>
    <row r="381" spans="1:95" ht="16.2" thickBot="1" x14ac:dyDescent="0.35">
      <c r="A381" s="116">
        <v>1378</v>
      </c>
      <c r="B381" s="117"/>
      <c r="C381" s="118"/>
      <c r="D381" s="119"/>
      <c r="E381" s="120"/>
      <c r="F381" s="121"/>
      <c r="G381" s="121"/>
      <c r="H381" s="169"/>
      <c r="I381" s="169"/>
      <c r="J381" s="170"/>
      <c r="K381" s="248"/>
      <c r="L381" s="127"/>
      <c r="M381" s="127"/>
      <c r="N381" s="127"/>
      <c r="O381" s="128"/>
      <c r="P381" s="129"/>
      <c r="Q381" s="214"/>
      <c r="R381" s="215"/>
      <c r="S381" s="216"/>
      <c r="T381" s="217"/>
      <c r="U381" s="217"/>
      <c r="V381" s="217"/>
      <c r="W381" s="218"/>
      <c r="X381" s="195"/>
      <c r="Y381" s="57"/>
      <c r="Z381" s="135"/>
      <c r="AA381" s="135"/>
      <c r="AB381" s="136"/>
      <c r="AC381" s="136"/>
      <c r="AD381" s="60"/>
      <c r="AE381" s="139"/>
      <c r="AF381" s="175"/>
      <c r="AG381" s="60"/>
      <c r="AH381" s="139"/>
      <c r="AI381" s="175"/>
      <c r="AJ381" s="60"/>
      <c r="AK381" s="140"/>
      <c r="AL381" s="141"/>
      <c r="AM381" s="60"/>
      <c r="AN381" s="140"/>
      <c r="AO381" s="141"/>
      <c r="AP381" s="176"/>
      <c r="AQ381" s="177"/>
      <c r="AR381" s="178"/>
      <c r="AS381" s="176"/>
      <c r="AT381" s="177"/>
      <c r="AU381" s="178"/>
      <c r="AV381" s="57"/>
      <c r="AW381" s="145"/>
      <c r="AX381" s="179"/>
      <c r="AY381" s="180"/>
      <c r="AZ381" s="57"/>
      <c r="BA381" s="145"/>
      <c r="BB381" s="146"/>
      <c r="BC381" s="149"/>
      <c r="BD381" s="103"/>
      <c r="BE381" s="247"/>
      <c r="BS381" s="224"/>
      <c r="BT381" s="224"/>
      <c r="CB381" s="166">
        <v>45</v>
      </c>
      <c r="CC381" s="166">
        <v>40</v>
      </c>
      <c r="CD381" s="167">
        <v>35</v>
      </c>
      <c r="CE381" s="168">
        <v>30</v>
      </c>
      <c r="CF381" s="167">
        <v>28</v>
      </c>
      <c r="CG381" s="168">
        <v>26</v>
      </c>
      <c r="CH381" s="168">
        <v>24</v>
      </c>
      <c r="CI381" s="168">
        <v>22</v>
      </c>
      <c r="CJ381" s="168">
        <v>20</v>
      </c>
      <c r="CK381" s="168">
        <v>18</v>
      </c>
      <c r="CL381" s="168">
        <v>16</v>
      </c>
      <c r="CM381" s="168">
        <v>14</v>
      </c>
      <c r="CN381" s="168">
        <v>12</v>
      </c>
      <c r="CO381" s="168">
        <v>10</v>
      </c>
      <c r="CP381" s="168">
        <v>10</v>
      </c>
      <c r="CQ381" s="168">
        <v>10</v>
      </c>
    </row>
    <row r="382" spans="1:95" ht="16.2" thickBot="1" x14ac:dyDescent="0.35">
      <c r="A382" s="116">
        <v>1379</v>
      </c>
      <c r="B382" s="117"/>
      <c r="C382" s="118"/>
      <c r="D382" s="119"/>
      <c r="E382" s="120"/>
      <c r="F382" s="121"/>
      <c r="G382" s="121"/>
      <c r="H382" s="169"/>
      <c r="I382" s="169"/>
      <c r="J382" s="170"/>
      <c r="K382" s="248"/>
      <c r="L382" s="127"/>
      <c r="M382" s="127"/>
      <c r="N382" s="127"/>
      <c r="O382" s="128"/>
      <c r="P382" s="129"/>
      <c r="Q382" s="214"/>
      <c r="R382" s="215"/>
      <c r="S382" s="216"/>
      <c r="T382" s="217"/>
      <c r="U382" s="217"/>
      <c r="V382" s="217"/>
      <c r="W382" s="218"/>
      <c r="X382" s="195"/>
      <c r="Y382" s="57"/>
      <c r="Z382" s="135"/>
      <c r="AA382" s="135"/>
      <c r="AB382" s="136"/>
      <c r="AC382" s="136"/>
      <c r="AD382" s="60"/>
      <c r="AE382" s="139"/>
      <c r="AF382" s="175"/>
      <c r="AG382" s="60"/>
      <c r="AH382" s="139"/>
      <c r="AI382" s="175"/>
      <c r="AJ382" s="60"/>
      <c r="AK382" s="140"/>
      <c r="AL382" s="141"/>
      <c r="AM382" s="60"/>
      <c r="AN382" s="140"/>
      <c r="AO382" s="141"/>
      <c r="AP382" s="176"/>
      <c r="AQ382" s="177"/>
      <c r="AR382" s="178"/>
      <c r="AS382" s="176"/>
      <c r="AT382" s="177"/>
      <c r="AU382" s="178"/>
      <c r="AV382" s="57"/>
      <c r="AW382" s="145"/>
      <c r="AX382" s="179"/>
      <c r="AY382" s="180"/>
      <c r="AZ382" s="57"/>
      <c r="BA382" s="145"/>
      <c r="BB382" s="146"/>
      <c r="BC382" s="149"/>
      <c r="BD382" s="103"/>
      <c r="BE382" s="247"/>
      <c r="BS382" s="224"/>
      <c r="BT382" s="224"/>
      <c r="CB382" s="166">
        <v>45</v>
      </c>
      <c r="CC382" s="166">
        <v>40</v>
      </c>
      <c r="CD382" s="167">
        <v>35</v>
      </c>
      <c r="CE382" s="168">
        <v>30</v>
      </c>
      <c r="CF382" s="167">
        <v>28</v>
      </c>
      <c r="CG382" s="168">
        <v>26</v>
      </c>
      <c r="CH382" s="168">
        <v>24</v>
      </c>
      <c r="CI382" s="168">
        <v>22</v>
      </c>
      <c r="CJ382" s="168">
        <v>20</v>
      </c>
      <c r="CK382" s="168">
        <v>18</v>
      </c>
      <c r="CL382" s="168">
        <v>16</v>
      </c>
      <c r="CM382" s="168">
        <v>14</v>
      </c>
      <c r="CN382" s="168">
        <v>12</v>
      </c>
      <c r="CO382" s="168">
        <v>10</v>
      </c>
      <c r="CP382" s="168">
        <v>10</v>
      </c>
      <c r="CQ382" s="168">
        <v>10</v>
      </c>
    </row>
    <row r="383" spans="1:95" ht="16.2" thickBot="1" x14ac:dyDescent="0.35">
      <c r="A383" s="116">
        <v>1380</v>
      </c>
      <c r="B383" s="117"/>
      <c r="C383" s="118"/>
      <c r="D383" s="119"/>
      <c r="E383" s="120"/>
      <c r="F383" s="121"/>
      <c r="G383" s="121"/>
      <c r="H383" s="169"/>
      <c r="I383" s="169"/>
      <c r="J383" s="170"/>
      <c r="K383" s="248"/>
      <c r="L383" s="127"/>
      <c r="M383" s="127"/>
      <c r="N383" s="127"/>
      <c r="O383" s="128"/>
      <c r="P383" s="129"/>
      <c r="Q383" s="214"/>
      <c r="R383" s="215"/>
      <c r="S383" s="216"/>
      <c r="T383" s="217"/>
      <c r="U383" s="217"/>
      <c r="V383" s="217"/>
      <c r="W383" s="218"/>
      <c r="X383" s="195"/>
      <c r="Y383" s="57"/>
      <c r="Z383" s="135"/>
      <c r="AA383" s="135"/>
      <c r="AB383" s="136"/>
      <c r="AC383" s="136"/>
      <c r="AD383" s="60"/>
      <c r="AE383" s="139"/>
      <c r="AF383" s="175"/>
      <c r="AG383" s="60"/>
      <c r="AH383" s="139"/>
      <c r="AI383" s="175"/>
      <c r="AJ383" s="60"/>
      <c r="AK383" s="140"/>
      <c r="AL383" s="141"/>
      <c r="AM383" s="60"/>
      <c r="AN383" s="140"/>
      <c r="AO383" s="141"/>
      <c r="AP383" s="176"/>
      <c r="AQ383" s="177"/>
      <c r="AR383" s="178"/>
      <c r="AS383" s="176"/>
      <c r="AT383" s="177"/>
      <c r="AU383" s="178"/>
      <c r="AV383" s="57"/>
      <c r="AW383" s="145"/>
      <c r="AX383" s="179"/>
      <c r="AY383" s="180"/>
      <c r="AZ383" s="57"/>
      <c r="BA383" s="145"/>
      <c r="BB383" s="146"/>
      <c r="BC383" s="149"/>
      <c r="BD383" s="103"/>
      <c r="BE383" s="241"/>
      <c r="BS383" s="224"/>
      <c r="BT383" s="224"/>
      <c r="CB383" s="166">
        <v>45</v>
      </c>
      <c r="CC383" s="166">
        <v>40</v>
      </c>
      <c r="CD383" s="167">
        <v>35</v>
      </c>
      <c r="CE383" s="168">
        <v>30</v>
      </c>
      <c r="CF383" s="167">
        <v>28</v>
      </c>
      <c r="CG383" s="168">
        <v>26</v>
      </c>
      <c r="CH383" s="168">
        <v>24</v>
      </c>
      <c r="CI383" s="168">
        <v>22</v>
      </c>
      <c r="CJ383" s="168">
        <v>20</v>
      </c>
      <c r="CK383" s="168">
        <v>18</v>
      </c>
      <c r="CL383" s="168">
        <v>16</v>
      </c>
      <c r="CM383" s="168">
        <v>14</v>
      </c>
      <c r="CN383" s="168">
        <v>12</v>
      </c>
      <c r="CO383" s="168">
        <v>10</v>
      </c>
      <c r="CP383" s="168">
        <v>10</v>
      </c>
      <c r="CQ383" s="168">
        <v>10</v>
      </c>
    </row>
    <row r="384" spans="1:95" ht="16.2" thickBot="1" x14ac:dyDescent="0.35">
      <c r="A384" s="116">
        <v>1381</v>
      </c>
      <c r="B384" s="117"/>
      <c r="C384" s="118"/>
      <c r="D384" s="119"/>
      <c r="E384" s="120"/>
      <c r="F384" s="121"/>
      <c r="G384" s="121"/>
      <c r="H384" s="169"/>
      <c r="I384" s="169"/>
      <c r="J384" s="170"/>
      <c r="K384" s="248"/>
      <c r="L384" s="127"/>
      <c r="M384" s="127"/>
      <c r="N384" s="127"/>
      <c r="O384" s="128"/>
      <c r="P384" s="129"/>
      <c r="Q384" s="214"/>
      <c r="R384" s="215"/>
      <c r="S384" s="216"/>
      <c r="T384" s="217"/>
      <c r="U384" s="217"/>
      <c r="V384" s="217"/>
      <c r="W384" s="218"/>
      <c r="X384" s="195"/>
      <c r="Y384" s="57"/>
      <c r="Z384" s="135"/>
      <c r="AA384" s="135"/>
      <c r="AB384" s="136"/>
      <c r="AC384" s="136"/>
      <c r="AD384" s="60"/>
      <c r="AE384" s="139"/>
      <c r="AF384" s="175"/>
      <c r="AG384" s="60"/>
      <c r="AH384" s="139"/>
      <c r="AI384" s="175"/>
      <c r="AJ384" s="60"/>
      <c r="AK384" s="140"/>
      <c r="AL384" s="141"/>
      <c r="AM384" s="60"/>
      <c r="AN384" s="140"/>
      <c r="AO384" s="141"/>
      <c r="AP384" s="176"/>
      <c r="AQ384" s="177"/>
      <c r="AR384" s="178"/>
      <c r="AS384" s="176"/>
      <c r="AT384" s="177"/>
      <c r="AU384" s="178"/>
      <c r="AV384" s="57"/>
      <c r="AW384" s="145"/>
      <c r="AX384" s="179"/>
      <c r="AY384" s="180"/>
      <c r="AZ384" s="57"/>
      <c r="BA384" s="145"/>
      <c r="BB384" s="146"/>
      <c r="BC384" s="149"/>
      <c r="BD384" s="103"/>
      <c r="BE384" s="247"/>
      <c r="BS384" s="224"/>
      <c r="BT384" s="224"/>
      <c r="CB384" s="166">
        <v>45</v>
      </c>
      <c r="CC384" s="166">
        <v>40</v>
      </c>
      <c r="CD384" s="167">
        <v>35</v>
      </c>
      <c r="CE384" s="168">
        <v>30</v>
      </c>
      <c r="CF384" s="167">
        <v>28</v>
      </c>
      <c r="CG384" s="168">
        <v>26</v>
      </c>
      <c r="CH384" s="168">
        <v>24</v>
      </c>
      <c r="CI384" s="168">
        <v>22</v>
      </c>
      <c r="CJ384" s="168">
        <v>20</v>
      </c>
      <c r="CK384" s="168">
        <v>18</v>
      </c>
      <c r="CL384" s="168">
        <v>16</v>
      </c>
      <c r="CM384" s="168">
        <v>14</v>
      </c>
      <c r="CN384" s="168">
        <v>12</v>
      </c>
      <c r="CO384" s="168">
        <v>10</v>
      </c>
      <c r="CP384" s="168">
        <v>10</v>
      </c>
      <c r="CQ384" s="168">
        <v>10</v>
      </c>
    </row>
    <row r="385" spans="1:95" ht="16.2" thickBot="1" x14ac:dyDescent="0.35">
      <c r="A385" s="116">
        <v>1382</v>
      </c>
      <c r="B385" s="117"/>
      <c r="C385" s="118"/>
      <c r="D385" s="119"/>
      <c r="E385" s="120"/>
      <c r="F385" s="121"/>
      <c r="G385" s="121"/>
      <c r="H385" s="169"/>
      <c r="I385" s="169"/>
      <c r="J385" s="170"/>
      <c r="K385" s="248"/>
      <c r="L385" s="127"/>
      <c r="M385" s="127"/>
      <c r="N385" s="127"/>
      <c r="O385" s="128"/>
      <c r="P385" s="129"/>
      <c r="Q385" s="214"/>
      <c r="R385" s="215"/>
      <c r="S385" s="216"/>
      <c r="T385" s="217"/>
      <c r="U385" s="217"/>
      <c r="V385" s="217"/>
      <c r="W385" s="218"/>
      <c r="X385" s="195"/>
      <c r="Y385" s="57"/>
      <c r="Z385" s="135"/>
      <c r="AA385" s="135"/>
      <c r="AB385" s="136"/>
      <c r="AC385" s="136"/>
      <c r="AD385" s="60"/>
      <c r="AE385" s="139"/>
      <c r="AF385" s="175"/>
      <c r="AG385" s="60"/>
      <c r="AH385" s="139"/>
      <c r="AI385" s="175"/>
      <c r="AJ385" s="60"/>
      <c r="AK385" s="140"/>
      <c r="AL385" s="141"/>
      <c r="AM385" s="60"/>
      <c r="AN385" s="140"/>
      <c r="AO385" s="141"/>
      <c r="AP385" s="176"/>
      <c r="AQ385" s="177"/>
      <c r="AR385" s="178"/>
      <c r="AS385" s="176"/>
      <c r="AT385" s="177"/>
      <c r="AU385" s="178"/>
      <c r="AV385" s="57"/>
      <c r="AW385" s="145"/>
      <c r="AX385" s="179"/>
      <c r="AY385" s="180"/>
      <c r="AZ385" s="57"/>
      <c r="BA385" s="145"/>
      <c r="BB385" s="146"/>
      <c r="BC385" s="149"/>
      <c r="BD385" s="103"/>
      <c r="BE385" s="229"/>
      <c r="BS385" s="224"/>
      <c r="BT385" s="224"/>
      <c r="CB385" s="166">
        <v>45</v>
      </c>
      <c r="CC385" s="166">
        <v>40</v>
      </c>
      <c r="CD385" s="167">
        <v>35</v>
      </c>
      <c r="CE385" s="168">
        <v>30</v>
      </c>
      <c r="CF385" s="167">
        <v>28</v>
      </c>
      <c r="CG385" s="168">
        <v>26</v>
      </c>
      <c r="CH385" s="168">
        <v>24</v>
      </c>
      <c r="CI385" s="168">
        <v>22</v>
      </c>
      <c r="CJ385" s="168">
        <v>20</v>
      </c>
      <c r="CK385" s="168">
        <v>18</v>
      </c>
      <c r="CL385" s="168">
        <v>16</v>
      </c>
      <c r="CM385" s="168">
        <v>14</v>
      </c>
      <c r="CN385" s="168">
        <v>12</v>
      </c>
      <c r="CO385" s="168">
        <v>10</v>
      </c>
      <c r="CP385" s="168">
        <v>10</v>
      </c>
      <c r="CQ385" s="168">
        <v>10</v>
      </c>
    </row>
    <row r="386" spans="1:95" ht="16.2" thickBot="1" x14ac:dyDescent="0.35">
      <c r="A386" s="116">
        <v>1383</v>
      </c>
      <c r="B386" s="117"/>
      <c r="C386" s="118"/>
      <c r="D386" s="119"/>
      <c r="E386" s="120"/>
      <c r="F386" s="121"/>
      <c r="G386" s="121"/>
      <c r="H386" s="169"/>
      <c r="I386" s="169"/>
      <c r="J386" s="170"/>
      <c r="K386" s="248"/>
      <c r="L386" s="127"/>
      <c r="M386" s="127"/>
      <c r="N386" s="127"/>
      <c r="O386" s="128"/>
      <c r="P386" s="129"/>
      <c r="Q386" s="214"/>
      <c r="R386" s="215"/>
      <c r="S386" s="216"/>
      <c r="T386" s="217"/>
      <c r="U386" s="217"/>
      <c r="V386" s="217"/>
      <c r="W386" s="218"/>
      <c r="X386" s="195"/>
      <c r="Y386" s="57"/>
      <c r="Z386" s="135"/>
      <c r="AA386" s="135"/>
      <c r="AB386" s="136"/>
      <c r="AC386" s="136"/>
      <c r="AD386" s="60"/>
      <c r="AE386" s="139"/>
      <c r="AF386" s="175"/>
      <c r="AG386" s="60"/>
      <c r="AH386" s="139"/>
      <c r="AI386" s="175"/>
      <c r="AJ386" s="60"/>
      <c r="AK386" s="140"/>
      <c r="AL386" s="141"/>
      <c r="AM386" s="60"/>
      <c r="AN386" s="140"/>
      <c r="AO386" s="141"/>
      <c r="AP386" s="176"/>
      <c r="AQ386" s="177"/>
      <c r="AR386" s="178"/>
      <c r="AS386" s="176"/>
      <c r="AT386" s="177"/>
      <c r="AU386" s="178"/>
      <c r="AV386" s="57"/>
      <c r="AW386" s="145"/>
      <c r="AX386" s="179"/>
      <c r="AY386" s="180"/>
      <c r="AZ386" s="57"/>
      <c r="BA386" s="145"/>
      <c r="BB386" s="146"/>
      <c r="BC386" s="149"/>
      <c r="BD386" s="103"/>
      <c r="BE386" s="229"/>
      <c r="BS386" s="224"/>
      <c r="BT386" s="224"/>
      <c r="CB386" s="166">
        <v>45</v>
      </c>
      <c r="CC386" s="166">
        <v>40</v>
      </c>
      <c r="CD386" s="167">
        <v>35</v>
      </c>
      <c r="CE386" s="168">
        <v>30</v>
      </c>
      <c r="CF386" s="167">
        <v>28</v>
      </c>
      <c r="CG386" s="168">
        <v>26</v>
      </c>
      <c r="CH386" s="168">
        <v>24</v>
      </c>
      <c r="CI386" s="168">
        <v>22</v>
      </c>
      <c r="CJ386" s="168">
        <v>20</v>
      </c>
      <c r="CK386" s="168">
        <v>18</v>
      </c>
      <c r="CL386" s="168">
        <v>16</v>
      </c>
      <c r="CM386" s="168">
        <v>14</v>
      </c>
      <c r="CN386" s="168">
        <v>12</v>
      </c>
      <c r="CO386" s="168">
        <v>10</v>
      </c>
      <c r="CP386" s="168">
        <v>10</v>
      </c>
      <c r="CQ386" s="168">
        <v>10</v>
      </c>
    </row>
    <row r="387" spans="1:95" ht="16.2" thickBot="1" x14ac:dyDescent="0.35">
      <c r="A387" s="116">
        <v>1384</v>
      </c>
      <c r="B387" s="117"/>
      <c r="C387" s="118"/>
      <c r="D387" s="119"/>
      <c r="E387" s="120"/>
      <c r="F387" s="121"/>
      <c r="G387" s="121"/>
      <c r="H387" s="169"/>
      <c r="I387" s="169"/>
      <c r="J387" s="170"/>
      <c r="K387" s="248"/>
      <c r="L387" s="127"/>
      <c r="M387" s="127"/>
      <c r="N387" s="127"/>
      <c r="O387" s="128"/>
      <c r="P387" s="129"/>
      <c r="Q387" s="214"/>
      <c r="R387" s="215"/>
      <c r="S387" s="216"/>
      <c r="T387" s="217"/>
      <c r="U387" s="217"/>
      <c r="V387" s="217"/>
      <c r="W387" s="218"/>
      <c r="X387" s="195"/>
      <c r="Y387" s="57"/>
      <c r="Z387" s="135"/>
      <c r="AA387" s="135"/>
      <c r="AB387" s="136"/>
      <c r="AC387" s="136"/>
      <c r="AD387" s="60"/>
      <c r="AE387" s="139"/>
      <c r="AF387" s="175"/>
      <c r="AG387" s="60"/>
      <c r="AH387" s="139"/>
      <c r="AI387" s="175"/>
      <c r="AJ387" s="60"/>
      <c r="AK387" s="140"/>
      <c r="AL387" s="141"/>
      <c r="AM387" s="60"/>
      <c r="AN387" s="140"/>
      <c r="AO387" s="141"/>
      <c r="AP387" s="176"/>
      <c r="AQ387" s="177"/>
      <c r="AR387" s="178"/>
      <c r="AS387" s="176"/>
      <c r="AT387" s="177"/>
      <c r="AU387" s="178"/>
      <c r="AV387" s="57"/>
      <c r="AW387" s="145"/>
      <c r="AX387" s="179"/>
      <c r="AY387" s="180"/>
      <c r="AZ387" s="57"/>
      <c r="BA387" s="145"/>
      <c r="BB387" s="146"/>
      <c r="BC387" s="149"/>
      <c r="BD387" s="103"/>
      <c r="BS387" s="224"/>
      <c r="BT387" s="224"/>
      <c r="CB387" s="166">
        <v>45</v>
      </c>
      <c r="CC387" s="166">
        <v>40</v>
      </c>
      <c r="CD387" s="167">
        <v>35</v>
      </c>
      <c r="CE387" s="168">
        <v>30</v>
      </c>
      <c r="CF387" s="167">
        <v>28</v>
      </c>
      <c r="CG387" s="168">
        <v>26</v>
      </c>
      <c r="CH387" s="168">
        <v>24</v>
      </c>
      <c r="CI387" s="168">
        <v>22</v>
      </c>
      <c r="CJ387" s="168">
        <v>20</v>
      </c>
      <c r="CK387" s="168">
        <v>18</v>
      </c>
      <c r="CL387" s="168">
        <v>16</v>
      </c>
      <c r="CM387" s="168">
        <v>14</v>
      </c>
      <c r="CN387" s="168">
        <v>12</v>
      </c>
      <c r="CO387" s="168">
        <v>10</v>
      </c>
      <c r="CP387" s="168">
        <v>10</v>
      </c>
      <c r="CQ387" s="168">
        <v>10</v>
      </c>
    </row>
    <row r="388" spans="1:95" ht="16.2" thickBot="1" x14ac:dyDescent="0.35">
      <c r="A388" s="116">
        <v>1385</v>
      </c>
      <c r="B388" s="117"/>
      <c r="C388" s="118"/>
      <c r="D388" s="119"/>
      <c r="E388" s="120"/>
      <c r="F388" s="121"/>
      <c r="G388" s="121"/>
      <c r="H388" s="169"/>
      <c r="I388" s="169"/>
      <c r="J388" s="170"/>
      <c r="K388" s="248"/>
      <c r="L388" s="127"/>
      <c r="M388" s="127"/>
      <c r="N388" s="127"/>
      <c r="O388" s="128"/>
      <c r="P388" s="129"/>
      <c r="Q388" s="214"/>
      <c r="R388" s="215"/>
      <c r="S388" s="216"/>
      <c r="T388" s="217"/>
      <c r="U388" s="217"/>
      <c r="V388" s="217"/>
      <c r="W388" s="218"/>
      <c r="X388" s="195"/>
      <c r="Y388" s="57"/>
      <c r="Z388" s="135"/>
      <c r="AA388" s="135"/>
      <c r="AB388" s="136"/>
      <c r="AC388" s="136"/>
      <c r="AD388" s="60"/>
      <c r="AE388" s="139"/>
      <c r="AF388" s="175"/>
      <c r="AG388" s="60"/>
      <c r="AH388" s="139"/>
      <c r="AI388" s="175"/>
      <c r="AJ388" s="60"/>
      <c r="AK388" s="140"/>
      <c r="AL388" s="141"/>
      <c r="AM388" s="60"/>
      <c r="AN388" s="140"/>
      <c r="AO388" s="141"/>
      <c r="AP388" s="176"/>
      <c r="AQ388" s="177"/>
      <c r="AR388" s="178"/>
      <c r="AS388" s="176"/>
      <c r="AT388" s="177"/>
      <c r="AU388" s="178"/>
      <c r="AV388" s="57"/>
      <c r="AW388" s="145"/>
      <c r="AX388" s="179"/>
      <c r="AY388" s="180"/>
      <c r="AZ388" s="57"/>
      <c r="BA388" s="145"/>
      <c r="BB388" s="146"/>
      <c r="BC388" s="149"/>
      <c r="BD388" s="103"/>
      <c r="BS388" s="224"/>
      <c r="BT388" s="224"/>
      <c r="CB388" s="166">
        <v>45</v>
      </c>
      <c r="CC388" s="166">
        <v>40</v>
      </c>
      <c r="CD388" s="167">
        <v>35</v>
      </c>
      <c r="CE388" s="168">
        <v>30</v>
      </c>
      <c r="CF388" s="167">
        <v>28</v>
      </c>
      <c r="CG388" s="168">
        <v>26</v>
      </c>
      <c r="CH388" s="168">
        <v>24</v>
      </c>
      <c r="CI388" s="168">
        <v>22</v>
      </c>
      <c r="CJ388" s="168">
        <v>20</v>
      </c>
      <c r="CK388" s="168">
        <v>18</v>
      </c>
      <c r="CL388" s="168">
        <v>16</v>
      </c>
      <c r="CM388" s="168">
        <v>14</v>
      </c>
      <c r="CN388" s="168">
        <v>12</v>
      </c>
      <c r="CO388" s="168">
        <v>10</v>
      </c>
      <c r="CP388" s="168">
        <v>10</v>
      </c>
      <c r="CQ388" s="168">
        <v>10</v>
      </c>
    </row>
    <row r="389" spans="1:95" ht="16.2" thickBot="1" x14ac:dyDescent="0.35">
      <c r="A389" s="116">
        <v>1386</v>
      </c>
      <c r="B389" s="117"/>
      <c r="C389" s="118"/>
      <c r="D389" s="119"/>
      <c r="E389" s="120"/>
      <c r="F389" s="121"/>
      <c r="G389" s="121"/>
      <c r="H389" s="169"/>
      <c r="I389" s="169"/>
      <c r="J389" s="170"/>
      <c r="K389" s="248"/>
      <c r="L389" s="127"/>
      <c r="M389" s="127"/>
      <c r="N389" s="127"/>
      <c r="O389" s="128"/>
      <c r="P389" s="129"/>
      <c r="Q389" s="214"/>
      <c r="R389" s="215"/>
      <c r="S389" s="216"/>
      <c r="T389" s="217"/>
      <c r="U389" s="217"/>
      <c r="V389" s="217"/>
      <c r="W389" s="218"/>
      <c r="X389" s="195"/>
      <c r="Y389" s="57"/>
      <c r="Z389" s="135"/>
      <c r="AA389" s="135"/>
      <c r="AB389" s="136"/>
      <c r="AC389" s="136"/>
      <c r="AD389" s="60"/>
      <c r="AE389" s="139"/>
      <c r="AF389" s="175"/>
      <c r="AG389" s="60"/>
      <c r="AH389" s="139"/>
      <c r="AI389" s="175"/>
      <c r="AJ389" s="60"/>
      <c r="AK389" s="140"/>
      <c r="AL389" s="141"/>
      <c r="AM389" s="60"/>
      <c r="AN389" s="140"/>
      <c r="AO389" s="141"/>
      <c r="AP389" s="176"/>
      <c r="AQ389" s="177"/>
      <c r="AR389" s="178"/>
      <c r="AS389" s="176"/>
      <c r="AT389" s="177"/>
      <c r="AU389" s="178"/>
      <c r="AV389" s="57"/>
      <c r="AW389" s="145"/>
      <c r="AX389" s="179"/>
      <c r="AY389" s="180"/>
      <c r="AZ389" s="57"/>
      <c r="BA389" s="145"/>
      <c r="BB389" s="146"/>
      <c r="BC389" s="149"/>
      <c r="BD389" s="103"/>
      <c r="BS389" s="224"/>
      <c r="BT389" s="224"/>
      <c r="CB389" s="166">
        <v>45</v>
      </c>
      <c r="CC389" s="166">
        <v>40</v>
      </c>
      <c r="CD389" s="167">
        <v>35</v>
      </c>
      <c r="CE389" s="168">
        <v>30</v>
      </c>
      <c r="CF389" s="167">
        <v>28</v>
      </c>
      <c r="CG389" s="168">
        <v>26</v>
      </c>
      <c r="CH389" s="168">
        <v>24</v>
      </c>
      <c r="CI389" s="168">
        <v>22</v>
      </c>
      <c r="CJ389" s="168">
        <v>20</v>
      </c>
      <c r="CK389" s="168">
        <v>18</v>
      </c>
      <c r="CL389" s="168">
        <v>16</v>
      </c>
      <c r="CM389" s="168">
        <v>14</v>
      </c>
      <c r="CN389" s="168">
        <v>12</v>
      </c>
      <c r="CO389" s="168">
        <v>10</v>
      </c>
      <c r="CP389" s="168">
        <v>10</v>
      </c>
      <c r="CQ389" s="168">
        <v>10</v>
      </c>
    </row>
    <row r="390" spans="1:95" ht="16.2" thickBot="1" x14ac:dyDescent="0.35">
      <c r="A390" s="116">
        <v>1387</v>
      </c>
      <c r="B390" s="117"/>
      <c r="C390" s="118"/>
      <c r="D390" s="119"/>
      <c r="E390" s="120"/>
      <c r="F390" s="121"/>
      <c r="G390" s="121"/>
      <c r="H390" s="169"/>
      <c r="I390" s="169"/>
      <c r="J390" s="170"/>
      <c r="K390" s="248"/>
      <c r="L390" s="127"/>
      <c r="M390" s="127"/>
      <c r="N390" s="127"/>
      <c r="O390" s="128"/>
      <c r="P390" s="129"/>
      <c r="Q390" s="214"/>
      <c r="R390" s="215"/>
      <c r="S390" s="216"/>
      <c r="T390" s="217"/>
      <c r="U390" s="217"/>
      <c r="V390" s="217"/>
      <c r="W390" s="218"/>
      <c r="X390" s="195"/>
      <c r="Y390" s="57"/>
      <c r="Z390" s="135"/>
      <c r="AA390" s="135"/>
      <c r="AB390" s="136"/>
      <c r="AC390" s="136"/>
      <c r="AD390" s="60"/>
      <c r="AE390" s="139"/>
      <c r="AF390" s="175"/>
      <c r="AG390" s="60"/>
      <c r="AH390" s="139"/>
      <c r="AI390" s="175"/>
      <c r="AJ390" s="60"/>
      <c r="AK390" s="140"/>
      <c r="AL390" s="141"/>
      <c r="AM390" s="60"/>
      <c r="AN390" s="140"/>
      <c r="AO390" s="141"/>
      <c r="AP390" s="176"/>
      <c r="AQ390" s="177"/>
      <c r="AR390" s="178"/>
      <c r="AS390" s="176"/>
      <c r="AT390" s="177"/>
      <c r="AU390" s="178"/>
      <c r="AV390" s="57"/>
      <c r="AW390" s="145"/>
      <c r="AX390" s="179"/>
      <c r="AY390" s="180"/>
      <c r="AZ390" s="57"/>
      <c r="BA390" s="145"/>
      <c r="BB390" s="146"/>
      <c r="BC390" s="149"/>
      <c r="BD390" s="103"/>
      <c r="BS390" s="224"/>
      <c r="BT390" s="224"/>
      <c r="CB390" s="166">
        <v>45</v>
      </c>
      <c r="CC390" s="166">
        <v>40</v>
      </c>
      <c r="CD390" s="167">
        <v>35</v>
      </c>
      <c r="CE390" s="168">
        <v>30</v>
      </c>
      <c r="CF390" s="167">
        <v>28</v>
      </c>
      <c r="CG390" s="168">
        <v>26</v>
      </c>
      <c r="CH390" s="168">
        <v>24</v>
      </c>
      <c r="CI390" s="168">
        <v>22</v>
      </c>
      <c r="CJ390" s="168">
        <v>20</v>
      </c>
      <c r="CK390" s="168">
        <v>18</v>
      </c>
      <c r="CL390" s="168">
        <v>16</v>
      </c>
      <c r="CM390" s="168">
        <v>14</v>
      </c>
      <c r="CN390" s="168">
        <v>12</v>
      </c>
      <c r="CO390" s="168">
        <v>10</v>
      </c>
      <c r="CP390" s="168">
        <v>10</v>
      </c>
      <c r="CQ390" s="168">
        <v>10</v>
      </c>
    </row>
    <row r="391" spans="1:95" ht="16.2" thickBot="1" x14ac:dyDescent="0.35">
      <c r="A391" s="116">
        <v>1388</v>
      </c>
      <c r="B391" s="117"/>
      <c r="C391" s="118"/>
      <c r="D391" s="119"/>
      <c r="E391" s="120"/>
      <c r="F391" s="121"/>
      <c r="G391" s="121"/>
      <c r="H391" s="169"/>
      <c r="I391" s="169"/>
      <c r="J391" s="170"/>
      <c r="K391" s="248"/>
      <c r="L391" s="127"/>
      <c r="M391" s="127"/>
      <c r="N391" s="127"/>
      <c r="O391" s="128"/>
      <c r="P391" s="129"/>
      <c r="Q391" s="214"/>
      <c r="R391" s="215"/>
      <c r="S391" s="216"/>
      <c r="T391" s="217"/>
      <c r="U391" s="217"/>
      <c r="V391" s="217"/>
      <c r="W391" s="218"/>
      <c r="X391" s="195"/>
      <c r="Y391" s="57"/>
      <c r="Z391" s="135"/>
      <c r="AA391" s="135"/>
      <c r="AB391" s="136"/>
      <c r="AC391" s="136"/>
      <c r="AD391" s="60"/>
      <c r="AE391" s="139"/>
      <c r="AF391" s="175"/>
      <c r="AG391" s="60"/>
      <c r="AH391" s="139"/>
      <c r="AI391" s="175"/>
      <c r="AJ391" s="60"/>
      <c r="AK391" s="140"/>
      <c r="AL391" s="141"/>
      <c r="AM391" s="60"/>
      <c r="AN391" s="140"/>
      <c r="AO391" s="141"/>
      <c r="AP391" s="176"/>
      <c r="AQ391" s="177"/>
      <c r="AR391" s="178"/>
      <c r="AS391" s="176"/>
      <c r="AT391" s="177"/>
      <c r="AU391" s="178"/>
      <c r="AV391" s="57"/>
      <c r="AW391" s="145"/>
      <c r="AX391" s="179"/>
      <c r="AY391" s="180"/>
      <c r="AZ391" s="57"/>
      <c r="BA391" s="145"/>
      <c r="BB391" s="146"/>
      <c r="BC391" s="149"/>
      <c r="BD391" s="103"/>
      <c r="BS391" s="224"/>
      <c r="BT391" s="224"/>
      <c r="CB391" s="166">
        <v>45</v>
      </c>
      <c r="CC391" s="166">
        <v>40</v>
      </c>
      <c r="CD391" s="167">
        <v>35</v>
      </c>
      <c r="CE391" s="168">
        <v>30</v>
      </c>
      <c r="CF391" s="167">
        <v>28</v>
      </c>
      <c r="CG391" s="168">
        <v>26</v>
      </c>
      <c r="CH391" s="168">
        <v>24</v>
      </c>
      <c r="CI391" s="168">
        <v>22</v>
      </c>
      <c r="CJ391" s="168">
        <v>20</v>
      </c>
      <c r="CK391" s="168">
        <v>18</v>
      </c>
      <c r="CL391" s="168">
        <v>16</v>
      </c>
      <c r="CM391" s="168">
        <v>14</v>
      </c>
      <c r="CN391" s="168">
        <v>12</v>
      </c>
      <c r="CO391" s="168">
        <v>10</v>
      </c>
      <c r="CP391" s="168">
        <v>10</v>
      </c>
      <c r="CQ391" s="168">
        <v>10</v>
      </c>
    </row>
    <row r="392" spans="1:95" ht="16.2" thickBot="1" x14ac:dyDescent="0.35">
      <c r="A392" s="116">
        <v>1389</v>
      </c>
      <c r="B392" s="117"/>
      <c r="C392" s="118"/>
      <c r="D392" s="119"/>
      <c r="E392" s="120"/>
      <c r="F392" s="121"/>
      <c r="G392" s="121"/>
      <c r="H392" s="169"/>
      <c r="I392" s="169"/>
      <c r="J392" s="170"/>
      <c r="K392" s="248"/>
      <c r="L392" s="127"/>
      <c r="M392" s="127"/>
      <c r="N392" s="127"/>
      <c r="O392" s="128"/>
      <c r="P392" s="129"/>
      <c r="Q392" s="214"/>
      <c r="R392" s="215"/>
      <c r="S392" s="216"/>
      <c r="T392" s="217"/>
      <c r="U392" s="217"/>
      <c r="V392" s="217"/>
      <c r="W392" s="218"/>
      <c r="X392" s="195"/>
      <c r="Y392" s="57"/>
      <c r="Z392" s="135"/>
      <c r="AA392" s="135"/>
      <c r="AB392" s="136"/>
      <c r="AC392" s="136"/>
      <c r="AD392" s="60"/>
      <c r="AE392" s="139"/>
      <c r="AF392" s="175"/>
      <c r="AG392" s="60"/>
      <c r="AH392" s="139"/>
      <c r="AI392" s="175"/>
      <c r="AJ392" s="60"/>
      <c r="AK392" s="140"/>
      <c r="AL392" s="141"/>
      <c r="AM392" s="60"/>
      <c r="AN392" s="140"/>
      <c r="AO392" s="141"/>
      <c r="AP392" s="176"/>
      <c r="AQ392" s="177"/>
      <c r="AR392" s="178"/>
      <c r="AS392" s="176"/>
      <c r="AT392" s="177"/>
      <c r="AU392" s="178"/>
      <c r="AV392" s="57"/>
      <c r="AW392" s="145"/>
      <c r="AX392" s="179"/>
      <c r="AY392" s="180"/>
      <c r="AZ392" s="57"/>
      <c r="BA392" s="145"/>
      <c r="BB392" s="146"/>
      <c r="BC392" s="149"/>
      <c r="BD392" s="103"/>
      <c r="BS392" s="224"/>
      <c r="BT392" s="224"/>
      <c r="CB392" s="166">
        <v>45</v>
      </c>
      <c r="CC392" s="166">
        <v>40</v>
      </c>
      <c r="CD392" s="167">
        <v>35</v>
      </c>
      <c r="CE392" s="168">
        <v>30</v>
      </c>
      <c r="CF392" s="167">
        <v>28</v>
      </c>
      <c r="CG392" s="168">
        <v>26</v>
      </c>
      <c r="CH392" s="168">
        <v>24</v>
      </c>
      <c r="CI392" s="168">
        <v>22</v>
      </c>
      <c r="CJ392" s="168">
        <v>20</v>
      </c>
      <c r="CK392" s="168">
        <v>18</v>
      </c>
      <c r="CL392" s="168">
        <v>16</v>
      </c>
      <c r="CM392" s="168">
        <v>14</v>
      </c>
      <c r="CN392" s="168">
        <v>12</v>
      </c>
      <c r="CO392" s="168">
        <v>10</v>
      </c>
      <c r="CP392" s="168">
        <v>10</v>
      </c>
      <c r="CQ392" s="168">
        <v>10</v>
      </c>
    </row>
    <row r="393" spans="1:95" ht="16.2" thickBot="1" x14ac:dyDescent="0.35">
      <c r="A393" s="116">
        <v>1390</v>
      </c>
      <c r="B393" s="117"/>
      <c r="C393" s="118"/>
      <c r="D393" s="119"/>
      <c r="E393" s="120"/>
      <c r="F393" s="121"/>
      <c r="G393" s="121"/>
      <c r="H393" s="169"/>
      <c r="I393" s="169"/>
      <c r="J393" s="170"/>
      <c r="K393" s="248"/>
      <c r="L393" s="127"/>
      <c r="M393" s="127"/>
      <c r="N393" s="127"/>
      <c r="O393" s="128"/>
      <c r="P393" s="129"/>
      <c r="Q393" s="214"/>
      <c r="R393" s="215"/>
      <c r="S393" s="216"/>
      <c r="T393" s="217"/>
      <c r="U393" s="217"/>
      <c r="V393" s="217"/>
      <c r="W393" s="218"/>
      <c r="X393" s="195"/>
      <c r="Y393" s="57"/>
      <c r="Z393" s="135"/>
      <c r="AA393" s="135"/>
      <c r="AB393" s="136"/>
      <c r="AC393" s="136"/>
      <c r="AD393" s="60"/>
      <c r="AE393" s="139"/>
      <c r="AF393" s="175"/>
      <c r="AG393" s="60"/>
      <c r="AH393" s="139"/>
      <c r="AI393" s="175"/>
      <c r="AJ393" s="60"/>
      <c r="AK393" s="140"/>
      <c r="AL393" s="141"/>
      <c r="AM393" s="60"/>
      <c r="AN393" s="140"/>
      <c r="AO393" s="141"/>
      <c r="AP393" s="176"/>
      <c r="AQ393" s="177"/>
      <c r="AR393" s="178"/>
      <c r="AS393" s="176"/>
      <c r="AT393" s="177"/>
      <c r="AU393" s="178"/>
      <c r="AV393" s="57"/>
      <c r="AW393" s="145"/>
      <c r="AX393" s="179"/>
      <c r="AY393" s="180"/>
      <c r="AZ393" s="57"/>
      <c r="BA393" s="145"/>
      <c r="BB393" s="146"/>
      <c r="BC393" s="149"/>
      <c r="BD393" s="103"/>
      <c r="BS393" s="224"/>
      <c r="BT393" s="224"/>
      <c r="CB393" s="166">
        <v>45</v>
      </c>
      <c r="CC393" s="166">
        <v>40</v>
      </c>
      <c r="CD393" s="167">
        <v>35</v>
      </c>
      <c r="CE393" s="168">
        <v>30</v>
      </c>
      <c r="CF393" s="167">
        <v>28</v>
      </c>
      <c r="CG393" s="168">
        <v>26</v>
      </c>
      <c r="CH393" s="168">
        <v>24</v>
      </c>
      <c r="CI393" s="168">
        <v>22</v>
      </c>
      <c r="CJ393" s="168">
        <v>20</v>
      </c>
      <c r="CK393" s="168">
        <v>18</v>
      </c>
      <c r="CL393" s="168">
        <v>16</v>
      </c>
      <c r="CM393" s="168">
        <v>14</v>
      </c>
      <c r="CN393" s="168">
        <v>12</v>
      </c>
      <c r="CO393" s="168">
        <v>10</v>
      </c>
      <c r="CP393" s="168">
        <v>10</v>
      </c>
      <c r="CQ393" s="168">
        <v>10</v>
      </c>
    </row>
    <row r="394" spans="1:95" ht="16.2" thickBot="1" x14ac:dyDescent="0.35">
      <c r="A394" s="116">
        <v>1391</v>
      </c>
      <c r="B394" s="117"/>
      <c r="C394" s="118"/>
      <c r="D394" s="119"/>
      <c r="E394" s="120"/>
      <c r="F394" s="121"/>
      <c r="G394" s="121"/>
      <c r="H394" s="169"/>
      <c r="I394" s="169"/>
      <c r="J394" s="170"/>
      <c r="K394" s="248"/>
      <c r="L394" s="127"/>
      <c r="M394" s="127"/>
      <c r="N394" s="127"/>
      <c r="O394" s="128"/>
      <c r="P394" s="129"/>
      <c r="Q394" s="214"/>
      <c r="R394" s="215"/>
      <c r="S394" s="216"/>
      <c r="T394" s="217"/>
      <c r="U394" s="217"/>
      <c r="V394" s="217"/>
      <c r="W394" s="218"/>
      <c r="X394" s="195"/>
      <c r="Y394" s="57"/>
      <c r="Z394" s="135"/>
      <c r="AA394" s="135"/>
      <c r="AB394" s="136"/>
      <c r="AC394" s="136"/>
      <c r="AD394" s="60"/>
      <c r="AE394" s="139"/>
      <c r="AF394" s="175"/>
      <c r="AG394" s="60"/>
      <c r="AH394" s="139"/>
      <c r="AI394" s="175"/>
      <c r="AJ394" s="60"/>
      <c r="AK394" s="140"/>
      <c r="AL394" s="141"/>
      <c r="AM394" s="60"/>
      <c r="AN394" s="140"/>
      <c r="AO394" s="141"/>
      <c r="AP394" s="176"/>
      <c r="AQ394" s="177"/>
      <c r="AR394" s="178"/>
      <c r="AS394" s="176"/>
      <c r="AT394" s="177"/>
      <c r="AU394" s="178"/>
      <c r="AV394" s="57"/>
      <c r="AW394" s="145"/>
      <c r="AX394" s="179"/>
      <c r="AY394" s="180"/>
      <c r="AZ394" s="57"/>
      <c r="BA394" s="145"/>
      <c r="BB394" s="146"/>
      <c r="BC394" s="149"/>
      <c r="BD394" s="103"/>
      <c r="BS394" s="224"/>
      <c r="BT394" s="224"/>
      <c r="CB394" s="166">
        <v>45</v>
      </c>
      <c r="CC394" s="166">
        <v>40</v>
      </c>
      <c r="CD394" s="167">
        <v>35</v>
      </c>
      <c r="CE394" s="168">
        <v>30</v>
      </c>
      <c r="CF394" s="167">
        <v>28</v>
      </c>
      <c r="CG394" s="168">
        <v>26</v>
      </c>
      <c r="CH394" s="168">
        <v>24</v>
      </c>
      <c r="CI394" s="168">
        <v>22</v>
      </c>
      <c r="CJ394" s="168">
        <v>20</v>
      </c>
      <c r="CK394" s="168">
        <v>18</v>
      </c>
      <c r="CL394" s="168">
        <v>16</v>
      </c>
      <c r="CM394" s="168">
        <v>14</v>
      </c>
      <c r="CN394" s="168">
        <v>12</v>
      </c>
      <c r="CO394" s="168">
        <v>10</v>
      </c>
      <c r="CP394" s="168">
        <v>10</v>
      </c>
      <c r="CQ394" s="168">
        <v>10</v>
      </c>
    </row>
    <row r="395" spans="1:95" ht="16.2" thickBot="1" x14ac:dyDescent="0.35">
      <c r="A395" s="116">
        <v>1392</v>
      </c>
      <c r="B395" s="117"/>
      <c r="C395" s="118"/>
      <c r="D395" s="119"/>
      <c r="E395" s="120"/>
      <c r="F395" s="121"/>
      <c r="G395" s="121"/>
      <c r="H395" s="169"/>
      <c r="I395" s="169"/>
      <c r="J395" s="170"/>
      <c r="K395" s="248"/>
      <c r="L395" s="127"/>
      <c r="M395" s="127"/>
      <c r="N395" s="127"/>
      <c r="O395" s="128"/>
      <c r="P395" s="129"/>
      <c r="Q395" s="214"/>
      <c r="R395" s="215"/>
      <c r="S395" s="216"/>
      <c r="T395" s="217"/>
      <c r="U395" s="217"/>
      <c r="V395" s="217"/>
      <c r="W395" s="218"/>
      <c r="X395" s="195"/>
      <c r="Y395" s="57"/>
      <c r="Z395" s="135"/>
      <c r="AA395" s="135"/>
      <c r="AB395" s="136"/>
      <c r="AC395" s="136"/>
      <c r="AD395" s="60"/>
      <c r="AE395" s="139"/>
      <c r="AF395" s="175"/>
      <c r="AG395" s="60"/>
      <c r="AH395" s="139"/>
      <c r="AI395" s="175"/>
      <c r="AJ395" s="60"/>
      <c r="AK395" s="140"/>
      <c r="AL395" s="141"/>
      <c r="AM395" s="60"/>
      <c r="AN395" s="140"/>
      <c r="AO395" s="141"/>
      <c r="AP395" s="176"/>
      <c r="AQ395" s="177"/>
      <c r="AR395" s="178"/>
      <c r="AS395" s="176"/>
      <c r="AT395" s="177"/>
      <c r="AU395" s="178"/>
      <c r="AV395" s="57"/>
      <c r="AW395" s="145"/>
      <c r="AX395" s="179"/>
      <c r="AY395" s="180"/>
      <c r="AZ395" s="57"/>
      <c r="BA395" s="145"/>
      <c r="BB395" s="146"/>
      <c r="BC395" s="149"/>
      <c r="BD395" s="103"/>
      <c r="BS395" s="224"/>
      <c r="BT395" s="224"/>
      <c r="CB395" s="166">
        <v>45</v>
      </c>
      <c r="CC395" s="166">
        <v>40</v>
      </c>
      <c r="CD395" s="167">
        <v>35</v>
      </c>
      <c r="CE395" s="168">
        <v>30</v>
      </c>
      <c r="CF395" s="167">
        <v>28</v>
      </c>
      <c r="CG395" s="168">
        <v>26</v>
      </c>
      <c r="CH395" s="168">
        <v>24</v>
      </c>
      <c r="CI395" s="168">
        <v>22</v>
      </c>
      <c r="CJ395" s="168">
        <v>20</v>
      </c>
      <c r="CK395" s="168">
        <v>18</v>
      </c>
      <c r="CL395" s="168">
        <v>16</v>
      </c>
      <c r="CM395" s="168">
        <v>14</v>
      </c>
      <c r="CN395" s="168">
        <v>12</v>
      </c>
      <c r="CO395" s="168">
        <v>10</v>
      </c>
      <c r="CP395" s="168">
        <v>10</v>
      </c>
      <c r="CQ395" s="168">
        <v>10</v>
      </c>
    </row>
    <row r="396" spans="1:95" ht="16.2" thickBot="1" x14ac:dyDescent="0.35">
      <c r="A396" s="116">
        <v>1393</v>
      </c>
      <c r="B396" s="117"/>
      <c r="C396" s="118"/>
      <c r="D396" s="119"/>
      <c r="E396" s="120"/>
      <c r="F396" s="121"/>
      <c r="G396" s="121"/>
      <c r="H396" s="169"/>
      <c r="I396" s="169"/>
      <c r="J396" s="170"/>
      <c r="K396" s="248"/>
      <c r="L396" s="127"/>
      <c r="M396" s="127"/>
      <c r="N396" s="127"/>
      <c r="O396" s="128"/>
      <c r="P396" s="129"/>
      <c r="Q396" s="214"/>
      <c r="R396" s="215"/>
      <c r="S396" s="216"/>
      <c r="T396" s="217"/>
      <c r="U396" s="217"/>
      <c r="V396" s="217"/>
      <c r="W396" s="218"/>
      <c r="X396" s="195"/>
      <c r="Y396" s="57"/>
      <c r="Z396" s="135"/>
      <c r="AA396" s="135"/>
      <c r="AB396" s="136"/>
      <c r="AC396" s="136"/>
      <c r="AD396" s="60"/>
      <c r="AE396" s="139"/>
      <c r="AF396" s="175"/>
      <c r="AG396" s="60"/>
      <c r="AH396" s="139"/>
      <c r="AI396" s="175"/>
      <c r="AJ396" s="60"/>
      <c r="AK396" s="140"/>
      <c r="AL396" s="141"/>
      <c r="AM396" s="60"/>
      <c r="AN396" s="140"/>
      <c r="AO396" s="141"/>
      <c r="AP396" s="176"/>
      <c r="AQ396" s="177"/>
      <c r="AR396" s="178"/>
      <c r="AS396" s="176"/>
      <c r="AT396" s="177"/>
      <c r="AU396" s="178"/>
      <c r="AV396" s="57"/>
      <c r="AW396" s="145"/>
      <c r="AX396" s="179"/>
      <c r="AY396" s="180"/>
      <c r="AZ396" s="57"/>
      <c r="BA396" s="145"/>
      <c r="BB396" s="146"/>
      <c r="BC396" s="149"/>
      <c r="BD396" s="103"/>
      <c r="BS396" s="224"/>
      <c r="BT396" s="224"/>
      <c r="CB396" s="166">
        <v>45</v>
      </c>
      <c r="CC396" s="166">
        <v>40</v>
      </c>
      <c r="CD396" s="167">
        <v>35</v>
      </c>
      <c r="CE396" s="168">
        <v>30</v>
      </c>
      <c r="CF396" s="167">
        <v>28</v>
      </c>
      <c r="CG396" s="168">
        <v>26</v>
      </c>
      <c r="CH396" s="168">
        <v>24</v>
      </c>
      <c r="CI396" s="168">
        <v>22</v>
      </c>
      <c r="CJ396" s="168">
        <v>20</v>
      </c>
      <c r="CK396" s="168">
        <v>18</v>
      </c>
      <c r="CL396" s="168">
        <v>16</v>
      </c>
      <c r="CM396" s="168">
        <v>14</v>
      </c>
      <c r="CN396" s="168">
        <v>12</v>
      </c>
      <c r="CO396" s="168">
        <v>10</v>
      </c>
      <c r="CP396" s="168">
        <v>10</v>
      </c>
      <c r="CQ396" s="168">
        <v>10</v>
      </c>
    </row>
    <row r="397" spans="1:95" ht="16.2" thickBot="1" x14ac:dyDescent="0.35">
      <c r="A397" s="116">
        <v>1394</v>
      </c>
      <c r="B397" s="117"/>
      <c r="C397" s="118"/>
      <c r="D397" s="119"/>
      <c r="E397" s="120"/>
      <c r="F397" s="121"/>
      <c r="G397" s="121"/>
      <c r="H397" s="169"/>
      <c r="I397" s="169"/>
      <c r="J397" s="170"/>
      <c r="K397" s="248"/>
      <c r="L397" s="127"/>
      <c r="M397" s="127"/>
      <c r="N397" s="127"/>
      <c r="O397" s="128"/>
      <c r="P397" s="129"/>
      <c r="Q397" s="214"/>
      <c r="R397" s="215"/>
      <c r="S397" s="216"/>
      <c r="T397" s="217"/>
      <c r="U397" s="217"/>
      <c r="V397" s="217"/>
      <c r="W397" s="218"/>
      <c r="X397" s="195"/>
      <c r="Y397" s="57"/>
      <c r="Z397" s="135"/>
      <c r="AA397" s="135"/>
      <c r="AB397" s="136"/>
      <c r="AC397" s="136"/>
      <c r="AD397" s="60"/>
      <c r="AE397" s="139"/>
      <c r="AF397" s="175"/>
      <c r="AG397" s="60"/>
      <c r="AH397" s="139"/>
      <c r="AI397" s="175"/>
      <c r="AJ397" s="60"/>
      <c r="AK397" s="140"/>
      <c r="AL397" s="141"/>
      <c r="AM397" s="60"/>
      <c r="AN397" s="140"/>
      <c r="AO397" s="141"/>
      <c r="AP397" s="176"/>
      <c r="AQ397" s="177"/>
      <c r="AR397" s="178"/>
      <c r="AS397" s="176"/>
      <c r="AT397" s="177"/>
      <c r="AU397" s="178"/>
      <c r="AV397" s="57"/>
      <c r="AW397" s="145"/>
      <c r="AX397" s="179"/>
      <c r="AY397" s="180"/>
      <c r="AZ397" s="57"/>
      <c r="BA397" s="145"/>
      <c r="BB397" s="146"/>
      <c r="BC397" s="149"/>
      <c r="BD397" s="103"/>
      <c r="BS397" s="224"/>
      <c r="BT397" s="224"/>
      <c r="CB397" s="166">
        <v>45</v>
      </c>
      <c r="CC397" s="166">
        <v>40</v>
      </c>
      <c r="CD397" s="167">
        <v>35</v>
      </c>
      <c r="CE397" s="168">
        <v>30</v>
      </c>
      <c r="CF397" s="167">
        <v>28</v>
      </c>
      <c r="CG397" s="168">
        <v>26</v>
      </c>
      <c r="CH397" s="168">
        <v>24</v>
      </c>
      <c r="CI397" s="168">
        <v>22</v>
      </c>
      <c r="CJ397" s="168">
        <v>20</v>
      </c>
      <c r="CK397" s="168">
        <v>18</v>
      </c>
      <c r="CL397" s="168">
        <v>16</v>
      </c>
      <c r="CM397" s="168">
        <v>14</v>
      </c>
      <c r="CN397" s="168">
        <v>12</v>
      </c>
      <c r="CO397" s="168">
        <v>10</v>
      </c>
      <c r="CP397" s="168">
        <v>10</v>
      </c>
      <c r="CQ397" s="168">
        <v>10</v>
      </c>
    </row>
    <row r="398" spans="1:95" ht="16.2" thickBot="1" x14ac:dyDescent="0.35">
      <c r="A398" s="116">
        <v>1395</v>
      </c>
      <c r="B398" s="117"/>
      <c r="C398" s="118"/>
      <c r="D398" s="119"/>
      <c r="E398" s="120"/>
      <c r="F398" s="121"/>
      <c r="G398" s="121"/>
      <c r="H398" s="169"/>
      <c r="I398" s="169"/>
      <c r="J398" s="170"/>
      <c r="K398" s="248"/>
      <c r="L398" s="127"/>
      <c r="M398" s="127"/>
      <c r="N398" s="127"/>
      <c r="O398" s="128"/>
      <c r="P398" s="129"/>
      <c r="Q398" s="214"/>
      <c r="R398" s="215"/>
      <c r="S398" s="216"/>
      <c r="T398" s="217"/>
      <c r="U398" s="217"/>
      <c r="V398" s="217"/>
      <c r="W398" s="218"/>
      <c r="X398" s="195"/>
      <c r="Y398" s="57"/>
      <c r="Z398" s="135"/>
      <c r="AA398" s="135"/>
      <c r="AB398" s="136"/>
      <c r="AC398" s="136"/>
      <c r="AD398" s="60"/>
      <c r="AE398" s="139"/>
      <c r="AF398" s="175"/>
      <c r="AG398" s="60"/>
      <c r="AH398" s="139"/>
      <c r="AI398" s="175"/>
      <c r="AJ398" s="60"/>
      <c r="AK398" s="140"/>
      <c r="AL398" s="141"/>
      <c r="AM398" s="60"/>
      <c r="AN398" s="140"/>
      <c r="AO398" s="141"/>
      <c r="AP398" s="176"/>
      <c r="AQ398" s="177"/>
      <c r="AR398" s="178"/>
      <c r="AS398" s="176"/>
      <c r="AT398" s="177"/>
      <c r="AU398" s="178"/>
      <c r="AV398" s="57"/>
      <c r="AW398" s="145"/>
      <c r="AX398" s="179"/>
      <c r="AY398" s="180"/>
      <c r="AZ398" s="57"/>
      <c r="BA398" s="145"/>
      <c r="BB398" s="146"/>
      <c r="BC398" s="149"/>
      <c r="BD398" s="103"/>
      <c r="BS398" s="224"/>
      <c r="BT398" s="224"/>
      <c r="CB398" s="166">
        <v>45</v>
      </c>
      <c r="CC398" s="166">
        <v>40</v>
      </c>
      <c r="CD398" s="167">
        <v>35</v>
      </c>
      <c r="CE398" s="168">
        <v>30</v>
      </c>
      <c r="CF398" s="167">
        <v>28</v>
      </c>
      <c r="CG398" s="168">
        <v>26</v>
      </c>
      <c r="CH398" s="168">
        <v>24</v>
      </c>
      <c r="CI398" s="168">
        <v>22</v>
      </c>
      <c r="CJ398" s="168">
        <v>20</v>
      </c>
      <c r="CK398" s="168">
        <v>18</v>
      </c>
      <c r="CL398" s="168">
        <v>16</v>
      </c>
      <c r="CM398" s="168">
        <v>14</v>
      </c>
      <c r="CN398" s="168">
        <v>12</v>
      </c>
      <c r="CO398" s="168">
        <v>10</v>
      </c>
      <c r="CP398" s="168">
        <v>10</v>
      </c>
      <c r="CQ398" s="168">
        <v>10</v>
      </c>
    </row>
    <row r="399" spans="1:95" ht="16.2" thickBot="1" x14ac:dyDescent="0.35">
      <c r="A399" s="116">
        <v>1396</v>
      </c>
      <c r="B399" s="117"/>
      <c r="C399" s="118"/>
      <c r="D399" s="119"/>
      <c r="E399" s="120"/>
      <c r="F399" s="121"/>
      <c r="G399" s="121"/>
      <c r="H399" s="169"/>
      <c r="I399" s="169"/>
      <c r="J399" s="170"/>
      <c r="K399" s="248"/>
      <c r="L399" s="127"/>
      <c r="M399" s="127"/>
      <c r="N399" s="127"/>
      <c r="O399" s="128"/>
      <c r="P399" s="129"/>
      <c r="Q399" s="214"/>
      <c r="R399" s="215"/>
      <c r="S399" s="216"/>
      <c r="T399" s="217"/>
      <c r="U399" s="217"/>
      <c r="V399" s="217"/>
      <c r="W399" s="218"/>
      <c r="X399" s="195"/>
      <c r="Y399" s="57"/>
      <c r="Z399" s="135"/>
      <c r="AA399" s="135"/>
      <c r="AB399" s="136"/>
      <c r="AC399" s="136"/>
      <c r="AD399" s="60"/>
      <c r="AE399" s="139"/>
      <c r="AF399" s="175"/>
      <c r="AG399" s="60"/>
      <c r="AH399" s="139"/>
      <c r="AI399" s="175"/>
      <c r="AJ399" s="60"/>
      <c r="AK399" s="140"/>
      <c r="AL399" s="141"/>
      <c r="AM399" s="60"/>
      <c r="AN399" s="140"/>
      <c r="AO399" s="141"/>
      <c r="AP399" s="176"/>
      <c r="AQ399" s="177"/>
      <c r="AR399" s="178"/>
      <c r="AS399" s="176"/>
      <c r="AT399" s="177"/>
      <c r="AU399" s="178"/>
      <c r="AV399" s="57"/>
      <c r="AW399" s="145"/>
      <c r="AX399" s="179"/>
      <c r="AY399" s="180"/>
      <c r="AZ399" s="57"/>
      <c r="BA399" s="145"/>
      <c r="BB399" s="146"/>
      <c r="BC399" s="149"/>
      <c r="BD399" s="103"/>
      <c r="BS399" s="224"/>
      <c r="BT399" s="224"/>
      <c r="CB399" s="166">
        <v>45</v>
      </c>
      <c r="CC399" s="166">
        <v>40</v>
      </c>
      <c r="CD399" s="167">
        <v>35</v>
      </c>
      <c r="CE399" s="168">
        <v>30</v>
      </c>
      <c r="CF399" s="167">
        <v>28</v>
      </c>
      <c r="CG399" s="168">
        <v>26</v>
      </c>
      <c r="CH399" s="168">
        <v>24</v>
      </c>
      <c r="CI399" s="168">
        <v>22</v>
      </c>
      <c r="CJ399" s="168">
        <v>20</v>
      </c>
      <c r="CK399" s="168">
        <v>18</v>
      </c>
      <c r="CL399" s="168">
        <v>16</v>
      </c>
      <c r="CM399" s="168">
        <v>14</v>
      </c>
      <c r="CN399" s="168">
        <v>12</v>
      </c>
      <c r="CO399" s="168">
        <v>10</v>
      </c>
      <c r="CP399" s="168">
        <v>10</v>
      </c>
      <c r="CQ399" s="168">
        <v>10</v>
      </c>
    </row>
    <row r="400" spans="1:95" ht="16.2" thickBot="1" x14ac:dyDescent="0.35">
      <c r="A400" s="116">
        <v>1397</v>
      </c>
      <c r="B400" s="117"/>
      <c r="C400" s="118"/>
      <c r="D400" s="119"/>
      <c r="E400" s="120"/>
      <c r="F400" s="121"/>
      <c r="G400" s="121"/>
      <c r="H400" s="169"/>
      <c r="I400" s="169"/>
      <c r="J400" s="170"/>
      <c r="K400" s="248"/>
      <c r="L400" s="127"/>
      <c r="M400" s="127"/>
      <c r="N400" s="127"/>
      <c r="O400" s="128"/>
      <c r="P400" s="129"/>
      <c r="Q400" s="214"/>
      <c r="R400" s="215"/>
      <c r="S400" s="216"/>
      <c r="T400" s="217"/>
      <c r="U400" s="217"/>
      <c r="V400" s="217"/>
      <c r="W400" s="218"/>
      <c r="X400" s="195"/>
      <c r="Y400" s="57"/>
      <c r="Z400" s="135"/>
      <c r="AA400" s="135"/>
      <c r="AB400" s="136"/>
      <c r="AC400" s="136"/>
      <c r="AD400" s="60"/>
      <c r="AE400" s="139"/>
      <c r="AF400" s="175"/>
      <c r="AG400" s="60"/>
      <c r="AH400" s="139"/>
      <c r="AI400" s="175"/>
      <c r="AJ400" s="60"/>
      <c r="AK400" s="140"/>
      <c r="AL400" s="141"/>
      <c r="AM400" s="60"/>
      <c r="AN400" s="140"/>
      <c r="AO400" s="141"/>
      <c r="AP400" s="176"/>
      <c r="AQ400" s="177"/>
      <c r="AR400" s="178"/>
      <c r="AS400" s="176"/>
      <c r="AT400" s="177"/>
      <c r="AU400" s="178"/>
      <c r="AV400" s="57"/>
      <c r="AW400" s="145"/>
      <c r="AX400" s="179"/>
      <c r="AY400" s="180"/>
      <c r="AZ400" s="57"/>
      <c r="BA400" s="145"/>
      <c r="BB400" s="146"/>
      <c r="BC400" s="149"/>
      <c r="BD400" s="103"/>
      <c r="BS400" s="224"/>
      <c r="BT400" s="224"/>
      <c r="CB400" s="166">
        <v>45</v>
      </c>
      <c r="CC400" s="166">
        <v>40</v>
      </c>
      <c r="CD400" s="167">
        <v>35</v>
      </c>
      <c r="CE400" s="168">
        <v>30</v>
      </c>
      <c r="CF400" s="167">
        <v>28</v>
      </c>
      <c r="CG400" s="168">
        <v>26</v>
      </c>
      <c r="CH400" s="168">
        <v>24</v>
      </c>
      <c r="CI400" s="168">
        <v>22</v>
      </c>
      <c r="CJ400" s="168">
        <v>20</v>
      </c>
      <c r="CK400" s="168">
        <v>18</v>
      </c>
      <c r="CL400" s="168">
        <v>16</v>
      </c>
      <c r="CM400" s="168">
        <v>14</v>
      </c>
      <c r="CN400" s="168">
        <v>12</v>
      </c>
      <c r="CO400" s="168">
        <v>10</v>
      </c>
      <c r="CP400" s="168">
        <v>10</v>
      </c>
      <c r="CQ400" s="168">
        <v>10</v>
      </c>
    </row>
    <row r="401" spans="1:95" ht="16.2" thickBot="1" x14ac:dyDescent="0.35">
      <c r="A401" s="116">
        <v>1398</v>
      </c>
      <c r="B401" s="117"/>
      <c r="C401" s="118"/>
      <c r="D401" s="119"/>
      <c r="E401" s="120"/>
      <c r="F401" s="121"/>
      <c r="G401" s="121"/>
      <c r="H401" s="169"/>
      <c r="I401" s="169"/>
      <c r="J401" s="170"/>
      <c r="K401" s="248"/>
      <c r="L401" s="127"/>
      <c r="M401" s="127"/>
      <c r="N401" s="127"/>
      <c r="O401" s="128"/>
      <c r="P401" s="129"/>
      <c r="Q401" s="214"/>
      <c r="R401" s="215"/>
      <c r="S401" s="216"/>
      <c r="T401" s="217"/>
      <c r="U401" s="217"/>
      <c r="V401" s="217"/>
      <c r="W401" s="218"/>
      <c r="X401" s="195"/>
      <c r="Y401" s="57"/>
      <c r="Z401" s="135"/>
      <c r="AA401" s="135"/>
      <c r="AB401" s="136"/>
      <c r="AC401" s="136"/>
      <c r="AD401" s="60"/>
      <c r="AE401" s="139"/>
      <c r="AF401" s="175"/>
      <c r="AG401" s="60"/>
      <c r="AH401" s="139"/>
      <c r="AI401" s="175"/>
      <c r="AJ401" s="60"/>
      <c r="AK401" s="140"/>
      <c r="AL401" s="141"/>
      <c r="AM401" s="60"/>
      <c r="AN401" s="140"/>
      <c r="AO401" s="141"/>
      <c r="AP401" s="176"/>
      <c r="AQ401" s="177"/>
      <c r="AR401" s="178"/>
      <c r="AS401" s="176"/>
      <c r="AT401" s="177"/>
      <c r="AU401" s="178"/>
      <c r="AV401" s="57"/>
      <c r="AW401" s="145"/>
      <c r="AX401" s="179"/>
      <c r="AY401" s="180"/>
      <c r="AZ401" s="57"/>
      <c r="BA401" s="145"/>
      <c r="BB401" s="146"/>
      <c r="BC401" s="149"/>
      <c r="BD401" s="103"/>
      <c r="BS401" s="224"/>
      <c r="BT401" s="224"/>
      <c r="CB401" s="166">
        <v>45</v>
      </c>
      <c r="CC401" s="166">
        <v>40</v>
      </c>
      <c r="CD401" s="167">
        <v>35</v>
      </c>
      <c r="CE401" s="168">
        <v>30</v>
      </c>
      <c r="CF401" s="167">
        <v>28</v>
      </c>
      <c r="CG401" s="168">
        <v>26</v>
      </c>
      <c r="CH401" s="168">
        <v>24</v>
      </c>
      <c r="CI401" s="168">
        <v>22</v>
      </c>
      <c r="CJ401" s="168">
        <v>20</v>
      </c>
      <c r="CK401" s="168">
        <v>18</v>
      </c>
      <c r="CL401" s="168">
        <v>16</v>
      </c>
      <c r="CM401" s="168">
        <v>14</v>
      </c>
      <c r="CN401" s="168">
        <v>12</v>
      </c>
      <c r="CO401" s="168">
        <v>10</v>
      </c>
      <c r="CP401" s="168">
        <v>10</v>
      </c>
      <c r="CQ401" s="168">
        <v>10</v>
      </c>
    </row>
    <row r="402" spans="1:95" ht="16.2" thickBot="1" x14ac:dyDescent="0.35">
      <c r="A402" s="116">
        <v>1399</v>
      </c>
      <c r="B402" s="117"/>
      <c r="C402" s="118"/>
      <c r="D402" s="119"/>
      <c r="E402" s="120"/>
      <c r="F402" s="121"/>
      <c r="G402" s="121"/>
      <c r="H402" s="169"/>
      <c r="I402" s="169"/>
      <c r="J402" s="170"/>
      <c r="K402" s="248"/>
      <c r="L402" s="127"/>
      <c r="M402" s="127"/>
      <c r="N402" s="127"/>
      <c r="O402" s="128"/>
      <c r="P402" s="129"/>
      <c r="Q402" s="214"/>
      <c r="R402" s="215"/>
      <c r="S402" s="216"/>
      <c r="T402" s="217"/>
      <c r="U402" s="217"/>
      <c r="V402" s="217"/>
      <c r="W402" s="218"/>
      <c r="X402" s="195"/>
      <c r="Y402" s="57"/>
      <c r="Z402" s="135"/>
      <c r="AA402" s="135"/>
      <c r="AB402" s="136"/>
      <c r="AC402" s="136"/>
      <c r="AD402" s="60"/>
      <c r="AE402" s="139"/>
      <c r="AF402" s="175"/>
      <c r="AG402" s="60"/>
      <c r="AH402" s="139"/>
      <c r="AI402" s="175"/>
      <c r="AJ402" s="60"/>
      <c r="AK402" s="140"/>
      <c r="AL402" s="141"/>
      <c r="AM402" s="60"/>
      <c r="AN402" s="140"/>
      <c r="AO402" s="141"/>
      <c r="AP402" s="176"/>
      <c r="AQ402" s="177"/>
      <c r="AR402" s="178"/>
      <c r="AS402" s="176"/>
      <c r="AT402" s="177"/>
      <c r="AU402" s="178"/>
      <c r="AV402" s="57"/>
      <c r="AW402" s="145"/>
      <c r="AX402" s="179"/>
      <c r="AY402" s="180"/>
      <c r="AZ402" s="57"/>
      <c r="BA402" s="145"/>
      <c r="BB402" s="146"/>
      <c r="BC402" s="149"/>
      <c r="BD402" s="103"/>
      <c r="BS402" s="224"/>
      <c r="BT402" s="224"/>
      <c r="CB402" s="166">
        <v>45</v>
      </c>
      <c r="CC402" s="166">
        <v>40</v>
      </c>
      <c r="CD402" s="167">
        <v>35</v>
      </c>
      <c r="CE402" s="168">
        <v>30</v>
      </c>
      <c r="CF402" s="167">
        <v>28</v>
      </c>
      <c r="CG402" s="168">
        <v>26</v>
      </c>
      <c r="CH402" s="168">
        <v>24</v>
      </c>
      <c r="CI402" s="168">
        <v>22</v>
      </c>
      <c r="CJ402" s="168">
        <v>20</v>
      </c>
      <c r="CK402" s="168">
        <v>18</v>
      </c>
      <c r="CL402" s="168">
        <v>16</v>
      </c>
      <c r="CM402" s="168">
        <v>14</v>
      </c>
      <c r="CN402" s="168">
        <v>12</v>
      </c>
      <c r="CO402" s="168">
        <v>10</v>
      </c>
      <c r="CP402" s="168">
        <v>10</v>
      </c>
      <c r="CQ402" s="168">
        <v>10</v>
      </c>
    </row>
    <row r="403" spans="1:95" ht="16.2" thickBot="1" x14ac:dyDescent="0.35">
      <c r="A403" s="116">
        <v>1400</v>
      </c>
      <c r="B403" s="117"/>
      <c r="C403" s="118"/>
      <c r="D403" s="119"/>
      <c r="E403" s="120"/>
      <c r="F403" s="121"/>
      <c r="G403" s="121"/>
      <c r="H403" s="169"/>
      <c r="I403" s="169"/>
      <c r="J403" s="170"/>
      <c r="K403" s="248"/>
      <c r="L403" s="127"/>
      <c r="M403" s="127"/>
      <c r="N403" s="127"/>
      <c r="O403" s="128"/>
      <c r="P403" s="129"/>
      <c r="Q403" s="214"/>
      <c r="R403" s="215"/>
      <c r="S403" s="216"/>
      <c r="T403" s="217"/>
      <c r="U403" s="217"/>
      <c r="V403" s="217"/>
      <c r="W403" s="218"/>
      <c r="X403" s="195"/>
      <c r="Y403" s="57"/>
      <c r="Z403" s="135"/>
      <c r="AA403" s="135"/>
      <c r="AB403" s="136"/>
      <c r="AC403" s="136"/>
      <c r="AD403" s="60"/>
      <c r="AE403" s="139"/>
      <c r="AF403" s="175"/>
      <c r="AG403" s="60"/>
      <c r="AH403" s="139"/>
      <c r="AI403" s="175"/>
      <c r="AJ403" s="60"/>
      <c r="AK403" s="140"/>
      <c r="AL403" s="141"/>
      <c r="AM403" s="60"/>
      <c r="AN403" s="140"/>
      <c r="AO403" s="141"/>
      <c r="AP403" s="176"/>
      <c r="AQ403" s="177"/>
      <c r="AR403" s="178"/>
      <c r="AS403" s="176"/>
      <c r="AT403" s="177"/>
      <c r="AU403" s="178"/>
      <c r="AV403" s="57"/>
      <c r="AW403" s="145"/>
      <c r="AX403" s="179"/>
      <c r="AY403" s="180"/>
      <c r="AZ403" s="57"/>
      <c r="BA403" s="145"/>
      <c r="BB403" s="146"/>
      <c r="BC403" s="149"/>
      <c r="BD403" s="103"/>
      <c r="BS403" s="224"/>
      <c r="BT403" s="224"/>
      <c r="CB403" s="166">
        <v>45</v>
      </c>
      <c r="CC403" s="166">
        <v>40</v>
      </c>
      <c r="CD403" s="167">
        <v>35</v>
      </c>
      <c r="CE403" s="168">
        <v>30</v>
      </c>
      <c r="CF403" s="167">
        <v>28</v>
      </c>
      <c r="CG403" s="168">
        <v>26</v>
      </c>
      <c r="CH403" s="168">
        <v>24</v>
      </c>
      <c r="CI403" s="168">
        <v>22</v>
      </c>
      <c r="CJ403" s="168">
        <v>20</v>
      </c>
      <c r="CK403" s="168">
        <v>18</v>
      </c>
      <c r="CL403" s="168">
        <v>16</v>
      </c>
      <c r="CM403" s="168">
        <v>14</v>
      </c>
      <c r="CN403" s="168">
        <v>12</v>
      </c>
      <c r="CO403" s="168">
        <v>10</v>
      </c>
      <c r="CP403" s="168">
        <v>10</v>
      </c>
      <c r="CQ403" s="168">
        <v>10</v>
      </c>
    </row>
    <row r="404" spans="1:95" ht="16.2" thickBot="1" x14ac:dyDescent="0.35">
      <c r="A404" s="116">
        <v>1401</v>
      </c>
      <c r="B404" s="117"/>
      <c r="C404" s="118"/>
      <c r="D404" s="119"/>
      <c r="E404" s="120"/>
      <c r="F404" s="121"/>
      <c r="G404" s="121"/>
      <c r="H404" s="169"/>
      <c r="I404" s="169"/>
      <c r="J404" s="170"/>
      <c r="K404" s="248"/>
      <c r="L404" s="127"/>
      <c r="M404" s="127"/>
      <c r="N404" s="127"/>
      <c r="O404" s="128"/>
      <c r="P404" s="129"/>
      <c r="Q404" s="214"/>
      <c r="R404" s="215"/>
      <c r="S404" s="216"/>
      <c r="T404" s="217"/>
      <c r="U404" s="217"/>
      <c r="V404" s="217"/>
      <c r="W404" s="218"/>
      <c r="X404" s="195"/>
      <c r="Y404" s="57"/>
      <c r="Z404" s="135"/>
      <c r="AA404" s="135"/>
      <c r="AB404" s="136"/>
      <c r="AC404" s="136"/>
      <c r="AD404" s="60"/>
      <c r="AE404" s="139"/>
      <c r="AF404" s="175"/>
      <c r="AG404" s="60"/>
      <c r="AH404" s="139"/>
      <c r="AI404" s="175"/>
      <c r="AJ404" s="60"/>
      <c r="AK404" s="140"/>
      <c r="AL404" s="141"/>
      <c r="AM404" s="60"/>
      <c r="AN404" s="140"/>
      <c r="AO404" s="141"/>
      <c r="AP404" s="176"/>
      <c r="AQ404" s="177"/>
      <c r="AR404" s="178"/>
      <c r="AS404" s="176"/>
      <c r="AT404" s="177"/>
      <c r="AU404" s="178"/>
      <c r="AV404" s="57"/>
      <c r="AW404" s="145"/>
      <c r="AX404" s="179"/>
      <c r="AY404" s="180"/>
      <c r="AZ404" s="57"/>
      <c r="BA404" s="145"/>
      <c r="BB404" s="146"/>
      <c r="BC404" s="149"/>
      <c r="BD404" s="103"/>
      <c r="BS404" s="224"/>
      <c r="BT404" s="224"/>
      <c r="CB404" s="166">
        <v>45</v>
      </c>
      <c r="CC404" s="166">
        <v>40</v>
      </c>
      <c r="CD404" s="167">
        <v>35</v>
      </c>
      <c r="CE404" s="168">
        <v>30</v>
      </c>
      <c r="CF404" s="167">
        <v>28</v>
      </c>
      <c r="CG404" s="168">
        <v>26</v>
      </c>
      <c r="CH404" s="168">
        <v>24</v>
      </c>
      <c r="CI404" s="168">
        <v>22</v>
      </c>
      <c r="CJ404" s="168">
        <v>20</v>
      </c>
      <c r="CK404" s="168">
        <v>18</v>
      </c>
      <c r="CL404" s="168">
        <v>16</v>
      </c>
      <c r="CM404" s="168">
        <v>14</v>
      </c>
      <c r="CN404" s="168">
        <v>12</v>
      </c>
      <c r="CO404" s="168">
        <v>10</v>
      </c>
      <c r="CP404" s="168">
        <v>10</v>
      </c>
      <c r="CQ404" s="168">
        <v>10</v>
      </c>
    </row>
    <row r="405" spans="1:95" ht="16.2" thickBot="1" x14ac:dyDescent="0.35">
      <c r="A405" s="116">
        <v>1402</v>
      </c>
      <c r="B405" s="117"/>
      <c r="C405" s="118"/>
      <c r="D405" s="119"/>
      <c r="E405" s="120"/>
      <c r="F405" s="121"/>
      <c r="G405" s="121"/>
      <c r="H405" s="169"/>
      <c r="I405" s="169"/>
      <c r="J405" s="170"/>
      <c r="K405" s="248"/>
      <c r="L405" s="127"/>
      <c r="M405" s="127"/>
      <c r="N405" s="127"/>
      <c r="O405" s="128"/>
      <c r="P405" s="129"/>
      <c r="Q405" s="214"/>
      <c r="R405" s="215"/>
      <c r="S405" s="216"/>
      <c r="T405" s="217"/>
      <c r="U405" s="217"/>
      <c r="V405" s="217"/>
      <c r="W405" s="218"/>
      <c r="X405" s="195"/>
      <c r="Y405" s="57"/>
      <c r="Z405" s="135"/>
      <c r="AA405" s="135"/>
      <c r="AB405" s="136"/>
      <c r="AC405" s="136"/>
      <c r="AD405" s="60"/>
      <c r="AE405" s="139"/>
      <c r="AF405" s="175"/>
      <c r="AG405" s="60"/>
      <c r="AH405" s="139"/>
      <c r="AI405" s="175"/>
      <c r="AJ405" s="60"/>
      <c r="AK405" s="140"/>
      <c r="AL405" s="141"/>
      <c r="AM405" s="60"/>
      <c r="AN405" s="140"/>
      <c r="AO405" s="141"/>
      <c r="AP405" s="176"/>
      <c r="AQ405" s="177"/>
      <c r="AR405" s="178"/>
      <c r="AS405" s="176"/>
      <c r="AT405" s="177"/>
      <c r="AU405" s="178"/>
      <c r="AV405" s="57"/>
      <c r="AW405" s="145"/>
      <c r="AX405" s="179"/>
      <c r="AY405" s="180"/>
      <c r="AZ405" s="57"/>
      <c r="BA405" s="145"/>
      <c r="BB405" s="146"/>
      <c r="BC405" s="149"/>
      <c r="BD405" s="103"/>
      <c r="BS405" s="224"/>
      <c r="BT405" s="224"/>
      <c r="CB405" s="166">
        <v>45</v>
      </c>
      <c r="CC405" s="166">
        <v>40</v>
      </c>
      <c r="CD405" s="167">
        <v>35</v>
      </c>
      <c r="CE405" s="168">
        <v>30</v>
      </c>
      <c r="CF405" s="167">
        <v>28</v>
      </c>
      <c r="CG405" s="168">
        <v>26</v>
      </c>
      <c r="CH405" s="168">
        <v>24</v>
      </c>
      <c r="CI405" s="168">
        <v>22</v>
      </c>
      <c r="CJ405" s="168">
        <v>20</v>
      </c>
      <c r="CK405" s="168">
        <v>18</v>
      </c>
      <c r="CL405" s="168">
        <v>16</v>
      </c>
      <c r="CM405" s="168">
        <v>14</v>
      </c>
      <c r="CN405" s="168">
        <v>12</v>
      </c>
      <c r="CO405" s="168">
        <v>10</v>
      </c>
      <c r="CP405" s="168">
        <v>10</v>
      </c>
      <c r="CQ405" s="168">
        <v>10</v>
      </c>
    </row>
    <row r="406" spans="1:95" ht="16.2" thickBot="1" x14ac:dyDescent="0.35">
      <c r="A406" s="116">
        <v>1403</v>
      </c>
      <c r="B406" s="117"/>
      <c r="C406" s="118"/>
      <c r="D406" s="119"/>
      <c r="E406" s="120"/>
      <c r="F406" s="121"/>
      <c r="G406" s="121"/>
      <c r="H406" s="169"/>
      <c r="I406" s="169"/>
      <c r="J406" s="170"/>
      <c r="K406" s="248"/>
      <c r="L406" s="127"/>
      <c r="M406" s="127"/>
      <c r="N406" s="127"/>
      <c r="O406" s="128"/>
      <c r="P406" s="129"/>
      <c r="Q406" s="214"/>
      <c r="R406" s="215"/>
      <c r="S406" s="216"/>
      <c r="T406" s="217"/>
      <c r="U406" s="217"/>
      <c r="V406" s="217"/>
      <c r="W406" s="218"/>
      <c r="X406" s="195"/>
      <c r="Y406" s="57"/>
      <c r="Z406" s="135"/>
      <c r="AA406" s="135"/>
      <c r="AB406" s="136"/>
      <c r="AC406" s="136"/>
      <c r="AD406" s="60"/>
      <c r="AE406" s="139"/>
      <c r="AF406" s="175"/>
      <c r="AG406" s="60"/>
      <c r="AH406" s="139"/>
      <c r="AI406" s="175"/>
      <c r="AJ406" s="60"/>
      <c r="AK406" s="140"/>
      <c r="AL406" s="141"/>
      <c r="AM406" s="60"/>
      <c r="AN406" s="140"/>
      <c r="AO406" s="141"/>
      <c r="AP406" s="176"/>
      <c r="AQ406" s="177"/>
      <c r="AR406" s="178"/>
      <c r="AS406" s="176"/>
      <c r="AT406" s="177"/>
      <c r="AU406" s="178"/>
      <c r="AV406" s="57"/>
      <c r="AW406" s="145"/>
      <c r="AX406" s="179"/>
      <c r="AY406" s="180"/>
      <c r="AZ406" s="57"/>
      <c r="BA406" s="145"/>
      <c r="BB406" s="146"/>
      <c r="BC406" s="149"/>
      <c r="BD406" s="103"/>
      <c r="BS406" s="224"/>
      <c r="BT406" s="224"/>
      <c r="CB406" s="166">
        <v>45</v>
      </c>
      <c r="CC406" s="166">
        <v>40</v>
      </c>
      <c r="CD406" s="167">
        <v>35</v>
      </c>
      <c r="CE406" s="168">
        <v>30</v>
      </c>
      <c r="CF406" s="167">
        <v>28</v>
      </c>
      <c r="CG406" s="168">
        <v>26</v>
      </c>
      <c r="CH406" s="168">
        <v>24</v>
      </c>
      <c r="CI406" s="168">
        <v>22</v>
      </c>
      <c r="CJ406" s="168">
        <v>20</v>
      </c>
      <c r="CK406" s="168">
        <v>18</v>
      </c>
      <c r="CL406" s="168">
        <v>16</v>
      </c>
      <c r="CM406" s="168">
        <v>14</v>
      </c>
      <c r="CN406" s="168">
        <v>12</v>
      </c>
      <c r="CO406" s="168">
        <v>10</v>
      </c>
      <c r="CP406" s="168">
        <v>10</v>
      </c>
      <c r="CQ406" s="168">
        <v>10</v>
      </c>
    </row>
    <row r="407" spans="1:95" ht="16.2" thickBot="1" x14ac:dyDescent="0.35">
      <c r="A407" s="116">
        <v>1404</v>
      </c>
      <c r="B407" s="117"/>
      <c r="C407" s="118"/>
      <c r="D407" s="119"/>
      <c r="E407" s="120"/>
      <c r="F407" s="121"/>
      <c r="G407" s="121"/>
      <c r="H407" s="169"/>
      <c r="I407" s="169"/>
      <c r="J407" s="170"/>
      <c r="K407" s="248"/>
      <c r="L407" s="127"/>
      <c r="M407" s="127"/>
      <c r="N407" s="127"/>
      <c r="O407" s="128"/>
      <c r="P407" s="129"/>
      <c r="Q407" s="214"/>
      <c r="R407" s="215"/>
      <c r="S407" s="216"/>
      <c r="T407" s="217"/>
      <c r="U407" s="217"/>
      <c r="V407" s="217"/>
      <c r="W407" s="218"/>
      <c r="X407" s="195"/>
      <c r="Y407" s="57"/>
      <c r="Z407" s="135"/>
      <c r="AA407" s="135"/>
      <c r="AB407" s="136"/>
      <c r="AC407" s="136"/>
      <c r="AD407" s="60"/>
      <c r="AE407" s="139"/>
      <c r="AF407" s="175"/>
      <c r="AG407" s="60"/>
      <c r="AH407" s="139"/>
      <c r="AI407" s="175"/>
      <c r="AJ407" s="60"/>
      <c r="AK407" s="140"/>
      <c r="AL407" s="141"/>
      <c r="AM407" s="60"/>
      <c r="AN407" s="140"/>
      <c r="AO407" s="141"/>
      <c r="AP407" s="176"/>
      <c r="AQ407" s="177"/>
      <c r="AR407" s="178"/>
      <c r="AS407" s="176"/>
      <c r="AT407" s="177"/>
      <c r="AU407" s="178"/>
      <c r="AV407" s="57"/>
      <c r="AW407" s="145"/>
      <c r="AX407" s="179"/>
      <c r="AY407" s="180"/>
      <c r="AZ407" s="57"/>
      <c r="BA407" s="145"/>
      <c r="BB407" s="146"/>
      <c r="BC407" s="149"/>
      <c r="BD407" s="103"/>
      <c r="BS407" s="224"/>
      <c r="BT407" s="224"/>
      <c r="CB407" s="166">
        <v>45</v>
      </c>
      <c r="CC407" s="166">
        <v>40</v>
      </c>
      <c r="CD407" s="167">
        <v>35</v>
      </c>
      <c r="CE407" s="168">
        <v>30</v>
      </c>
      <c r="CF407" s="167">
        <v>28</v>
      </c>
      <c r="CG407" s="168">
        <v>26</v>
      </c>
      <c r="CH407" s="168">
        <v>24</v>
      </c>
      <c r="CI407" s="168">
        <v>22</v>
      </c>
      <c r="CJ407" s="168">
        <v>20</v>
      </c>
      <c r="CK407" s="168">
        <v>18</v>
      </c>
      <c r="CL407" s="168">
        <v>16</v>
      </c>
      <c r="CM407" s="168">
        <v>14</v>
      </c>
      <c r="CN407" s="168">
        <v>12</v>
      </c>
      <c r="CO407" s="168">
        <v>10</v>
      </c>
      <c r="CP407" s="168">
        <v>10</v>
      </c>
      <c r="CQ407" s="168">
        <v>10</v>
      </c>
    </row>
    <row r="408" spans="1:95" ht="16.2" thickBot="1" x14ac:dyDescent="0.35">
      <c r="A408" s="116">
        <v>1405</v>
      </c>
      <c r="B408" s="117"/>
      <c r="C408" s="118"/>
      <c r="D408" s="119"/>
      <c r="E408" s="120"/>
      <c r="F408" s="121"/>
      <c r="G408" s="121"/>
      <c r="H408" s="169"/>
      <c r="I408" s="169"/>
      <c r="J408" s="170"/>
      <c r="K408" s="248"/>
      <c r="L408" s="127"/>
      <c r="M408" s="127"/>
      <c r="N408" s="127"/>
      <c r="O408" s="128"/>
      <c r="P408" s="129"/>
      <c r="Q408" s="214"/>
      <c r="R408" s="215"/>
      <c r="S408" s="216"/>
      <c r="T408" s="217"/>
      <c r="U408" s="217"/>
      <c r="V408" s="217"/>
      <c r="W408" s="218"/>
      <c r="X408" s="195"/>
      <c r="Y408" s="57"/>
      <c r="Z408" s="135"/>
      <c r="AA408" s="135"/>
      <c r="AB408" s="136"/>
      <c r="AC408" s="136"/>
      <c r="AD408" s="60"/>
      <c r="AE408" s="139"/>
      <c r="AF408" s="175"/>
      <c r="AG408" s="60"/>
      <c r="AH408" s="139"/>
      <c r="AI408" s="175"/>
      <c r="AJ408" s="60"/>
      <c r="AK408" s="140"/>
      <c r="AL408" s="141"/>
      <c r="AM408" s="60"/>
      <c r="AN408" s="140"/>
      <c r="AO408" s="141"/>
      <c r="AP408" s="176"/>
      <c r="AQ408" s="177"/>
      <c r="AR408" s="178"/>
      <c r="AS408" s="176"/>
      <c r="AT408" s="177"/>
      <c r="AU408" s="178"/>
      <c r="AV408" s="57"/>
      <c r="AW408" s="145"/>
      <c r="AX408" s="179"/>
      <c r="AY408" s="180"/>
      <c r="AZ408" s="57"/>
      <c r="BA408" s="145"/>
      <c r="BB408" s="146"/>
      <c r="BC408" s="149"/>
      <c r="BD408" s="103"/>
      <c r="BS408" s="224"/>
      <c r="BT408" s="224"/>
      <c r="CB408" s="166">
        <v>45</v>
      </c>
      <c r="CC408" s="166">
        <v>40</v>
      </c>
      <c r="CD408" s="167">
        <v>35</v>
      </c>
      <c r="CE408" s="168">
        <v>30</v>
      </c>
      <c r="CF408" s="167">
        <v>28</v>
      </c>
      <c r="CG408" s="168">
        <v>26</v>
      </c>
      <c r="CH408" s="168">
        <v>24</v>
      </c>
      <c r="CI408" s="168">
        <v>22</v>
      </c>
      <c r="CJ408" s="168">
        <v>20</v>
      </c>
      <c r="CK408" s="168">
        <v>18</v>
      </c>
      <c r="CL408" s="168">
        <v>16</v>
      </c>
      <c r="CM408" s="168">
        <v>14</v>
      </c>
      <c r="CN408" s="168">
        <v>12</v>
      </c>
      <c r="CO408" s="168">
        <v>10</v>
      </c>
      <c r="CP408" s="168">
        <v>10</v>
      </c>
      <c r="CQ408" s="168">
        <v>10</v>
      </c>
    </row>
    <row r="409" spans="1:95" ht="16.2" thickBot="1" x14ac:dyDescent="0.35">
      <c r="A409" s="116">
        <v>1406</v>
      </c>
      <c r="B409" s="117"/>
      <c r="C409" s="118"/>
      <c r="D409" s="119"/>
      <c r="E409" s="120"/>
      <c r="F409" s="121"/>
      <c r="G409" s="121"/>
      <c r="H409" s="169"/>
      <c r="I409" s="169"/>
      <c r="J409" s="170"/>
      <c r="K409" s="248"/>
      <c r="L409" s="127"/>
      <c r="M409" s="127"/>
      <c r="N409" s="127"/>
      <c r="O409" s="128"/>
      <c r="P409" s="129"/>
      <c r="Q409" s="214"/>
      <c r="R409" s="215"/>
      <c r="S409" s="216"/>
      <c r="T409" s="217"/>
      <c r="U409" s="217"/>
      <c r="V409" s="217"/>
      <c r="W409" s="218"/>
      <c r="X409" s="195"/>
      <c r="Y409" s="57"/>
      <c r="Z409" s="135"/>
      <c r="AA409" s="135"/>
      <c r="AB409" s="136"/>
      <c r="AC409" s="136"/>
      <c r="AD409" s="60"/>
      <c r="AE409" s="139"/>
      <c r="AF409" s="175"/>
      <c r="AG409" s="60"/>
      <c r="AH409" s="139"/>
      <c r="AI409" s="175"/>
      <c r="AJ409" s="60"/>
      <c r="AK409" s="140"/>
      <c r="AL409" s="141"/>
      <c r="AM409" s="60"/>
      <c r="AN409" s="140"/>
      <c r="AO409" s="141"/>
      <c r="AP409" s="176"/>
      <c r="AQ409" s="177"/>
      <c r="AR409" s="178"/>
      <c r="AS409" s="176"/>
      <c r="AT409" s="177"/>
      <c r="AU409" s="178"/>
      <c r="AV409" s="57"/>
      <c r="AW409" s="145"/>
      <c r="AX409" s="179"/>
      <c r="AY409" s="180"/>
      <c r="AZ409" s="57"/>
      <c r="BA409" s="145"/>
      <c r="BB409" s="146"/>
      <c r="BC409" s="149"/>
      <c r="BD409" s="103"/>
      <c r="BS409" s="224"/>
      <c r="BT409" s="224"/>
      <c r="CB409" s="166">
        <v>45</v>
      </c>
      <c r="CC409" s="166">
        <v>40</v>
      </c>
      <c r="CD409" s="167">
        <v>35</v>
      </c>
      <c r="CE409" s="168">
        <v>30</v>
      </c>
      <c r="CF409" s="167">
        <v>28</v>
      </c>
      <c r="CG409" s="168">
        <v>26</v>
      </c>
      <c r="CH409" s="168">
        <v>24</v>
      </c>
      <c r="CI409" s="168">
        <v>22</v>
      </c>
      <c r="CJ409" s="168">
        <v>20</v>
      </c>
      <c r="CK409" s="168">
        <v>18</v>
      </c>
      <c r="CL409" s="168">
        <v>16</v>
      </c>
      <c r="CM409" s="168">
        <v>14</v>
      </c>
      <c r="CN409" s="168">
        <v>12</v>
      </c>
      <c r="CO409" s="168">
        <v>10</v>
      </c>
      <c r="CP409" s="168">
        <v>10</v>
      </c>
      <c r="CQ409" s="168">
        <v>10</v>
      </c>
    </row>
    <row r="410" spans="1:95" ht="16.2" thickBot="1" x14ac:dyDescent="0.35">
      <c r="A410" s="116">
        <v>1407</v>
      </c>
      <c r="B410" s="117"/>
      <c r="C410" s="118"/>
      <c r="D410" s="119"/>
      <c r="E410" s="120"/>
      <c r="F410" s="121"/>
      <c r="G410" s="121"/>
      <c r="H410" s="169"/>
      <c r="I410" s="169"/>
      <c r="J410" s="170"/>
      <c r="K410" s="248"/>
      <c r="L410" s="127"/>
      <c r="M410" s="127"/>
      <c r="N410" s="127"/>
      <c r="O410" s="128"/>
      <c r="P410" s="129"/>
      <c r="Q410" s="214"/>
      <c r="R410" s="215"/>
      <c r="S410" s="216"/>
      <c r="T410" s="217"/>
      <c r="U410" s="217"/>
      <c r="V410" s="217"/>
      <c r="W410" s="218"/>
      <c r="X410" s="195"/>
      <c r="Y410" s="57"/>
      <c r="Z410" s="135"/>
      <c r="AA410" s="135"/>
      <c r="AB410" s="136"/>
      <c r="AC410" s="136"/>
      <c r="AD410" s="60"/>
      <c r="AE410" s="139"/>
      <c r="AF410" s="175"/>
      <c r="AG410" s="60"/>
      <c r="AH410" s="139"/>
      <c r="AI410" s="175"/>
      <c r="AJ410" s="60"/>
      <c r="AK410" s="140"/>
      <c r="AL410" s="141"/>
      <c r="AM410" s="60"/>
      <c r="AN410" s="140"/>
      <c r="AO410" s="141"/>
      <c r="AP410" s="176"/>
      <c r="AQ410" s="177"/>
      <c r="AR410" s="178"/>
      <c r="AS410" s="176"/>
      <c r="AT410" s="177"/>
      <c r="AU410" s="178"/>
      <c r="AV410" s="57"/>
      <c r="AW410" s="145"/>
      <c r="AX410" s="179"/>
      <c r="AY410" s="180"/>
      <c r="AZ410" s="57"/>
      <c r="BA410" s="145"/>
      <c r="BB410" s="146"/>
      <c r="BC410" s="149"/>
      <c r="BD410" s="103"/>
      <c r="BS410" s="224"/>
      <c r="BT410" s="224"/>
      <c r="CB410" s="166">
        <v>45</v>
      </c>
      <c r="CC410" s="166">
        <v>40</v>
      </c>
      <c r="CD410" s="167">
        <v>35</v>
      </c>
      <c r="CE410" s="168">
        <v>30</v>
      </c>
      <c r="CF410" s="167">
        <v>28</v>
      </c>
      <c r="CG410" s="168">
        <v>26</v>
      </c>
      <c r="CH410" s="168">
        <v>24</v>
      </c>
      <c r="CI410" s="168">
        <v>22</v>
      </c>
      <c r="CJ410" s="168">
        <v>20</v>
      </c>
      <c r="CK410" s="168">
        <v>18</v>
      </c>
      <c r="CL410" s="168">
        <v>16</v>
      </c>
      <c r="CM410" s="168">
        <v>14</v>
      </c>
      <c r="CN410" s="168">
        <v>12</v>
      </c>
      <c r="CO410" s="168">
        <v>10</v>
      </c>
      <c r="CP410" s="168">
        <v>10</v>
      </c>
      <c r="CQ410" s="168">
        <v>10</v>
      </c>
    </row>
    <row r="411" spans="1:95" ht="16.2" thickBot="1" x14ac:dyDescent="0.35">
      <c r="A411" s="116">
        <v>1408</v>
      </c>
      <c r="B411" s="117"/>
      <c r="C411" s="118"/>
      <c r="D411" s="119"/>
      <c r="E411" s="120"/>
      <c r="F411" s="121"/>
      <c r="G411" s="121"/>
      <c r="H411" s="169"/>
      <c r="I411" s="169"/>
      <c r="J411" s="170"/>
      <c r="K411" s="248"/>
      <c r="L411" s="127"/>
      <c r="M411" s="127"/>
      <c r="N411" s="127"/>
      <c r="O411" s="128"/>
      <c r="P411" s="129"/>
      <c r="Q411" s="214"/>
      <c r="R411" s="215"/>
      <c r="S411" s="216"/>
      <c r="T411" s="217"/>
      <c r="U411" s="217"/>
      <c r="V411" s="217"/>
      <c r="W411" s="218"/>
      <c r="X411" s="195"/>
      <c r="Y411" s="57"/>
      <c r="Z411" s="135"/>
      <c r="AA411" s="135"/>
      <c r="AB411" s="136"/>
      <c r="AC411" s="136"/>
      <c r="AD411" s="60"/>
      <c r="AE411" s="139"/>
      <c r="AF411" s="175"/>
      <c r="AG411" s="60"/>
      <c r="AH411" s="139"/>
      <c r="AI411" s="175"/>
      <c r="AJ411" s="60"/>
      <c r="AK411" s="140"/>
      <c r="AL411" s="141"/>
      <c r="AM411" s="60"/>
      <c r="AN411" s="140"/>
      <c r="AO411" s="141"/>
      <c r="AP411" s="176"/>
      <c r="AQ411" s="177"/>
      <c r="AR411" s="178"/>
      <c r="AS411" s="176"/>
      <c r="AT411" s="177"/>
      <c r="AU411" s="178"/>
      <c r="AV411" s="57"/>
      <c r="AW411" s="145"/>
      <c r="AX411" s="179"/>
      <c r="AY411" s="180"/>
      <c r="AZ411" s="57"/>
      <c r="BA411" s="145"/>
      <c r="BB411" s="146"/>
      <c r="BC411" s="149"/>
      <c r="BD411" s="103"/>
      <c r="BS411" s="224"/>
      <c r="BT411" s="224"/>
      <c r="CB411" s="166">
        <v>45</v>
      </c>
      <c r="CC411" s="166">
        <v>40</v>
      </c>
      <c r="CD411" s="167">
        <v>35</v>
      </c>
      <c r="CE411" s="168">
        <v>30</v>
      </c>
      <c r="CF411" s="167">
        <v>28</v>
      </c>
      <c r="CG411" s="168">
        <v>26</v>
      </c>
      <c r="CH411" s="168">
        <v>24</v>
      </c>
      <c r="CI411" s="168">
        <v>22</v>
      </c>
      <c r="CJ411" s="168">
        <v>20</v>
      </c>
      <c r="CK411" s="168">
        <v>18</v>
      </c>
      <c r="CL411" s="168">
        <v>16</v>
      </c>
      <c r="CM411" s="168">
        <v>14</v>
      </c>
      <c r="CN411" s="168">
        <v>12</v>
      </c>
      <c r="CO411" s="168">
        <v>10</v>
      </c>
      <c r="CP411" s="168">
        <v>10</v>
      </c>
      <c r="CQ411" s="168">
        <v>10</v>
      </c>
    </row>
    <row r="412" spans="1:95" ht="16.2" thickBot="1" x14ac:dyDescent="0.35">
      <c r="A412" s="116">
        <v>1409</v>
      </c>
      <c r="B412" s="117"/>
      <c r="C412" s="118"/>
      <c r="D412" s="119"/>
      <c r="E412" s="120"/>
      <c r="F412" s="121"/>
      <c r="G412" s="121"/>
      <c r="H412" s="169"/>
      <c r="I412" s="169"/>
      <c r="J412" s="170"/>
      <c r="K412" s="248"/>
      <c r="L412" s="127"/>
      <c r="M412" s="127"/>
      <c r="N412" s="127"/>
      <c r="O412" s="128"/>
      <c r="P412" s="129"/>
      <c r="Q412" s="214"/>
      <c r="R412" s="215"/>
      <c r="S412" s="216"/>
      <c r="T412" s="217"/>
      <c r="U412" s="217"/>
      <c r="V412" s="217"/>
      <c r="W412" s="218"/>
      <c r="X412" s="195"/>
      <c r="Y412" s="57"/>
      <c r="Z412" s="135"/>
      <c r="AA412" s="135"/>
      <c r="AB412" s="136"/>
      <c r="AC412" s="136"/>
      <c r="AD412" s="60"/>
      <c r="AE412" s="139"/>
      <c r="AF412" s="175"/>
      <c r="AG412" s="60"/>
      <c r="AH412" s="139"/>
      <c r="AI412" s="175"/>
      <c r="AJ412" s="60"/>
      <c r="AK412" s="140"/>
      <c r="AL412" s="141"/>
      <c r="AM412" s="60"/>
      <c r="AN412" s="140"/>
      <c r="AO412" s="141"/>
      <c r="AP412" s="176"/>
      <c r="AQ412" s="177"/>
      <c r="AR412" s="178"/>
      <c r="AS412" s="176"/>
      <c r="AT412" s="177"/>
      <c r="AU412" s="178"/>
      <c r="AV412" s="57"/>
      <c r="AW412" s="145"/>
      <c r="AX412" s="179"/>
      <c r="AY412" s="180"/>
      <c r="AZ412" s="57"/>
      <c r="BA412" s="145"/>
      <c r="BB412" s="146"/>
      <c r="BC412" s="149"/>
      <c r="BD412" s="103"/>
      <c r="BS412" s="224"/>
      <c r="BT412" s="224"/>
      <c r="CB412" s="166">
        <v>45</v>
      </c>
      <c r="CC412" s="166">
        <v>40</v>
      </c>
      <c r="CD412" s="167">
        <v>35</v>
      </c>
      <c r="CE412" s="168">
        <v>30</v>
      </c>
      <c r="CF412" s="167">
        <v>28</v>
      </c>
      <c r="CG412" s="168">
        <v>26</v>
      </c>
      <c r="CH412" s="168">
        <v>24</v>
      </c>
      <c r="CI412" s="168">
        <v>22</v>
      </c>
      <c r="CJ412" s="168">
        <v>20</v>
      </c>
      <c r="CK412" s="168">
        <v>18</v>
      </c>
      <c r="CL412" s="168">
        <v>16</v>
      </c>
      <c r="CM412" s="168">
        <v>14</v>
      </c>
      <c r="CN412" s="168">
        <v>12</v>
      </c>
      <c r="CO412" s="168">
        <v>10</v>
      </c>
      <c r="CP412" s="168">
        <v>10</v>
      </c>
      <c r="CQ412" s="168">
        <v>10</v>
      </c>
    </row>
    <row r="413" spans="1:95" ht="16.2" thickBot="1" x14ac:dyDescent="0.35">
      <c r="A413" s="116">
        <v>1410</v>
      </c>
      <c r="B413" s="117"/>
      <c r="C413" s="118"/>
      <c r="D413" s="119"/>
      <c r="E413" s="120"/>
      <c r="F413" s="121"/>
      <c r="G413" s="121"/>
      <c r="H413" s="169"/>
      <c r="I413" s="169"/>
      <c r="J413" s="170"/>
      <c r="K413" s="248"/>
      <c r="L413" s="127"/>
      <c r="M413" s="127"/>
      <c r="N413" s="127"/>
      <c r="O413" s="128"/>
      <c r="P413" s="129"/>
      <c r="Q413" s="214"/>
      <c r="R413" s="215"/>
      <c r="S413" s="216"/>
      <c r="T413" s="217"/>
      <c r="U413" s="217"/>
      <c r="V413" s="217"/>
      <c r="W413" s="218"/>
      <c r="X413" s="195"/>
      <c r="Y413" s="57"/>
      <c r="Z413" s="135"/>
      <c r="AA413" s="135"/>
      <c r="AB413" s="136"/>
      <c r="AC413" s="136"/>
      <c r="AD413" s="60"/>
      <c r="AE413" s="139"/>
      <c r="AF413" s="175"/>
      <c r="AG413" s="60"/>
      <c r="AH413" s="139"/>
      <c r="AI413" s="175"/>
      <c r="AJ413" s="60"/>
      <c r="AK413" s="140"/>
      <c r="AL413" s="141"/>
      <c r="AM413" s="60"/>
      <c r="AN413" s="140"/>
      <c r="AO413" s="141"/>
      <c r="AP413" s="176"/>
      <c r="AQ413" s="177"/>
      <c r="AR413" s="178"/>
      <c r="AS413" s="176"/>
      <c r="AT413" s="177"/>
      <c r="AU413" s="178"/>
      <c r="AV413" s="57"/>
      <c r="AW413" s="145"/>
      <c r="AX413" s="179"/>
      <c r="AY413" s="180"/>
      <c r="AZ413" s="57"/>
      <c r="BA413" s="145"/>
      <c r="BB413" s="146"/>
      <c r="BC413" s="149"/>
      <c r="BD413" s="103"/>
      <c r="BS413" s="224"/>
      <c r="BT413" s="224"/>
      <c r="CB413" s="166">
        <v>45</v>
      </c>
      <c r="CC413" s="166">
        <v>40</v>
      </c>
      <c r="CD413" s="167">
        <v>35</v>
      </c>
      <c r="CE413" s="168">
        <v>30</v>
      </c>
      <c r="CF413" s="167">
        <v>28</v>
      </c>
      <c r="CG413" s="168">
        <v>26</v>
      </c>
      <c r="CH413" s="168">
        <v>24</v>
      </c>
      <c r="CI413" s="168">
        <v>22</v>
      </c>
      <c r="CJ413" s="168">
        <v>20</v>
      </c>
      <c r="CK413" s="168">
        <v>18</v>
      </c>
      <c r="CL413" s="168">
        <v>16</v>
      </c>
      <c r="CM413" s="168">
        <v>14</v>
      </c>
      <c r="CN413" s="168">
        <v>12</v>
      </c>
      <c r="CO413" s="168">
        <v>10</v>
      </c>
      <c r="CP413" s="168">
        <v>10</v>
      </c>
      <c r="CQ413" s="168">
        <v>10</v>
      </c>
    </row>
    <row r="414" spans="1:95" ht="16.2" thickBot="1" x14ac:dyDescent="0.35">
      <c r="A414" s="116">
        <v>1411</v>
      </c>
      <c r="B414" s="117"/>
      <c r="C414" s="118"/>
      <c r="D414" s="119"/>
      <c r="E414" s="120"/>
      <c r="F414" s="121"/>
      <c r="G414" s="121"/>
      <c r="H414" s="169"/>
      <c r="I414" s="169"/>
      <c r="J414" s="170"/>
      <c r="K414" s="248"/>
      <c r="L414" s="127"/>
      <c r="M414" s="127"/>
      <c r="N414" s="127"/>
      <c r="O414" s="128"/>
      <c r="P414" s="129"/>
      <c r="Q414" s="214"/>
      <c r="R414" s="215"/>
      <c r="S414" s="216"/>
      <c r="T414" s="217"/>
      <c r="U414" s="217"/>
      <c r="V414" s="217"/>
      <c r="W414" s="218"/>
      <c r="X414" s="195"/>
      <c r="Y414" s="57"/>
      <c r="Z414" s="135"/>
      <c r="AA414" s="135"/>
      <c r="AB414" s="136"/>
      <c r="AC414" s="136"/>
      <c r="AD414" s="60"/>
      <c r="AE414" s="139"/>
      <c r="AF414" s="175"/>
      <c r="AG414" s="60"/>
      <c r="AH414" s="139"/>
      <c r="AI414" s="175"/>
      <c r="AJ414" s="60"/>
      <c r="AK414" s="140"/>
      <c r="AL414" s="141"/>
      <c r="AM414" s="60"/>
      <c r="AN414" s="140"/>
      <c r="AO414" s="141"/>
      <c r="AP414" s="176"/>
      <c r="AQ414" s="177"/>
      <c r="AR414" s="178"/>
      <c r="AS414" s="176"/>
      <c r="AT414" s="177"/>
      <c r="AU414" s="178"/>
      <c r="AV414" s="57"/>
      <c r="AW414" s="145"/>
      <c r="AX414" s="179"/>
      <c r="AY414" s="180"/>
      <c r="AZ414" s="57"/>
      <c r="BA414" s="145"/>
      <c r="BB414" s="146"/>
      <c r="BC414" s="149"/>
      <c r="BD414" s="103"/>
      <c r="BS414" s="224"/>
      <c r="BT414" s="224"/>
      <c r="CB414" s="166">
        <v>45</v>
      </c>
      <c r="CC414" s="166">
        <v>40</v>
      </c>
      <c r="CD414" s="167">
        <v>35</v>
      </c>
      <c r="CE414" s="168">
        <v>30</v>
      </c>
      <c r="CF414" s="167">
        <v>28</v>
      </c>
      <c r="CG414" s="168">
        <v>26</v>
      </c>
      <c r="CH414" s="168">
        <v>24</v>
      </c>
      <c r="CI414" s="168">
        <v>22</v>
      </c>
      <c r="CJ414" s="168">
        <v>20</v>
      </c>
      <c r="CK414" s="168">
        <v>18</v>
      </c>
      <c r="CL414" s="168">
        <v>16</v>
      </c>
      <c r="CM414" s="168">
        <v>14</v>
      </c>
      <c r="CN414" s="168">
        <v>12</v>
      </c>
      <c r="CO414" s="168">
        <v>10</v>
      </c>
      <c r="CP414" s="168">
        <v>10</v>
      </c>
      <c r="CQ414" s="168">
        <v>10</v>
      </c>
    </row>
    <row r="415" spans="1:95" ht="16.2" thickBot="1" x14ac:dyDescent="0.35">
      <c r="A415" s="116">
        <v>1412</v>
      </c>
      <c r="B415" s="117"/>
      <c r="C415" s="118"/>
      <c r="D415" s="119"/>
      <c r="E415" s="120"/>
      <c r="F415" s="121"/>
      <c r="G415" s="121"/>
      <c r="H415" s="169"/>
      <c r="I415" s="169"/>
      <c r="J415" s="170"/>
      <c r="K415" s="248"/>
      <c r="L415" s="127"/>
      <c r="M415" s="127"/>
      <c r="N415" s="127"/>
      <c r="O415" s="128"/>
      <c r="P415" s="129"/>
      <c r="Q415" s="214"/>
      <c r="R415" s="215"/>
      <c r="S415" s="216"/>
      <c r="T415" s="217"/>
      <c r="U415" s="217"/>
      <c r="V415" s="217"/>
      <c r="W415" s="218"/>
      <c r="X415" s="195"/>
      <c r="Y415" s="57"/>
      <c r="Z415" s="135"/>
      <c r="AA415" s="135"/>
      <c r="AB415" s="136"/>
      <c r="AC415" s="136"/>
      <c r="AD415" s="60"/>
      <c r="AE415" s="139"/>
      <c r="AF415" s="175"/>
      <c r="AG415" s="60"/>
      <c r="AH415" s="139"/>
      <c r="AI415" s="175"/>
      <c r="AJ415" s="60"/>
      <c r="AK415" s="140"/>
      <c r="AL415" s="141"/>
      <c r="AM415" s="60"/>
      <c r="AN415" s="140"/>
      <c r="AO415" s="141"/>
      <c r="AP415" s="176"/>
      <c r="AQ415" s="177"/>
      <c r="AR415" s="178"/>
      <c r="AS415" s="176"/>
      <c r="AT415" s="177"/>
      <c r="AU415" s="178"/>
      <c r="AV415" s="57"/>
      <c r="AW415" s="145"/>
      <c r="AX415" s="179"/>
      <c r="AY415" s="180"/>
      <c r="AZ415" s="57"/>
      <c r="BA415" s="145"/>
      <c r="BB415" s="146"/>
      <c r="BC415" s="149"/>
      <c r="BD415" s="103"/>
      <c r="BF415" s="251"/>
      <c r="BG415" s="251"/>
      <c r="BH415" s="252"/>
      <c r="BJ415" s="253"/>
      <c r="BK415" s="253"/>
      <c r="BL415" s="253"/>
      <c r="BM415" s="254"/>
      <c r="BN415" s="252"/>
      <c r="BO415" s="255"/>
      <c r="BP415" s="255"/>
      <c r="BQ415" s="255"/>
      <c r="BR415" s="255"/>
      <c r="BS415" s="224"/>
      <c r="BT415" s="224"/>
      <c r="BU415" s="251"/>
      <c r="BV415" s="251"/>
      <c r="BW415" s="251"/>
      <c r="BX415" s="251"/>
      <c r="CB415" s="166">
        <v>45</v>
      </c>
      <c r="CC415" s="166">
        <v>40</v>
      </c>
      <c r="CD415" s="167">
        <v>35</v>
      </c>
      <c r="CE415" s="168">
        <v>30</v>
      </c>
      <c r="CF415" s="167">
        <v>28</v>
      </c>
      <c r="CG415" s="168">
        <v>26</v>
      </c>
      <c r="CH415" s="168">
        <v>24</v>
      </c>
      <c r="CI415" s="168">
        <v>22</v>
      </c>
      <c r="CJ415" s="168">
        <v>20</v>
      </c>
      <c r="CK415" s="168">
        <v>18</v>
      </c>
      <c r="CL415" s="168">
        <v>16</v>
      </c>
      <c r="CM415" s="168">
        <v>14</v>
      </c>
      <c r="CN415" s="168">
        <v>12</v>
      </c>
      <c r="CO415" s="168">
        <v>10</v>
      </c>
      <c r="CP415" s="168">
        <v>10</v>
      </c>
      <c r="CQ415" s="168">
        <v>10</v>
      </c>
    </row>
    <row r="416" spans="1:95" ht="16.2" thickBot="1" x14ac:dyDescent="0.35">
      <c r="A416" s="116">
        <v>1413</v>
      </c>
      <c r="B416" s="117"/>
      <c r="C416" s="118"/>
      <c r="D416" s="119"/>
      <c r="E416" s="120"/>
      <c r="F416" s="121"/>
      <c r="G416" s="121"/>
      <c r="H416" s="169"/>
      <c r="I416" s="169"/>
      <c r="J416" s="170"/>
      <c r="K416" s="248"/>
      <c r="L416" s="127"/>
      <c r="M416" s="127"/>
      <c r="N416" s="127"/>
      <c r="O416" s="128"/>
      <c r="P416" s="129"/>
      <c r="Q416" s="214"/>
      <c r="R416" s="215"/>
      <c r="S416" s="216"/>
      <c r="T416" s="217"/>
      <c r="U416" s="217"/>
      <c r="V416" s="217"/>
      <c r="W416" s="218"/>
      <c r="X416" s="195"/>
      <c r="Y416" s="57"/>
      <c r="Z416" s="135"/>
      <c r="AA416" s="135"/>
      <c r="AB416" s="136"/>
      <c r="AC416" s="136"/>
      <c r="AD416" s="60"/>
      <c r="AE416" s="139"/>
      <c r="AF416" s="175"/>
      <c r="AG416" s="60"/>
      <c r="AH416" s="139"/>
      <c r="AI416" s="175"/>
      <c r="AJ416" s="60"/>
      <c r="AK416" s="140"/>
      <c r="AL416" s="141"/>
      <c r="AM416" s="60"/>
      <c r="AN416" s="140"/>
      <c r="AO416" s="141"/>
      <c r="AP416" s="176"/>
      <c r="AQ416" s="177"/>
      <c r="AR416" s="178"/>
      <c r="AS416" s="176"/>
      <c r="AT416" s="177"/>
      <c r="AU416" s="178"/>
      <c r="AV416" s="57"/>
      <c r="AW416" s="145"/>
      <c r="AX416" s="179"/>
      <c r="AY416" s="180"/>
      <c r="AZ416" s="57"/>
      <c r="BA416" s="145"/>
      <c r="BB416" s="146"/>
      <c r="BC416" s="149"/>
      <c r="BD416" s="103"/>
      <c r="BF416" s="251"/>
      <c r="BG416" s="251"/>
      <c r="BH416" s="252"/>
      <c r="BJ416" s="253"/>
      <c r="BK416" s="253"/>
      <c r="BL416" s="253"/>
      <c r="BM416" s="254"/>
      <c r="BN416" s="252"/>
      <c r="BO416" s="255"/>
      <c r="BP416" s="255"/>
      <c r="BQ416" s="255"/>
      <c r="BR416" s="255"/>
      <c r="BS416" s="224"/>
      <c r="BT416" s="224"/>
      <c r="BU416" s="251"/>
      <c r="BV416" s="251"/>
      <c r="BW416" s="251"/>
      <c r="BX416" s="251"/>
      <c r="CB416" s="166">
        <v>45</v>
      </c>
      <c r="CC416" s="166">
        <v>40</v>
      </c>
      <c r="CD416" s="167">
        <v>35</v>
      </c>
      <c r="CE416" s="168">
        <v>30</v>
      </c>
      <c r="CF416" s="167">
        <v>28</v>
      </c>
      <c r="CG416" s="168">
        <v>26</v>
      </c>
      <c r="CH416" s="168">
        <v>24</v>
      </c>
      <c r="CI416" s="168">
        <v>22</v>
      </c>
      <c r="CJ416" s="168">
        <v>20</v>
      </c>
      <c r="CK416" s="168">
        <v>18</v>
      </c>
      <c r="CL416" s="168">
        <v>16</v>
      </c>
      <c r="CM416" s="168">
        <v>14</v>
      </c>
      <c r="CN416" s="168">
        <v>12</v>
      </c>
      <c r="CO416" s="168">
        <v>10</v>
      </c>
      <c r="CP416" s="168">
        <v>10</v>
      </c>
      <c r="CQ416" s="168">
        <v>10</v>
      </c>
    </row>
    <row r="417" spans="1:95" ht="16.2" thickBot="1" x14ac:dyDescent="0.35">
      <c r="A417" s="116">
        <v>1414</v>
      </c>
      <c r="B417" s="117"/>
      <c r="C417" s="118"/>
      <c r="D417" s="119"/>
      <c r="E417" s="120"/>
      <c r="F417" s="121"/>
      <c r="G417" s="121"/>
      <c r="H417" s="169"/>
      <c r="I417" s="169"/>
      <c r="J417" s="170"/>
      <c r="K417" s="248"/>
      <c r="L417" s="127"/>
      <c r="M417" s="127"/>
      <c r="N417" s="127"/>
      <c r="O417" s="128"/>
      <c r="P417" s="129"/>
      <c r="Q417" s="214"/>
      <c r="R417" s="215"/>
      <c r="S417" s="216"/>
      <c r="T417" s="217"/>
      <c r="U417" s="217"/>
      <c r="V417" s="217"/>
      <c r="W417" s="218"/>
      <c r="X417" s="195"/>
      <c r="Y417" s="57"/>
      <c r="Z417" s="135"/>
      <c r="AA417" s="135"/>
      <c r="AB417" s="136"/>
      <c r="AC417" s="136"/>
      <c r="AD417" s="60"/>
      <c r="AE417" s="139"/>
      <c r="AF417" s="175"/>
      <c r="AG417" s="60"/>
      <c r="AH417" s="139"/>
      <c r="AI417" s="175"/>
      <c r="AJ417" s="60"/>
      <c r="AK417" s="140"/>
      <c r="AL417" s="141"/>
      <c r="AM417" s="60"/>
      <c r="AN417" s="140"/>
      <c r="AO417" s="141"/>
      <c r="AP417" s="176"/>
      <c r="AQ417" s="177"/>
      <c r="AR417" s="178"/>
      <c r="AS417" s="176"/>
      <c r="AT417" s="177"/>
      <c r="AU417" s="178"/>
      <c r="AV417" s="57"/>
      <c r="AW417" s="145"/>
      <c r="AX417" s="179"/>
      <c r="AY417" s="180"/>
      <c r="AZ417" s="57"/>
      <c r="BA417" s="145"/>
      <c r="BB417" s="146"/>
      <c r="BC417" s="149"/>
      <c r="BD417" s="103"/>
      <c r="BF417" s="251"/>
      <c r="BG417" s="251"/>
      <c r="BH417" s="252"/>
      <c r="BJ417" s="253"/>
      <c r="BK417" s="253"/>
      <c r="BL417" s="253"/>
      <c r="BM417" s="254"/>
      <c r="BN417" s="252"/>
      <c r="BO417" s="255"/>
      <c r="BP417" s="255"/>
      <c r="BQ417" s="255"/>
      <c r="BR417" s="255"/>
      <c r="BS417" s="224"/>
      <c r="BT417" s="224"/>
      <c r="BU417" s="251"/>
      <c r="BV417" s="251"/>
      <c r="BW417" s="251"/>
      <c r="BX417" s="251"/>
      <c r="CB417" s="166">
        <v>45</v>
      </c>
      <c r="CC417" s="166">
        <v>40</v>
      </c>
      <c r="CD417" s="167">
        <v>35</v>
      </c>
      <c r="CE417" s="168">
        <v>30</v>
      </c>
      <c r="CF417" s="167">
        <v>28</v>
      </c>
      <c r="CG417" s="168">
        <v>26</v>
      </c>
      <c r="CH417" s="168">
        <v>24</v>
      </c>
      <c r="CI417" s="168">
        <v>22</v>
      </c>
      <c r="CJ417" s="168">
        <v>20</v>
      </c>
      <c r="CK417" s="168">
        <v>18</v>
      </c>
      <c r="CL417" s="168">
        <v>16</v>
      </c>
      <c r="CM417" s="168">
        <v>14</v>
      </c>
      <c r="CN417" s="168">
        <v>12</v>
      </c>
      <c r="CO417" s="168">
        <v>10</v>
      </c>
      <c r="CP417" s="168">
        <v>10</v>
      </c>
      <c r="CQ417" s="168">
        <v>10</v>
      </c>
    </row>
    <row r="418" spans="1:95" ht="16.2" thickBot="1" x14ac:dyDescent="0.35">
      <c r="A418" s="116">
        <v>1415</v>
      </c>
      <c r="B418" s="117"/>
      <c r="C418" s="118"/>
      <c r="D418" s="119"/>
      <c r="E418" s="120"/>
      <c r="F418" s="121"/>
      <c r="G418" s="121"/>
      <c r="H418" s="169"/>
      <c r="I418" s="169"/>
      <c r="J418" s="170"/>
      <c r="K418" s="248"/>
      <c r="L418" s="127"/>
      <c r="M418" s="127"/>
      <c r="N418" s="127"/>
      <c r="O418" s="128"/>
      <c r="P418" s="129"/>
      <c r="Q418" s="214"/>
      <c r="R418" s="215"/>
      <c r="S418" s="216"/>
      <c r="T418" s="217"/>
      <c r="U418" s="217"/>
      <c r="V418" s="217"/>
      <c r="W418" s="218"/>
      <c r="X418" s="195"/>
      <c r="Y418" s="57"/>
      <c r="Z418" s="135"/>
      <c r="AA418" s="135"/>
      <c r="AB418" s="136"/>
      <c r="AC418" s="136"/>
      <c r="AD418" s="60"/>
      <c r="AE418" s="139"/>
      <c r="AF418" s="175"/>
      <c r="AG418" s="60"/>
      <c r="AH418" s="139"/>
      <c r="AI418" s="175"/>
      <c r="AJ418" s="60"/>
      <c r="AK418" s="140"/>
      <c r="AL418" s="141"/>
      <c r="AM418" s="60"/>
      <c r="AN418" s="140"/>
      <c r="AO418" s="141"/>
      <c r="AP418" s="176"/>
      <c r="AQ418" s="177"/>
      <c r="AR418" s="178"/>
      <c r="AS418" s="176"/>
      <c r="AT418" s="177"/>
      <c r="AU418" s="178"/>
      <c r="AV418" s="57"/>
      <c r="AW418" s="145"/>
      <c r="AX418" s="179"/>
      <c r="AY418" s="180"/>
      <c r="AZ418" s="57"/>
      <c r="BA418" s="145"/>
      <c r="BB418" s="146"/>
      <c r="BC418" s="149"/>
      <c r="BD418" s="103"/>
      <c r="BF418" s="251"/>
      <c r="BG418" s="251"/>
      <c r="BH418" s="252"/>
      <c r="BJ418" s="253"/>
      <c r="BK418" s="253"/>
      <c r="BL418" s="253"/>
      <c r="BM418" s="254"/>
      <c r="BN418" s="252"/>
      <c r="BO418" s="255"/>
      <c r="BP418" s="255"/>
      <c r="BQ418" s="255"/>
      <c r="BR418" s="255"/>
      <c r="BS418" s="224"/>
      <c r="BT418" s="224"/>
      <c r="BU418" s="251"/>
      <c r="BV418" s="251"/>
      <c r="BW418" s="251"/>
      <c r="BX418" s="251"/>
      <c r="CB418" s="166">
        <v>45</v>
      </c>
      <c r="CC418" s="166">
        <v>40</v>
      </c>
      <c r="CD418" s="167">
        <v>35</v>
      </c>
      <c r="CE418" s="168">
        <v>30</v>
      </c>
      <c r="CF418" s="167">
        <v>28</v>
      </c>
      <c r="CG418" s="168">
        <v>26</v>
      </c>
      <c r="CH418" s="168">
        <v>24</v>
      </c>
      <c r="CI418" s="168">
        <v>22</v>
      </c>
      <c r="CJ418" s="168">
        <v>20</v>
      </c>
      <c r="CK418" s="168">
        <v>18</v>
      </c>
      <c r="CL418" s="168">
        <v>16</v>
      </c>
      <c r="CM418" s="168">
        <v>14</v>
      </c>
      <c r="CN418" s="168">
        <v>12</v>
      </c>
      <c r="CO418" s="168">
        <v>10</v>
      </c>
      <c r="CP418" s="168">
        <v>10</v>
      </c>
      <c r="CQ418" s="168">
        <v>10</v>
      </c>
    </row>
    <row r="419" spans="1:95" ht="16.2" thickBot="1" x14ac:dyDescent="0.35">
      <c r="A419" s="116">
        <v>1416</v>
      </c>
      <c r="B419" s="117"/>
      <c r="C419" s="118"/>
      <c r="D419" s="119"/>
      <c r="E419" s="120"/>
      <c r="F419" s="121"/>
      <c r="G419" s="121"/>
      <c r="H419" s="169"/>
      <c r="I419" s="169"/>
      <c r="J419" s="170"/>
      <c r="K419" s="248"/>
      <c r="L419" s="127"/>
      <c r="M419" s="127"/>
      <c r="N419" s="127"/>
      <c r="O419" s="128"/>
      <c r="P419" s="129"/>
      <c r="Q419" s="214"/>
      <c r="R419" s="215"/>
      <c r="S419" s="216"/>
      <c r="T419" s="217"/>
      <c r="U419" s="217"/>
      <c r="V419" s="217"/>
      <c r="W419" s="218"/>
      <c r="X419" s="195"/>
      <c r="Y419" s="57"/>
      <c r="Z419" s="135"/>
      <c r="AA419" s="135"/>
      <c r="AB419" s="136"/>
      <c r="AC419" s="136"/>
      <c r="AD419" s="60"/>
      <c r="AE419" s="139"/>
      <c r="AF419" s="175"/>
      <c r="AG419" s="60"/>
      <c r="AH419" s="139"/>
      <c r="AI419" s="175"/>
      <c r="AJ419" s="60"/>
      <c r="AK419" s="140"/>
      <c r="AL419" s="141"/>
      <c r="AM419" s="60"/>
      <c r="AN419" s="140"/>
      <c r="AO419" s="141"/>
      <c r="AP419" s="176"/>
      <c r="AQ419" s="177"/>
      <c r="AR419" s="178"/>
      <c r="AS419" s="176"/>
      <c r="AT419" s="177"/>
      <c r="AU419" s="178"/>
      <c r="AV419" s="57"/>
      <c r="AW419" s="145"/>
      <c r="AX419" s="179"/>
      <c r="AY419" s="180"/>
      <c r="AZ419" s="57"/>
      <c r="BA419" s="145"/>
      <c r="BB419" s="146"/>
      <c r="BC419" s="149"/>
      <c r="BD419" s="103"/>
      <c r="BF419" s="251"/>
      <c r="BG419" s="251"/>
      <c r="BH419" s="252"/>
      <c r="BJ419" s="253"/>
      <c r="BK419" s="253"/>
      <c r="BL419" s="253"/>
      <c r="BM419" s="254"/>
      <c r="BN419" s="252"/>
      <c r="BO419" s="255"/>
      <c r="BP419" s="255"/>
      <c r="BQ419" s="255"/>
      <c r="BR419" s="255"/>
      <c r="BS419" s="224"/>
      <c r="BT419" s="224"/>
      <c r="BU419" s="251"/>
      <c r="BV419" s="251"/>
      <c r="BW419" s="251"/>
      <c r="BX419" s="251"/>
      <c r="CB419" s="166">
        <v>45</v>
      </c>
      <c r="CC419" s="166">
        <v>40</v>
      </c>
      <c r="CD419" s="167">
        <v>35</v>
      </c>
      <c r="CE419" s="168">
        <v>30</v>
      </c>
      <c r="CF419" s="167">
        <v>28</v>
      </c>
      <c r="CG419" s="168">
        <v>26</v>
      </c>
      <c r="CH419" s="168">
        <v>24</v>
      </c>
      <c r="CI419" s="168">
        <v>22</v>
      </c>
      <c r="CJ419" s="168">
        <v>20</v>
      </c>
      <c r="CK419" s="168">
        <v>18</v>
      </c>
      <c r="CL419" s="168">
        <v>16</v>
      </c>
      <c r="CM419" s="168">
        <v>14</v>
      </c>
      <c r="CN419" s="168">
        <v>12</v>
      </c>
      <c r="CO419" s="168">
        <v>10</v>
      </c>
      <c r="CP419" s="168">
        <v>10</v>
      </c>
      <c r="CQ419" s="168">
        <v>10</v>
      </c>
    </row>
    <row r="420" spans="1:95" ht="16.2" thickBot="1" x14ac:dyDescent="0.35">
      <c r="A420" s="116">
        <v>1417</v>
      </c>
      <c r="B420" s="117"/>
      <c r="C420" s="118"/>
      <c r="D420" s="119"/>
      <c r="E420" s="120"/>
      <c r="F420" s="121"/>
      <c r="G420" s="121"/>
      <c r="H420" s="169"/>
      <c r="I420" s="169"/>
      <c r="J420" s="170"/>
      <c r="K420" s="248"/>
      <c r="L420" s="127"/>
      <c r="M420" s="127"/>
      <c r="N420" s="127"/>
      <c r="O420" s="128"/>
      <c r="P420" s="129"/>
      <c r="Q420" s="214"/>
      <c r="R420" s="215"/>
      <c r="S420" s="216"/>
      <c r="T420" s="217"/>
      <c r="U420" s="217"/>
      <c r="V420" s="217"/>
      <c r="W420" s="218"/>
      <c r="X420" s="195"/>
      <c r="Y420" s="57"/>
      <c r="Z420" s="135"/>
      <c r="AA420" s="135"/>
      <c r="AB420" s="136"/>
      <c r="AC420" s="136"/>
      <c r="AD420" s="60"/>
      <c r="AE420" s="139"/>
      <c r="AF420" s="175"/>
      <c r="AG420" s="60"/>
      <c r="AH420" s="139"/>
      <c r="AI420" s="175"/>
      <c r="AJ420" s="60"/>
      <c r="AK420" s="140"/>
      <c r="AL420" s="141"/>
      <c r="AM420" s="60"/>
      <c r="AN420" s="140"/>
      <c r="AO420" s="141"/>
      <c r="AP420" s="176"/>
      <c r="AQ420" s="177"/>
      <c r="AR420" s="178"/>
      <c r="AS420" s="176"/>
      <c r="AT420" s="177"/>
      <c r="AU420" s="178"/>
      <c r="AV420" s="57"/>
      <c r="AW420" s="145"/>
      <c r="AX420" s="179"/>
      <c r="AY420" s="180"/>
      <c r="AZ420" s="57"/>
      <c r="BA420" s="145"/>
      <c r="BB420" s="146"/>
      <c r="BC420" s="149"/>
      <c r="BD420" s="103"/>
      <c r="BF420" s="251"/>
      <c r="BG420" s="251"/>
      <c r="BH420" s="252"/>
      <c r="BJ420" s="253"/>
      <c r="BK420" s="253"/>
      <c r="BL420" s="253"/>
      <c r="BM420" s="254"/>
      <c r="BN420" s="252"/>
      <c r="BO420" s="255"/>
      <c r="BP420" s="255"/>
      <c r="BQ420" s="255"/>
      <c r="BR420" s="255"/>
      <c r="BS420" s="224"/>
      <c r="BT420" s="224"/>
      <c r="BU420" s="251"/>
      <c r="BV420" s="251"/>
      <c r="BW420" s="251"/>
      <c r="BX420" s="251"/>
      <c r="CB420" s="166">
        <v>45</v>
      </c>
      <c r="CC420" s="166">
        <v>40</v>
      </c>
      <c r="CD420" s="167">
        <v>35</v>
      </c>
      <c r="CE420" s="168">
        <v>30</v>
      </c>
      <c r="CF420" s="167">
        <v>28</v>
      </c>
      <c r="CG420" s="168">
        <v>26</v>
      </c>
      <c r="CH420" s="168">
        <v>24</v>
      </c>
      <c r="CI420" s="168">
        <v>22</v>
      </c>
      <c r="CJ420" s="168">
        <v>20</v>
      </c>
      <c r="CK420" s="168">
        <v>18</v>
      </c>
      <c r="CL420" s="168">
        <v>16</v>
      </c>
      <c r="CM420" s="168">
        <v>14</v>
      </c>
      <c r="CN420" s="168">
        <v>12</v>
      </c>
      <c r="CO420" s="168">
        <v>10</v>
      </c>
      <c r="CP420" s="168">
        <v>10</v>
      </c>
      <c r="CQ420" s="168">
        <v>10</v>
      </c>
    </row>
    <row r="421" spans="1:95" ht="16.2" thickBot="1" x14ac:dyDescent="0.35">
      <c r="A421" s="116">
        <v>1418</v>
      </c>
      <c r="B421" s="117"/>
      <c r="C421" s="118"/>
      <c r="D421" s="119"/>
      <c r="E421" s="120"/>
      <c r="F421" s="121"/>
      <c r="G421" s="121"/>
      <c r="H421" s="169"/>
      <c r="I421" s="169"/>
      <c r="J421" s="170"/>
      <c r="K421" s="248"/>
      <c r="L421" s="127"/>
      <c r="M421" s="127"/>
      <c r="N421" s="127"/>
      <c r="O421" s="128"/>
      <c r="P421" s="129"/>
      <c r="Q421" s="214"/>
      <c r="R421" s="215"/>
      <c r="S421" s="216"/>
      <c r="T421" s="217"/>
      <c r="U421" s="217"/>
      <c r="V421" s="217"/>
      <c r="W421" s="218"/>
      <c r="X421" s="195"/>
      <c r="Y421" s="57"/>
      <c r="Z421" s="135"/>
      <c r="AA421" s="135"/>
      <c r="AB421" s="136"/>
      <c r="AC421" s="136"/>
      <c r="AD421" s="60"/>
      <c r="AE421" s="139"/>
      <c r="AF421" s="175"/>
      <c r="AG421" s="60"/>
      <c r="AH421" s="139"/>
      <c r="AI421" s="175"/>
      <c r="AJ421" s="60"/>
      <c r="AK421" s="140"/>
      <c r="AL421" s="141"/>
      <c r="AM421" s="60"/>
      <c r="AN421" s="140"/>
      <c r="AO421" s="141"/>
      <c r="AP421" s="176"/>
      <c r="AQ421" s="177"/>
      <c r="AR421" s="178"/>
      <c r="AS421" s="176"/>
      <c r="AT421" s="177"/>
      <c r="AU421" s="178"/>
      <c r="AV421" s="57"/>
      <c r="AW421" s="145"/>
      <c r="AX421" s="179"/>
      <c r="AY421" s="180"/>
      <c r="AZ421" s="57"/>
      <c r="BA421" s="145"/>
      <c r="BB421" s="146"/>
      <c r="BC421" s="149"/>
      <c r="BD421" s="103"/>
      <c r="BF421" s="251"/>
      <c r="BG421" s="251"/>
      <c r="BH421" s="252"/>
      <c r="BJ421" s="253"/>
      <c r="BK421" s="253"/>
      <c r="BL421" s="253"/>
      <c r="BM421" s="254"/>
      <c r="BN421" s="252"/>
      <c r="BO421" s="255"/>
      <c r="BP421" s="255"/>
      <c r="BQ421" s="255"/>
      <c r="BR421" s="255"/>
      <c r="BS421" s="224"/>
      <c r="BT421" s="224"/>
      <c r="BU421" s="251"/>
      <c r="BV421" s="251"/>
      <c r="BW421" s="251"/>
      <c r="BX421" s="251"/>
      <c r="CB421" s="166">
        <v>45</v>
      </c>
      <c r="CC421" s="166">
        <v>40</v>
      </c>
      <c r="CD421" s="167">
        <v>35</v>
      </c>
      <c r="CE421" s="168">
        <v>30</v>
      </c>
      <c r="CF421" s="167">
        <v>28</v>
      </c>
      <c r="CG421" s="168">
        <v>26</v>
      </c>
      <c r="CH421" s="168">
        <v>24</v>
      </c>
      <c r="CI421" s="168">
        <v>22</v>
      </c>
      <c r="CJ421" s="168">
        <v>20</v>
      </c>
      <c r="CK421" s="168">
        <v>18</v>
      </c>
      <c r="CL421" s="168">
        <v>16</v>
      </c>
      <c r="CM421" s="168">
        <v>14</v>
      </c>
      <c r="CN421" s="168">
        <v>12</v>
      </c>
      <c r="CO421" s="168">
        <v>10</v>
      </c>
      <c r="CP421" s="168">
        <v>10</v>
      </c>
      <c r="CQ421" s="168">
        <v>10</v>
      </c>
    </row>
    <row r="422" spans="1:95" ht="16.2" thickBot="1" x14ac:dyDescent="0.35">
      <c r="A422" s="116">
        <v>1419</v>
      </c>
      <c r="B422" s="117"/>
      <c r="C422" s="118"/>
      <c r="D422" s="119"/>
      <c r="E422" s="120"/>
      <c r="F422" s="121"/>
      <c r="G422" s="121"/>
      <c r="H422" s="169"/>
      <c r="I422" s="169"/>
      <c r="J422" s="170"/>
      <c r="K422" s="248"/>
      <c r="L422" s="127"/>
      <c r="M422" s="127"/>
      <c r="N422" s="127"/>
      <c r="O422" s="128"/>
      <c r="P422" s="129"/>
      <c r="Q422" s="214"/>
      <c r="R422" s="215"/>
      <c r="S422" s="216"/>
      <c r="T422" s="217"/>
      <c r="U422" s="217"/>
      <c r="V422" s="217"/>
      <c r="W422" s="218"/>
      <c r="X422" s="195"/>
      <c r="Y422" s="57"/>
      <c r="Z422" s="135"/>
      <c r="AA422" s="135"/>
      <c r="AB422" s="136"/>
      <c r="AC422" s="136"/>
      <c r="AD422" s="60"/>
      <c r="AE422" s="139"/>
      <c r="AF422" s="175"/>
      <c r="AG422" s="60"/>
      <c r="AH422" s="139"/>
      <c r="AI422" s="175"/>
      <c r="AJ422" s="60"/>
      <c r="AK422" s="140"/>
      <c r="AL422" s="141"/>
      <c r="AM422" s="60"/>
      <c r="AN422" s="140"/>
      <c r="AO422" s="141"/>
      <c r="AP422" s="176"/>
      <c r="AQ422" s="177"/>
      <c r="AR422" s="178"/>
      <c r="AS422" s="176"/>
      <c r="AT422" s="177"/>
      <c r="AU422" s="178"/>
      <c r="AV422" s="57"/>
      <c r="AW422" s="145"/>
      <c r="AX422" s="179"/>
      <c r="AY422" s="180"/>
      <c r="AZ422" s="57"/>
      <c r="BA422" s="145"/>
      <c r="BB422" s="146"/>
      <c r="BC422" s="149"/>
      <c r="BD422" s="103"/>
      <c r="BF422" s="251"/>
      <c r="BG422" s="251"/>
      <c r="BH422" s="252"/>
      <c r="BJ422" s="253"/>
      <c r="BK422" s="253"/>
      <c r="BL422" s="253"/>
      <c r="BM422" s="254"/>
      <c r="BN422" s="252"/>
      <c r="BO422" s="255"/>
      <c r="BP422" s="255"/>
      <c r="BQ422" s="255"/>
      <c r="BR422" s="255"/>
      <c r="BS422" s="224"/>
      <c r="BT422" s="224"/>
      <c r="BU422" s="251"/>
      <c r="BV422" s="251"/>
      <c r="BW422" s="251"/>
      <c r="BX422" s="251"/>
      <c r="CB422" s="166">
        <v>45</v>
      </c>
      <c r="CC422" s="166">
        <v>40</v>
      </c>
      <c r="CD422" s="167">
        <v>35</v>
      </c>
      <c r="CE422" s="168">
        <v>30</v>
      </c>
      <c r="CF422" s="167">
        <v>28</v>
      </c>
      <c r="CG422" s="168">
        <v>26</v>
      </c>
      <c r="CH422" s="168">
        <v>24</v>
      </c>
      <c r="CI422" s="168">
        <v>22</v>
      </c>
      <c r="CJ422" s="168">
        <v>20</v>
      </c>
      <c r="CK422" s="168">
        <v>18</v>
      </c>
      <c r="CL422" s="168">
        <v>16</v>
      </c>
      <c r="CM422" s="168">
        <v>14</v>
      </c>
      <c r="CN422" s="168">
        <v>12</v>
      </c>
      <c r="CO422" s="168">
        <v>10</v>
      </c>
      <c r="CP422" s="168">
        <v>10</v>
      </c>
      <c r="CQ422" s="168">
        <v>10</v>
      </c>
    </row>
    <row r="423" spans="1:95" ht="16.2" thickBot="1" x14ac:dyDescent="0.35">
      <c r="A423" s="116">
        <v>1420</v>
      </c>
      <c r="B423" s="117"/>
      <c r="C423" s="118"/>
      <c r="D423" s="119"/>
      <c r="E423" s="120"/>
      <c r="F423" s="121"/>
      <c r="G423" s="121"/>
      <c r="H423" s="169"/>
      <c r="I423" s="169"/>
      <c r="J423" s="170"/>
      <c r="K423" s="248"/>
      <c r="L423" s="127"/>
      <c r="M423" s="127"/>
      <c r="N423" s="127"/>
      <c r="O423" s="128"/>
      <c r="P423" s="129"/>
      <c r="Q423" s="214"/>
      <c r="R423" s="215"/>
      <c r="S423" s="216"/>
      <c r="T423" s="217"/>
      <c r="U423" s="217"/>
      <c r="V423" s="217"/>
      <c r="W423" s="218"/>
      <c r="X423" s="195"/>
      <c r="Y423" s="57"/>
      <c r="Z423" s="135"/>
      <c r="AA423" s="135"/>
      <c r="AB423" s="136"/>
      <c r="AC423" s="136"/>
      <c r="AD423" s="60"/>
      <c r="AE423" s="139"/>
      <c r="AF423" s="175"/>
      <c r="AG423" s="60"/>
      <c r="AH423" s="139"/>
      <c r="AI423" s="175"/>
      <c r="AJ423" s="60"/>
      <c r="AK423" s="140"/>
      <c r="AL423" s="141"/>
      <c r="AM423" s="60"/>
      <c r="AN423" s="140"/>
      <c r="AO423" s="141"/>
      <c r="AP423" s="176"/>
      <c r="AQ423" s="177"/>
      <c r="AR423" s="178"/>
      <c r="AS423" s="176"/>
      <c r="AT423" s="177"/>
      <c r="AU423" s="178"/>
      <c r="AV423" s="57"/>
      <c r="AW423" s="145"/>
      <c r="AX423" s="179"/>
      <c r="AY423" s="180"/>
      <c r="AZ423" s="57"/>
      <c r="BA423" s="145"/>
      <c r="BB423" s="146"/>
      <c r="BC423" s="149"/>
      <c r="BD423" s="103"/>
      <c r="BF423" s="251"/>
      <c r="BG423" s="251"/>
      <c r="BH423" s="252"/>
      <c r="BJ423" s="253"/>
      <c r="BK423" s="253"/>
      <c r="BL423" s="253"/>
      <c r="BM423" s="254"/>
      <c r="BN423" s="252"/>
      <c r="BO423" s="255"/>
      <c r="BP423" s="255"/>
      <c r="BQ423" s="255"/>
      <c r="BR423" s="255"/>
      <c r="BS423" s="224"/>
      <c r="BT423" s="224"/>
      <c r="BU423" s="251"/>
      <c r="BV423" s="251"/>
      <c r="BW423" s="251"/>
      <c r="BX423" s="251"/>
      <c r="CB423" s="166">
        <v>45</v>
      </c>
      <c r="CC423" s="166">
        <v>40</v>
      </c>
      <c r="CD423" s="167">
        <v>35</v>
      </c>
      <c r="CE423" s="168">
        <v>30</v>
      </c>
      <c r="CF423" s="167">
        <v>28</v>
      </c>
      <c r="CG423" s="168">
        <v>26</v>
      </c>
      <c r="CH423" s="168">
        <v>24</v>
      </c>
      <c r="CI423" s="168">
        <v>22</v>
      </c>
      <c r="CJ423" s="168">
        <v>20</v>
      </c>
      <c r="CK423" s="168">
        <v>18</v>
      </c>
      <c r="CL423" s="168">
        <v>16</v>
      </c>
      <c r="CM423" s="168">
        <v>14</v>
      </c>
      <c r="CN423" s="168">
        <v>12</v>
      </c>
      <c r="CO423" s="168">
        <v>10</v>
      </c>
      <c r="CP423" s="168">
        <v>10</v>
      </c>
      <c r="CQ423" s="168">
        <v>10</v>
      </c>
    </row>
    <row r="424" spans="1:95" ht="16.2" thickBot="1" x14ac:dyDescent="0.35">
      <c r="A424" s="116">
        <v>1421</v>
      </c>
      <c r="B424" s="117"/>
      <c r="C424" s="118"/>
      <c r="D424" s="119"/>
      <c r="E424" s="120"/>
      <c r="F424" s="121"/>
      <c r="G424" s="121"/>
      <c r="H424" s="169"/>
      <c r="I424" s="169"/>
      <c r="J424" s="170"/>
      <c r="K424" s="248"/>
      <c r="L424" s="127"/>
      <c r="M424" s="127"/>
      <c r="N424" s="127"/>
      <c r="O424" s="128"/>
      <c r="P424" s="129"/>
      <c r="Q424" s="214"/>
      <c r="R424" s="215"/>
      <c r="S424" s="216"/>
      <c r="T424" s="217"/>
      <c r="U424" s="217"/>
      <c r="V424" s="217"/>
      <c r="W424" s="218"/>
      <c r="X424" s="195"/>
      <c r="Y424" s="57"/>
      <c r="Z424" s="135"/>
      <c r="AA424" s="135"/>
      <c r="AB424" s="136"/>
      <c r="AC424" s="136"/>
      <c r="AD424" s="60"/>
      <c r="AE424" s="139"/>
      <c r="AF424" s="175"/>
      <c r="AG424" s="60"/>
      <c r="AH424" s="139"/>
      <c r="AI424" s="175"/>
      <c r="AJ424" s="60"/>
      <c r="AK424" s="140"/>
      <c r="AL424" s="141"/>
      <c r="AM424" s="60"/>
      <c r="AN424" s="140"/>
      <c r="AO424" s="141"/>
      <c r="AP424" s="176"/>
      <c r="AQ424" s="177"/>
      <c r="AR424" s="178"/>
      <c r="AS424" s="176"/>
      <c r="AT424" s="177"/>
      <c r="AU424" s="178"/>
      <c r="AV424" s="57"/>
      <c r="AW424" s="145"/>
      <c r="AX424" s="179"/>
      <c r="AY424" s="180"/>
      <c r="AZ424" s="57"/>
      <c r="BA424" s="145"/>
      <c r="BB424" s="146"/>
      <c r="BC424" s="149"/>
      <c r="BD424" s="103"/>
      <c r="BF424" s="251"/>
      <c r="BG424" s="251"/>
      <c r="BH424" s="252"/>
      <c r="BJ424" s="253"/>
      <c r="BK424" s="253"/>
      <c r="BL424" s="253"/>
      <c r="BM424" s="254"/>
      <c r="BN424" s="252"/>
      <c r="BO424" s="255"/>
      <c r="BP424" s="255"/>
      <c r="BQ424" s="255"/>
      <c r="BR424" s="255"/>
      <c r="BS424" s="224"/>
      <c r="BT424" s="224"/>
      <c r="BU424" s="251"/>
      <c r="BV424" s="251"/>
      <c r="BW424" s="251"/>
      <c r="BX424" s="251"/>
      <c r="CB424" s="166">
        <v>45</v>
      </c>
      <c r="CC424" s="166">
        <v>40</v>
      </c>
      <c r="CD424" s="167">
        <v>35</v>
      </c>
      <c r="CE424" s="168">
        <v>30</v>
      </c>
      <c r="CF424" s="167">
        <v>28</v>
      </c>
      <c r="CG424" s="168">
        <v>26</v>
      </c>
      <c r="CH424" s="168">
        <v>24</v>
      </c>
      <c r="CI424" s="168">
        <v>22</v>
      </c>
      <c r="CJ424" s="168">
        <v>20</v>
      </c>
      <c r="CK424" s="168">
        <v>18</v>
      </c>
      <c r="CL424" s="168">
        <v>16</v>
      </c>
      <c r="CM424" s="168">
        <v>14</v>
      </c>
      <c r="CN424" s="168">
        <v>12</v>
      </c>
      <c r="CO424" s="168">
        <v>10</v>
      </c>
      <c r="CP424" s="168">
        <v>10</v>
      </c>
      <c r="CQ424" s="168">
        <v>10</v>
      </c>
    </row>
    <row r="425" spans="1:95" ht="16.2" thickBot="1" x14ac:dyDescent="0.35">
      <c r="A425" s="116">
        <v>1422</v>
      </c>
      <c r="B425" s="117"/>
      <c r="C425" s="118"/>
      <c r="D425" s="119"/>
      <c r="E425" s="120"/>
      <c r="F425" s="121"/>
      <c r="G425" s="121"/>
      <c r="H425" s="169"/>
      <c r="I425" s="169"/>
      <c r="J425" s="170"/>
      <c r="K425" s="248"/>
      <c r="L425" s="127"/>
      <c r="M425" s="127"/>
      <c r="N425" s="127"/>
      <c r="O425" s="128"/>
      <c r="P425" s="129"/>
      <c r="Q425" s="214"/>
      <c r="R425" s="215"/>
      <c r="S425" s="216"/>
      <c r="T425" s="217"/>
      <c r="U425" s="217"/>
      <c r="V425" s="217"/>
      <c r="W425" s="218"/>
      <c r="X425" s="195"/>
      <c r="Y425" s="57"/>
      <c r="Z425" s="135"/>
      <c r="AA425" s="135"/>
      <c r="AB425" s="136"/>
      <c r="AC425" s="136"/>
      <c r="AD425" s="60"/>
      <c r="AE425" s="139"/>
      <c r="AF425" s="175"/>
      <c r="AG425" s="60"/>
      <c r="AH425" s="139"/>
      <c r="AI425" s="175"/>
      <c r="AJ425" s="60"/>
      <c r="AK425" s="140"/>
      <c r="AL425" s="141"/>
      <c r="AM425" s="60"/>
      <c r="AN425" s="140"/>
      <c r="AO425" s="141"/>
      <c r="AP425" s="176"/>
      <c r="AQ425" s="177"/>
      <c r="AR425" s="178"/>
      <c r="AS425" s="176"/>
      <c r="AT425" s="177"/>
      <c r="AU425" s="178"/>
      <c r="AV425" s="57"/>
      <c r="AW425" s="145"/>
      <c r="AX425" s="179"/>
      <c r="AY425" s="180"/>
      <c r="AZ425" s="57"/>
      <c r="BA425" s="145"/>
      <c r="BB425" s="146"/>
      <c r="BC425" s="149"/>
      <c r="BD425" s="103"/>
      <c r="BF425" s="251"/>
      <c r="BG425" s="251"/>
      <c r="BH425" s="252"/>
      <c r="BJ425" s="253"/>
      <c r="BK425" s="253"/>
      <c r="BL425" s="253"/>
      <c r="BM425" s="254"/>
      <c r="BN425" s="252"/>
      <c r="BO425" s="255"/>
      <c r="BP425" s="255"/>
      <c r="BQ425" s="255"/>
      <c r="BR425" s="255"/>
      <c r="BS425" s="224"/>
      <c r="BT425" s="224"/>
      <c r="BU425" s="251"/>
      <c r="BV425" s="251"/>
      <c r="BW425" s="251"/>
      <c r="BX425" s="251"/>
      <c r="CB425" s="166">
        <v>45</v>
      </c>
      <c r="CC425" s="166">
        <v>40</v>
      </c>
      <c r="CD425" s="167">
        <v>35</v>
      </c>
      <c r="CE425" s="168">
        <v>30</v>
      </c>
      <c r="CF425" s="167">
        <v>28</v>
      </c>
      <c r="CG425" s="168">
        <v>26</v>
      </c>
      <c r="CH425" s="168">
        <v>24</v>
      </c>
      <c r="CI425" s="168">
        <v>22</v>
      </c>
      <c r="CJ425" s="168">
        <v>20</v>
      </c>
      <c r="CK425" s="168">
        <v>18</v>
      </c>
      <c r="CL425" s="168">
        <v>16</v>
      </c>
      <c r="CM425" s="168">
        <v>14</v>
      </c>
      <c r="CN425" s="168">
        <v>12</v>
      </c>
      <c r="CO425" s="168">
        <v>10</v>
      </c>
      <c r="CP425" s="168">
        <v>10</v>
      </c>
      <c r="CQ425" s="168">
        <v>10</v>
      </c>
    </row>
    <row r="426" spans="1:95" ht="16.2" thickBot="1" x14ac:dyDescent="0.35">
      <c r="A426" s="116">
        <v>1423</v>
      </c>
      <c r="B426" s="117"/>
      <c r="C426" s="118"/>
      <c r="D426" s="119"/>
      <c r="E426" s="120"/>
      <c r="F426" s="121"/>
      <c r="G426" s="121"/>
      <c r="H426" s="169"/>
      <c r="I426" s="169"/>
      <c r="J426" s="170"/>
      <c r="K426" s="248"/>
      <c r="L426" s="127"/>
      <c r="M426" s="127"/>
      <c r="N426" s="127"/>
      <c r="O426" s="128"/>
      <c r="P426" s="129"/>
      <c r="Q426" s="214"/>
      <c r="R426" s="215"/>
      <c r="S426" s="216"/>
      <c r="T426" s="217"/>
      <c r="U426" s="217"/>
      <c r="V426" s="217"/>
      <c r="W426" s="218"/>
      <c r="X426" s="195"/>
      <c r="Y426" s="57"/>
      <c r="Z426" s="135"/>
      <c r="AA426" s="135"/>
      <c r="AB426" s="136"/>
      <c r="AC426" s="136"/>
      <c r="AD426" s="60"/>
      <c r="AE426" s="139"/>
      <c r="AF426" s="175"/>
      <c r="AG426" s="60"/>
      <c r="AH426" s="139"/>
      <c r="AI426" s="175"/>
      <c r="AJ426" s="60"/>
      <c r="AK426" s="140"/>
      <c r="AL426" s="141"/>
      <c r="AM426" s="60"/>
      <c r="AN426" s="140"/>
      <c r="AO426" s="141"/>
      <c r="AP426" s="176"/>
      <c r="AQ426" s="177"/>
      <c r="AR426" s="178"/>
      <c r="AS426" s="176"/>
      <c r="AT426" s="177"/>
      <c r="AU426" s="178"/>
      <c r="AV426" s="57"/>
      <c r="AW426" s="145"/>
      <c r="AX426" s="179"/>
      <c r="AY426" s="180"/>
      <c r="AZ426" s="57"/>
      <c r="BA426" s="145"/>
      <c r="BB426" s="146"/>
      <c r="BC426" s="149"/>
      <c r="BD426" s="103"/>
      <c r="BF426" s="251"/>
      <c r="BG426" s="251"/>
      <c r="BH426" s="252"/>
      <c r="BJ426" s="253"/>
      <c r="BK426" s="253"/>
      <c r="BL426" s="253"/>
      <c r="BM426" s="254"/>
      <c r="BN426" s="252"/>
      <c r="BO426" s="255"/>
      <c r="BP426" s="255"/>
      <c r="BQ426" s="255"/>
      <c r="BR426" s="255"/>
      <c r="BS426" s="224"/>
      <c r="BT426" s="224"/>
      <c r="BU426" s="251"/>
      <c r="BV426" s="251"/>
      <c r="BW426" s="251"/>
      <c r="BX426" s="251"/>
      <c r="CB426" s="166">
        <v>45</v>
      </c>
      <c r="CC426" s="166">
        <v>40</v>
      </c>
      <c r="CD426" s="167">
        <v>35</v>
      </c>
      <c r="CE426" s="168">
        <v>30</v>
      </c>
      <c r="CF426" s="167">
        <v>28</v>
      </c>
      <c r="CG426" s="168">
        <v>26</v>
      </c>
      <c r="CH426" s="168">
        <v>24</v>
      </c>
      <c r="CI426" s="168">
        <v>22</v>
      </c>
      <c r="CJ426" s="168">
        <v>20</v>
      </c>
      <c r="CK426" s="168">
        <v>18</v>
      </c>
      <c r="CL426" s="168">
        <v>16</v>
      </c>
      <c r="CM426" s="168">
        <v>14</v>
      </c>
      <c r="CN426" s="168">
        <v>12</v>
      </c>
      <c r="CO426" s="168">
        <v>10</v>
      </c>
      <c r="CP426" s="168">
        <v>10</v>
      </c>
      <c r="CQ426" s="168">
        <v>10</v>
      </c>
    </row>
    <row r="427" spans="1:95" ht="16.2" thickBot="1" x14ac:dyDescent="0.35">
      <c r="A427" s="116">
        <v>1424</v>
      </c>
      <c r="B427" s="117"/>
      <c r="C427" s="118"/>
      <c r="D427" s="119"/>
      <c r="E427" s="120"/>
      <c r="F427" s="121"/>
      <c r="G427" s="121"/>
      <c r="H427" s="169"/>
      <c r="I427" s="169"/>
      <c r="J427" s="170"/>
      <c r="K427" s="248"/>
      <c r="L427" s="127"/>
      <c r="M427" s="127"/>
      <c r="N427" s="127"/>
      <c r="O427" s="128"/>
      <c r="P427" s="129"/>
      <c r="Q427" s="214"/>
      <c r="R427" s="215"/>
      <c r="S427" s="216"/>
      <c r="T427" s="217"/>
      <c r="U427" s="217"/>
      <c r="V427" s="217"/>
      <c r="W427" s="218"/>
      <c r="X427" s="195"/>
      <c r="Y427" s="57"/>
      <c r="Z427" s="135"/>
      <c r="AA427" s="135"/>
      <c r="AB427" s="136"/>
      <c r="AC427" s="136"/>
      <c r="AD427" s="60"/>
      <c r="AE427" s="139"/>
      <c r="AF427" s="175"/>
      <c r="AG427" s="60"/>
      <c r="AH427" s="139"/>
      <c r="AI427" s="175"/>
      <c r="AJ427" s="60"/>
      <c r="AK427" s="140"/>
      <c r="AL427" s="141"/>
      <c r="AM427" s="60"/>
      <c r="AN427" s="140"/>
      <c r="AO427" s="141"/>
      <c r="AP427" s="176"/>
      <c r="AQ427" s="177"/>
      <c r="AR427" s="178"/>
      <c r="AS427" s="176"/>
      <c r="AT427" s="177"/>
      <c r="AU427" s="178"/>
      <c r="AV427" s="57"/>
      <c r="AW427" s="145"/>
      <c r="AX427" s="179"/>
      <c r="AY427" s="180"/>
      <c r="AZ427" s="57"/>
      <c r="BA427" s="145"/>
      <c r="BB427" s="146"/>
      <c r="BC427" s="149"/>
      <c r="BD427" s="103"/>
      <c r="BF427" s="251"/>
      <c r="BG427" s="251"/>
      <c r="BH427" s="252"/>
      <c r="BJ427" s="253"/>
      <c r="BK427" s="253"/>
      <c r="BL427" s="253"/>
      <c r="BM427" s="254"/>
      <c r="BN427" s="252"/>
      <c r="BO427" s="255"/>
      <c r="BP427" s="255"/>
      <c r="BQ427" s="255"/>
      <c r="BR427" s="255"/>
      <c r="BS427" s="224"/>
      <c r="BT427" s="224"/>
      <c r="BU427" s="251"/>
      <c r="BV427" s="251"/>
      <c r="BW427" s="251"/>
      <c r="BX427" s="251"/>
      <c r="CB427" s="166">
        <v>45</v>
      </c>
      <c r="CC427" s="166">
        <v>40</v>
      </c>
      <c r="CD427" s="167">
        <v>35</v>
      </c>
      <c r="CE427" s="168">
        <v>30</v>
      </c>
      <c r="CF427" s="167">
        <v>28</v>
      </c>
      <c r="CG427" s="168">
        <v>26</v>
      </c>
      <c r="CH427" s="168">
        <v>24</v>
      </c>
      <c r="CI427" s="168">
        <v>22</v>
      </c>
      <c r="CJ427" s="168">
        <v>20</v>
      </c>
      <c r="CK427" s="168">
        <v>18</v>
      </c>
      <c r="CL427" s="168">
        <v>16</v>
      </c>
      <c r="CM427" s="168">
        <v>14</v>
      </c>
      <c r="CN427" s="168">
        <v>12</v>
      </c>
      <c r="CO427" s="168">
        <v>10</v>
      </c>
      <c r="CP427" s="168">
        <v>10</v>
      </c>
      <c r="CQ427" s="168">
        <v>10</v>
      </c>
    </row>
    <row r="428" spans="1:95" ht="16.2" thickBot="1" x14ac:dyDescent="0.35">
      <c r="A428" s="116">
        <v>1425</v>
      </c>
      <c r="B428" s="117"/>
      <c r="C428" s="118"/>
      <c r="D428" s="119"/>
      <c r="E428" s="120"/>
      <c r="F428" s="121"/>
      <c r="G428" s="121"/>
      <c r="H428" s="169"/>
      <c r="I428" s="169"/>
      <c r="J428" s="170"/>
      <c r="K428" s="248"/>
      <c r="L428" s="127"/>
      <c r="M428" s="127"/>
      <c r="N428" s="127"/>
      <c r="O428" s="128"/>
      <c r="P428" s="129"/>
      <c r="Q428" s="214"/>
      <c r="R428" s="215"/>
      <c r="S428" s="216"/>
      <c r="T428" s="217"/>
      <c r="U428" s="217"/>
      <c r="V428" s="217"/>
      <c r="W428" s="218"/>
      <c r="X428" s="195"/>
      <c r="Y428" s="57"/>
      <c r="Z428" s="135"/>
      <c r="AA428" s="135"/>
      <c r="AB428" s="136"/>
      <c r="AC428" s="136"/>
      <c r="AD428" s="60"/>
      <c r="AE428" s="139"/>
      <c r="AF428" s="175"/>
      <c r="AG428" s="60"/>
      <c r="AH428" s="139"/>
      <c r="AI428" s="175"/>
      <c r="AJ428" s="60"/>
      <c r="AK428" s="140"/>
      <c r="AL428" s="141"/>
      <c r="AM428" s="60"/>
      <c r="AN428" s="140"/>
      <c r="AO428" s="141"/>
      <c r="AP428" s="176"/>
      <c r="AQ428" s="177"/>
      <c r="AR428" s="178"/>
      <c r="AS428" s="176"/>
      <c r="AT428" s="177"/>
      <c r="AU428" s="178"/>
      <c r="AV428" s="57"/>
      <c r="AW428" s="145"/>
      <c r="AX428" s="179"/>
      <c r="AY428" s="180"/>
      <c r="AZ428" s="57"/>
      <c r="BA428" s="145"/>
      <c r="BB428" s="146"/>
      <c r="BC428" s="149"/>
      <c r="BD428" s="103"/>
      <c r="BF428" s="251"/>
      <c r="BG428" s="251"/>
      <c r="BH428" s="252"/>
      <c r="BJ428" s="253"/>
      <c r="BK428" s="253"/>
      <c r="BL428" s="253"/>
      <c r="BM428" s="254"/>
      <c r="BN428" s="252"/>
      <c r="BO428" s="255"/>
      <c r="BP428" s="255"/>
      <c r="BQ428" s="255"/>
      <c r="BR428" s="255"/>
      <c r="BS428" s="224"/>
      <c r="BT428" s="224"/>
      <c r="BU428" s="251"/>
      <c r="BV428" s="251"/>
      <c r="BW428" s="251"/>
      <c r="BX428" s="251"/>
      <c r="CB428" s="166">
        <v>45</v>
      </c>
      <c r="CC428" s="166">
        <v>40</v>
      </c>
      <c r="CD428" s="167">
        <v>35</v>
      </c>
      <c r="CE428" s="168">
        <v>30</v>
      </c>
      <c r="CF428" s="167">
        <v>28</v>
      </c>
      <c r="CG428" s="168">
        <v>26</v>
      </c>
      <c r="CH428" s="168">
        <v>24</v>
      </c>
      <c r="CI428" s="168">
        <v>22</v>
      </c>
      <c r="CJ428" s="168">
        <v>20</v>
      </c>
      <c r="CK428" s="168">
        <v>18</v>
      </c>
      <c r="CL428" s="168">
        <v>16</v>
      </c>
      <c r="CM428" s="168">
        <v>14</v>
      </c>
      <c r="CN428" s="168">
        <v>12</v>
      </c>
      <c r="CO428" s="168">
        <v>10</v>
      </c>
      <c r="CP428" s="168">
        <v>10</v>
      </c>
      <c r="CQ428" s="168">
        <v>10</v>
      </c>
    </row>
    <row r="429" spans="1:95" ht="16.2" thickBot="1" x14ac:dyDescent="0.35">
      <c r="A429" s="116">
        <v>1426</v>
      </c>
      <c r="B429" s="117"/>
      <c r="C429" s="118"/>
      <c r="D429" s="119"/>
      <c r="E429" s="120"/>
      <c r="F429" s="121"/>
      <c r="G429" s="121"/>
      <c r="H429" s="169"/>
      <c r="I429" s="169"/>
      <c r="J429" s="170"/>
      <c r="K429" s="248"/>
      <c r="L429" s="127"/>
      <c r="M429" s="127"/>
      <c r="N429" s="127"/>
      <c r="O429" s="128"/>
      <c r="P429" s="129"/>
      <c r="Q429" s="214"/>
      <c r="R429" s="215"/>
      <c r="S429" s="216"/>
      <c r="T429" s="217"/>
      <c r="U429" s="217"/>
      <c r="V429" s="217"/>
      <c r="W429" s="218"/>
      <c r="X429" s="195"/>
      <c r="Y429" s="57"/>
      <c r="Z429" s="135"/>
      <c r="AA429" s="135"/>
      <c r="AB429" s="136"/>
      <c r="AC429" s="136"/>
      <c r="AD429" s="60"/>
      <c r="AE429" s="139"/>
      <c r="AF429" s="175"/>
      <c r="AG429" s="60"/>
      <c r="AH429" s="139"/>
      <c r="AI429" s="175"/>
      <c r="AJ429" s="60"/>
      <c r="AK429" s="140"/>
      <c r="AL429" s="141"/>
      <c r="AM429" s="60"/>
      <c r="AN429" s="140"/>
      <c r="AO429" s="141"/>
      <c r="AP429" s="176"/>
      <c r="AQ429" s="177"/>
      <c r="AR429" s="178"/>
      <c r="AS429" s="176"/>
      <c r="AT429" s="177"/>
      <c r="AU429" s="178"/>
      <c r="AV429" s="57"/>
      <c r="AW429" s="145"/>
      <c r="AX429" s="179"/>
      <c r="AY429" s="180"/>
      <c r="AZ429" s="57"/>
      <c r="BA429" s="145"/>
      <c r="BB429" s="146"/>
      <c r="BC429" s="149"/>
      <c r="BD429" s="103"/>
      <c r="BF429" s="251"/>
      <c r="BG429" s="251"/>
      <c r="BH429" s="252"/>
      <c r="BJ429" s="253"/>
      <c r="BK429" s="253"/>
      <c r="BL429" s="253"/>
      <c r="BM429" s="254"/>
      <c r="BN429" s="252"/>
      <c r="BO429" s="255"/>
      <c r="BP429" s="255"/>
      <c r="BQ429" s="255"/>
      <c r="BR429" s="255"/>
      <c r="BS429" s="224"/>
      <c r="BT429" s="224"/>
      <c r="BU429" s="251"/>
      <c r="BV429" s="251"/>
      <c r="BW429" s="251"/>
      <c r="BX429" s="251"/>
      <c r="CB429" s="166">
        <v>45</v>
      </c>
      <c r="CC429" s="166">
        <v>40</v>
      </c>
      <c r="CD429" s="167">
        <v>35</v>
      </c>
      <c r="CE429" s="168">
        <v>30</v>
      </c>
      <c r="CF429" s="167">
        <v>28</v>
      </c>
      <c r="CG429" s="168">
        <v>26</v>
      </c>
      <c r="CH429" s="168">
        <v>24</v>
      </c>
      <c r="CI429" s="168">
        <v>22</v>
      </c>
      <c r="CJ429" s="168">
        <v>20</v>
      </c>
      <c r="CK429" s="168">
        <v>18</v>
      </c>
      <c r="CL429" s="168">
        <v>16</v>
      </c>
      <c r="CM429" s="168">
        <v>14</v>
      </c>
      <c r="CN429" s="168">
        <v>12</v>
      </c>
      <c r="CO429" s="168">
        <v>10</v>
      </c>
      <c r="CP429" s="168">
        <v>10</v>
      </c>
      <c r="CQ429" s="168">
        <v>10</v>
      </c>
    </row>
    <row r="430" spans="1:95" ht="16.2" thickBot="1" x14ac:dyDescent="0.35">
      <c r="A430" s="116">
        <v>1427</v>
      </c>
      <c r="B430" s="117"/>
      <c r="C430" s="118"/>
      <c r="D430" s="119"/>
      <c r="E430" s="120"/>
      <c r="F430" s="121"/>
      <c r="G430" s="121"/>
      <c r="H430" s="169"/>
      <c r="I430" s="169"/>
      <c r="J430" s="170"/>
      <c r="K430" s="248"/>
      <c r="L430" s="127"/>
      <c r="M430" s="127"/>
      <c r="N430" s="127"/>
      <c r="O430" s="128"/>
      <c r="P430" s="129"/>
      <c r="Q430" s="214"/>
      <c r="R430" s="215"/>
      <c r="S430" s="216"/>
      <c r="T430" s="217"/>
      <c r="U430" s="217"/>
      <c r="V430" s="217"/>
      <c r="W430" s="218"/>
      <c r="X430" s="195"/>
      <c r="Y430" s="57"/>
      <c r="Z430" s="135"/>
      <c r="AA430" s="135"/>
      <c r="AB430" s="136"/>
      <c r="AC430" s="136"/>
      <c r="AD430" s="60"/>
      <c r="AE430" s="139"/>
      <c r="AF430" s="175"/>
      <c r="AG430" s="60"/>
      <c r="AH430" s="139"/>
      <c r="AI430" s="175"/>
      <c r="AJ430" s="60"/>
      <c r="AK430" s="140"/>
      <c r="AL430" s="141"/>
      <c r="AM430" s="60"/>
      <c r="AN430" s="140"/>
      <c r="AO430" s="141"/>
      <c r="AP430" s="176"/>
      <c r="AQ430" s="177"/>
      <c r="AR430" s="178"/>
      <c r="AS430" s="176"/>
      <c r="AT430" s="177"/>
      <c r="AU430" s="178"/>
      <c r="AV430" s="57"/>
      <c r="AW430" s="145"/>
      <c r="AX430" s="179"/>
      <c r="AY430" s="180"/>
      <c r="AZ430" s="57"/>
      <c r="BA430" s="145"/>
      <c r="BB430" s="146"/>
      <c r="BC430" s="149"/>
      <c r="BD430" s="103"/>
      <c r="BF430" s="251"/>
      <c r="BG430" s="251"/>
      <c r="BH430" s="252"/>
      <c r="BJ430" s="253"/>
      <c r="BK430" s="253"/>
      <c r="BL430" s="253"/>
      <c r="BM430" s="254"/>
      <c r="BN430" s="252"/>
      <c r="BO430" s="255"/>
      <c r="BP430" s="255"/>
      <c r="BQ430" s="255"/>
      <c r="BR430" s="255"/>
      <c r="BS430" s="224"/>
      <c r="BT430" s="224"/>
      <c r="BU430" s="251"/>
      <c r="BV430" s="251"/>
      <c r="BW430" s="251"/>
      <c r="BX430" s="251"/>
      <c r="CB430" s="166">
        <v>45</v>
      </c>
      <c r="CC430" s="166">
        <v>40</v>
      </c>
      <c r="CD430" s="167">
        <v>35</v>
      </c>
      <c r="CE430" s="168">
        <v>30</v>
      </c>
      <c r="CF430" s="167">
        <v>28</v>
      </c>
      <c r="CG430" s="168">
        <v>26</v>
      </c>
      <c r="CH430" s="168">
        <v>24</v>
      </c>
      <c r="CI430" s="168">
        <v>22</v>
      </c>
      <c r="CJ430" s="168">
        <v>20</v>
      </c>
      <c r="CK430" s="168">
        <v>18</v>
      </c>
      <c r="CL430" s="168">
        <v>16</v>
      </c>
      <c r="CM430" s="168">
        <v>14</v>
      </c>
      <c r="CN430" s="168">
        <v>12</v>
      </c>
      <c r="CO430" s="168">
        <v>10</v>
      </c>
      <c r="CP430" s="168">
        <v>10</v>
      </c>
      <c r="CQ430" s="168">
        <v>10</v>
      </c>
    </row>
    <row r="431" spans="1:95" ht="16.2" thickBot="1" x14ac:dyDescent="0.35">
      <c r="A431" s="116">
        <v>1428</v>
      </c>
      <c r="B431" s="117"/>
      <c r="C431" s="118"/>
      <c r="D431" s="119"/>
      <c r="E431" s="120"/>
      <c r="F431" s="121"/>
      <c r="G431" s="121"/>
      <c r="H431" s="169"/>
      <c r="I431" s="169"/>
      <c r="J431" s="170"/>
      <c r="K431" s="248"/>
      <c r="L431" s="127"/>
      <c r="M431" s="127"/>
      <c r="N431" s="127"/>
      <c r="O431" s="128"/>
      <c r="P431" s="129"/>
      <c r="Q431" s="214"/>
      <c r="R431" s="215"/>
      <c r="S431" s="216"/>
      <c r="T431" s="217"/>
      <c r="U431" s="217"/>
      <c r="V431" s="217"/>
      <c r="W431" s="218"/>
      <c r="X431" s="195"/>
      <c r="Y431" s="57"/>
      <c r="Z431" s="135"/>
      <c r="AA431" s="135"/>
      <c r="AB431" s="136"/>
      <c r="AC431" s="136"/>
      <c r="AD431" s="60"/>
      <c r="AE431" s="139"/>
      <c r="AF431" s="175"/>
      <c r="AG431" s="60"/>
      <c r="AH431" s="139"/>
      <c r="AI431" s="175"/>
      <c r="AJ431" s="60"/>
      <c r="AK431" s="140"/>
      <c r="AL431" s="141"/>
      <c r="AM431" s="60"/>
      <c r="AN431" s="140"/>
      <c r="AO431" s="141"/>
      <c r="AP431" s="176"/>
      <c r="AQ431" s="177"/>
      <c r="AR431" s="178"/>
      <c r="AS431" s="176"/>
      <c r="AT431" s="177"/>
      <c r="AU431" s="178"/>
      <c r="AV431" s="57"/>
      <c r="AW431" s="145"/>
      <c r="AX431" s="179"/>
      <c r="AY431" s="180"/>
      <c r="AZ431" s="57"/>
      <c r="BA431" s="145"/>
      <c r="BB431" s="146"/>
      <c r="BC431" s="149"/>
      <c r="BD431" s="103"/>
      <c r="BF431" s="251"/>
      <c r="BG431" s="251"/>
      <c r="BH431" s="252"/>
      <c r="BJ431" s="253"/>
      <c r="BK431" s="253"/>
      <c r="BL431" s="253"/>
      <c r="BM431" s="254"/>
      <c r="BN431" s="252"/>
      <c r="BO431" s="255"/>
      <c r="BP431" s="255"/>
      <c r="BQ431" s="255"/>
      <c r="BR431" s="255"/>
      <c r="BS431" s="224"/>
      <c r="BT431" s="224"/>
      <c r="BU431" s="251"/>
      <c r="BV431" s="251"/>
      <c r="BW431" s="251"/>
      <c r="BX431" s="251"/>
      <c r="CB431" s="166">
        <v>45</v>
      </c>
      <c r="CC431" s="166">
        <v>40</v>
      </c>
      <c r="CD431" s="167">
        <v>35</v>
      </c>
      <c r="CE431" s="168">
        <v>30</v>
      </c>
      <c r="CF431" s="167">
        <v>28</v>
      </c>
      <c r="CG431" s="168">
        <v>26</v>
      </c>
      <c r="CH431" s="168">
        <v>24</v>
      </c>
      <c r="CI431" s="168">
        <v>22</v>
      </c>
      <c r="CJ431" s="168">
        <v>20</v>
      </c>
      <c r="CK431" s="168">
        <v>18</v>
      </c>
      <c r="CL431" s="168">
        <v>16</v>
      </c>
      <c r="CM431" s="168">
        <v>14</v>
      </c>
      <c r="CN431" s="168">
        <v>12</v>
      </c>
      <c r="CO431" s="168">
        <v>10</v>
      </c>
      <c r="CP431" s="168">
        <v>10</v>
      </c>
      <c r="CQ431" s="168">
        <v>10</v>
      </c>
    </row>
    <row r="432" spans="1:95" ht="16.2" thickBot="1" x14ac:dyDescent="0.35">
      <c r="A432" s="116">
        <v>1429</v>
      </c>
      <c r="B432" s="117"/>
      <c r="C432" s="118"/>
      <c r="D432" s="119"/>
      <c r="E432" s="120"/>
      <c r="F432" s="121"/>
      <c r="G432" s="121"/>
      <c r="H432" s="169"/>
      <c r="I432" s="169"/>
      <c r="J432" s="170"/>
      <c r="K432" s="248"/>
      <c r="L432" s="127"/>
      <c r="M432" s="127"/>
      <c r="N432" s="127"/>
      <c r="O432" s="128"/>
      <c r="P432" s="129"/>
      <c r="Q432" s="214"/>
      <c r="R432" s="215"/>
      <c r="S432" s="216"/>
      <c r="T432" s="217"/>
      <c r="U432" s="217"/>
      <c r="V432" s="217"/>
      <c r="W432" s="218"/>
      <c r="X432" s="195"/>
      <c r="Y432" s="57"/>
      <c r="Z432" s="135"/>
      <c r="AA432" s="135"/>
      <c r="AB432" s="136"/>
      <c r="AC432" s="136"/>
      <c r="AD432" s="60"/>
      <c r="AE432" s="139"/>
      <c r="AF432" s="175"/>
      <c r="AG432" s="60"/>
      <c r="AH432" s="139"/>
      <c r="AI432" s="175"/>
      <c r="AJ432" s="60"/>
      <c r="AK432" s="140"/>
      <c r="AL432" s="141"/>
      <c r="AM432" s="60"/>
      <c r="AN432" s="140"/>
      <c r="AO432" s="141"/>
      <c r="AP432" s="176"/>
      <c r="AQ432" s="177"/>
      <c r="AR432" s="178"/>
      <c r="AS432" s="176"/>
      <c r="AT432" s="177"/>
      <c r="AU432" s="178"/>
      <c r="AV432" s="57"/>
      <c r="AW432" s="145"/>
      <c r="AX432" s="179"/>
      <c r="AY432" s="180"/>
      <c r="AZ432" s="57"/>
      <c r="BA432" s="145"/>
      <c r="BB432" s="146"/>
      <c r="BC432" s="149"/>
      <c r="BD432" s="103"/>
      <c r="BF432" s="251"/>
      <c r="BG432" s="251"/>
      <c r="BH432" s="252"/>
      <c r="BJ432" s="253"/>
      <c r="BK432" s="253"/>
      <c r="BL432" s="253"/>
      <c r="BM432" s="254"/>
      <c r="BN432" s="252"/>
      <c r="BO432" s="255"/>
      <c r="BP432" s="255"/>
      <c r="BQ432" s="255"/>
      <c r="BR432" s="255"/>
      <c r="BS432" s="224"/>
      <c r="BT432" s="224"/>
      <c r="BU432" s="251"/>
      <c r="BV432" s="251"/>
      <c r="BW432" s="251"/>
      <c r="BX432" s="251"/>
      <c r="CB432" s="166">
        <v>45</v>
      </c>
      <c r="CC432" s="166">
        <v>40</v>
      </c>
      <c r="CD432" s="167">
        <v>35</v>
      </c>
      <c r="CE432" s="168">
        <v>30</v>
      </c>
      <c r="CF432" s="167">
        <v>28</v>
      </c>
      <c r="CG432" s="168">
        <v>26</v>
      </c>
      <c r="CH432" s="168">
        <v>24</v>
      </c>
      <c r="CI432" s="168">
        <v>22</v>
      </c>
      <c r="CJ432" s="168">
        <v>20</v>
      </c>
      <c r="CK432" s="168">
        <v>18</v>
      </c>
      <c r="CL432" s="168">
        <v>16</v>
      </c>
      <c r="CM432" s="168">
        <v>14</v>
      </c>
      <c r="CN432" s="168">
        <v>12</v>
      </c>
      <c r="CO432" s="168">
        <v>10</v>
      </c>
      <c r="CP432" s="168">
        <v>10</v>
      </c>
      <c r="CQ432" s="168">
        <v>10</v>
      </c>
    </row>
    <row r="433" spans="1:95" ht="16.2" thickBot="1" x14ac:dyDescent="0.35">
      <c r="A433" s="116">
        <v>1430</v>
      </c>
      <c r="B433" s="117"/>
      <c r="C433" s="118"/>
      <c r="D433" s="119"/>
      <c r="E433" s="120"/>
      <c r="F433" s="121"/>
      <c r="G433" s="121"/>
      <c r="H433" s="169"/>
      <c r="I433" s="169"/>
      <c r="J433" s="170"/>
      <c r="K433" s="248"/>
      <c r="L433" s="127"/>
      <c r="M433" s="127"/>
      <c r="N433" s="127"/>
      <c r="O433" s="128"/>
      <c r="P433" s="129"/>
      <c r="Q433" s="214"/>
      <c r="R433" s="215"/>
      <c r="S433" s="216"/>
      <c r="T433" s="217"/>
      <c r="U433" s="217"/>
      <c r="V433" s="217"/>
      <c r="W433" s="218"/>
      <c r="X433" s="195"/>
      <c r="Y433" s="57"/>
      <c r="Z433" s="135"/>
      <c r="AA433" s="135"/>
      <c r="AB433" s="136"/>
      <c r="AC433" s="136"/>
      <c r="AD433" s="60"/>
      <c r="AE433" s="139"/>
      <c r="AF433" s="175"/>
      <c r="AG433" s="60"/>
      <c r="AH433" s="139"/>
      <c r="AI433" s="175"/>
      <c r="AJ433" s="60"/>
      <c r="AK433" s="140"/>
      <c r="AL433" s="141"/>
      <c r="AM433" s="60"/>
      <c r="AN433" s="140"/>
      <c r="AO433" s="141"/>
      <c r="AP433" s="176"/>
      <c r="AQ433" s="177"/>
      <c r="AR433" s="178"/>
      <c r="AS433" s="176"/>
      <c r="AT433" s="177"/>
      <c r="AU433" s="178"/>
      <c r="AV433" s="57"/>
      <c r="AW433" s="145"/>
      <c r="AX433" s="179"/>
      <c r="AY433" s="180"/>
      <c r="AZ433" s="57"/>
      <c r="BA433" s="145"/>
      <c r="BB433" s="146"/>
      <c r="BC433" s="149"/>
      <c r="BD433" s="103"/>
      <c r="BF433" s="251"/>
      <c r="BG433" s="251"/>
      <c r="BH433" s="252"/>
      <c r="BJ433" s="253"/>
      <c r="BK433" s="253"/>
      <c r="BL433" s="253"/>
      <c r="BM433" s="254"/>
      <c r="BN433" s="252"/>
      <c r="BO433" s="255"/>
      <c r="BP433" s="255"/>
      <c r="BQ433" s="255"/>
      <c r="BR433" s="255"/>
      <c r="BS433" s="224"/>
      <c r="BT433" s="224"/>
      <c r="BU433" s="251"/>
      <c r="BV433" s="251"/>
      <c r="BW433" s="251"/>
      <c r="BX433" s="251"/>
      <c r="CB433" s="166">
        <v>45</v>
      </c>
      <c r="CC433" s="166">
        <v>40</v>
      </c>
      <c r="CD433" s="167">
        <v>35</v>
      </c>
      <c r="CE433" s="168">
        <v>30</v>
      </c>
      <c r="CF433" s="167">
        <v>28</v>
      </c>
      <c r="CG433" s="168">
        <v>26</v>
      </c>
      <c r="CH433" s="168">
        <v>24</v>
      </c>
      <c r="CI433" s="168">
        <v>22</v>
      </c>
      <c r="CJ433" s="168">
        <v>20</v>
      </c>
      <c r="CK433" s="168">
        <v>18</v>
      </c>
      <c r="CL433" s="168">
        <v>16</v>
      </c>
      <c r="CM433" s="168">
        <v>14</v>
      </c>
      <c r="CN433" s="168">
        <v>12</v>
      </c>
      <c r="CO433" s="168">
        <v>10</v>
      </c>
      <c r="CP433" s="168">
        <v>10</v>
      </c>
      <c r="CQ433" s="168">
        <v>10</v>
      </c>
    </row>
    <row r="434" spans="1:95" ht="16.2" thickBot="1" x14ac:dyDescent="0.35">
      <c r="A434" s="116">
        <v>1431</v>
      </c>
      <c r="B434" s="117"/>
      <c r="C434" s="118"/>
      <c r="D434" s="119"/>
      <c r="E434" s="120"/>
      <c r="F434" s="121"/>
      <c r="G434" s="121"/>
      <c r="H434" s="169"/>
      <c r="I434" s="169"/>
      <c r="J434" s="170"/>
      <c r="K434" s="248"/>
      <c r="L434" s="127"/>
      <c r="M434" s="127"/>
      <c r="N434" s="127"/>
      <c r="O434" s="128"/>
      <c r="P434" s="129"/>
      <c r="Q434" s="214"/>
      <c r="R434" s="215"/>
      <c r="S434" s="216"/>
      <c r="T434" s="217"/>
      <c r="U434" s="217"/>
      <c r="V434" s="217"/>
      <c r="W434" s="218"/>
      <c r="X434" s="195"/>
      <c r="Y434" s="57"/>
      <c r="Z434" s="135"/>
      <c r="AA434" s="135"/>
      <c r="AB434" s="136"/>
      <c r="AC434" s="136"/>
      <c r="AD434" s="60"/>
      <c r="AE434" s="139"/>
      <c r="AF434" s="175"/>
      <c r="AG434" s="60"/>
      <c r="AH434" s="139"/>
      <c r="AI434" s="175"/>
      <c r="AJ434" s="60"/>
      <c r="AK434" s="140"/>
      <c r="AL434" s="141"/>
      <c r="AM434" s="60"/>
      <c r="AN434" s="140"/>
      <c r="AO434" s="141"/>
      <c r="AP434" s="176"/>
      <c r="AQ434" s="177"/>
      <c r="AR434" s="178"/>
      <c r="AS434" s="176"/>
      <c r="AT434" s="177"/>
      <c r="AU434" s="178"/>
      <c r="AV434" s="57"/>
      <c r="AW434" s="145"/>
      <c r="AX434" s="179"/>
      <c r="AY434" s="180"/>
      <c r="AZ434" s="57"/>
      <c r="BA434" s="145"/>
      <c r="BB434" s="146"/>
      <c r="BC434" s="149"/>
      <c r="BD434" s="103"/>
      <c r="BF434" s="251"/>
      <c r="BG434" s="251"/>
      <c r="BH434" s="252"/>
      <c r="BJ434" s="253"/>
      <c r="BK434" s="253"/>
      <c r="BL434" s="253"/>
      <c r="BM434" s="254"/>
      <c r="BN434" s="252"/>
      <c r="BO434" s="255"/>
      <c r="BP434" s="255"/>
      <c r="BQ434" s="255"/>
      <c r="BR434" s="255"/>
      <c r="BS434" s="224"/>
      <c r="BT434" s="224"/>
      <c r="BU434" s="251"/>
      <c r="BV434" s="251"/>
      <c r="BW434" s="251"/>
      <c r="BX434" s="251"/>
      <c r="CB434" s="166">
        <v>45</v>
      </c>
      <c r="CC434" s="166">
        <v>40</v>
      </c>
      <c r="CD434" s="167">
        <v>35</v>
      </c>
      <c r="CE434" s="168">
        <v>30</v>
      </c>
      <c r="CF434" s="167">
        <v>28</v>
      </c>
      <c r="CG434" s="168">
        <v>26</v>
      </c>
      <c r="CH434" s="168">
        <v>24</v>
      </c>
      <c r="CI434" s="168">
        <v>22</v>
      </c>
      <c r="CJ434" s="168">
        <v>20</v>
      </c>
      <c r="CK434" s="168">
        <v>18</v>
      </c>
      <c r="CL434" s="168">
        <v>16</v>
      </c>
      <c r="CM434" s="168">
        <v>14</v>
      </c>
      <c r="CN434" s="168">
        <v>12</v>
      </c>
      <c r="CO434" s="168">
        <v>10</v>
      </c>
      <c r="CP434" s="168">
        <v>10</v>
      </c>
      <c r="CQ434" s="168">
        <v>10</v>
      </c>
    </row>
    <row r="435" spans="1:95" ht="16.2" thickBot="1" x14ac:dyDescent="0.35">
      <c r="A435" s="116">
        <v>1432</v>
      </c>
      <c r="B435" s="117"/>
      <c r="C435" s="118"/>
      <c r="D435" s="119"/>
      <c r="E435" s="120"/>
      <c r="F435" s="121"/>
      <c r="G435" s="121"/>
      <c r="H435" s="169"/>
      <c r="I435" s="169"/>
      <c r="J435" s="170"/>
      <c r="K435" s="248"/>
      <c r="L435" s="127"/>
      <c r="M435" s="127"/>
      <c r="N435" s="127"/>
      <c r="O435" s="128"/>
      <c r="P435" s="129"/>
      <c r="Q435" s="214"/>
      <c r="R435" s="215"/>
      <c r="S435" s="216"/>
      <c r="T435" s="217"/>
      <c r="U435" s="217"/>
      <c r="V435" s="217"/>
      <c r="W435" s="218"/>
      <c r="X435" s="195"/>
      <c r="Y435" s="57"/>
      <c r="Z435" s="135"/>
      <c r="AA435" s="135"/>
      <c r="AB435" s="136"/>
      <c r="AC435" s="136"/>
      <c r="AD435" s="60"/>
      <c r="AE435" s="139"/>
      <c r="AF435" s="175"/>
      <c r="AG435" s="60"/>
      <c r="AH435" s="139"/>
      <c r="AI435" s="175"/>
      <c r="AJ435" s="60"/>
      <c r="AK435" s="140"/>
      <c r="AL435" s="141"/>
      <c r="AM435" s="60"/>
      <c r="AN435" s="140"/>
      <c r="AO435" s="141"/>
      <c r="AP435" s="176"/>
      <c r="AQ435" s="177"/>
      <c r="AR435" s="178"/>
      <c r="AS435" s="176"/>
      <c r="AT435" s="177"/>
      <c r="AU435" s="178"/>
      <c r="AV435" s="57"/>
      <c r="AW435" s="145"/>
      <c r="AX435" s="179"/>
      <c r="AY435" s="180"/>
      <c r="AZ435" s="57"/>
      <c r="BA435" s="145"/>
      <c r="BB435" s="146"/>
      <c r="BC435" s="149"/>
      <c r="BD435" s="103"/>
      <c r="BF435" s="251"/>
      <c r="BG435" s="251"/>
      <c r="BH435" s="252"/>
      <c r="BJ435" s="253"/>
      <c r="BK435" s="253"/>
      <c r="BL435" s="253"/>
      <c r="BM435" s="254"/>
      <c r="BN435" s="252"/>
      <c r="BO435" s="255"/>
      <c r="BP435" s="255"/>
      <c r="BQ435" s="255"/>
      <c r="BR435" s="255"/>
      <c r="BS435" s="224"/>
      <c r="BT435" s="224"/>
      <c r="BU435" s="251"/>
      <c r="BV435" s="251"/>
      <c r="BW435" s="251"/>
      <c r="BX435" s="251"/>
      <c r="CB435" s="166">
        <v>45</v>
      </c>
      <c r="CC435" s="166">
        <v>40</v>
      </c>
      <c r="CD435" s="167">
        <v>35</v>
      </c>
      <c r="CE435" s="168">
        <v>30</v>
      </c>
      <c r="CF435" s="167">
        <v>28</v>
      </c>
      <c r="CG435" s="168">
        <v>26</v>
      </c>
      <c r="CH435" s="168">
        <v>24</v>
      </c>
      <c r="CI435" s="168">
        <v>22</v>
      </c>
      <c r="CJ435" s="168">
        <v>20</v>
      </c>
      <c r="CK435" s="168">
        <v>18</v>
      </c>
      <c r="CL435" s="168">
        <v>16</v>
      </c>
      <c r="CM435" s="168">
        <v>14</v>
      </c>
      <c r="CN435" s="168">
        <v>12</v>
      </c>
      <c r="CO435" s="168">
        <v>10</v>
      </c>
      <c r="CP435" s="168">
        <v>10</v>
      </c>
      <c r="CQ435" s="168">
        <v>10</v>
      </c>
    </row>
    <row r="436" spans="1:95" ht="16.2" thickBot="1" x14ac:dyDescent="0.35">
      <c r="A436" s="116">
        <v>1433</v>
      </c>
      <c r="B436" s="117"/>
      <c r="C436" s="118"/>
      <c r="D436" s="119"/>
      <c r="E436" s="120"/>
      <c r="F436" s="121"/>
      <c r="G436" s="121"/>
      <c r="H436" s="169"/>
      <c r="I436" s="169"/>
      <c r="J436" s="170"/>
      <c r="K436" s="248"/>
      <c r="L436" s="127"/>
      <c r="M436" s="127"/>
      <c r="N436" s="127"/>
      <c r="O436" s="128"/>
      <c r="P436" s="129"/>
      <c r="Q436" s="214"/>
      <c r="R436" s="215"/>
      <c r="S436" s="216"/>
      <c r="T436" s="217"/>
      <c r="U436" s="217"/>
      <c r="V436" s="217"/>
      <c r="W436" s="218"/>
      <c r="X436" s="195"/>
      <c r="Y436" s="57"/>
      <c r="Z436" s="135"/>
      <c r="AA436" s="135"/>
      <c r="AB436" s="136"/>
      <c r="AC436" s="136"/>
      <c r="AD436" s="60"/>
      <c r="AE436" s="139"/>
      <c r="AF436" s="175"/>
      <c r="AG436" s="60"/>
      <c r="AH436" s="139"/>
      <c r="AI436" s="175"/>
      <c r="AJ436" s="60"/>
      <c r="AK436" s="140"/>
      <c r="AL436" s="141"/>
      <c r="AM436" s="60"/>
      <c r="AN436" s="140"/>
      <c r="AO436" s="141"/>
      <c r="AP436" s="176"/>
      <c r="AQ436" s="177"/>
      <c r="AR436" s="178"/>
      <c r="AS436" s="176"/>
      <c r="AT436" s="177"/>
      <c r="AU436" s="178"/>
      <c r="AV436" s="57"/>
      <c r="AW436" s="145"/>
      <c r="AX436" s="179"/>
      <c r="AY436" s="180"/>
      <c r="AZ436" s="57"/>
      <c r="BA436" s="145"/>
      <c r="BB436" s="146"/>
      <c r="BC436" s="149"/>
      <c r="BD436" s="103"/>
      <c r="BF436" s="251"/>
      <c r="BG436" s="251"/>
      <c r="BH436" s="252"/>
      <c r="BJ436" s="253"/>
      <c r="BK436" s="253"/>
      <c r="BL436" s="253"/>
      <c r="BM436" s="254"/>
      <c r="BN436" s="252"/>
      <c r="BO436" s="255"/>
      <c r="BP436" s="255"/>
      <c r="BQ436" s="255"/>
      <c r="BR436" s="255"/>
      <c r="BS436" s="224"/>
      <c r="BT436" s="224"/>
      <c r="BU436" s="251"/>
      <c r="BV436" s="251"/>
      <c r="BW436" s="251"/>
      <c r="BX436" s="251"/>
      <c r="CB436" s="166">
        <v>45</v>
      </c>
      <c r="CC436" s="166">
        <v>40</v>
      </c>
      <c r="CD436" s="167">
        <v>35</v>
      </c>
      <c r="CE436" s="168">
        <v>30</v>
      </c>
      <c r="CF436" s="167">
        <v>28</v>
      </c>
      <c r="CG436" s="168">
        <v>26</v>
      </c>
      <c r="CH436" s="168">
        <v>24</v>
      </c>
      <c r="CI436" s="168">
        <v>22</v>
      </c>
      <c r="CJ436" s="168">
        <v>20</v>
      </c>
      <c r="CK436" s="168">
        <v>18</v>
      </c>
      <c r="CL436" s="168">
        <v>16</v>
      </c>
      <c r="CM436" s="168">
        <v>14</v>
      </c>
      <c r="CN436" s="168">
        <v>12</v>
      </c>
      <c r="CO436" s="168">
        <v>10</v>
      </c>
      <c r="CP436" s="168">
        <v>10</v>
      </c>
      <c r="CQ436" s="168">
        <v>10</v>
      </c>
    </row>
    <row r="437" spans="1:95" ht="16.2" thickBot="1" x14ac:dyDescent="0.35">
      <c r="A437" s="116">
        <v>1434</v>
      </c>
      <c r="B437" s="117"/>
      <c r="C437" s="118"/>
      <c r="D437" s="119"/>
      <c r="E437" s="120"/>
      <c r="F437" s="121"/>
      <c r="G437" s="121"/>
      <c r="H437" s="169"/>
      <c r="I437" s="169"/>
      <c r="J437" s="170"/>
      <c r="K437" s="248"/>
      <c r="L437" s="127"/>
      <c r="M437" s="127"/>
      <c r="N437" s="127"/>
      <c r="O437" s="128"/>
      <c r="P437" s="129"/>
      <c r="Q437" s="214"/>
      <c r="R437" s="215"/>
      <c r="S437" s="216"/>
      <c r="T437" s="217"/>
      <c r="U437" s="217"/>
      <c r="V437" s="217"/>
      <c r="W437" s="218"/>
      <c r="X437" s="195"/>
      <c r="Y437" s="57"/>
      <c r="Z437" s="135"/>
      <c r="AA437" s="135"/>
      <c r="AB437" s="136"/>
      <c r="AC437" s="136"/>
      <c r="AD437" s="60"/>
      <c r="AE437" s="139"/>
      <c r="AF437" s="175"/>
      <c r="AG437" s="60"/>
      <c r="AH437" s="139"/>
      <c r="AI437" s="175"/>
      <c r="AJ437" s="60"/>
      <c r="AK437" s="140"/>
      <c r="AL437" s="141"/>
      <c r="AM437" s="60"/>
      <c r="AN437" s="140"/>
      <c r="AO437" s="141"/>
      <c r="AP437" s="176"/>
      <c r="AQ437" s="177"/>
      <c r="AR437" s="178"/>
      <c r="AS437" s="176"/>
      <c r="AT437" s="177"/>
      <c r="AU437" s="178"/>
      <c r="AV437" s="57"/>
      <c r="AW437" s="145"/>
      <c r="AX437" s="179"/>
      <c r="AY437" s="180"/>
      <c r="AZ437" s="57"/>
      <c r="BA437" s="145"/>
      <c r="BB437" s="146"/>
      <c r="BC437" s="149"/>
      <c r="BD437" s="103"/>
      <c r="BF437" s="251"/>
      <c r="BG437" s="251"/>
      <c r="BH437" s="252"/>
      <c r="BJ437" s="253"/>
      <c r="BK437" s="253"/>
      <c r="BL437" s="253"/>
      <c r="BM437" s="254"/>
      <c r="BN437" s="252"/>
      <c r="BO437" s="255"/>
      <c r="BP437" s="255"/>
      <c r="BQ437" s="255"/>
      <c r="BR437" s="255"/>
      <c r="BS437" s="224"/>
      <c r="BT437" s="224"/>
      <c r="BU437" s="251"/>
      <c r="BV437" s="251"/>
      <c r="BW437" s="251"/>
      <c r="BX437" s="251"/>
      <c r="CB437" s="166">
        <v>45</v>
      </c>
      <c r="CC437" s="166">
        <v>40</v>
      </c>
      <c r="CD437" s="167">
        <v>35</v>
      </c>
      <c r="CE437" s="168">
        <v>30</v>
      </c>
      <c r="CF437" s="167">
        <v>28</v>
      </c>
      <c r="CG437" s="168">
        <v>26</v>
      </c>
      <c r="CH437" s="168">
        <v>24</v>
      </c>
      <c r="CI437" s="168">
        <v>22</v>
      </c>
      <c r="CJ437" s="168">
        <v>20</v>
      </c>
      <c r="CK437" s="168">
        <v>18</v>
      </c>
      <c r="CL437" s="168">
        <v>16</v>
      </c>
      <c r="CM437" s="168">
        <v>14</v>
      </c>
      <c r="CN437" s="168">
        <v>12</v>
      </c>
      <c r="CO437" s="168">
        <v>10</v>
      </c>
      <c r="CP437" s="168">
        <v>10</v>
      </c>
      <c r="CQ437" s="168">
        <v>10</v>
      </c>
    </row>
    <row r="438" spans="1:95" ht="16.2" thickBot="1" x14ac:dyDescent="0.35">
      <c r="A438" s="116">
        <v>1435</v>
      </c>
      <c r="B438" s="117"/>
      <c r="C438" s="118"/>
      <c r="D438" s="119"/>
      <c r="E438" s="120"/>
      <c r="F438" s="121"/>
      <c r="G438" s="121"/>
      <c r="H438" s="169"/>
      <c r="I438" s="169"/>
      <c r="J438" s="170"/>
      <c r="K438" s="248"/>
      <c r="L438" s="127"/>
      <c r="M438" s="127"/>
      <c r="N438" s="127"/>
      <c r="O438" s="128"/>
      <c r="P438" s="129"/>
      <c r="Q438" s="214"/>
      <c r="R438" s="215"/>
      <c r="S438" s="216"/>
      <c r="T438" s="217"/>
      <c r="U438" s="217"/>
      <c r="V438" s="217"/>
      <c r="W438" s="218"/>
      <c r="X438" s="195"/>
      <c r="Y438" s="57"/>
      <c r="Z438" s="135"/>
      <c r="AA438" s="135"/>
      <c r="AB438" s="136"/>
      <c r="AC438" s="136"/>
      <c r="AD438" s="60"/>
      <c r="AE438" s="139"/>
      <c r="AF438" s="175"/>
      <c r="AG438" s="60"/>
      <c r="AH438" s="139"/>
      <c r="AI438" s="175"/>
      <c r="AJ438" s="60"/>
      <c r="AK438" s="140"/>
      <c r="AL438" s="141"/>
      <c r="AM438" s="60"/>
      <c r="AN438" s="140"/>
      <c r="AO438" s="141"/>
      <c r="AP438" s="176"/>
      <c r="AQ438" s="177"/>
      <c r="AR438" s="178"/>
      <c r="AS438" s="176"/>
      <c r="AT438" s="177"/>
      <c r="AU438" s="178"/>
      <c r="AV438" s="57"/>
      <c r="AW438" s="145"/>
      <c r="AX438" s="179"/>
      <c r="AY438" s="180"/>
      <c r="AZ438" s="57"/>
      <c r="BA438" s="145"/>
      <c r="BB438" s="146"/>
      <c r="BC438" s="149"/>
      <c r="BD438" s="103"/>
      <c r="BF438" s="251"/>
      <c r="BG438" s="251"/>
      <c r="BH438" s="252"/>
      <c r="BJ438" s="253"/>
      <c r="BK438" s="253"/>
      <c r="BL438" s="253"/>
      <c r="BM438" s="254"/>
      <c r="BN438" s="252"/>
      <c r="BO438" s="255"/>
      <c r="BP438" s="255"/>
      <c r="BQ438" s="255"/>
      <c r="BR438" s="255"/>
      <c r="BS438" s="224"/>
      <c r="BT438" s="224"/>
      <c r="BU438" s="251"/>
      <c r="BV438" s="251"/>
      <c r="BW438" s="251"/>
      <c r="BX438" s="251"/>
      <c r="CB438" s="166">
        <v>45</v>
      </c>
      <c r="CC438" s="166">
        <v>40</v>
      </c>
      <c r="CD438" s="167">
        <v>35</v>
      </c>
      <c r="CE438" s="168">
        <v>30</v>
      </c>
      <c r="CF438" s="167">
        <v>28</v>
      </c>
      <c r="CG438" s="168">
        <v>26</v>
      </c>
      <c r="CH438" s="168">
        <v>24</v>
      </c>
      <c r="CI438" s="168">
        <v>22</v>
      </c>
      <c r="CJ438" s="168">
        <v>20</v>
      </c>
      <c r="CK438" s="168">
        <v>18</v>
      </c>
      <c r="CL438" s="168">
        <v>16</v>
      </c>
      <c r="CM438" s="168">
        <v>14</v>
      </c>
      <c r="CN438" s="168">
        <v>12</v>
      </c>
      <c r="CO438" s="168">
        <v>10</v>
      </c>
      <c r="CP438" s="168">
        <v>10</v>
      </c>
      <c r="CQ438" s="168">
        <v>10</v>
      </c>
    </row>
    <row r="439" spans="1:95" ht="16.2" thickBot="1" x14ac:dyDescent="0.35">
      <c r="A439" s="116">
        <v>1436</v>
      </c>
      <c r="B439" s="117"/>
      <c r="C439" s="118"/>
      <c r="D439" s="119"/>
      <c r="E439" s="120"/>
      <c r="F439" s="121"/>
      <c r="G439" s="121"/>
      <c r="H439" s="169"/>
      <c r="I439" s="169"/>
      <c r="J439" s="170"/>
      <c r="K439" s="248"/>
      <c r="L439" s="127"/>
      <c r="M439" s="127"/>
      <c r="N439" s="127"/>
      <c r="O439" s="128"/>
      <c r="P439" s="129"/>
      <c r="Q439" s="214"/>
      <c r="R439" s="215"/>
      <c r="S439" s="216"/>
      <c r="T439" s="217"/>
      <c r="U439" s="217"/>
      <c r="V439" s="217"/>
      <c r="W439" s="218"/>
      <c r="X439" s="195"/>
      <c r="Y439" s="57"/>
      <c r="Z439" s="135"/>
      <c r="AA439" s="135"/>
      <c r="AB439" s="136"/>
      <c r="AC439" s="136"/>
      <c r="AD439" s="60"/>
      <c r="AE439" s="139"/>
      <c r="AF439" s="175"/>
      <c r="AG439" s="60"/>
      <c r="AH439" s="139"/>
      <c r="AI439" s="175"/>
      <c r="AJ439" s="60"/>
      <c r="AK439" s="140"/>
      <c r="AL439" s="141"/>
      <c r="AM439" s="60"/>
      <c r="AN439" s="140"/>
      <c r="AO439" s="141"/>
      <c r="AP439" s="176"/>
      <c r="AQ439" s="177"/>
      <c r="AR439" s="178"/>
      <c r="AS439" s="176"/>
      <c r="AT439" s="177"/>
      <c r="AU439" s="178"/>
      <c r="AV439" s="57"/>
      <c r="AW439" s="145"/>
      <c r="AX439" s="179"/>
      <c r="AY439" s="180"/>
      <c r="AZ439" s="57"/>
      <c r="BA439" s="145"/>
      <c r="BB439" s="146"/>
      <c r="BC439" s="149"/>
      <c r="BD439" s="103"/>
      <c r="BF439" s="251"/>
      <c r="BG439" s="251"/>
      <c r="BH439" s="252"/>
      <c r="BJ439" s="253"/>
      <c r="BK439" s="253"/>
      <c r="BL439" s="253"/>
      <c r="BM439" s="254"/>
      <c r="BN439" s="252"/>
      <c r="BO439" s="255"/>
      <c r="BP439" s="255"/>
      <c r="BQ439" s="255"/>
      <c r="BR439" s="255"/>
      <c r="BS439" s="224"/>
      <c r="BT439" s="224"/>
      <c r="BU439" s="251"/>
      <c r="BV439" s="251"/>
      <c r="BW439" s="251"/>
      <c r="BX439" s="251"/>
      <c r="CB439" s="166">
        <v>45</v>
      </c>
      <c r="CC439" s="166">
        <v>40</v>
      </c>
      <c r="CD439" s="167">
        <v>35</v>
      </c>
      <c r="CE439" s="168">
        <v>30</v>
      </c>
      <c r="CF439" s="167">
        <v>28</v>
      </c>
      <c r="CG439" s="168">
        <v>26</v>
      </c>
      <c r="CH439" s="168">
        <v>24</v>
      </c>
      <c r="CI439" s="168">
        <v>22</v>
      </c>
      <c r="CJ439" s="168">
        <v>20</v>
      </c>
      <c r="CK439" s="168">
        <v>18</v>
      </c>
      <c r="CL439" s="168">
        <v>16</v>
      </c>
      <c r="CM439" s="168">
        <v>14</v>
      </c>
      <c r="CN439" s="168">
        <v>12</v>
      </c>
      <c r="CO439" s="168">
        <v>10</v>
      </c>
      <c r="CP439" s="168">
        <v>10</v>
      </c>
      <c r="CQ439" s="168">
        <v>10</v>
      </c>
    </row>
    <row r="440" spans="1:95" ht="16.2" thickBot="1" x14ac:dyDescent="0.35">
      <c r="A440" s="116">
        <v>1437</v>
      </c>
      <c r="B440" s="117"/>
      <c r="C440" s="118"/>
      <c r="D440" s="119"/>
      <c r="E440" s="120"/>
      <c r="F440" s="121"/>
      <c r="G440" s="121"/>
      <c r="H440" s="169"/>
      <c r="I440" s="169"/>
      <c r="J440" s="170"/>
      <c r="K440" s="248"/>
      <c r="L440" s="127"/>
      <c r="M440" s="127"/>
      <c r="N440" s="127"/>
      <c r="O440" s="128"/>
      <c r="P440" s="129"/>
      <c r="Q440" s="214"/>
      <c r="R440" s="215"/>
      <c r="S440" s="216"/>
      <c r="T440" s="217"/>
      <c r="U440" s="217"/>
      <c r="V440" s="217"/>
      <c r="W440" s="218"/>
      <c r="X440" s="195"/>
      <c r="Y440" s="57"/>
      <c r="Z440" s="135"/>
      <c r="AA440" s="135"/>
      <c r="AB440" s="136"/>
      <c r="AC440" s="136"/>
      <c r="AD440" s="60"/>
      <c r="AE440" s="139"/>
      <c r="AF440" s="175"/>
      <c r="AG440" s="60"/>
      <c r="AH440" s="139"/>
      <c r="AI440" s="175"/>
      <c r="AJ440" s="60"/>
      <c r="AK440" s="140"/>
      <c r="AL440" s="141"/>
      <c r="AM440" s="60"/>
      <c r="AN440" s="140"/>
      <c r="AO440" s="141"/>
      <c r="AP440" s="176"/>
      <c r="AQ440" s="177"/>
      <c r="AR440" s="178"/>
      <c r="AS440" s="176"/>
      <c r="AT440" s="177"/>
      <c r="AU440" s="178"/>
      <c r="AV440" s="57"/>
      <c r="AW440" s="145"/>
      <c r="AX440" s="179"/>
      <c r="AY440" s="180"/>
      <c r="AZ440" s="57"/>
      <c r="BA440" s="145"/>
      <c r="BB440" s="146"/>
      <c r="BC440" s="149"/>
      <c r="BD440" s="103"/>
      <c r="BF440" s="251"/>
      <c r="BG440" s="251"/>
      <c r="BH440" s="252"/>
      <c r="BJ440" s="253"/>
      <c r="BK440" s="253"/>
      <c r="BL440" s="253"/>
      <c r="BM440" s="254"/>
      <c r="BN440" s="252"/>
      <c r="BO440" s="255"/>
      <c r="BP440" s="255"/>
      <c r="BQ440" s="255"/>
      <c r="BR440" s="255"/>
      <c r="BS440" s="224"/>
      <c r="BT440" s="224"/>
      <c r="BU440" s="251"/>
      <c r="BV440" s="251"/>
      <c r="BW440" s="251"/>
      <c r="BX440" s="251"/>
      <c r="CB440" s="166">
        <v>45</v>
      </c>
      <c r="CC440" s="166">
        <v>40</v>
      </c>
      <c r="CD440" s="167">
        <v>35</v>
      </c>
      <c r="CE440" s="168">
        <v>30</v>
      </c>
      <c r="CF440" s="167">
        <v>28</v>
      </c>
      <c r="CG440" s="168">
        <v>26</v>
      </c>
      <c r="CH440" s="168">
        <v>24</v>
      </c>
      <c r="CI440" s="168">
        <v>22</v>
      </c>
      <c r="CJ440" s="168">
        <v>20</v>
      </c>
      <c r="CK440" s="168">
        <v>18</v>
      </c>
      <c r="CL440" s="168">
        <v>16</v>
      </c>
      <c r="CM440" s="168">
        <v>14</v>
      </c>
      <c r="CN440" s="168">
        <v>12</v>
      </c>
      <c r="CO440" s="168">
        <v>10</v>
      </c>
      <c r="CP440" s="168">
        <v>10</v>
      </c>
      <c r="CQ440" s="168">
        <v>10</v>
      </c>
    </row>
    <row r="441" spans="1:95" ht="16.2" thickBot="1" x14ac:dyDescent="0.35">
      <c r="A441" s="116">
        <v>1438</v>
      </c>
      <c r="B441" s="117"/>
      <c r="C441" s="118"/>
      <c r="D441" s="119"/>
      <c r="E441" s="120"/>
      <c r="F441" s="121"/>
      <c r="G441" s="121"/>
      <c r="H441" s="169"/>
      <c r="I441" s="169"/>
      <c r="J441" s="170"/>
      <c r="K441" s="248"/>
      <c r="L441" s="127"/>
      <c r="M441" s="127"/>
      <c r="N441" s="127"/>
      <c r="O441" s="128"/>
      <c r="P441" s="129"/>
      <c r="Q441" s="214"/>
      <c r="R441" s="215"/>
      <c r="S441" s="216"/>
      <c r="T441" s="217"/>
      <c r="U441" s="217"/>
      <c r="V441" s="217"/>
      <c r="W441" s="218"/>
      <c r="X441" s="195"/>
      <c r="Y441" s="57"/>
      <c r="Z441" s="135"/>
      <c r="AA441" s="135"/>
      <c r="AB441" s="136"/>
      <c r="AC441" s="136"/>
      <c r="AD441" s="60"/>
      <c r="AE441" s="139"/>
      <c r="AF441" s="175"/>
      <c r="AG441" s="60"/>
      <c r="AH441" s="139"/>
      <c r="AI441" s="175"/>
      <c r="AJ441" s="60"/>
      <c r="AK441" s="140"/>
      <c r="AL441" s="141"/>
      <c r="AM441" s="60"/>
      <c r="AN441" s="140"/>
      <c r="AO441" s="141"/>
      <c r="AP441" s="176"/>
      <c r="AQ441" s="177"/>
      <c r="AR441" s="178"/>
      <c r="AS441" s="176"/>
      <c r="AT441" s="177"/>
      <c r="AU441" s="178"/>
      <c r="AV441" s="57"/>
      <c r="AW441" s="145"/>
      <c r="AX441" s="179"/>
      <c r="AY441" s="180"/>
      <c r="AZ441" s="57"/>
      <c r="BA441" s="145"/>
      <c r="BB441" s="146"/>
      <c r="BC441" s="149"/>
      <c r="BD441" s="103"/>
      <c r="BF441" s="251"/>
      <c r="BG441" s="251"/>
      <c r="BH441" s="252"/>
      <c r="BJ441" s="253"/>
      <c r="BK441" s="253"/>
      <c r="BL441" s="253"/>
      <c r="BM441" s="254"/>
      <c r="BN441" s="252"/>
      <c r="BO441" s="255"/>
      <c r="BP441" s="255"/>
      <c r="BQ441" s="255"/>
      <c r="BR441" s="255"/>
      <c r="BS441" s="224"/>
      <c r="BT441" s="224"/>
      <c r="BU441" s="251"/>
      <c r="BV441" s="251"/>
      <c r="BW441" s="251"/>
      <c r="BX441" s="251"/>
      <c r="CB441" s="166">
        <v>45</v>
      </c>
      <c r="CC441" s="166">
        <v>40</v>
      </c>
      <c r="CD441" s="167">
        <v>35</v>
      </c>
      <c r="CE441" s="168">
        <v>30</v>
      </c>
      <c r="CF441" s="167">
        <v>28</v>
      </c>
      <c r="CG441" s="168">
        <v>26</v>
      </c>
      <c r="CH441" s="168">
        <v>24</v>
      </c>
      <c r="CI441" s="168">
        <v>22</v>
      </c>
      <c r="CJ441" s="168">
        <v>20</v>
      </c>
      <c r="CK441" s="168">
        <v>18</v>
      </c>
      <c r="CL441" s="168">
        <v>16</v>
      </c>
      <c r="CM441" s="168">
        <v>14</v>
      </c>
      <c r="CN441" s="168">
        <v>12</v>
      </c>
      <c r="CO441" s="168">
        <v>10</v>
      </c>
      <c r="CP441" s="168">
        <v>10</v>
      </c>
      <c r="CQ441" s="168">
        <v>10</v>
      </c>
    </row>
    <row r="442" spans="1:95" ht="16.2" thickBot="1" x14ac:dyDescent="0.35">
      <c r="A442" s="116">
        <v>1439</v>
      </c>
      <c r="B442" s="117"/>
      <c r="C442" s="118"/>
      <c r="D442" s="119"/>
      <c r="E442" s="120"/>
      <c r="F442" s="121"/>
      <c r="G442" s="121"/>
      <c r="H442" s="169"/>
      <c r="I442" s="169"/>
      <c r="J442" s="170"/>
      <c r="K442" s="248"/>
      <c r="L442" s="127"/>
      <c r="M442" s="127"/>
      <c r="N442" s="127"/>
      <c r="O442" s="128"/>
      <c r="P442" s="129"/>
      <c r="Q442" s="214"/>
      <c r="R442" s="215"/>
      <c r="S442" s="216"/>
      <c r="T442" s="217"/>
      <c r="U442" s="217"/>
      <c r="V442" s="217"/>
      <c r="W442" s="218"/>
      <c r="X442" s="195"/>
      <c r="Y442" s="57"/>
      <c r="Z442" s="135"/>
      <c r="AA442" s="135"/>
      <c r="AB442" s="136"/>
      <c r="AC442" s="136"/>
      <c r="AD442" s="60"/>
      <c r="AE442" s="139"/>
      <c r="AF442" s="175"/>
      <c r="AG442" s="60"/>
      <c r="AH442" s="139"/>
      <c r="AI442" s="175"/>
      <c r="AJ442" s="60"/>
      <c r="AK442" s="140"/>
      <c r="AL442" s="141"/>
      <c r="AM442" s="60"/>
      <c r="AN442" s="140"/>
      <c r="AO442" s="141"/>
      <c r="AP442" s="176"/>
      <c r="AQ442" s="177"/>
      <c r="AR442" s="178"/>
      <c r="AS442" s="176"/>
      <c r="AT442" s="177"/>
      <c r="AU442" s="178"/>
      <c r="AV442" s="57"/>
      <c r="AW442" s="145"/>
      <c r="AX442" s="179"/>
      <c r="AY442" s="180"/>
      <c r="AZ442" s="57"/>
      <c r="BA442" s="145"/>
      <c r="BB442" s="146"/>
      <c r="BC442" s="149"/>
      <c r="BD442" s="103"/>
      <c r="BF442" s="251"/>
      <c r="BG442" s="251"/>
      <c r="BH442" s="252"/>
      <c r="BJ442" s="253"/>
      <c r="BK442" s="253"/>
      <c r="BL442" s="253"/>
      <c r="BM442" s="254"/>
      <c r="BN442" s="252"/>
      <c r="BO442" s="255"/>
      <c r="BP442" s="255"/>
      <c r="BQ442" s="255"/>
      <c r="BR442" s="255"/>
      <c r="BS442" s="224"/>
      <c r="BT442" s="224"/>
      <c r="BU442" s="251"/>
      <c r="BV442" s="251"/>
      <c r="BW442" s="251"/>
      <c r="BX442" s="251"/>
      <c r="CB442" s="166">
        <v>45</v>
      </c>
      <c r="CC442" s="166">
        <v>40</v>
      </c>
      <c r="CD442" s="167">
        <v>35</v>
      </c>
      <c r="CE442" s="168">
        <v>30</v>
      </c>
      <c r="CF442" s="167">
        <v>28</v>
      </c>
      <c r="CG442" s="168">
        <v>26</v>
      </c>
      <c r="CH442" s="168">
        <v>24</v>
      </c>
      <c r="CI442" s="168">
        <v>22</v>
      </c>
      <c r="CJ442" s="168">
        <v>20</v>
      </c>
      <c r="CK442" s="168">
        <v>18</v>
      </c>
      <c r="CL442" s="168">
        <v>16</v>
      </c>
      <c r="CM442" s="168">
        <v>14</v>
      </c>
      <c r="CN442" s="168">
        <v>12</v>
      </c>
      <c r="CO442" s="168">
        <v>10</v>
      </c>
      <c r="CP442" s="168">
        <v>10</v>
      </c>
      <c r="CQ442" s="168">
        <v>10</v>
      </c>
    </row>
    <row r="443" spans="1:95" ht="16.2" thickBot="1" x14ac:dyDescent="0.35">
      <c r="A443" s="116">
        <v>1440</v>
      </c>
      <c r="B443" s="117"/>
      <c r="C443" s="118"/>
      <c r="D443" s="119"/>
      <c r="E443" s="120"/>
      <c r="F443" s="121"/>
      <c r="G443" s="121"/>
      <c r="H443" s="169"/>
      <c r="I443" s="169"/>
      <c r="J443" s="170"/>
      <c r="K443" s="248"/>
      <c r="L443" s="127"/>
      <c r="M443" s="127"/>
      <c r="N443" s="127"/>
      <c r="O443" s="128"/>
      <c r="P443" s="129"/>
      <c r="Q443" s="214"/>
      <c r="R443" s="215"/>
      <c r="S443" s="216"/>
      <c r="T443" s="217"/>
      <c r="U443" s="217"/>
      <c r="V443" s="217"/>
      <c r="W443" s="218"/>
      <c r="X443" s="195"/>
      <c r="Y443" s="57"/>
      <c r="Z443" s="135"/>
      <c r="AA443" s="135"/>
      <c r="AB443" s="136"/>
      <c r="AC443" s="136"/>
      <c r="AD443" s="60"/>
      <c r="AE443" s="139"/>
      <c r="AF443" s="175"/>
      <c r="AG443" s="60"/>
      <c r="AH443" s="139"/>
      <c r="AI443" s="175"/>
      <c r="AJ443" s="60"/>
      <c r="AK443" s="140"/>
      <c r="AL443" s="141"/>
      <c r="AM443" s="60"/>
      <c r="AN443" s="140"/>
      <c r="AO443" s="141"/>
      <c r="AP443" s="176"/>
      <c r="AQ443" s="177"/>
      <c r="AR443" s="178"/>
      <c r="AS443" s="176"/>
      <c r="AT443" s="177"/>
      <c r="AU443" s="178"/>
      <c r="AV443" s="57"/>
      <c r="AW443" s="145"/>
      <c r="AX443" s="179"/>
      <c r="AY443" s="180"/>
      <c r="AZ443" s="57"/>
      <c r="BA443" s="145"/>
      <c r="BB443" s="146"/>
      <c r="BC443" s="149"/>
      <c r="BD443" s="103"/>
      <c r="BS443" s="224"/>
      <c r="BT443" s="224"/>
      <c r="CB443" s="166">
        <v>45</v>
      </c>
      <c r="CC443" s="166">
        <v>40</v>
      </c>
      <c r="CD443" s="167">
        <v>35</v>
      </c>
      <c r="CE443" s="168">
        <v>30</v>
      </c>
      <c r="CF443" s="167">
        <v>28</v>
      </c>
      <c r="CG443" s="168">
        <v>26</v>
      </c>
      <c r="CH443" s="168">
        <v>24</v>
      </c>
      <c r="CI443" s="168">
        <v>22</v>
      </c>
      <c r="CJ443" s="168">
        <v>20</v>
      </c>
      <c r="CK443" s="168">
        <v>18</v>
      </c>
      <c r="CL443" s="168">
        <v>16</v>
      </c>
      <c r="CM443" s="168">
        <v>14</v>
      </c>
      <c r="CN443" s="168">
        <v>12</v>
      </c>
      <c r="CO443" s="168">
        <v>10</v>
      </c>
      <c r="CP443" s="168">
        <v>10</v>
      </c>
      <c r="CQ443" s="168">
        <v>10</v>
      </c>
    </row>
    <row r="444" spans="1:95" ht="16.2" thickBot="1" x14ac:dyDescent="0.35">
      <c r="A444" s="116">
        <v>1441</v>
      </c>
      <c r="B444" s="117"/>
      <c r="C444" s="118"/>
      <c r="D444" s="119"/>
      <c r="E444" s="120"/>
      <c r="F444" s="121"/>
      <c r="G444" s="121"/>
      <c r="H444" s="169"/>
      <c r="I444" s="169"/>
      <c r="J444" s="170"/>
      <c r="K444" s="248"/>
      <c r="L444" s="127"/>
      <c r="M444" s="127"/>
      <c r="N444" s="127"/>
      <c r="O444" s="128"/>
      <c r="P444" s="129"/>
      <c r="Q444" s="214"/>
      <c r="R444" s="215"/>
      <c r="S444" s="216"/>
      <c r="T444" s="217"/>
      <c r="U444" s="217"/>
      <c r="V444" s="217"/>
      <c r="W444" s="218"/>
      <c r="X444" s="195"/>
      <c r="Y444" s="57"/>
      <c r="Z444" s="135"/>
      <c r="AA444" s="135"/>
      <c r="AB444" s="136"/>
      <c r="AC444" s="136"/>
      <c r="AD444" s="60"/>
      <c r="AE444" s="139"/>
      <c r="AF444" s="175"/>
      <c r="AG444" s="60"/>
      <c r="AH444" s="139"/>
      <c r="AI444" s="175"/>
      <c r="AJ444" s="60"/>
      <c r="AK444" s="140"/>
      <c r="AL444" s="141"/>
      <c r="AM444" s="60"/>
      <c r="AN444" s="140"/>
      <c r="AO444" s="141"/>
      <c r="AP444" s="176"/>
      <c r="AQ444" s="177"/>
      <c r="AR444" s="178"/>
      <c r="AS444" s="176"/>
      <c r="AT444" s="177"/>
      <c r="AU444" s="178"/>
      <c r="AV444" s="57"/>
      <c r="AW444" s="145"/>
      <c r="AX444" s="179"/>
      <c r="AY444" s="180"/>
      <c r="AZ444" s="57"/>
      <c r="BA444" s="145"/>
      <c r="BB444" s="146"/>
      <c r="BC444" s="149"/>
      <c r="BD444" s="103"/>
      <c r="BS444" s="224"/>
      <c r="BT444" s="224"/>
      <c r="CB444" s="166">
        <v>45</v>
      </c>
      <c r="CC444" s="166">
        <v>40</v>
      </c>
      <c r="CD444" s="167">
        <v>35</v>
      </c>
      <c r="CE444" s="168">
        <v>30</v>
      </c>
      <c r="CF444" s="167">
        <v>28</v>
      </c>
      <c r="CG444" s="168">
        <v>26</v>
      </c>
      <c r="CH444" s="168">
        <v>24</v>
      </c>
      <c r="CI444" s="168">
        <v>22</v>
      </c>
      <c r="CJ444" s="168">
        <v>20</v>
      </c>
      <c r="CK444" s="168">
        <v>18</v>
      </c>
      <c r="CL444" s="168">
        <v>16</v>
      </c>
      <c r="CM444" s="168">
        <v>14</v>
      </c>
      <c r="CN444" s="168">
        <v>12</v>
      </c>
      <c r="CO444" s="168">
        <v>10</v>
      </c>
      <c r="CP444" s="168">
        <v>10</v>
      </c>
      <c r="CQ444" s="168">
        <v>10</v>
      </c>
    </row>
    <row r="445" spans="1:95" ht="16.2" thickBot="1" x14ac:dyDescent="0.35">
      <c r="A445" s="116">
        <v>1442</v>
      </c>
      <c r="B445" s="117"/>
      <c r="C445" s="118"/>
      <c r="D445" s="119"/>
      <c r="E445" s="120"/>
      <c r="F445" s="121"/>
      <c r="G445" s="121"/>
      <c r="H445" s="169"/>
      <c r="I445" s="169"/>
      <c r="J445" s="170"/>
      <c r="K445" s="248"/>
      <c r="L445" s="127"/>
      <c r="M445" s="127"/>
      <c r="N445" s="127"/>
      <c r="O445" s="128"/>
      <c r="P445" s="129"/>
      <c r="Q445" s="214"/>
      <c r="R445" s="215"/>
      <c r="S445" s="216"/>
      <c r="T445" s="217"/>
      <c r="U445" s="217"/>
      <c r="V445" s="217"/>
      <c r="W445" s="218"/>
      <c r="X445" s="195"/>
      <c r="Y445" s="57"/>
      <c r="Z445" s="135"/>
      <c r="AA445" s="135"/>
      <c r="AB445" s="136"/>
      <c r="AC445" s="136"/>
      <c r="AD445" s="60"/>
      <c r="AE445" s="139"/>
      <c r="AF445" s="175"/>
      <c r="AG445" s="60"/>
      <c r="AH445" s="139"/>
      <c r="AI445" s="175"/>
      <c r="AJ445" s="60"/>
      <c r="AK445" s="140"/>
      <c r="AL445" s="141"/>
      <c r="AM445" s="60"/>
      <c r="AN445" s="140"/>
      <c r="AO445" s="141"/>
      <c r="AP445" s="176"/>
      <c r="AQ445" s="177"/>
      <c r="AR445" s="178"/>
      <c r="AS445" s="176"/>
      <c r="AT445" s="177"/>
      <c r="AU445" s="178"/>
      <c r="AV445" s="57"/>
      <c r="AW445" s="145"/>
      <c r="AX445" s="179"/>
      <c r="AY445" s="180"/>
      <c r="AZ445" s="57"/>
      <c r="BA445" s="145"/>
      <c r="BB445" s="146"/>
      <c r="BC445" s="149"/>
      <c r="BD445" s="103"/>
      <c r="BS445" s="224"/>
      <c r="BT445" s="224"/>
      <c r="CB445" s="166">
        <v>45</v>
      </c>
      <c r="CC445" s="166">
        <v>40</v>
      </c>
      <c r="CD445" s="167">
        <v>35</v>
      </c>
      <c r="CE445" s="168">
        <v>30</v>
      </c>
      <c r="CF445" s="167">
        <v>28</v>
      </c>
      <c r="CG445" s="168">
        <v>26</v>
      </c>
      <c r="CH445" s="168">
        <v>24</v>
      </c>
      <c r="CI445" s="168">
        <v>22</v>
      </c>
      <c r="CJ445" s="168">
        <v>20</v>
      </c>
      <c r="CK445" s="168">
        <v>18</v>
      </c>
      <c r="CL445" s="168">
        <v>16</v>
      </c>
      <c r="CM445" s="168">
        <v>14</v>
      </c>
      <c r="CN445" s="168">
        <v>12</v>
      </c>
      <c r="CO445" s="168">
        <v>10</v>
      </c>
      <c r="CP445" s="168">
        <v>10</v>
      </c>
      <c r="CQ445" s="168">
        <v>10</v>
      </c>
    </row>
    <row r="446" spans="1:95" ht="16.2" thickBot="1" x14ac:dyDescent="0.35">
      <c r="A446" s="116">
        <v>1443</v>
      </c>
      <c r="B446" s="117"/>
      <c r="C446" s="118"/>
      <c r="D446" s="119"/>
      <c r="E446" s="120"/>
      <c r="F446" s="121"/>
      <c r="G446" s="121"/>
      <c r="H446" s="169"/>
      <c r="I446" s="169"/>
      <c r="J446" s="170"/>
      <c r="K446" s="248"/>
      <c r="L446" s="127"/>
      <c r="M446" s="127"/>
      <c r="N446" s="127"/>
      <c r="O446" s="128"/>
      <c r="P446" s="129"/>
      <c r="Q446" s="214"/>
      <c r="R446" s="215"/>
      <c r="S446" s="216"/>
      <c r="T446" s="217"/>
      <c r="U446" s="217"/>
      <c r="V446" s="217"/>
      <c r="W446" s="218"/>
      <c r="X446" s="195"/>
      <c r="Y446" s="57"/>
      <c r="Z446" s="135"/>
      <c r="AA446" s="135"/>
      <c r="AB446" s="136"/>
      <c r="AC446" s="136"/>
      <c r="AD446" s="60"/>
      <c r="AE446" s="139"/>
      <c r="AF446" s="175"/>
      <c r="AG446" s="60"/>
      <c r="AH446" s="139"/>
      <c r="AI446" s="175"/>
      <c r="AJ446" s="60"/>
      <c r="AK446" s="140"/>
      <c r="AL446" s="141"/>
      <c r="AM446" s="60"/>
      <c r="AN446" s="140"/>
      <c r="AO446" s="141"/>
      <c r="AP446" s="176"/>
      <c r="AQ446" s="177"/>
      <c r="AR446" s="178"/>
      <c r="AS446" s="176"/>
      <c r="AT446" s="177"/>
      <c r="AU446" s="178"/>
      <c r="AV446" s="57"/>
      <c r="AW446" s="145"/>
      <c r="AX446" s="179"/>
      <c r="AY446" s="180"/>
      <c r="AZ446" s="57"/>
      <c r="BA446" s="145"/>
      <c r="BB446" s="146"/>
      <c r="BC446" s="149"/>
      <c r="BD446" s="103"/>
      <c r="BS446" s="224"/>
      <c r="BT446" s="224"/>
      <c r="CB446" s="166">
        <v>45</v>
      </c>
      <c r="CC446" s="166">
        <v>40</v>
      </c>
      <c r="CD446" s="167">
        <v>35</v>
      </c>
      <c r="CE446" s="168">
        <v>30</v>
      </c>
      <c r="CF446" s="167">
        <v>28</v>
      </c>
      <c r="CG446" s="168">
        <v>26</v>
      </c>
      <c r="CH446" s="168">
        <v>24</v>
      </c>
      <c r="CI446" s="168">
        <v>22</v>
      </c>
      <c r="CJ446" s="168">
        <v>20</v>
      </c>
      <c r="CK446" s="168">
        <v>18</v>
      </c>
      <c r="CL446" s="168">
        <v>16</v>
      </c>
      <c r="CM446" s="168">
        <v>14</v>
      </c>
      <c r="CN446" s="168">
        <v>12</v>
      </c>
      <c r="CO446" s="168">
        <v>10</v>
      </c>
      <c r="CP446" s="168">
        <v>10</v>
      </c>
      <c r="CQ446" s="168">
        <v>10</v>
      </c>
    </row>
    <row r="447" spans="1:95" ht="16.2" thickBot="1" x14ac:dyDescent="0.35">
      <c r="A447" s="116">
        <v>1444</v>
      </c>
      <c r="B447" s="117"/>
      <c r="C447" s="118"/>
      <c r="D447" s="119"/>
      <c r="E447" s="120"/>
      <c r="F447" s="121"/>
      <c r="G447" s="121"/>
      <c r="H447" s="169"/>
      <c r="I447" s="169"/>
      <c r="J447" s="170"/>
      <c r="K447" s="248"/>
      <c r="L447" s="127"/>
      <c r="M447" s="127"/>
      <c r="N447" s="127"/>
      <c r="O447" s="128"/>
      <c r="P447" s="129"/>
      <c r="Q447" s="214"/>
      <c r="R447" s="215"/>
      <c r="S447" s="216"/>
      <c r="T447" s="217"/>
      <c r="U447" s="217"/>
      <c r="V447" s="217"/>
      <c r="W447" s="218"/>
      <c r="X447" s="195"/>
      <c r="Y447" s="57"/>
      <c r="Z447" s="135"/>
      <c r="AA447" s="135"/>
      <c r="AB447" s="136"/>
      <c r="AC447" s="136"/>
      <c r="AD447" s="60"/>
      <c r="AE447" s="139"/>
      <c r="AF447" s="175"/>
      <c r="AG447" s="60"/>
      <c r="AH447" s="139"/>
      <c r="AI447" s="175"/>
      <c r="AJ447" s="60"/>
      <c r="AK447" s="140"/>
      <c r="AL447" s="141"/>
      <c r="AM447" s="60"/>
      <c r="AN447" s="140"/>
      <c r="AO447" s="141"/>
      <c r="AP447" s="176"/>
      <c r="AQ447" s="177"/>
      <c r="AR447" s="178"/>
      <c r="AS447" s="176"/>
      <c r="AT447" s="177"/>
      <c r="AU447" s="178"/>
      <c r="AV447" s="57"/>
      <c r="AW447" s="145"/>
      <c r="AX447" s="179"/>
      <c r="AY447" s="180"/>
      <c r="AZ447" s="57"/>
      <c r="BA447" s="145"/>
      <c r="BB447" s="146"/>
      <c r="BC447" s="149"/>
      <c r="BD447" s="103"/>
      <c r="BF447" s="251"/>
      <c r="BG447" s="251"/>
      <c r="BH447" s="252"/>
      <c r="BJ447" s="253"/>
      <c r="BK447" s="253"/>
      <c r="BL447" s="253"/>
      <c r="BM447" s="254"/>
      <c r="BN447" s="252"/>
      <c r="BO447" s="255"/>
      <c r="BP447" s="255"/>
      <c r="BQ447" s="255"/>
      <c r="BR447" s="255"/>
      <c r="BS447" s="224"/>
      <c r="BT447" s="224"/>
      <c r="BU447" s="251"/>
      <c r="BV447" s="251"/>
      <c r="BW447" s="251"/>
      <c r="BX447" s="251"/>
      <c r="CB447" s="166">
        <v>45</v>
      </c>
      <c r="CC447" s="166">
        <v>40</v>
      </c>
      <c r="CD447" s="167">
        <v>35</v>
      </c>
      <c r="CE447" s="168">
        <v>30</v>
      </c>
      <c r="CF447" s="167">
        <v>28</v>
      </c>
      <c r="CG447" s="168">
        <v>26</v>
      </c>
      <c r="CH447" s="168">
        <v>24</v>
      </c>
      <c r="CI447" s="168">
        <v>22</v>
      </c>
      <c r="CJ447" s="168">
        <v>20</v>
      </c>
      <c r="CK447" s="168">
        <v>18</v>
      </c>
      <c r="CL447" s="168">
        <v>16</v>
      </c>
      <c r="CM447" s="168">
        <v>14</v>
      </c>
      <c r="CN447" s="168">
        <v>12</v>
      </c>
      <c r="CO447" s="168">
        <v>10</v>
      </c>
      <c r="CP447" s="168">
        <v>10</v>
      </c>
      <c r="CQ447" s="168">
        <v>10</v>
      </c>
    </row>
    <row r="448" spans="1:95" ht="16.2" thickBot="1" x14ac:dyDescent="0.35">
      <c r="A448" s="116">
        <v>1445</v>
      </c>
      <c r="B448" s="117"/>
      <c r="C448" s="118"/>
      <c r="D448" s="119"/>
      <c r="E448" s="120"/>
      <c r="F448" s="121"/>
      <c r="G448" s="121"/>
      <c r="H448" s="169"/>
      <c r="I448" s="169"/>
      <c r="J448" s="170"/>
      <c r="K448" s="248"/>
      <c r="L448" s="127"/>
      <c r="M448" s="127"/>
      <c r="N448" s="127"/>
      <c r="O448" s="128"/>
      <c r="P448" s="129"/>
      <c r="Q448" s="214"/>
      <c r="R448" s="215"/>
      <c r="S448" s="216"/>
      <c r="T448" s="217"/>
      <c r="U448" s="217"/>
      <c r="V448" s="217"/>
      <c r="W448" s="218"/>
      <c r="X448" s="195"/>
      <c r="Y448" s="57"/>
      <c r="Z448" s="135"/>
      <c r="AA448" s="135"/>
      <c r="AB448" s="136"/>
      <c r="AC448" s="136"/>
      <c r="AD448" s="60"/>
      <c r="AE448" s="139"/>
      <c r="AF448" s="175"/>
      <c r="AG448" s="60"/>
      <c r="AH448" s="139"/>
      <c r="AI448" s="175"/>
      <c r="AJ448" s="60"/>
      <c r="AK448" s="140"/>
      <c r="AL448" s="141"/>
      <c r="AM448" s="60"/>
      <c r="AN448" s="140"/>
      <c r="AO448" s="141"/>
      <c r="AP448" s="176"/>
      <c r="AQ448" s="177"/>
      <c r="AR448" s="178"/>
      <c r="AS448" s="176"/>
      <c r="AT448" s="177"/>
      <c r="AU448" s="178"/>
      <c r="AV448" s="57"/>
      <c r="AW448" s="145"/>
      <c r="AX448" s="179"/>
      <c r="AY448" s="180"/>
      <c r="AZ448" s="57"/>
      <c r="BA448" s="145"/>
      <c r="BB448" s="146"/>
      <c r="BC448" s="149"/>
      <c r="BD448" s="103"/>
      <c r="BF448" s="251"/>
      <c r="BG448" s="251"/>
      <c r="BH448" s="252"/>
      <c r="BJ448" s="253"/>
      <c r="BK448" s="253"/>
      <c r="BL448" s="253"/>
      <c r="BM448" s="254"/>
      <c r="BN448" s="252"/>
      <c r="BO448" s="255"/>
      <c r="BP448" s="255"/>
      <c r="BQ448" s="255"/>
      <c r="BR448" s="255"/>
      <c r="BS448" s="224"/>
      <c r="BT448" s="224"/>
      <c r="BU448" s="251"/>
      <c r="BV448" s="251"/>
      <c r="BW448" s="251"/>
      <c r="BX448" s="251"/>
      <c r="CB448" s="166">
        <v>45</v>
      </c>
      <c r="CC448" s="166">
        <v>40</v>
      </c>
      <c r="CD448" s="167">
        <v>35</v>
      </c>
      <c r="CE448" s="168">
        <v>30</v>
      </c>
      <c r="CF448" s="167">
        <v>28</v>
      </c>
      <c r="CG448" s="168">
        <v>26</v>
      </c>
      <c r="CH448" s="168">
        <v>24</v>
      </c>
      <c r="CI448" s="168">
        <v>22</v>
      </c>
      <c r="CJ448" s="168">
        <v>20</v>
      </c>
      <c r="CK448" s="168">
        <v>18</v>
      </c>
      <c r="CL448" s="168">
        <v>16</v>
      </c>
      <c r="CM448" s="168">
        <v>14</v>
      </c>
      <c r="CN448" s="168">
        <v>12</v>
      </c>
      <c r="CO448" s="168">
        <v>10</v>
      </c>
      <c r="CP448" s="168">
        <v>10</v>
      </c>
      <c r="CQ448" s="168">
        <v>10</v>
      </c>
    </row>
    <row r="449" spans="1:95" ht="16.2" thickBot="1" x14ac:dyDescent="0.35">
      <c r="A449" s="116">
        <v>1446</v>
      </c>
      <c r="B449" s="117"/>
      <c r="C449" s="118"/>
      <c r="D449" s="119"/>
      <c r="E449" s="120"/>
      <c r="F449" s="121"/>
      <c r="G449" s="121"/>
      <c r="H449" s="169"/>
      <c r="I449" s="169"/>
      <c r="J449" s="170"/>
      <c r="K449" s="248"/>
      <c r="L449" s="127"/>
      <c r="M449" s="127"/>
      <c r="N449" s="127"/>
      <c r="O449" s="128"/>
      <c r="P449" s="129"/>
      <c r="Q449" s="214"/>
      <c r="R449" s="215"/>
      <c r="S449" s="216"/>
      <c r="T449" s="217"/>
      <c r="U449" s="217"/>
      <c r="V449" s="217"/>
      <c r="W449" s="218"/>
      <c r="X449" s="195"/>
      <c r="Y449" s="57"/>
      <c r="Z449" s="135"/>
      <c r="AA449" s="135"/>
      <c r="AB449" s="136"/>
      <c r="AC449" s="136"/>
      <c r="AD449" s="60"/>
      <c r="AE449" s="139"/>
      <c r="AF449" s="175"/>
      <c r="AG449" s="60"/>
      <c r="AH449" s="139"/>
      <c r="AI449" s="175"/>
      <c r="AJ449" s="60"/>
      <c r="AK449" s="140"/>
      <c r="AL449" s="141"/>
      <c r="AM449" s="60"/>
      <c r="AN449" s="140"/>
      <c r="AO449" s="141"/>
      <c r="AP449" s="176"/>
      <c r="AQ449" s="177"/>
      <c r="AR449" s="178"/>
      <c r="AS449" s="176"/>
      <c r="AT449" s="177"/>
      <c r="AU449" s="178"/>
      <c r="AV449" s="57"/>
      <c r="AW449" s="145"/>
      <c r="AX449" s="179"/>
      <c r="AY449" s="180"/>
      <c r="AZ449" s="57"/>
      <c r="BA449" s="145"/>
      <c r="BB449" s="146"/>
      <c r="BC449" s="149"/>
      <c r="BD449" s="103"/>
      <c r="BF449" s="251"/>
      <c r="BG449" s="251"/>
      <c r="BH449" s="252"/>
      <c r="BJ449" s="253"/>
      <c r="BK449" s="253"/>
      <c r="BL449" s="253"/>
      <c r="BM449" s="254"/>
      <c r="BN449" s="252"/>
      <c r="BO449" s="255"/>
      <c r="BP449" s="255"/>
      <c r="BQ449" s="255"/>
      <c r="BR449" s="255"/>
      <c r="BS449" s="224"/>
      <c r="BT449" s="224"/>
      <c r="BU449" s="251"/>
      <c r="BV449" s="251"/>
      <c r="BW449" s="251"/>
      <c r="BX449" s="251"/>
      <c r="CB449" s="166">
        <v>45</v>
      </c>
      <c r="CC449" s="166">
        <v>40</v>
      </c>
      <c r="CD449" s="167">
        <v>35</v>
      </c>
      <c r="CE449" s="168">
        <v>30</v>
      </c>
      <c r="CF449" s="167">
        <v>28</v>
      </c>
      <c r="CG449" s="168">
        <v>26</v>
      </c>
      <c r="CH449" s="168">
        <v>24</v>
      </c>
      <c r="CI449" s="168">
        <v>22</v>
      </c>
      <c r="CJ449" s="168">
        <v>20</v>
      </c>
      <c r="CK449" s="168">
        <v>18</v>
      </c>
      <c r="CL449" s="168">
        <v>16</v>
      </c>
      <c r="CM449" s="168">
        <v>14</v>
      </c>
      <c r="CN449" s="168">
        <v>12</v>
      </c>
      <c r="CO449" s="168">
        <v>10</v>
      </c>
      <c r="CP449" s="168">
        <v>10</v>
      </c>
      <c r="CQ449" s="168">
        <v>10</v>
      </c>
    </row>
    <row r="450" spans="1:95" ht="16.2" thickBot="1" x14ac:dyDescent="0.35">
      <c r="A450" s="116">
        <v>1447</v>
      </c>
      <c r="B450" s="117"/>
      <c r="C450" s="118"/>
      <c r="D450" s="119"/>
      <c r="E450" s="120"/>
      <c r="F450" s="121"/>
      <c r="G450" s="121"/>
      <c r="H450" s="169"/>
      <c r="I450" s="169"/>
      <c r="J450" s="170"/>
      <c r="K450" s="248"/>
      <c r="L450" s="127"/>
      <c r="M450" s="127"/>
      <c r="N450" s="127"/>
      <c r="O450" s="128"/>
      <c r="P450" s="129"/>
      <c r="Q450" s="214"/>
      <c r="R450" s="215"/>
      <c r="S450" s="216"/>
      <c r="T450" s="217"/>
      <c r="U450" s="217"/>
      <c r="V450" s="217"/>
      <c r="W450" s="218"/>
      <c r="X450" s="195"/>
      <c r="Y450" s="57"/>
      <c r="Z450" s="135"/>
      <c r="AA450" s="135"/>
      <c r="AB450" s="136"/>
      <c r="AC450" s="136"/>
      <c r="AD450" s="60"/>
      <c r="AE450" s="139"/>
      <c r="AF450" s="175"/>
      <c r="AG450" s="60"/>
      <c r="AH450" s="139"/>
      <c r="AI450" s="175"/>
      <c r="AJ450" s="60"/>
      <c r="AK450" s="140"/>
      <c r="AL450" s="141"/>
      <c r="AM450" s="60"/>
      <c r="AN450" s="140"/>
      <c r="AO450" s="141"/>
      <c r="AP450" s="176"/>
      <c r="AQ450" s="177"/>
      <c r="AR450" s="178"/>
      <c r="AS450" s="176"/>
      <c r="AT450" s="177"/>
      <c r="AU450" s="178"/>
      <c r="AV450" s="57"/>
      <c r="AW450" s="145"/>
      <c r="AX450" s="179"/>
      <c r="AY450" s="180"/>
      <c r="AZ450" s="57"/>
      <c r="BA450" s="145"/>
      <c r="BB450" s="146"/>
      <c r="BC450" s="149"/>
      <c r="BD450" s="103"/>
      <c r="BF450" s="251"/>
      <c r="BG450" s="251"/>
      <c r="BH450" s="252"/>
      <c r="BJ450" s="253"/>
      <c r="BK450" s="253"/>
      <c r="BL450" s="253"/>
      <c r="BM450" s="254"/>
      <c r="BN450" s="252"/>
      <c r="BO450" s="255"/>
      <c r="BP450" s="255"/>
      <c r="BQ450" s="255"/>
      <c r="BR450" s="255"/>
      <c r="BS450" s="224"/>
      <c r="BT450" s="224"/>
      <c r="BU450" s="251"/>
      <c r="BV450" s="251"/>
      <c r="BW450" s="251"/>
      <c r="BX450" s="251"/>
      <c r="CB450" s="166">
        <v>45</v>
      </c>
      <c r="CC450" s="166">
        <v>40</v>
      </c>
      <c r="CD450" s="167">
        <v>35</v>
      </c>
      <c r="CE450" s="168">
        <v>30</v>
      </c>
      <c r="CF450" s="167">
        <v>28</v>
      </c>
      <c r="CG450" s="168">
        <v>26</v>
      </c>
      <c r="CH450" s="168">
        <v>24</v>
      </c>
      <c r="CI450" s="168">
        <v>22</v>
      </c>
      <c r="CJ450" s="168">
        <v>20</v>
      </c>
      <c r="CK450" s="168">
        <v>18</v>
      </c>
      <c r="CL450" s="168">
        <v>16</v>
      </c>
      <c r="CM450" s="168">
        <v>14</v>
      </c>
      <c r="CN450" s="168">
        <v>12</v>
      </c>
      <c r="CO450" s="168">
        <v>10</v>
      </c>
      <c r="CP450" s="168">
        <v>10</v>
      </c>
      <c r="CQ450" s="168">
        <v>10</v>
      </c>
    </row>
    <row r="451" spans="1:95" ht="16.2" thickBot="1" x14ac:dyDescent="0.35">
      <c r="A451" s="116">
        <v>1448</v>
      </c>
      <c r="B451" s="117"/>
      <c r="C451" s="118"/>
      <c r="D451" s="119"/>
      <c r="E451" s="120"/>
      <c r="F451" s="121"/>
      <c r="G451" s="121"/>
      <c r="H451" s="169"/>
      <c r="I451" s="169"/>
      <c r="J451" s="170"/>
      <c r="K451" s="248"/>
      <c r="L451" s="127"/>
      <c r="M451" s="127"/>
      <c r="N451" s="127"/>
      <c r="O451" s="128"/>
      <c r="P451" s="129"/>
      <c r="Q451" s="214"/>
      <c r="R451" s="215"/>
      <c r="S451" s="216"/>
      <c r="T451" s="217"/>
      <c r="U451" s="217"/>
      <c r="V451" s="217"/>
      <c r="W451" s="218"/>
      <c r="X451" s="195"/>
      <c r="Y451" s="57"/>
      <c r="Z451" s="135"/>
      <c r="AA451" s="135"/>
      <c r="AB451" s="136"/>
      <c r="AC451" s="136"/>
      <c r="AD451" s="60"/>
      <c r="AE451" s="139"/>
      <c r="AF451" s="175"/>
      <c r="AG451" s="60"/>
      <c r="AH451" s="139"/>
      <c r="AI451" s="175"/>
      <c r="AJ451" s="60"/>
      <c r="AK451" s="140"/>
      <c r="AL451" s="141"/>
      <c r="AM451" s="60"/>
      <c r="AN451" s="140"/>
      <c r="AO451" s="141"/>
      <c r="AP451" s="176"/>
      <c r="AQ451" s="177"/>
      <c r="AR451" s="178"/>
      <c r="AS451" s="176"/>
      <c r="AT451" s="177"/>
      <c r="AU451" s="178"/>
      <c r="AV451" s="57"/>
      <c r="AW451" s="145"/>
      <c r="AX451" s="179"/>
      <c r="AY451" s="180"/>
      <c r="AZ451" s="57"/>
      <c r="BA451" s="145"/>
      <c r="BB451" s="146"/>
      <c r="BC451" s="149"/>
      <c r="BD451" s="103"/>
      <c r="BF451" s="251"/>
      <c r="BG451" s="251"/>
      <c r="BH451" s="252"/>
      <c r="BJ451" s="253"/>
      <c r="BK451" s="253"/>
      <c r="BL451" s="253"/>
      <c r="BM451" s="254"/>
      <c r="BN451" s="252"/>
      <c r="BO451" s="255"/>
      <c r="BP451" s="255"/>
      <c r="BQ451" s="255"/>
      <c r="BR451" s="255"/>
      <c r="BS451" s="224"/>
      <c r="BT451" s="224"/>
      <c r="BU451" s="251"/>
      <c r="BV451" s="251"/>
      <c r="BW451" s="251"/>
      <c r="BX451" s="251"/>
      <c r="CB451" s="166">
        <v>45</v>
      </c>
      <c r="CC451" s="166">
        <v>40</v>
      </c>
      <c r="CD451" s="167">
        <v>35</v>
      </c>
      <c r="CE451" s="168">
        <v>30</v>
      </c>
      <c r="CF451" s="167">
        <v>28</v>
      </c>
      <c r="CG451" s="168">
        <v>26</v>
      </c>
      <c r="CH451" s="168">
        <v>24</v>
      </c>
      <c r="CI451" s="168">
        <v>22</v>
      </c>
      <c r="CJ451" s="168">
        <v>20</v>
      </c>
      <c r="CK451" s="168">
        <v>18</v>
      </c>
      <c r="CL451" s="168">
        <v>16</v>
      </c>
      <c r="CM451" s="168">
        <v>14</v>
      </c>
      <c r="CN451" s="168">
        <v>12</v>
      </c>
      <c r="CO451" s="168">
        <v>10</v>
      </c>
      <c r="CP451" s="168">
        <v>10</v>
      </c>
      <c r="CQ451" s="168">
        <v>10</v>
      </c>
    </row>
    <row r="452" spans="1:95" ht="16.2" thickBot="1" x14ac:dyDescent="0.35">
      <c r="A452" s="116">
        <v>1449</v>
      </c>
      <c r="B452" s="117"/>
      <c r="C452" s="118"/>
      <c r="D452" s="119"/>
      <c r="E452" s="120"/>
      <c r="F452" s="121"/>
      <c r="G452" s="121"/>
      <c r="H452" s="169"/>
      <c r="I452" s="169"/>
      <c r="J452" s="170"/>
      <c r="K452" s="248"/>
      <c r="L452" s="127"/>
      <c r="M452" s="127"/>
      <c r="N452" s="127"/>
      <c r="O452" s="128"/>
      <c r="P452" s="129"/>
      <c r="Q452" s="214"/>
      <c r="R452" s="215"/>
      <c r="S452" s="216"/>
      <c r="T452" s="217"/>
      <c r="U452" s="217"/>
      <c r="V452" s="217"/>
      <c r="W452" s="218"/>
      <c r="X452" s="195"/>
      <c r="Y452" s="57"/>
      <c r="Z452" s="135"/>
      <c r="AA452" s="135"/>
      <c r="AB452" s="136"/>
      <c r="AC452" s="136"/>
      <c r="AD452" s="60"/>
      <c r="AE452" s="139"/>
      <c r="AF452" s="175"/>
      <c r="AG452" s="60"/>
      <c r="AH452" s="139"/>
      <c r="AI452" s="175"/>
      <c r="AJ452" s="60"/>
      <c r="AK452" s="140"/>
      <c r="AL452" s="141"/>
      <c r="AM452" s="60"/>
      <c r="AN452" s="140"/>
      <c r="AO452" s="141"/>
      <c r="AP452" s="176"/>
      <c r="AQ452" s="177"/>
      <c r="AR452" s="178"/>
      <c r="AS452" s="176"/>
      <c r="AT452" s="177"/>
      <c r="AU452" s="178"/>
      <c r="AV452" s="57"/>
      <c r="AW452" s="145"/>
      <c r="AX452" s="179"/>
      <c r="AY452" s="180"/>
      <c r="AZ452" s="57"/>
      <c r="BA452" s="145"/>
      <c r="BB452" s="146"/>
      <c r="BC452" s="149"/>
      <c r="BD452" s="103"/>
      <c r="BF452" s="251"/>
      <c r="BG452" s="251"/>
      <c r="BH452" s="252"/>
      <c r="BJ452" s="253"/>
      <c r="BK452" s="253"/>
      <c r="BL452" s="253"/>
      <c r="BM452" s="254"/>
      <c r="BN452" s="252"/>
      <c r="BO452" s="255"/>
      <c r="BP452" s="255"/>
      <c r="BQ452" s="255"/>
      <c r="BR452" s="255"/>
      <c r="BS452" s="224"/>
      <c r="BT452" s="224"/>
      <c r="BU452" s="251"/>
      <c r="BV452" s="251"/>
      <c r="BW452" s="251"/>
      <c r="BX452" s="251"/>
      <c r="CB452" s="166">
        <v>45</v>
      </c>
      <c r="CC452" s="166">
        <v>40</v>
      </c>
      <c r="CD452" s="167">
        <v>35</v>
      </c>
      <c r="CE452" s="168">
        <v>30</v>
      </c>
      <c r="CF452" s="167">
        <v>28</v>
      </c>
      <c r="CG452" s="168">
        <v>26</v>
      </c>
      <c r="CH452" s="168">
        <v>24</v>
      </c>
      <c r="CI452" s="168">
        <v>22</v>
      </c>
      <c r="CJ452" s="168">
        <v>20</v>
      </c>
      <c r="CK452" s="168">
        <v>18</v>
      </c>
      <c r="CL452" s="168">
        <v>16</v>
      </c>
      <c r="CM452" s="168">
        <v>14</v>
      </c>
      <c r="CN452" s="168">
        <v>12</v>
      </c>
      <c r="CO452" s="168">
        <v>10</v>
      </c>
      <c r="CP452" s="168">
        <v>10</v>
      </c>
      <c r="CQ452" s="168">
        <v>10</v>
      </c>
    </row>
    <row r="453" spans="1:95" ht="16.2" thickBot="1" x14ac:dyDescent="0.35">
      <c r="A453" s="116">
        <v>1450</v>
      </c>
      <c r="B453" s="117"/>
      <c r="C453" s="118"/>
      <c r="D453" s="119"/>
      <c r="E453" s="120"/>
      <c r="F453" s="121"/>
      <c r="G453" s="121"/>
      <c r="H453" s="169"/>
      <c r="I453" s="169"/>
      <c r="J453" s="170"/>
      <c r="K453" s="248"/>
      <c r="L453" s="127"/>
      <c r="M453" s="127"/>
      <c r="N453" s="127"/>
      <c r="O453" s="128"/>
      <c r="P453" s="129"/>
      <c r="Q453" s="214"/>
      <c r="R453" s="215"/>
      <c r="S453" s="216"/>
      <c r="T453" s="217"/>
      <c r="U453" s="217"/>
      <c r="V453" s="217"/>
      <c r="W453" s="218"/>
      <c r="X453" s="195"/>
      <c r="Y453" s="57"/>
      <c r="Z453" s="135"/>
      <c r="AA453" s="135"/>
      <c r="AB453" s="136"/>
      <c r="AC453" s="136"/>
      <c r="AD453" s="60"/>
      <c r="AE453" s="139"/>
      <c r="AF453" s="175"/>
      <c r="AG453" s="60"/>
      <c r="AH453" s="139"/>
      <c r="AI453" s="175"/>
      <c r="AJ453" s="60"/>
      <c r="AK453" s="140"/>
      <c r="AL453" s="141"/>
      <c r="AM453" s="60"/>
      <c r="AN453" s="140"/>
      <c r="AO453" s="141"/>
      <c r="AP453" s="176"/>
      <c r="AQ453" s="177"/>
      <c r="AR453" s="178"/>
      <c r="AS453" s="176"/>
      <c r="AT453" s="177"/>
      <c r="AU453" s="178"/>
      <c r="AV453" s="57"/>
      <c r="AW453" s="145"/>
      <c r="AX453" s="179"/>
      <c r="AY453" s="180"/>
      <c r="AZ453" s="57"/>
      <c r="BA453" s="145"/>
      <c r="BB453" s="146"/>
      <c r="BC453" s="149"/>
      <c r="BD453" s="103"/>
      <c r="BF453" s="251"/>
      <c r="BG453" s="251"/>
      <c r="BH453" s="252"/>
      <c r="BJ453" s="253"/>
      <c r="BK453" s="253"/>
      <c r="BL453" s="253"/>
      <c r="BM453" s="254"/>
      <c r="BN453" s="252"/>
      <c r="BO453" s="255"/>
      <c r="BP453" s="255"/>
      <c r="BQ453" s="255"/>
      <c r="BR453" s="255"/>
      <c r="BS453" s="224"/>
      <c r="BT453" s="224"/>
      <c r="BU453" s="251"/>
      <c r="BV453" s="251"/>
      <c r="BW453" s="251"/>
      <c r="BX453" s="251"/>
      <c r="CB453" s="166">
        <v>45</v>
      </c>
      <c r="CC453" s="166">
        <v>40</v>
      </c>
      <c r="CD453" s="167">
        <v>35</v>
      </c>
      <c r="CE453" s="168">
        <v>30</v>
      </c>
      <c r="CF453" s="167">
        <v>28</v>
      </c>
      <c r="CG453" s="168">
        <v>26</v>
      </c>
      <c r="CH453" s="168">
        <v>24</v>
      </c>
      <c r="CI453" s="168">
        <v>22</v>
      </c>
      <c r="CJ453" s="168">
        <v>20</v>
      </c>
      <c r="CK453" s="168">
        <v>18</v>
      </c>
      <c r="CL453" s="168">
        <v>16</v>
      </c>
      <c r="CM453" s="168">
        <v>14</v>
      </c>
      <c r="CN453" s="168">
        <v>12</v>
      </c>
      <c r="CO453" s="168">
        <v>10</v>
      </c>
      <c r="CP453" s="168">
        <v>10</v>
      </c>
      <c r="CQ453" s="168">
        <v>10</v>
      </c>
    </row>
    <row r="454" spans="1:95" ht="16.2" thickBot="1" x14ac:dyDescent="0.35">
      <c r="A454" s="116">
        <v>1451</v>
      </c>
      <c r="B454" s="117"/>
      <c r="C454" s="118"/>
      <c r="D454" s="119"/>
      <c r="E454" s="120"/>
      <c r="F454" s="121"/>
      <c r="G454" s="121"/>
      <c r="H454" s="169"/>
      <c r="I454" s="169"/>
      <c r="J454" s="170"/>
      <c r="K454" s="248"/>
      <c r="L454" s="127"/>
      <c r="M454" s="127"/>
      <c r="N454" s="127"/>
      <c r="O454" s="128"/>
      <c r="P454" s="129"/>
      <c r="Q454" s="214"/>
      <c r="R454" s="215"/>
      <c r="S454" s="216"/>
      <c r="T454" s="217"/>
      <c r="U454" s="217"/>
      <c r="V454" s="217"/>
      <c r="W454" s="218"/>
      <c r="X454" s="195"/>
      <c r="Y454" s="57"/>
      <c r="Z454" s="135"/>
      <c r="AA454" s="135"/>
      <c r="AB454" s="136"/>
      <c r="AC454" s="136"/>
      <c r="AD454" s="60"/>
      <c r="AE454" s="139"/>
      <c r="AF454" s="175"/>
      <c r="AG454" s="60"/>
      <c r="AH454" s="139"/>
      <c r="AI454" s="175"/>
      <c r="AJ454" s="60"/>
      <c r="AK454" s="140"/>
      <c r="AL454" s="141"/>
      <c r="AM454" s="60"/>
      <c r="AN454" s="140"/>
      <c r="AO454" s="141"/>
      <c r="AP454" s="176"/>
      <c r="AQ454" s="177"/>
      <c r="AR454" s="178"/>
      <c r="AS454" s="176"/>
      <c r="AT454" s="177"/>
      <c r="AU454" s="178"/>
      <c r="AV454" s="57"/>
      <c r="AW454" s="145"/>
      <c r="AX454" s="179"/>
      <c r="AY454" s="180"/>
      <c r="AZ454" s="57"/>
      <c r="BA454" s="145"/>
      <c r="BB454" s="146"/>
      <c r="BC454" s="149"/>
      <c r="BD454" s="103"/>
      <c r="BF454" s="251"/>
      <c r="BG454" s="251"/>
      <c r="BH454" s="252"/>
      <c r="BJ454" s="253"/>
      <c r="BK454" s="253"/>
      <c r="BL454" s="253"/>
      <c r="BM454" s="254"/>
      <c r="BN454" s="252"/>
      <c r="BO454" s="255"/>
      <c r="BP454" s="255"/>
      <c r="BQ454" s="255"/>
      <c r="BR454" s="255"/>
      <c r="BS454" s="224"/>
      <c r="BT454" s="224"/>
      <c r="BU454" s="251"/>
      <c r="BV454" s="251"/>
      <c r="BW454" s="251"/>
      <c r="BX454" s="251"/>
      <c r="CB454" s="166">
        <v>45</v>
      </c>
      <c r="CC454" s="166">
        <v>40</v>
      </c>
      <c r="CD454" s="167">
        <v>35</v>
      </c>
      <c r="CE454" s="168">
        <v>30</v>
      </c>
      <c r="CF454" s="167">
        <v>28</v>
      </c>
      <c r="CG454" s="168">
        <v>26</v>
      </c>
      <c r="CH454" s="168">
        <v>24</v>
      </c>
      <c r="CI454" s="168">
        <v>22</v>
      </c>
      <c r="CJ454" s="168">
        <v>20</v>
      </c>
      <c r="CK454" s="168">
        <v>18</v>
      </c>
      <c r="CL454" s="168">
        <v>16</v>
      </c>
      <c r="CM454" s="168">
        <v>14</v>
      </c>
      <c r="CN454" s="168">
        <v>12</v>
      </c>
      <c r="CO454" s="168">
        <v>10</v>
      </c>
      <c r="CP454" s="168">
        <v>10</v>
      </c>
      <c r="CQ454" s="168">
        <v>10</v>
      </c>
    </row>
    <row r="455" spans="1:95" ht="16.2" thickBot="1" x14ac:dyDescent="0.35">
      <c r="A455" s="116">
        <v>1452</v>
      </c>
      <c r="B455" s="117"/>
      <c r="C455" s="118"/>
      <c r="D455" s="119"/>
      <c r="E455" s="120"/>
      <c r="F455" s="121"/>
      <c r="G455" s="121"/>
      <c r="H455" s="169"/>
      <c r="I455" s="169"/>
      <c r="J455" s="170"/>
      <c r="K455" s="248"/>
      <c r="L455" s="127"/>
      <c r="M455" s="127"/>
      <c r="N455" s="127"/>
      <c r="O455" s="128"/>
      <c r="P455" s="129"/>
      <c r="Q455" s="214"/>
      <c r="R455" s="215"/>
      <c r="S455" s="216"/>
      <c r="T455" s="217"/>
      <c r="U455" s="217"/>
      <c r="V455" s="217"/>
      <c r="W455" s="218"/>
      <c r="X455" s="195"/>
      <c r="Y455" s="57"/>
      <c r="Z455" s="135"/>
      <c r="AA455" s="135"/>
      <c r="AB455" s="136"/>
      <c r="AC455" s="136"/>
      <c r="AD455" s="60"/>
      <c r="AE455" s="139"/>
      <c r="AF455" s="175"/>
      <c r="AG455" s="60"/>
      <c r="AH455" s="139"/>
      <c r="AI455" s="175"/>
      <c r="AJ455" s="60"/>
      <c r="AK455" s="140"/>
      <c r="AL455" s="141"/>
      <c r="AM455" s="60"/>
      <c r="AN455" s="140"/>
      <c r="AO455" s="141"/>
      <c r="AP455" s="176"/>
      <c r="AQ455" s="177"/>
      <c r="AR455" s="178"/>
      <c r="AS455" s="176"/>
      <c r="AT455" s="177"/>
      <c r="AU455" s="178"/>
      <c r="AV455" s="57"/>
      <c r="AW455" s="145"/>
      <c r="AX455" s="179"/>
      <c r="AY455" s="180"/>
      <c r="AZ455" s="57"/>
      <c r="BA455" s="145"/>
      <c r="BB455" s="146"/>
      <c r="BC455" s="149"/>
      <c r="BD455" s="103"/>
      <c r="BF455" s="251"/>
      <c r="BG455" s="251"/>
      <c r="BH455" s="252"/>
      <c r="BJ455" s="253"/>
      <c r="BK455" s="253"/>
      <c r="BL455" s="253"/>
      <c r="BM455" s="254"/>
      <c r="BN455" s="252"/>
      <c r="BO455" s="255"/>
      <c r="BP455" s="255"/>
      <c r="BQ455" s="255"/>
      <c r="BR455" s="255"/>
      <c r="BS455" s="224"/>
      <c r="BT455" s="224"/>
      <c r="BU455" s="251"/>
      <c r="BV455" s="251"/>
      <c r="BW455" s="251"/>
      <c r="BX455" s="251"/>
      <c r="CB455" s="166">
        <v>45</v>
      </c>
      <c r="CC455" s="166">
        <v>40</v>
      </c>
      <c r="CD455" s="167">
        <v>35</v>
      </c>
      <c r="CE455" s="168">
        <v>30</v>
      </c>
      <c r="CF455" s="167">
        <v>28</v>
      </c>
      <c r="CG455" s="168">
        <v>26</v>
      </c>
      <c r="CH455" s="168">
        <v>24</v>
      </c>
      <c r="CI455" s="168">
        <v>22</v>
      </c>
      <c r="CJ455" s="168">
        <v>20</v>
      </c>
      <c r="CK455" s="168">
        <v>18</v>
      </c>
      <c r="CL455" s="168">
        <v>16</v>
      </c>
      <c r="CM455" s="168">
        <v>14</v>
      </c>
      <c r="CN455" s="168">
        <v>12</v>
      </c>
      <c r="CO455" s="168">
        <v>10</v>
      </c>
      <c r="CP455" s="168">
        <v>10</v>
      </c>
      <c r="CQ455" s="168">
        <v>10</v>
      </c>
    </row>
    <row r="456" spans="1:95" ht="16.2" thickBot="1" x14ac:dyDescent="0.35">
      <c r="A456" s="116">
        <v>1453</v>
      </c>
      <c r="B456" s="117"/>
      <c r="C456" s="118"/>
      <c r="D456" s="119"/>
      <c r="E456" s="120"/>
      <c r="F456" s="121"/>
      <c r="G456" s="121"/>
      <c r="H456" s="169"/>
      <c r="I456" s="169"/>
      <c r="J456" s="170"/>
      <c r="K456" s="248"/>
      <c r="L456" s="127"/>
      <c r="M456" s="127"/>
      <c r="N456" s="127"/>
      <c r="O456" s="128"/>
      <c r="P456" s="129"/>
      <c r="Q456" s="214"/>
      <c r="R456" s="215"/>
      <c r="S456" s="216"/>
      <c r="T456" s="217"/>
      <c r="U456" s="217"/>
      <c r="V456" s="217"/>
      <c r="W456" s="218"/>
      <c r="X456" s="195"/>
      <c r="Y456" s="57"/>
      <c r="Z456" s="135"/>
      <c r="AA456" s="135"/>
      <c r="AB456" s="136"/>
      <c r="AC456" s="136"/>
      <c r="AD456" s="60"/>
      <c r="AE456" s="139"/>
      <c r="AF456" s="175"/>
      <c r="AG456" s="60"/>
      <c r="AH456" s="139"/>
      <c r="AI456" s="175"/>
      <c r="AJ456" s="60"/>
      <c r="AK456" s="140"/>
      <c r="AL456" s="141"/>
      <c r="AM456" s="60"/>
      <c r="AN456" s="140"/>
      <c r="AO456" s="141"/>
      <c r="AP456" s="176"/>
      <c r="AQ456" s="177"/>
      <c r="AR456" s="178"/>
      <c r="AS456" s="176"/>
      <c r="AT456" s="177"/>
      <c r="AU456" s="178"/>
      <c r="AV456" s="57"/>
      <c r="AW456" s="145"/>
      <c r="AX456" s="179"/>
      <c r="AY456" s="180"/>
      <c r="AZ456" s="57"/>
      <c r="BA456" s="145"/>
      <c r="BB456" s="146"/>
      <c r="BC456" s="149"/>
      <c r="BD456" s="103"/>
      <c r="BF456" s="251"/>
      <c r="BG456" s="251"/>
      <c r="BH456" s="252"/>
      <c r="BJ456" s="253"/>
      <c r="BK456" s="253"/>
      <c r="BL456" s="253"/>
      <c r="BM456" s="254"/>
      <c r="BN456" s="252"/>
      <c r="BO456" s="255"/>
      <c r="BP456" s="255"/>
      <c r="BQ456" s="255"/>
      <c r="BR456" s="255"/>
      <c r="BS456" s="224"/>
      <c r="BT456" s="224"/>
      <c r="BU456" s="251"/>
      <c r="BV456" s="251"/>
      <c r="BW456" s="251"/>
      <c r="BX456" s="251"/>
      <c r="CB456" s="166">
        <v>45</v>
      </c>
      <c r="CC456" s="166">
        <v>40</v>
      </c>
      <c r="CD456" s="167">
        <v>35</v>
      </c>
      <c r="CE456" s="168">
        <v>30</v>
      </c>
      <c r="CF456" s="167">
        <v>28</v>
      </c>
      <c r="CG456" s="168">
        <v>26</v>
      </c>
      <c r="CH456" s="168">
        <v>24</v>
      </c>
      <c r="CI456" s="168">
        <v>22</v>
      </c>
      <c r="CJ456" s="168">
        <v>20</v>
      </c>
      <c r="CK456" s="168">
        <v>18</v>
      </c>
      <c r="CL456" s="168">
        <v>16</v>
      </c>
      <c r="CM456" s="168">
        <v>14</v>
      </c>
      <c r="CN456" s="168">
        <v>12</v>
      </c>
      <c r="CO456" s="168">
        <v>10</v>
      </c>
      <c r="CP456" s="168">
        <v>10</v>
      </c>
      <c r="CQ456" s="168">
        <v>10</v>
      </c>
    </row>
    <row r="457" spans="1:95" ht="16.2" thickBot="1" x14ac:dyDescent="0.35">
      <c r="A457" s="116">
        <v>1454</v>
      </c>
      <c r="B457" s="117"/>
      <c r="C457" s="118"/>
      <c r="D457" s="119"/>
      <c r="E457" s="120"/>
      <c r="F457" s="121"/>
      <c r="G457" s="121"/>
      <c r="H457" s="169"/>
      <c r="I457" s="169"/>
      <c r="J457" s="170"/>
      <c r="K457" s="248"/>
      <c r="L457" s="127"/>
      <c r="M457" s="127"/>
      <c r="N457" s="127"/>
      <c r="O457" s="128"/>
      <c r="P457" s="129"/>
      <c r="Q457" s="214"/>
      <c r="R457" s="215"/>
      <c r="S457" s="216"/>
      <c r="T457" s="217"/>
      <c r="U457" s="217"/>
      <c r="V457" s="217"/>
      <c r="W457" s="218"/>
      <c r="X457" s="195"/>
      <c r="Y457" s="57"/>
      <c r="Z457" s="135"/>
      <c r="AA457" s="135"/>
      <c r="AB457" s="136"/>
      <c r="AC457" s="136"/>
      <c r="AD457" s="60"/>
      <c r="AE457" s="139"/>
      <c r="AF457" s="175"/>
      <c r="AG457" s="60"/>
      <c r="AH457" s="139"/>
      <c r="AI457" s="175"/>
      <c r="AJ457" s="60"/>
      <c r="AK457" s="140"/>
      <c r="AL457" s="141"/>
      <c r="AM457" s="60"/>
      <c r="AN457" s="140"/>
      <c r="AO457" s="141"/>
      <c r="AP457" s="176"/>
      <c r="AQ457" s="177"/>
      <c r="AR457" s="178"/>
      <c r="AS457" s="176"/>
      <c r="AT457" s="177"/>
      <c r="AU457" s="178"/>
      <c r="AV457" s="57"/>
      <c r="AW457" s="145"/>
      <c r="AX457" s="179"/>
      <c r="AY457" s="180"/>
      <c r="AZ457" s="57"/>
      <c r="BA457" s="145"/>
      <c r="BB457" s="146"/>
      <c r="BC457" s="149"/>
      <c r="BD457" s="103"/>
      <c r="BF457" s="251"/>
      <c r="BG457" s="251"/>
      <c r="BH457" s="252"/>
      <c r="BJ457" s="253"/>
      <c r="BK457" s="253"/>
      <c r="BL457" s="253"/>
      <c r="BM457" s="254"/>
      <c r="BN457" s="252"/>
      <c r="BO457" s="255"/>
      <c r="BP457" s="255"/>
      <c r="BQ457" s="255"/>
      <c r="BR457" s="255"/>
      <c r="BS457" s="224"/>
      <c r="BT457" s="224"/>
      <c r="BU457" s="251"/>
      <c r="BV457" s="251"/>
      <c r="BW457" s="251"/>
      <c r="BX457" s="251"/>
      <c r="CB457" s="166">
        <v>45</v>
      </c>
      <c r="CC457" s="166">
        <v>40</v>
      </c>
      <c r="CD457" s="167">
        <v>35</v>
      </c>
      <c r="CE457" s="168">
        <v>30</v>
      </c>
      <c r="CF457" s="167">
        <v>28</v>
      </c>
      <c r="CG457" s="168">
        <v>26</v>
      </c>
      <c r="CH457" s="168">
        <v>24</v>
      </c>
      <c r="CI457" s="168">
        <v>22</v>
      </c>
      <c r="CJ457" s="168">
        <v>20</v>
      </c>
      <c r="CK457" s="168">
        <v>18</v>
      </c>
      <c r="CL457" s="168">
        <v>16</v>
      </c>
      <c r="CM457" s="168">
        <v>14</v>
      </c>
      <c r="CN457" s="168">
        <v>12</v>
      </c>
      <c r="CO457" s="168">
        <v>10</v>
      </c>
      <c r="CP457" s="168">
        <v>10</v>
      </c>
      <c r="CQ457" s="168">
        <v>10</v>
      </c>
    </row>
    <row r="458" spans="1:95" ht="16.2" thickBot="1" x14ac:dyDescent="0.35">
      <c r="A458" s="116">
        <v>1455</v>
      </c>
      <c r="B458" s="117"/>
      <c r="C458" s="118"/>
      <c r="D458" s="119"/>
      <c r="E458" s="120"/>
      <c r="F458" s="121"/>
      <c r="G458" s="121"/>
      <c r="H458" s="169"/>
      <c r="I458" s="169"/>
      <c r="J458" s="170"/>
      <c r="K458" s="248"/>
      <c r="L458" s="127"/>
      <c r="M458" s="127"/>
      <c r="N458" s="127"/>
      <c r="O458" s="128"/>
      <c r="P458" s="129"/>
      <c r="Q458" s="214"/>
      <c r="R458" s="215"/>
      <c r="S458" s="216"/>
      <c r="T458" s="217"/>
      <c r="U458" s="217"/>
      <c r="V458" s="217"/>
      <c r="W458" s="218"/>
      <c r="X458" s="195"/>
      <c r="Y458" s="57"/>
      <c r="Z458" s="135"/>
      <c r="AA458" s="135"/>
      <c r="AB458" s="136"/>
      <c r="AC458" s="136"/>
      <c r="AD458" s="60"/>
      <c r="AE458" s="139"/>
      <c r="AF458" s="175"/>
      <c r="AG458" s="60"/>
      <c r="AH458" s="139"/>
      <c r="AI458" s="175"/>
      <c r="AJ458" s="60"/>
      <c r="AK458" s="140"/>
      <c r="AL458" s="141"/>
      <c r="AM458" s="60"/>
      <c r="AN458" s="140"/>
      <c r="AO458" s="141"/>
      <c r="AP458" s="176"/>
      <c r="AQ458" s="177"/>
      <c r="AR458" s="178"/>
      <c r="AS458" s="176"/>
      <c r="AT458" s="177"/>
      <c r="AU458" s="178"/>
      <c r="AV458" s="57"/>
      <c r="AW458" s="145"/>
      <c r="AX458" s="179"/>
      <c r="AY458" s="180"/>
      <c r="AZ458" s="57"/>
      <c r="BA458" s="145"/>
      <c r="BB458" s="146"/>
      <c r="BC458" s="149"/>
      <c r="BD458" s="103"/>
      <c r="BF458" s="251"/>
      <c r="BG458" s="251"/>
      <c r="BH458" s="252"/>
      <c r="BJ458" s="253"/>
      <c r="BK458" s="253"/>
      <c r="BL458" s="253"/>
      <c r="BM458" s="254"/>
      <c r="BN458" s="252"/>
      <c r="BO458" s="255"/>
      <c r="BP458" s="255"/>
      <c r="BQ458" s="255"/>
      <c r="BR458" s="255"/>
      <c r="BS458" s="224"/>
      <c r="BT458" s="224"/>
      <c r="BU458" s="251"/>
      <c r="BV458" s="251"/>
      <c r="BW458" s="251"/>
      <c r="BX458" s="251"/>
      <c r="CB458" s="166">
        <v>45</v>
      </c>
      <c r="CC458" s="166">
        <v>40</v>
      </c>
      <c r="CD458" s="167">
        <v>35</v>
      </c>
      <c r="CE458" s="168">
        <v>30</v>
      </c>
      <c r="CF458" s="167">
        <v>28</v>
      </c>
      <c r="CG458" s="168">
        <v>26</v>
      </c>
      <c r="CH458" s="168">
        <v>24</v>
      </c>
      <c r="CI458" s="168">
        <v>22</v>
      </c>
      <c r="CJ458" s="168">
        <v>20</v>
      </c>
      <c r="CK458" s="168">
        <v>18</v>
      </c>
      <c r="CL458" s="168">
        <v>16</v>
      </c>
      <c r="CM458" s="168">
        <v>14</v>
      </c>
      <c r="CN458" s="168">
        <v>12</v>
      </c>
      <c r="CO458" s="168">
        <v>10</v>
      </c>
      <c r="CP458" s="168">
        <v>10</v>
      </c>
      <c r="CQ458" s="168">
        <v>10</v>
      </c>
    </row>
    <row r="459" spans="1:95" ht="16.2" thickBot="1" x14ac:dyDescent="0.35">
      <c r="A459" s="116">
        <v>1456</v>
      </c>
      <c r="B459" s="117"/>
      <c r="C459" s="118"/>
      <c r="D459" s="119"/>
      <c r="E459" s="120"/>
      <c r="F459" s="121"/>
      <c r="G459" s="121"/>
      <c r="H459" s="169"/>
      <c r="I459" s="169"/>
      <c r="J459" s="170"/>
      <c r="K459" s="248"/>
      <c r="L459" s="127"/>
      <c r="M459" s="127"/>
      <c r="N459" s="127"/>
      <c r="O459" s="128"/>
      <c r="P459" s="129"/>
      <c r="Q459" s="214"/>
      <c r="R459" s="215"/>
      <c r="S459" s="216"/>
      <c r="T459" s="217"/>
      <c r="U459" s="217"/>
      <c r="V459" s="217"/>
      <c r="W459" s="218"/>
      <c r="X459" s="195"/>
      <c r="Y459" s="57"/>
      <c r="Z459" s="135"/>
      <c r="AA459" s="135"/>
      <c r="AB459" s="136"/>
      <c r="AC459" s="136"/>
      <c r="AD459" s="60"/>
      <c r="AE459" s="139"/>
      <c r="AF459" s="175"/>
      <c r="AG459" s="60"/>
      <c r="AH459" s="139"/>
      <c r="AI459" s="175"/>
      <c r="AJ459" s="60"/>
      <c r="AK459" s="140"/>
      <c r="AL459" s="141"/>
      <c r="AM459" s="60"/>
      <c r="AN459" s="140"/>
      <c r="AO459" s="141"/>
      <c r="AP459" s="176"/>
      <c r="AQ459" s="177"/>
      <c r="AR459" s="178"/>
      <c r="AS459" s="176"/>
      <c r="AT459" s="177"/>
      <c r="AU459" s="178"/>
      <c r="AV459" s="57"/>
      <c r="AW459" s="145"/>
      <c r="AX459" s="179"/>
      <c r="AY459" s="180"/>
      <c r="AZ459" s="57"/>
      <c r="BA459" s="145"/>
      <c r="BB459" s="146"/>
      <c r="BC459" s="149"/>
      <c r="BD459" s="103"/>
      <c r="BF459" s="251"/>
      <c r="BG459" s="251"/>
      <c r="BH459" s="252"/>
      <c r="BJ459" s="253"/>
      <c r="BK459" s="253"/>
      <c r="BL459" s="253"/>
      <c r="BM459" s="254"/>
      <c r="BN459" s="252"/>
      <c r="BO459" s="255"/>
      <c r="BP459" s="255"/>
      <c r="BQ459" s="255"/>
      <c r="BR459" s="255"/>
      <c r="BS459" s="224"/>
      <c r="BT459" s="224"/>
      <c r="BU459" s="251"/>
      <c r="BV459" s="251"/>
      <c r="BW459" s="251"/>
      <c r="BX459" s="251"/>
      <c r="CB459" s="166">
        <v>45</v>
      </c>
      <c r="CC459" s="166">
        <v>40</v>
      </c>
      <c r="CD459" s="167">
        <v>35</v>
      </c>
      <c r="CE459" s="168">
        <v>30</v>
      </c>
      <c r="CF459" s="167">
        <v>28</v>
      </c>
      <c r="CG459" s="168">
        <v>26</v>
      </c>
      <c r="CH459" s="168">
        <v>24</v>
      </c>
      <c r="CI459" s="168">
        <v>22</v>
      </c>
      <c r="CJ459" s="168">
        <v>20</v>
      </c>
      <c r="CK459" s="168">
        <v>18</v>
      </c>
      <c r="CL459" s="168">
        <v>16</v>
      </c>
      <c r="CM459" s="168">
        <v>14</v>
      </c>
      <c r="CN459" s="168">
        <v>12</v>
      </c>
      <c r="CO459" s="168">
        <v>10</v>
      </c>
      <c r="CP459" s="168">
        <v>10</v>
      </c>
      <c r="CQ459" s="168">
        <v>10</v>
      </c>
    </row>
    <row r="460" spans="1:95" ht="16.2" thickBot="1" x14ac:dyDescent="0.35">
      <c r="A460" s="116">
        <v>1457</v>
      </c>
      <c r="B460" s="117"/>
      <c r="C460" s="118"/>
      <c r="D460" s="119"/>
      <c r="E460" s="120"/>
      <c r="F460" s="121"/>
      <c r="G460" s="121"/>
      <c r="H460" s="169"/>
      <c r="I460" s="169"/>
      <c r="J460" s="170"/>
      <c r="K460" s="248"/>
      <c r="L460" s="127"/>
      <c r="M460" s="127"/>
      <c r="N460" s="127"/>
      <c r="O460" s="128"/>
      <c r="P460" s="129"/>
      <c r="Q460" s="214"/>
      <c r="R460" s="215"/>
      <c r="S460" s="216"/>
      <c r="T460" s="217"/>
      <c r="U460" s="217"/>
      <c r="V460" s="217"/>
      <c r="W460" s="218"/>
      <c r="X460" s="195"/>
      <c r="Y460" s="57"/>
      <c r="Z460" s="135"/>
      <c r="AA460" s="135"/>
      <c r="AB460" s="136"/>
      <c r="AC460" s="136"/>
      <c r="AD460" s="60"/>
      <c r="AE460" s="139"/>
      <c r="AF460" s="175"/>
      <c r="AG460" s="60"/>
      <c r="AH460" s="139"/>
      <c r="AI460" s="175"/>
      <c r="AJ460" s="60"/>
      <c r="AK460" s="140"/>
      <c r="AL460" s="141"/>
      <c r="AM460" s="60"/>
      <c r="AN460" s="140"/>
      <c r="AO460" s="141"/>
      <c r="AP460" s="176"/>
      <c r="AQ460" s="177"/>
      <c r="AR460" s="178"/>
      <c r="AS460" s="176"/>
      <c r="AT460" s="177"/>
      <c r="AU460" s="178"/>
      <c r="AV460" s="57"/>
      <c r="AW460" s="145"/>
      <c r="AX460" s="179"/>
      <c r="AY460" s="180"/>
      <c r="AZ460" s="57"/>
      <c r="BA460" s="145"/>
      <c r="BB460" s="146"/>
      <c r="BC460" s="149"/>
      <c r="BD460" s="103"/>
      <c r="BF460" s="251"/>
      <c r="BG460" s="251"/>
      <c r="BH460" s="252"/>
      <c r="BJ460" s="253"/>
      <c r="BK460" s="253"/>
      <c r="BL460" s="253"/>
      <c r="BM460" s="254"/>
      <c r="BN460" s="252"/>
      <c r="BO460" s="255"/>
      <c r="BP460" s="255"/>
      <c r="BQ460" s="255"/>
      <c r="BR460" s="255"/>
      <c r="BS460" s="224"/>
      <c r="BT460" s="224"/>
      <c r="BU460" s="251"/>
      <c r="BV460" s="251"/>
      <c r="BW460" s="251"/>
      <c r="BX460" s="251"/>
      <c r="CB460" s="166">
        <v>45</v>
      </c>
      <c r="CC460" s="166">
        <v>40</v>
      </c>
      <c r="CD460" s="167">
        <v>35</v>
      </c>
      <c r="CE460" s="168">
        <v>30</v>
      </c>
      <c r="CF460" s="167">
        <v>28</v>
      </c>
      <c r="CG460" s="168">
        <v>26</v>
      </c>
      <c r="CH460" s="168">
        <v>24</v>
      </c>
      <c r="CI460" s="168">
        <v>22</v>
      </c>
      <c r="CJ460" s="168">
        <v>20</v>
      </c>
      <c r="CK460" s="168">
        <v>18</v>
      </c>
      <c r="CL460" s="168">
        <v>16</v>
      </c>
      <c r="CM460" s="168">
        <v>14</v>
      </c>
      <c r="CN460" s="168">
        <v>12</v>
      </c>
      <c r="CO460" s="168">
        <v>10</v>
      </c>
      <c r="CP460" s="168">
        <v>10</v>
      </c>
      <c r="CQ460" s="168">
        <v>10</v>
      </c>
    </row>
    <row r="461" spans="1:95" ht="16.2" thickBot="1" x14ac:dyDescent="0.35">
      <c r="A461" s="116">
        <v>1458</v>
      </c>
      <c r="B461" s="117"/>
      <c r="C461" s="118"/>
      <c r="D461" s="119"/>
      <c r="E461" s="120"/>
      <c r="F461" s="121"/>
      <c r="G461" s="121"/>
      <c r="H461" s="169"/>
      <c r="I461" s="169"/>
      <c r="J461" s="170"/>
      <c r="K461" s="248"/>
      <c r="L461" s="127"/>
      <c r="M461" s="127"/>
      <c r="N461" s="127"/>
      <c r="O461" s="128"/>
      <c r="P461" s="129"/>
      <c r="Q461" s="214"/>
      <c r="R461" s="215"/>
      <c r="S461" s="216"/>
      <c r="T461" s="217"/>
      <c r="U461" s="217"/>
      <c r="V461" s="217"/>
      <c r="W461" s="218"/>
      <c r="X461" s="195"/>
      <c r="Y461" s="57"/>
      <c r="Z461" s="135"/>
      <c r="AA461" s="135"/>
      <c r="AB461" s="136"/>
      <c r="AC461" s="136"/>
      <c r="AD461" s="60"/>
      <c r="AE461" s="139"/>
      <c r="AF461" s="175"/>
      <c r="AG461" s="60"/>
      <c r="AH461" s="139"/>
      <c r="AI461" s="175"/>
      <c r="AJ461" s="60"/>
      <c r="AK461" s="140"/>
      <c r="AL461" s="141"/>
      <c r="AM461" s="60"/>
      <c r="AN461" s="140"/>
      <c r="AO461" s="141"/>
      <c r="AP461" s="176"/>
      <c r="AQ461" s="177"/>
      <c r="AR461" s="178"/>
      <c r="AS461" s="176"/>
      <c r="AT461" s="177"/>
      <c r="AU461" s="178"/>
      <c r="AV461" s="57"/>
      <c r="AW461" s="145"/>
      <c r="AX461" s="179"/>
      <c r="AY461" s="180"/>
      <c r="AZ461" s="57"/>
      <c r="BA461" s="145"/>
      <c r="BB461" s="146"/>
      <c r="BC461" s="149"/>
      <c r="BD461" s="103"/>
      <c r="BF461" s="251"/>
      <c r="BG461" s="251"/>
      <c r="BH461" s="252"/>
      <c r="BJ461" s="253"/>
      <c r="BK461" s="253"/>
      <c r="BL461" s="253"/>
      <c r="BM461" s="254"/>
      <c r="BN461" s="252"/>
      <c r="BO461" s="255"/>
      <c r="BP461" s="255"/>
      <c r="BQ461" s="255"/>
      <c r="BR461" s="255"/>
      <c r="BS461" s="224"/>
      <c r="BT461" s="224"/>
      <c r="BU461" s="251"/>
      <c r="BV461" s="251"/>
      <c r="BW461" s="251"/>
      <c r="BX461" s="251"/>
      <c r="CB461" s="166">
        <v>45</v>
      </c>
      <c r="CC461" s="166">
        <v>40</v>
      </c>
      <c r="CD461" s="167">
        <v>35</v>
      </c>
      <c r="CE461" s="168">
        <v>30</v>
      </c>
      <c r="CF461" s="167">
        <v>28</v>
      </c>
      <c r="CG461" s="168">
        <v>26</v>
      </c>
      <c r="CH461" s="168">
        <v>24</v>
      </c>
      <c r="CI461" s="168">
        <v>22</v>
      </c>
      <c r="CJ461" s="168">
        <v>20</v>
      </c>
      <c r="CK461" s="168">
        <v>18</v>
      </c>
      <c r="CL461" s="168">
        <v>16</v>
      </c>
      <c r="CM461" s="168">
        <v>14</v>
      </c>
      <c r="CN461" s="168">
        <v>12</v>
      </c>
      <c r="CO461" s="168">
        <v>10</v>
      </c>
      <c r="CP461" s="168">
        <v>10</v>
      </c>
      <c r="CQ461" s="168">
        <v>10</v>
      </c>
    </row>
    <row r="462" spans="1:95" ht="16.2" thickBot="1" x14ac:dyDescent="0.35">
      <c r="A462" s="116">
        <v>1459</v>
      </c>
      <c r="B462" s="117"/>
      <c r="C462" s="118"/>
      <c r="D462" s="119"/>
      <c r="E462" s="120"/>
      <c r="F462" s="121"/>
      <c r="G462" s="121"/>
      <c r="H462" s="169"/>
      <c r="I462" s="169"/>
      <c r="J462" s="170"/>
      <c r="K462" s="248"/>
      <c r="L462" s="127"/>
      <c r="M462" s="127"/>
      <c r="N462" s="127"/>
      <c r="O462" s="128"/>
      <c r="P462" s="129"/>
      <c r="Q462" s="214"/>
      <c r="R462" s="215"/>
      <c r="S462" s="216"/>
      <c r="T462" s="217"/>
      <c r="U462" s="217"/>
      <c r="V462" s="217"/>
      <c r="W462" s="218"/>
      <c r="X462" s="195"/>
      <c r="Y462" s="57"/>
      <c r="Z462" s="135"/>
      <c r="AA462" s="135"/>
      <c r="AB462" s="136"/>
      <c r="AC462" s="136"/>
      <c r="AD462" s="60"/>
      <c r="AE462" s="139"/>
      <c r="AF462" s="175"/>
      <c r="AG462" s="60"/>
      <c r="AH462" s="139"/>
      <c r="AI462" s="175"/>
      <c r="AJ462" s="60"/>
      <c r="AK462" s="140"/>
      <c r="AL462" s="141"/>
      <c r="AM462" s="60"/>
      <c r="AN462" s="140"/>
      <c r="AO462" s="141"/>
      <c r="AP462" s="176"/>
      <c r="AQ462" s="177"/>
      <c r="AR462" s="178"/>
      <c r="AS462" s="176"/>
      <c r="AT462" s="177"/>
      <c r="AU462" s="178"/>
      <c r="AV462" s="57"/>
      <c r="AW462" s="145"/>
      <c r="AX462" s="179"/>
      <c r="AY462" s="180"/>
      <c r="AZ462" s="57"/>
      <c r="BA462" s="145"/>
      <c r="BB462" s="146"/>
      <c r="BC462" s="149"/>
      <c r="BD462" s="103"/>
      <c r="BF462" s="251"/>
      <c r="BG462" s="251"/>
      <c r="BH462" s="252"/>
      <c r="BJ462" s="253"/>
      <c r="BK462" s="253"/>
      <c r="BL462" s="253"/>
      <c r="BM462" s="254"/>
      <c r="BN462" s="252"/>
      <c r="BO462" s="255"/>
      <c r="BP462" s="255"/>
      <c r="BQ462" s="255"/>
      <c r="BR462" s="255"/>
      <c r="BS462" s="224"/>
      <c r="BT462" s="224"/>
      <c r="BU462" s="251"/>
      <c r="BV462" s="251"/>
      <c r="BW462" s="251"/>
      <c r="BX462" s="251"/>
      <c r="CB462" s="166">
        <v>45</v>
      </c>
      <c r="CC462" s="166">
        <v>40</v>
      </c>
      <c r="CD462" s="167">
        <v>35</v>
      </c>
      <c r="CE462" s="168">
        <v>30</v>
      </c>
      <c r="CF462" s="167">
        <v>28</v>
      </c>
      <c r="CG462" s="168">
        <v>26</v>
      </c>
      <c r="CH462" s="168">
        <v>24</v>
      </c>
      <c r="CI462" s="168">
        <v>22</v>
      </c>
      <c r="CJ462" s="168">
        <v>20</v>
      </c>
      <c r="CK462" s="168">
        <v>18</v>
      </c>
      <c r="CL462" s="168">
        <v>16</v>
      </c>
      <c r="CM462" s="168">
        <v>14</v>
      </c>
      <c r="CN462" s="168">
        <v>12</v>
      </c>
      <c r="CO462" s="168">
        <v>10</v>
      </c>
      <c r="CP462" s="168">
        <v>10</v>
      </c>
      <c r="CQ462" s="168">
        <v>10</v>
      </c>
    </row>
    <row r="463" spans="1:95" ht="16.2" thickBot="1" x14ac:dyDescent="0.35">
      <c r="A463" s="116">
        <v>1460</v>
      </c>
      <c r="B463" s="117"/>
      <c r="C463" s="118"/>
      <c r="D463" s="119"/>
      <c r="E463" s="120"/>
      <c r="F463" s="121"/>
      <c r="G463" s="121"/>
      <c r="H463" s="169"/>
      <c r="I463" s="169"/>
      <c r="J463" s="170"/>
      <c r="K463" s="248"/>
      <c r="L463" s="127"/>
      <c r="M463" s="127"/>
      <c r="N463" s="127"/>
      <c r="O463" s="128"/>
      <c r="P463" s="129"/>
      <c r="Q463" s="214"/>
      <c r="R463" s="215"/>
      <c r="S463" s="216"/>
      <c r="T463" s="217"/>
      <c r="U463" s="217"/>
      <c r="V463" s="217"/>
      <c r="W463" s="218"/>
      <c r="X463" s="195"/>
      <c r="Y463" s="57"/>
      <c r="Z463" s="135"/>
      <c r="AA463" s="135"/>
      <c r="AB463" s="136"/>
      <c r="AC463" s="136"/>
      <c r="AD463" s="60"/>
      <c r="AE463" s="139"/>
      <c r="AF463" s="175"/>
      <c r="AG463" s="60"/>
      <c r="AH463" s="139"/>
      <c r="AI463" s="175"/>
      <c r="AJ463" s="60"/>
      <c r="AK463" s="140"/>
      <c r="AL463" s="141"/>
      <c r="AM463" s="60"/>
      <c r="AN463" s="140"/>
      <c r="AO463" s="141"/>
      <c r="AP463" s="176"/>
      <c r="AQ463" s="177"/>
      <c r="AR463" s="178"/>
      <c r="AS463" s="176"/>
      <c r="AT463" s="177"/>
      <c r="AU463" s="178"/>
      <c r="AV463" s="57"/>
      <c r="AW463" s="145"/>
      <c r="AX463" s="179"/>
      <c r="AY463" s="180"/>
      <c r="AZ463" s="57"/>
      <c r="BA463" s="145"/>
      <c r="BB463" s="146"/>
      <c r="BC463" s="149"/>
      <c r="BD463" s="103"/>
      <c r="BF463" s="251"/>
      <c r="BG463" s="251"/>
      <c r="BH463" s="252"/>
      <c r="BJ463" s="253"/>
      <c r="BK463" s="253"/>
      <c r="BL463" s="253"/>
      <c r="BM463" s="254"/>
      <c r="BN463" s="252"/>
      <c r="BO463" s="255"/>
      <c r="BP463" s="255"/>
      <c r="BQ463" s="255"/>
      <c r="BR463" s="255"/>
      <c r="BS463" s="224"/>
      <c r="BT463" s="224"/>
      <c r="BU463" s="251"/>
      <c r="BV463" s="251"/>
      <c r="BW463" s="251"/>
      <c r="BX463" s="251"/>
      <c r="CB463" s="166">
        <v>45</v>
      </c>
      <c r="CC463" s="166">
        <v>40</v>
      </c>
      <c r="CD463" s="167">
        <v>35</v>
      </c>
      <c r="CE463" s="168">
        <v>30</v>
      </c>
      <c r="CF463" s="167">
        <v>28</v>
      </c>
      <c r="CG463" s="168">
        <v>26</v>
      </c>
      <c r="CH463" s="168">
        <v>24</v>
      </c>
      <c r="CI463" s="168">
        <v>22</v>
      </c>
      <c r="CJ463" s="168">
        <v>20</v>
      </c>
      <c r="CK463" s="168">
        <v>18</v>
      </c>
      <c r="CL463" s="168">
        <v>16</v>
      </c>
      <c r="CM463" s="168">
        <v>14</v>
      </c>
      <c r="CN463" s="168">
        <v>12</v>
      </c>
      <c r="CO463" s="168">
        <v>10</v>
      </c>
      <c r="CP463" s="168">
        <v>10</v>
      </c>
      <c r="CQ463" s="168">
        <v>10</v>
      </c>
    </row>
    <row r="464" spans="1:95" ht="16.2" thickBot="1" x14ac:dyDescent="0.35">
      <c r="A464" s="116">
        <v>1461</v>
      </c>
      <c r="B464" s="117"/>
      <c r="C464" s="118"/>
      <c r="D464" s="119"/>
      <c r="E464" s="120"/>
      <c r="F464" s="121"/>
      <c r="G464" s="121"/>
      <c r="H464" s="169"/>
      <c r="I464" s="169"/>
      <c r="J464" s="170"/>
      <c r="K464" s="248"/>
      <c r="L464" s="127"/>
      <c r="M464" s="127"/>
      <c r="N464" s="127"/>
      <c r="O464" s="128"/>
      <c r="P464" s="129"/>
      <c r="Q464" s="214"/>
      <c r="R464" s="215"/>
      <c r="S464" s="216"/>
      <c r="T464" s="217"/>
      <c r="U464" s="217"/>
      <c r="V464" s="217"/>
      <c r="W464" s="218"/>
      <c r="X464" s="195"/>
      <c r="Y464" s="57"/>
      <c r="Z464" s="135"/>
      <c r="AA464" s="135"/>
      <c r="AB464" s="136"/>
      <c r="AC464" s="136"/>
      <c r="AD464" s="60"/>
      <c r="AE464" s="139"/>
      <c r="AF464" s="175"/>
      <c r="AG464" s="60"/>
      <c r="AH464" s="139"/>
      <c r="AI464" s="175"/>
      <c r="AJ464" s="60"/>
      <c r="AK464" s="140"/>
      <c r="AL464" s="141"/>
      <c r="AM464" s="60"/>
      <c r="AN464" s="140"/>
      <c r="AO464" s="141"/>
      <c r="AP464" s="176"/>
      <c r="AQ464" s="177"/>
      <c r="AR464" s="178"/>
      <c r="AS464" s="176"/>
      <c r="AT464" s="177"/>
      <c r="AU464" s="178"/>
      <c r="AV464" s="57"/>
      <c r="AW464" s="145"/>
      <c r="AX464" s="179"/>
      <c r="AY464" s="180"/>
      <c r="AZ464" s="57"/>
      <c r="BA464" s="145"/>
      <c r="BB464" s="146"/>
      <c r="BC464" s="149"/>
      <c r="BD464" s="103"/>
      <c r="BF464" s="251"/>
      <c r="BG464" s="251"/>
      <c r="BH464" s="252"/>
      <c r="BJ464" s="253"/>
      <c r="BK464" s="253"/>
      <c r="BL464" s="253"/>
      <c r="BM464" s="254"/>
      <c r="BN464" s="252"/>
      <c r="BO464" s="255"/>
      <c r="BP464" s="255"/>
      <c r="BQ464" s="255"/>
      <c r="BR464" s="255"/>
      <c r="BS464" s="224"/>
      <c r="BT464" s="224"/>
      <c r="BU464" s="251"/>
      <c r="BV464" s="251"/>
      <c r="BW464" s="251"/>
      <c r="BX464" s="251"/>
      <c r="CB464" s="166">
        <v>45</v>
      </c>
      <c r="CC464" s="166">
        <v>40</v>
      </c>
      <c r="CD464" s="167">
        <v>35</v>
      </c>
      <c r="CE464" s="168">
        <v>30</v>
      </c>
      <c r="CF464" s="167">
        <v>28</v>
      </c>
      <c r="CG464" s="168">
        <v>26</v>
      </c>
      <c r="CH464" s="168">
        <v>24</v>
      </c>
      <c r="CI464" s="168">
        <v>22</v>
      </c>
      <c r="CJ464" s="168">
        <v>20</v>
      </c>
      <c r="CK464" s="168">
        <v>18</v>
      </c>
      <c r="CL464" s="168">
        <v>16</v>
      </c>
      <c r="CM464" s="168">
        <v>14</v>
      </c>
      <c r="CN464" s="168">
        <v>12</v>
      </c>
      <c r="CO464" s="168">
        <v>10</v>
      </c>
      <c r="CP464" s="168">
        <v>10</v>
      </c>
      <c r="CQ464" s="168">
        <v>10</v>
      </c>
    </row>
    <row r="465" spans="1:95" ht="16.2" thickBot="1" x14ac:dyDescent="0.35">
      <c r="A465" s="116">
        <v>1462</v>
      </c>
      <c r="B465" s="117"/>
      <c r="C465" s="118"/>
      <c r="D465" s="119"/>
      <c r="E465" s="120"/>
      <c r="F465" s="121"/>
      <c r="G465" s="121"/>
      <c r="H465" s="169"/>
      <c r="I465" s="169"/>
      <c r="J465" s="170"/>
      <c r="K465" s="248"/>
      <c r="L465" s="127"/>
      <c r="M465" s="127"/>
      <c r="N465" s="127"/>
      <c r="O465" s="128"/>
      <c r="P465" s="129"/>
      <c r="Q465" s="214"/>
      <c r="R465" s="215"/>
      <c r="S465" s="216"/>
      <c r="T465" s="217"/>
      <c r="U465" s="217"/>
      <c r="V465" s="217"/>
      <c r="W465" s="218"/>
      <c r="X465" s="195"/>
      <c r="Y465" s="57"/>
      <c r="Z465" s="135"/>
      <c r="AA465" s="135"/>
      <c r="AB465" s="136"/>
      <c r="AC465" s="136"/>
      <c r="AD465" s="60"/>
      <c r="AE465" s="139"/>
      <c r="AF465" s="175"/>
      <c r="AG465" s="60"/>
      <c r="AH465" s="139"/>
      <c r="AI465" s="175"/>
      <c r="AJ465" s="60"/>
      <c r="AK465" s="140"/>
      <c r="AL465" s="141"/>
      <c r="AM465" s="60"/>
      <c r="AN465" s="140"/>
      <c r="AO465" s="141"/>
      <c r="AP465" s="176"/>
      <c r="AQ465" s="177"/>
      <c r="AR465" s="178"/>
      <c r="AS465" s="176"/>
      <c r="AT465" s="177"/>
      <c r="AU465" s="178"/>
      <c r="AV465" s="57"/>
      <c r="AW465" s="145"/>
      <c r="AX465" s="179"/>
      <c r="AY465" s="180"/>
      <c r="AZ465" s="57"/>
      <c r="BA465" s="145"/>
      <c r="BB465" s="146"/>
      <c r="BC465" s="149"/>
      <c r="BD465" s="103"/>
      <c r="BF465" s="251"/>
      <c r="BG465" s="251"/>
      <c r="BH465" s="252"/>
      <c r="BJ465" s="253"/>
      <c r="BK465" s="253"/>
      <c r="BL465" s="253"/>
      <c r="BM465" s="254"/>
      <c r="BN465" s="252"/>
      <c r="BO465" s="255"/>
      <c r="BP465" s="255"/>
      <c r="BQ465" s="255"/>
      <c r="BR465" s="255"/>
      <c r="BS465" s="224"/>
      <c r="BT465" s="224"/>
      <c r="BU465" s="251"/>
      <c r="BV465" s="251"/>
      <c r="BW465" s="251"/>
      <c r="BX465" s="251"/>
      <c r="CB465" s="166">
        <v>45</v>
      </c>
      <c r="CC465" s="166">
        <v>40</v>
      </c>
      <c r="CD465" s="167">
        <v>35</v>
      </c>
      <c r="CE465" s="168">
        <v>30</v>
      </c>
      <c r="CF465" s="167">
        <v>28</v>
      </c>
      <c r="CG465" s="168">
        <v>26</v>
      </c>
      <c r="CH465" s="168">
        <v>24</v>
      </c>
      <c r="CI465" s="168">
        <v>22</v>
      </c>
      <c r="CJ465" s="168">
        <v>20</v>
      </c>
      <c r="CK465" s="168">
        <v>18</v>
      </c>
      <c r="CL465" s="168">
        <v>16</v>
      </c>
      <c r="CM465" s="168">
        <v>14</v>
      </c>
      <c r="CN465" s="168">
        <v>12</v>
      </c>
      <c r="CO465" s="168">
        <v>10</v>
      </c>
      <c r="CP465" s="168">
        <v>10</v>
      </c>
      <c r="CQ465" s="168">
        <v>10</v>
      </c>
    </row>
    <row r="466" spans="1:95" ht="16.2" thickBot="1" x14ac:dyDescent="0.35">
      <c r="A466" s="116">
        <v>1463</v>
      </c>
      <c r="B466" s="117"/>
      <c r="C466" s="118"/>
      <c r="D466" s="119"/>
      <c r="E466" s="120"/>
      <c r="F466" s="121"/>
      <c r="G466" s="121"/>
      <c r="H466" s="169"/>
      <c r="I466" s="169"/>
      <c r="J466" s="170"/>
      <c r="K466" s="248"/>
      <c r="L466" s="127"/>
      <c r="M466" s="127"/>
      <c r="N466" s="127"/>
      <c r="O466" s="128"/>
      <c r="P466" s="129"/>
      <c r="Q466" s="214"/>
      <c r="R466" s="215"/>
      <c r="S466" s="216"/>
      <c r="T466" s="217"/>
      <c r="U466" s="217"/>
      <c r="V466" s="217"/>
      <c r="W466" s="218"/>
      <c r="X466" s="195"/>
      <c r="Y466" s="57"/>
      <c r="Z466" s="135"/>
      <c r="AA466" s="135"/>
      <c r="AB466" s="136"/>
      <c r="AC466" s="136"/>
      <c r="AD466" s="60"/>
      <c r="AE466" s="139"/>
      <c r="AF466" s="175"/>
      <c r="AG466" s="60"/>
      <c r="AH466" s="139"/>
      <c r="AI466" s="175"/>
      <c r="AJ466" s="60"/>
      <c r="AK466" s="140"/>
      <c r="AL466" s="141"/>
      <c r="AM466" s="60"/>
      <c r="AN466" s="140"/>
      <c r="AO466" s="141"/>
      <c r="AP466" s="176"/>
      <c r="AQ466" s="177"/>
      <c r="AR466" s="178"/>
      <c r="AS466" s="176"/>
      <c r="AT466" s="177"/>
      <c r="AU466" s="178"/>
      <c r="AV466" s="57"/>
      <c r="AW466" s="145"/>
      <c r="AX466" s="179"/>
      <c r="AY466" s="180"/>
      <c r="AZ466" s="57"/>
      <c r="BA466" s="145"/>
      <c r="BB466" s="146"/>
      <c r="BC466" s="149"/>
      <c r="BD466" s="103"/>
      <c r="BF466" s="251"/>
      <c r="BG466" s="251"/>
      <c r="BH466" s="252"/>
      <c r="BJ466" s="253"/>
      <c r="BK466" s="253"/>
      <c r="BL466" s="253"/>
      <c r="BM466" s="254"/>
      <c r="BN466" s="252"/>
      <c r="BO466" s="255"/>
      <c r="BP466" s="255"/>
      <c r="BQ466" s="255"/>
      <c r="BR466" s="255"/>
      <c r="BS466" s="224"/>
      <c r="BT466" s="224"/>
      <c r="BU466" s="251"/>
      <c r="BV466" s="251"/>
      <c r="BW466" s="251"/>
      <c r="BX466" s="251"/>
      <c r="CB466" s="166">
        <v>45</v>
      </c>
      <c r="CC466" s="166">
        <v>40</v>
      </c>
      <c r="CD466" s="167">
        <v>35</v>
      </c>
      <c r="CE466" s="168">
        <v>30</v>
      </c>
      <c r="CF466" s="167">
        <v>28</v>
      </c>
      <c r="CG466" s="168">
        <v>26</v>
      </c>
      <c r="CH466" s="168">
        <v>24</v>
      </c>
      <c r="CI466" s="168">
        <v>22</v>
      </c>
      <c r="CJ466" s="168">
        <v>20</v>
      </c>
      <c r="CK466" s="168">
        <v>18</v>
      </c>
      <c r="CL466" s="168">
        <v>16</v>
      </c>
      <c r="CM466" s="168">
        <v>14</v>
      </c>
      <c r="CN466" s="168">
        <v>12</v>
      </c>
      <c r="CO466" s="168">
        <v>10</v>
      </c>
      <c r="CP466" s="168">
        <v>10</v>
      </c>
      <c r="CQ466" s="168">
        <v>10</v>
      </c>
    </row>
    <row r="467" spans="1:95" ht="16.2" thickBot="1" x14ac:dyDescent="0.35">
      <c r="A467" s="116">
        <v>1464</v>
      </c>
      <c r="B467" s="117"/>
      <c r="C467" s="118"/>
      <c r="D467" s="119"/>
      <c r="E467" s="120"/>
      <c r="F467" s="121"/>
      <c r="G467" s="121"/>
      <c r="H467" s="169"/>
      <c r="I467" s="169"/>
      <c r="J467" s="170"/>
      <c r="K467" s="248"/>
      <c r="L467" s="127"/>
      <c r="M467" s="127"/>
      <c r="N467" s="127"/>
      <c r="O467" s="128"/>
      <c r="P467" s="129"/>
      <c r="Q467" s="214"/>
      <c r="R467" s="215"/>
      <c r="S467" s="216"/>
      <c r="T467" s="217"/>
      <c r="U467" s="217"/>
      <c r="V467" s="217"/>
      <c r="W467" s="218"/>
      <c r="X467" s="195"/>
      <c r="Y467" s="57"/>
      <c r="Z467" s="135"/>
      <c r="AA467" s="135"/>
      <c r="AB467" s="136"/>
      <c r="AC467" s="136"/>
      <c r="AD467" s="60"/>
      <c r="AE467" s="139"/>
      <c r="AF467" s="175"/>
      <c r="AG467" s="60"/>
      <c r="AH467" s="139"/>
      <c r="AI467" s="175"/>
      <c r="AJ467" s="60"/>
      <c r="AK467" s="140"/>
      <c r="AL467" s="141"/>
      <c r="AM467" s="60"/>
      <c r="AN467" s="140"/>
      <c r="AO467" s="141"/>
      <c r="AP467" s="176"/>
      <c r="AQ467" s="177"/>
      <c r="AR467" s="178"/>
      <c r="AS467" s="176"/>
      <c r="AT467" s="177"/>
      <c r="AU467" s="178"/>
      <c r="AV467" s="57"/>
      <c r="AW467" s="145"/>
      <c r="AX467" s="179"/>
      <c r="AY467" s="180"/>
      <c r="AZ467" s="57"/>
      <c r="BA467" s="145"/>
      <c r="BB467" s="146"/>
      <c r="BC467" s="149"/>
      <c r="BD467" s="103"/>
      <c r="BF467" s="251"/>
      <c r="BG467" s="251"/>
      <c r="BH467" s="252"/>
      <c r="BJ467" s="253"/>
      <c r="BK467" s="253"/>
      <c r="BL467" s="253"/>
      <c r="BM467" s="254"/>
      <c r="BN467" s="252"/>
      <c r="BO467" s="255"/>
      <c r="BP467" s="255"/>
      <c r="BQ467" s="255"/>
      <c r="BR467" s="255"/>
      <c r="BS467" s="224"/>
      <c r="BT467" s="224"/>
      <c r="BU467" s="251"/>
      <c r="BV467" s="251"/>
      <c r="BW467" s="251"/>
      <c r="BX467" s="251"/>
      <c r="CB467" s="166">
        <v>45</v>
      </c>
      <c r="CC467" s="166">
        <v>40</v>
      </c>
      <c r="CD467" s="167">
        <v>35</v>
      </c>
      <c r="CE467" s="168">
        <v>30</v>
      </c>
      <c r="CF467" s="167">
        <v>28</v>
      </c>
      <c r="CG467" s="168">
        <v>26</v>
      </c>
      <c r="CH467" s="168">
        <v>24</v>
      </c>
      <c r="CI467" s="168">
        <v>22</v>
      </c>
      <c r="CJ467" s="168">
        <v>20</v>
      </c>
      <c r="CK467" s="168">
        <v>18</v>
      </c>
      <c r="CL467" s="168">
        <v>16</v>
      </c>
      <c r="CM467" s="168">
        <v>14</v>
      </c>
      <c r="CN467" s="168">
        <v>12</v>
      </c>
      <c r="CO467" s="168">
        <v>10</v>
      </c>
      <c r="CP467" s="168">
        <v>10</v>
      </c>
      <c r="CQ467" s="168">
        <v>10</v>
      </c>
    </row>
    <row r="468" spans="1:95" ht="16.2" thickBot="1" x14ac:dyDescent="0.35">
      <c r="A468" s="116">
        <v>1465</v>
      </c>
      <c r="B468" s="117"/>
      <c r="C468" s="118"/>
      <c r="D468" s="119"/>
      <c r="E468" s="120"/>
      <c r="F468" s="121"/>
      <c r="G468" s="121"/>
      <c r="H468" s="169"/>
      <c r="I468" s="169"/>
      <c r="J468" s="170"/>
      <c r="K468" s="248"/>
      <c r="L468" s="127"/>
      <c r="M468" s="127"/>
      <c r="N468" s="127"/>
      <c r="O468" s="128"/>
      <c r="P468" s="129"/>
      <c r="Q468" s="214"/>
      <c r="R468" s="215"/>
      <c r="S468" s="216"/>
      <c r="T468" s="217"/>
      <c r="U468" s="217"/>
      <c r="V468" s="217"/>
      <c r="W468" s="218"/>
      <c r="X468" s="195"/>
      <c r="Y468" s="57"/>
      <c r="Z468" s="135"/>
      <c r="AA468" s="135"/>
      <c r="AB468" s="136"/>
      <c r="AC468" s="136"/>
      <c r="AD468" s="60"/>
      <c r="AE468" s="139"/>
      <c r="AF468" s="175"/>
      <c r="AG468" s="60"/>
      <c r="AH468" s="139"/>
      <c r="AI468" s="175"/>
      <c r="AJ468" s="60"/>
      <c r="AK468" s="140"/>
      <c r="AL468" s="141"/>
      <c r="AM468" s="60"/>
      <c r="AN468" s="140"/>
      <c r="AO468" s="141"/>
      <c r="AP468" s="176"/>
      <c r="AQ468" s="177"/>
      <c r="AR468" s="178"/>
      <c r="AS468" s="176"/>
      <c r="AT468" s="177"/>
      <c r="AU468" s="178"/>
      <c r="AV468" s="57"/>
      <c r="AW468" s="145"/>
      <c r="AX468" s="179"/>
      <c r="AY468" s="180"/>
      <c r="AZ468" s="57"/>
      <c r="BA468" s="145"/>
      <c r="BB468" s="146"/>
      <c r="BC468" s="149"/>
      <c r="BD468" s="103"/>
      <c r="BF468" s="251"/>
      <c r="BG468" s="251"/>
      <c r="BH468" s="252"/>
      <c r="BJ468" s="253"/>
      <c r="BK468" s="253"/>
      <c r="BL468" s="253"/>
      <c r="BM468" s="254"/>
      <c r="BN468" s="252"/>
      <c r="BO468" s="255"/>
      <c r="BP468" s="255"/>
      <c r="BQ468" s="255"/>
      <c r="BR468" s="255"/>
      <c r="BS468" s="224"/>
      <c r="BT468" s="224"/>
      <c r="BU468" s="251"/>
      <c r="BV468" s="251"/>
      <c r="BW468" s="251"/>
      <c r="BX468" s="251"/>
      <c r="CB468" s="166">
        <v>45</v>
      </c>
      <c r="CC468" s="166">
        <v>40</v>
      </c>
      <c r="CD468" s="167">
        <v>35</v>
      </c>
      <c r="CE468" s="168">
        <v>30</v>
      </c>
      <c r="CF468" s="167">
        <v>28</v>
      </c>
      <c r="CG468" s="168">
        <v>26</v>
      </c>
      <c r="CH468" s="168">
        <v>24</v>
      </c>
      <c r="CI468" s="168">
        <v>22</v>
      </c>
      <c r="CJ468" s="168">
        <v>20</v>
      </c>
      <c r="CK468" s="168">
        <v>18</v>
      </c>
      <c r="CL468" s="168">
        <v>16</v>
      </c>
      <c r="CM468" s="168">
        <v>14</v>
      </c>
      <c r="CN468" s="168">
        <v>12</v>
      </c>
      <c r="CO468" s="168">
        <v>10</v>
      </c>
      <c r="CP468" s="168">
        <v>10</v>
      </c>
      <c r="CQ468" s="168">
        <v>10</v>
      </c>
    </row>
    <row r="469" spans="1:95" ht="16.2" thickBot="1" x14ac:dyDescent="0.35">
      <c r="A469" s="116">
        <v>1466</v>
      </c>
      <c r="B469" s="117"/>
      <c r="C469" s="118"/>
      <c r="D469" s="119"/>
      <c r="E469" s="120"/>
      <c r="F469" s="121"/>
      <c r="G469" s="121"/>
      <c r="H469" s="169"/>
      <c r="I469" s="169"/>
      <c r="J469" s="170"/>
      <c r="K469" s="248"/>
      <c r="L469" s="127"/>
      <c r="M469" s="127"/>
      <c r="N469" s="127"/>
      <c r="O469" s="128"/>
      <c r="P469" s="129"/>
      <c r="Q469" s="214"/>
      <c r="R469" s="215"/>
      <c r="S469" s="216"/>
      <c r="T469" s="217"/>
      <c r="U469" s="217"/>
      <c r="V469" s="217"/>
      <c r="W469" s="218"/>
      <c r="X469" s="195"/>
      <c r="Y469" s="57"/>
      <c r="Z469" s="135"/>
      <c r="AA469" s="135"/>
      <c r="AB469" s="136"/>
      <c r="AC469" s="136"/>
      <c r="AD469" s="60"/>
      <c r="AE469" s="139"/>
      <c r="AF469" s="175"/>
      <c r="AG469" s="60"/>
      <c r="AH469" s="139"/>
      <c r="AI469" s="175"/>
      <c r="AJ469" s="60"/>
      <c r="AK469" s="140"/>
      <c r="AL469" s="141"/>
      <c r="AM469" s="60"/>
      <c r="AN469" s="140"/>
      <c r="AO469" s="141"/>
      <c r="AP469" s="176"/>
      <c r="AQ469" s="177"/>
      <c r="AR469" s="178"/>
      <c r="AS469" s="176"/>
      <c r="AT469" s="177"/>
      <c r="AU469" s="178"/>
      <c r="AV469" s="57"/>
      <c r="AW469" s="145"/>
      <c r="AX469" s="179"/>
      <c r="AY469" s="180"/>
      <c r="AZ469" s="57"/>
      <c r="BA469" s="145"/>
      <c r="BB469" s="146"/>
      <c r="BC469" s="149"/>
      <c r="BD469" s="103"/>
      <c r="BF469" s="251"/>
      <c r="BG469" s="251"/>
      <c r="BH469" s="252"/>
      <c r="BJ469" s="253"/>
      <c r="BK469" s="253"/>
      <c r="BL469" s="253"/>
      <c r="BM469" s="254"/>
      <c r="BN469" s="252"/>
      <c r="BO469" s="255"/>
      <c r="BP469" s="255"/>
      <c r="BQ469" s="255"/>
      <c r="BR469" s="255"/>
      <c r="BS469" s="224"/>
      <c r="BT469" s="224"/>
      <c r="BU469" s="251"/>
      <c r="BV469" s="251"/>
      <c r="BW469" s="251"/>
      <c r="BX469" s="251"/>
      <c r="CB469" s="166">
        <v>45</v>
      </c>
      <c r="CC469" s="166">
        <v>40</v>
      </c>
      <c r="CD469" s="167">
        <v>35</v>
      </c>
      <c r="CE469" s="168">
        <v>30</v>
      </c>
      <c r="CF469" s="167">
        <v>28</v>
      </c>
      <c r="CG469" s="168">
        <v>26</v>
      </c>
      <c r="CH469" s="168">
        <v>24</v>
      </c>
      <c r="CI469" s="168">
        <v>22</v>
      </c>
      <c r="CJ469" s="168">
        <v>20</v>
      </c>
      <c r="CK469" s="168">
        <v>18</v>
      </c>
      <c r="CL469" s="168">
        <v>16</v>
      </c>
      <c r="CM469" s="168">
        <v>14</v>
      </c>
      <c r="CN469" s="168">
        <v>12</v>
      </c>
      <c r="CO469" s="168">
        <v>10</v>
      </c>
      <c r="CP469" s="168">
        <v>10</v>
      </c>
      <c r="CQ469" s="168">
        <v>10</v>
      </c>
    </row>
    <row r="470" spans="1:95" ht="16.2" thickBot="1" x14ac:dyDescent="0.35">
      <c r="A470" s="116">
        <v>1467</v>
      </c>
      <c r="B470" s="117"/>
      <c r="C470" s="118"/>
      <c r="D470" s="119"/>
      <c r="E470" s="120"/>
      <c r="F470" s="121"/>
      <c r="G470" s="121"/>
      <c r="H470" s="169"/>
      <c r="I470" s="169"/>
      <c r="J470" s="170"/>
      <c r="K470" s="248"/>
      <c r="L470" s="127"/>
      <c r="M470" s="127"/>
      <c r="N470" s="127"/>
      <c r="O470" s="128"/>
      <c r="P470" s="129"/>
      <c r="Q470" s="214"/>
      <c r="R470" s="215"/>
      <c r="S470" s="216"/>
      <c r="T470" s="217"/>
      <c r="U470" s="217"/>
      <c r="V470" s="217"/>
      <c r="W470" s="218"/>
      <c r="X470" s="195"/>
      <c r="Y470" s="57"/>
      <c r="Z470" s="135"/>
      <c r="AA470" s="135"/>
      <c r="AB470" s="136"/>
      <c r="AC470" s="136"/>
      <c r="AD470" s="60"/>
      <c r="AE470" s="139"/>
      <c r="AF470" s="175"/>
      <c r="AG470" s="60"/>
      <c r="AH470" s="139"/>
      <c r="AI470" s="175"/>
      <c r="AJ470" s="60"/>
      <c r="AK470" s="140"/>
      <c r="AL470" s="141"/>
      <c r="AM470" s="60"/>
      <c r="AN470" s="140"/>
      <c r="AO470" s="141"/>
      <c r="AP470" s="176"/>
      <c r="AQ470" s="177"/>
      <c r="AR470" s="178"/>
      <c r="AS470" s="176"/>
      <c r="AT470" s="177"/>
      <c r="AU470" s="178"/>
      <c r="AV470" s="57"/>
      <c r="AW470" s="145"/>
      <c r="AX470" s="179"/>
      <c r="AY470" s="180"/>
      <c r="AZ470" s="57"/>
      <c r="BA470" s="145"/>
      <c r="BB470" s="146"/>
      <c r="BC470" s="149"/>
      <c r="BD470" s="103"/>
      <c r="BF470" s="251"/>
      <c r="BG470" s="251"/>
      <c r="BH470" s="252"/>
      <c r="BJ470" s="253"/>
      <c r="BK470" s="253"/>
      <c r="BL470" s="253"/>
      <c r="BM470" s="254"/>
      <c r="BN470" s="252"/>
      <c r="BO470" s="255"/>
      <c r="BP470" s="255"/>
      <c r="BQ470" s="255"/>
      <c r="BR470" s="255"/>
      <c r="BS470" s="224"/>
      <c r="BT470" s="224"/>
      <c r="BU470" s="251"/>
      <c r="BV470" s="251"/>
      <c r="BW470" s="251"/>
      <c r="BX470" s="251"/>
      <c r="CB470" s="166">
        <v>45</v>
      </c>
      <c r="CC470" s="166">
        <v>40</v>
      </c>
      <c r="CD470" s="167">
        <v>35</v>
      </c>
      <c r="CE470" s="168">
        <v>30</v>
      </c>
      <c r="CF470" s="167">
        <v>28</v>
      </c>
      <c r="CG470" s="168">
        <v>26</v>
      </c>
      <c r="CH470" s="168">
        <v>24</v>
      </c>
      <c r="CI470" s="168">
        <v>22</v>
      </c>
      <c r="CJ470" s="168">
        <v>20</v>
      </c>
      <c r="CK470" s="168">
        <v>18</v>
      </c>
      <c r="CL470" s="168">
        <v>16</v>
      </c>
      <c r="CM470" s="168">
        <v>14</v>
      </c>
      <c r="CN470" s="168">
        <v>12</v>
      </c>
      <c r="CO470" s="168">
        <v>10</v>
      </c>
      <c r="CP470" s="168">
        <v>10</v>
      </c>
      <c r="CQ470" s="168">
        <v>10</v>
      </c>
    </row>
    <row r="471" spans="1:95" ht="16.2" thickBot="1" x14ac:dyDescent="0.35">
      <c r="A471" s="116">
        <v>1468</v>
      </c>
      <c r="B471" s="117"/>
      <c r="C471" s="118"/>
      <c r="D471" s="119"/>
      <c r="E471" s="120"/>
      <c r="F471" s="121"/>
      <c r="G471" s="121"/>
      <c r="H471" s="169"/>
      <c r="I471" s="169"/>
      <c r="J471" s="170"/>
      <c r="K471" s="248"/>
      <c r="L471" s="127"/>
      <c r="M471" s="127"/>
      <c r="N471" s="127"/>
      <c r="O471" s="128"/>
      <c r="P471" s="129"/>
      <c r="Q471" s="214"/>
      <c r="R471" s="215"/>
      <c r="S471" s="216"/>
      <c r="T471" s="217"/>
      <c r="U471" s="217"/>
      <c r="V471" s="217"/>
      <c r="W471" s="218"/>
      <c r="X471" s="195"/>
      <c r="Y471" s="57"/>
      <c r="Z471" s="135"/>
      <c r="AA471" s="135"/>
      <c r="AB471" s="136"/>
      <c r="AC471" s="136"/>
      <c r="AD471" s="60"/>
      <c r="AE471" s="139"/>
      <c r="AF471" s="175"/>
      <c r="AG471" s="60"/>
      <c r="AH471" s="139"/>
      <c r="AI471" s="175"/>
      <c r="AJ471" s="60"/>
      <c r="AK471" s="140"/>
      <c r="AL471" s="141"/>
      <c r="AM471" s="60"/>
      <c r="AN471" s="140"/>
      <c r="AO471" s="141"/>
      <c r="AP471" s="176"/>
      <c r="AQ471" s="177"/>
      <c r="AR471" s="178"/>
      <c r="AS471" s="176"/>
      <c r="AT471" s="177"/>
      <c r="AU471" s="178"/>
      <c r="AV471" s="57"/>
      <c r="AW471" s="145"/>
      <c r="AX471" s="179"/>
      <c r="AY471" s="180"/>
      <c r="AZ471" s="57"/>
      <c r="BA471" s="145"/>
      <c r="BB471" s="146"/>
      <c r="BC471" s="149"/>
      <c r="BD471" s="103"/>
      <c r="BF471" s="251"/>
      <c r="BG471" s="251"/>
      <c r="BH471" s="252"/>
      <c r="BJ471" s="253"/>
      <c r="BK471" s="253"/>
      <c r="BL471" s="253"/>
      <c r="BM471" s="254"/>
      <c r="BN471" s="252"/>
      <c r="BO471" s="255"/>
      <c r="BP471" s="255"/>
      <c r="BQ471" s="255"/>
      <c r="BR471" s="255"/>
      <c r="BS471" s="224"/>
      <c r="BT471" s="224"/>
      <c r="BU471" s="251"/>
      <c r="BV471" s="251"/>
      <c r="BW471" s="251"/>
      <c r="BX471" s="251"/>
      <c r="CB471" s="166">
        <v>45</v>
      </c>
      <c r="CC471" s="166">
        <v>40</v>
      </c>
      <c r="CD471" s="167">
        <v>35</v>
      </c>
      <c r="CE471" s="168">
        <v>30</v>
      </c>
      <c r="CF471" s="167">
        <v>28</v>
      </c>
      <c r="CG471" s="168">
        <v>26</v>
      </c>
      <c r="CH471" s="168">
        <v>24</v>
      </c>
      <c r="CI471" s="168">
        <v>22</v>
      </c>
      <c r="CJ471" s="168">
        <v>20</v>
      </c>
      <c r="CK471" s="168">
        <v>18</v>
      </c>
      <c r="CL471" s="168">
        <v>16</v>
      </c>
      <c r="CM471" s="168">
        <v>14</v>
      </c>
      <c r="CN471" s="168">
        <v>12</v>
      </c>
      <c r="CO471" s="168">
        <v>10</v>
      </c>
      <c r="CP471" s="168">
        <v>10</v>
      </c>
      <c r="CQ471" s="168">
        <v>10</v>
      </c>
    </row>
    <row r="472" spans="1:95" ht="16.2" thickBot="1" x14ac:dyDescent="0.35">
      <c r="A472" s="116">
        <v>1469</v>
      </c>
      <c r="B472" s="117"/>
      <c r="C472" s="118"/>
      <c r="D472" s="119"/>
      <c r="E472" s="120"/>
      <c r="F472" s="121"/>
      <c r="G472" s="121"/>
      <c r="H472" s="169"/>
      <c r="I472" s="169"/>
      <c r="J472" s="170"/>
      <c r="K472" s="248"/>
      <c r="L472" s="127"/>
      <c r="M472" s="127"/>
      <c r="N472" s="127"/>
      <c r="O472" s="128"/>
      <c r="P472" s="129"/>
      <c r="Q472" s="214"/>
      <c r="R472" s="215"/>
      <c r="S472" s="216"/>
      <c r="T472" s="217"/>
      <c r="U472" s="217"/>
      <c r="V472" s="217"/>
      <c r="W472" s="218"/>
      <c r="X472" s="195"/>
      <c r="Y472" s="57"/>
      <c r="Z472" s="135"/>
      <c r="AA472" s="135"/>
      <c r="AB472" s="136"/>
      <c r="AC472" s="136"/>
      <c r="AD472" s="60"/>
      <c r="AE472" s="139"/>
      <c r="AF472" s="175"/>
      <c r="AG472" s="60"/>
      <c r="AH472" s="139"/>
      <c r="AI472" s="175"/>
      <c r="AJ472" s="60"/>
      <c r="AK472" s="140"/>
      <c r="AL472" s="141"/>
      <c r="AM472" s="60"/>
      <c r="AN472" s="140"/>
      <c r="AO472" s="141"/>
      <c r="AP472" s="176"/>
      <c r="AQ472" s="177"/>
      <c r="AR472" s="178"/>
      <c r="AS472" s="176"/>
      <c r="AT472" s="177"/>
      <c r="AU472" s="178"/>
      <c r="AV472" s="57"/>
      <c r="AW472" s="145"/>
      <c r="AX472" s="179"/>
      <c r="AY472" s="180"/>
      <c r="AZ472" s="57"/>
      <c r="BA472" s="145"/>
      <c r="BB472" s="146"/>
      <c r="BC472" s="149"/>
      <c r="BD472" s="103"/>
      <c r="BF472" s="251"/>
      <c r="BG472" s="251"/>
      <c r="BH472" s="252"/>
      <c r="BJ472" s="253"/>
      <c r="BK472" s="253"/>
      <c r="BL472" s="253"/>
      <c r="BM472" s="254"/>
      <c r="BN472" s="252"/>
      <c r="BO472" s="255"/>
      <c r="BP472" s="255"/>
      <c r="BQ472" s="255"/>
      <c r="BR472" s="255"/>
      <c r="BS472" s="224"/>
      <c r="BT472" s="224"/>
      <c r="BU472" s="251"/>
      <c r="BV472" s="251"/>
      <c r="BW472" s="251"/>
      <c r="BX472" s="251"/>
      <c r="CB472" s="166">
        <v>45</v>
      </c>
      <c r="CC472" s="166">
        <v>40</v>
      </c>
      <c r="CD472" s="167">
        <v>35</v>
      </c>
      <c r="CE472" s="168">
        <v>30</v>
      </c>
      <c r="CF472" s="167">
        <v>28</v>
      </c>
      <c r="CG472" s="168">
        <v>26</v>
      </c>
      <c r="CH472" s="168">
        <v>24</v>
      </c>
      <c r="CI472" s="168">
        <v>22</v>
      </c>
      <c r="CJ472" s="168">
        <v>20</v>
      </c>
      <c r="CK472" s="168">
        <v>18</v>
      </c>
      <c r="CL472" s="168">
        <v>16</v>
      </c>
      <c r="CM472" s="168">
        <v>14</v>
      </c>
      <c r="CN472" s="168">
        <v>12</v>
      </c>
      <c r="CO472" s="168">
        <v>10</v>
      </c>
      <c r="CP472" s="168">
        <v>10</v>
      </c>
      <c r="CQ472" s="168">
        <v>10</v>
      </c>
    </row>
    <row r="473" spans="1:95" ht="16.2" thickBot="1" x14ac:dyDescent="0.35">
      <c r="A473" s="116">
        <v>1470</v>
      </c>
      <c r="B473" s="117"/>
      <c r="C473" s="118"/>
      <c r="D473" s="119"/>
      <c r="E473" s="120"/>
      <c r="F473" s="121"/>
      <c r="G473" s="121"/>
      <c r="H473" s="169"/>
      <c r="I473" s="169"/>
      <c r="J473" s="170"/>
      <c r="K473" s="248"/>
      <c r="L473" s="127"/>
      <c r="M473" s="127"/>
      <c r="N473" s="127"/>
      <c r="O473" s="128"/>
      <c r="P473" s="129"/>
      <c r="Q473" s="214"/>
      <c r="R473" s="215"/>
      <c r="S473" s="216"/>
      <c r="T473" s="217"/>
      <c r="U473" s="217"/>
      <c r="V473" s="217"/>
      <c r="W473" s="218"/>
      <c r="X473" s="195"/>
      <c r="Y473" s="57"/>
      <c r="Z473" s="135"/>
      <c r="AA473" s="135"/>
      <c r="AB473" s="136"/>
      <c r="AC473" s="136"/>
      <c r="AD473" s="60"/>
      <c r="AE473" s="139"/>
      <c r="AF473" s="175"/>
      <c r="AG473" s="60"/>
      <c r="AH473" s="139"/>
      <c r="AI473" s="175"/>
      <c r="AJ473" s="60"/>
      <c r="AK473" s="140"/>
      <c r="AL473" s="141"/>
      <c r="AM473" s="60"/>
      <c r="AN473" s="140"/>
      <c r="AO473" s="141"/>
      <c r="AP473" s="176"/>
      <c r="AQ473" s="177"/>
      <c r="AR473" s="178"/>
      <c r="AS473" s="176"/>
      <c r="AT473" s="177"/>
      <c r="AU473" s="178"/>
      <c r="AV473" s="57"/>
      <c r="AW473" s="145"/>
      <c r="AX473" s="179"/>
      <c r="AY473" s="180"/>
      <c r="AZ473" s="57"/>
      <c r="BA473" s="145"/>
      <c r="BB473" s="146"/>
      <c r="BC473" s="149"/>
      <c r="BD473" s="103"/>
      <c r="BF473" s="251"/>
      <c r="BG473" s="251"/>
      <c r="BH473" s="252"/>
      <c r="BJ473" s="253"/>
      <c r="BK473" s="253"/>
      <c r="BL473" s="253"/>
      <c r="BM473" s="254"/>
      <c r="BN473" s="252"/>
      <c r="BO473" s="255"/>
      <c r="BP473" s="255"/>
      <c r="BQ473" s="255"/>
      <c r="BR473" s="255"/>
      <c r="BS473" s="224"/>
      <c r="BT473" s="224"/>
      <c r="BU473" s="251"/>
      <c r="BV473" s="251"/>
      <c r="BW473" s="251"/>
      <c r="BX473" s="251"/>
      <c r="CB473" s="166">
        <v>45</v>
      </c>
      <c r="CC473" s="166">
        <v>40</v>
      </c>
      <c r="CD473" s="167">
        <v>35</v>
      </c>
      <c r="CE473" s="168">
        <v>30</v>
      </c>
      <c r="CF473" s="167">
        <v>28</v>
      </c>
      <c r="CG473" s="168">
        <v>26</v>
      </c>
      <c r="CH473" s="168">
        <v>24</v>
      </c>
      <c r="CI473" s="168">
        <v>22</v>
      </c>
      <c r="CJ473" s="168">
        <v>20</v>
      </c>
      <c r="CK473" s="168">
        <v>18</v>
      </c>
      <c r="CL473" s="168">
        <v>16</v>
      </c>
      <c r="CM473" s="168">
        <v>14</v>
      </c>
      <c r="CN473" s="168">
        <v>12</v>
      </c>
      <c r="CO473" s="168">
        <v>10</v>
      </c>
      <c r="CP473" s="168">
        <v>10</v>
      </c>
      <c r="CQ473" s="168">
        <v>10</v>
      </c>
    </row>
    <row r="474" spans="1:95" ht="16.2" thickBot="1" x14ac:dyDescent="0.35">
      <c r="A474" s="116">
        <v>1471</v>
      </c>
      <c r="B474" s="117"/>
      <c r="C474" s="118"/>
      <c r="D474" s="119"/>
      <c r="E474" s="120"/>
      <c r="F474" s="121"/>
      <c r="G474" s="121"/>
      <c r="H474" s="169"/>
      <c r="I474" s="169"/>
      <c r="J474" s="170"/>
      <c r="K474" s="248"/>
      <c r="L474" s="127"/>
      <c r="M474" s="127"/>
      <c r="N474" s="127"/>
      <c r="O474" s="128"/>
      <c r="P474" s="129"/>
      <c r="Q474" s="214"/>
      <c r="R474" s="215"/>
      <c r="S474" s="216"/>
      <c r="T474" s="217"/>
      <c r="U474" s="217"/>
      <c r="V474" s="217"/>
      <c r="W474" s="218"/>
      <c r="X474" s="195"/>
      <c r="Y474" s="57"/>
      <c r="Z474" s="135"/>
      <c r="AA474" s="135"/>
      <c r="AB474" s="136"/>
      <c r="AC474" s="136"/>
      <c r="AD474" s="60"/>
      <c r="AE474" s="139"/>
      <c r="AF474" s="175"/>
      <c r="AG474" s="60"/>
      <c r="AH474" s="139"/>
      <c r="AI474" s="175"/>
      <c r="AJ474" s="60"/>
      <c r="AK474" s="140"/>
      <c r="AL474" s="141"/>
      <c r="AM474" s="60"/>
      <c r="AN474" s="140"/>
      <c r="AO474" s="141"/>
      <c r="AP474" s="176"/>
      <c r="AQ474" s="177"/>
      <c r="AR474" s="178"/>
      <c r="AS474" s="176"/>
      <c r="AT474" s="177"/>
      <c r="AU474" s="178"/>
      <c r="AV474" s="57"/>
      <c r="AW474" s="145"/>
      <c r="AX474" s="179"/>
      <c r="AY474" s="180"/>
      <c r="AZ474" s="57"/>
      <c r="BA474" s="145"/>
      <c r="BB474" s="146"/>
      <c r="BC474" s="149"/>
      <c r="BD474" s="103"/>
      <c r="BF474" s="251"/>
      <c r="BG474" s="251"/>
      <c r="BH474" s="252"/>
      <c r="BJ474" s="253"/>
      <c r="BK474" s="253"/>
      <c r="BL474" s="253"/>
      <c r="BM474" s="254"/>
      <c r="BN474" s="252"/>
      <c r="BO474" s="255"/>
      <c r="BP474" s="255"/>
      <c r="BQ474" s="255"/>
      <c r="BR474" s="255"/>
      <c r="BS474" s="224"/>
      <c r="BT474" s="224"/>
      <c r="BU474" s="251"/>
      <c r="BV474" s="251"/>
      <c r="BW474" s="251"/>
      <c r="BX474" s="251"/>
      <c r="CB474" s="166">
        <v>45</v>
      </c>
      <c r="CC474" s="166">
        <v>40</v>
      </c>
      <c r="CD474" s="167">
        <v>35</v>
      </c>
      <c r="CE474" s="168">
        <v>30</v>
      </c>
      <c r="CF474" s="167">
        <v>28</v>
      </c>
      <c r="CG474" s="168">
        <v>26</v>
      </c>
      <c r="CH474" s="168">
        <v>24</v>
      </c>
      <c r="CI474" s="168">
        <v>22</v>
      </c>
      <c r="CJ474" s="168">
        <v>20</v>
      </c>
      <c r="CK474" s="168">
        <v>18</v>
      </c>
      <c r="CL474" s="168">
        <v>16</v>
      </c>
      <c r="CM474" s="168">
        <v>14</v>
      </c>
      <c r="CN474" s="168">
        <v>12</v>
      </c>
      <c r="CO474" s="168">
        <v>10</v>
      </c>
      <c r="CP474" s="168">
        <v>10</v>
      </c>
      <c r="CQ474" s="168">
        <v>10</v>
      </c>
    </row>
    <row r="475" spans="1:95" ht="16.2" thickBot="1" x14ac:dyDescent="0.35">
      <c r="A475" s="116">
        <v>1472</v>
      </c>
      <c r="B475" s="117"/>
      <c r="C475" s="118"/>
      <c r="D475" s="119"/>
      <c r="E475" s="120"/>
      <c r="F475" s="121"/>
      <c r="G475" s="121"/>
      <c r="H475" s="169"/>
      <c r="I475" s="169"/>
      <c r="J475" s="170"/>
      <c r="K475" s="248"/>
      <c r="L475" s="127"/>
      <c r="M475" s="127"/>
      <c r="N475" s="127"/>
      <c r="O475" s="128"/>
      <c r="P475" s="129"/>
      <c r="Q475" s="214"/>
      <c r="R475" s="215"/>
      <c r="S475" s="216"/>
      <c r="T475" s="217"/>
      <c r="U475" s="217"/>
      <c r="V475" s="217"/>
      <c r="W475" s="218"/>
      <c r="X475" s="195"/>
      <c r="Y475" s="57"/>
      <c r="Z475" s="135"/>
      <c r="AA475" s="135"/>
      <c r="AB475" s="136"/>
      <c r="AC475" s="136"/>
      <c r="AD475" s="60"/>
      <c r="AE475" s="139"/>
      <c r="AF475" s="175"/>
      <c r="AG475" s="60"/>
      <c r="AH475" s="139"/>
      <c r="AI475" s="175"/>
      <c r="AJ475" s="60"/>
      <c r="AK475" s="140"/>
      <c r="AL475" s="141"/>
      <c r="AM475" s="60"/>
      <c r="AN475" s="140"/>
      <c r="AO475" s="141"/>
      <c r="AP475" s="176"/>
      <c r="AQ475" s="177"/>
      <c r="AR475" s="178"/>
      <c r="AS475" s="176"/>
      <c r="AT475" s="177"/>
      <c r="AU475" s="178"/>
      <c r="AV475" s="57"/>
      <c r="AW475" s="145"/>
      <c r="AX475" s="179"/>
      <c r="AY475" s="180"/>
      <c r="AZ475" s="57"/>
      <c r="BA475" s="145"/>
      <c r="BB475" s="146"/>
      <c r="BC475" s="149"/>
      <c r="BD475" s="103"/>
      <c r="BF475" s="251"/>
      <c r="BG475" s="251"/>
      <c r="BH475" s="252"/>
      <c r="BJ475" s="253"/>
      <c r="BK475" s="253"/>
      <c r="BL475" s="253"/>
      <c r="BM475" s="254"/>
      <c r="BN475" s="252"/>
      <c r="BO475" s="255"/>
      <c r="BP475" s="255"/>
      <c r="BQ475" s="255"/>
      <c r="BR475" s="255"/>
      <c r="BS475" s="224"/>
      <c r="BT475" s="224"/>
      <c r="BU475" s="251"/>
      <c r="BV475" s="251"/>
      <c r="BW475" s="251"/>
      <c r="BX475" s="251"/>
      <c r="CB475" s="166">
        <v>45</v>
      </c>
      <c r="CC475" s="166">
        <v>40</v>
      </c>
      <c r="CD475" s="167">
        <v>35</v>
      </c>
      <c r="CE475" s="168">
        <v>30</v>
      </c>
      <c r="CF475" s="167">
        <v>28</v>
      </c>
      <c r="CG475" s="168">
        <v>26</v>
      </c>
      <c r="CH475" s="168">
        <v>24</v>
      </c>
      <c r="CI475" s="168">
        <v>22</v>
      </c>
      <c r="CJ475" s="168">
        <v>20</v>
      </c>
      <c r="CK475" s="168">
        <v>18</v>
      </c>
      <c r="CL475" s="168">
        <v>16</v>
      </c>
      <c r="CM475" s="168">
        <v>14</v>
      </c>
      <c r="CN475" s="168">
        <v>12</v>
      </c>
      <c r="CO475" s="168">
        <v>10</v>
      </c>
      <c r="CP475" s="168">
        <v>10</v>
      </c>
      <c r="CQ475" s="168">
        <v>10</v>
      </c>
    </row>
    <row r="476" spans="1:95" ht="16.2" thickBot="1" x14ac:dyDescent="0.35">
      <c r="A476" s="116">
        <v>1473</v>
      </c>
      <c r="B476" s="117"/>
      <c r="C476" s="118"/>
      <c r="D476" s="119"/>
      <c r="E476" s="120"/>
      <c r="F476" s="121"/>
      <c r="G476" s="121"/>
      <c r="H476" s="169"/>
      <c r="I476" s="169"/>
      <c r="J476" s="170"/>
      <c r="K476" s="248"/>
      <c r="L476" s="127"/>
      <c r="M476" s="127"/>
      <c r="N476" s="127"/>
      <c r="O476" s="128"/>
      <c r="P476" s="129"/>
      <c r="Q476" s="214"/>
      <c r="R476" s="215"/>
      <c r="S476" s="216"/>
      <c r="T476" s="217"/>
      <c r="U476" s="217"/>
      <c r="V476" s="217"/>
      <c r="W476" s="218"/>
      <c r="X476" s="195"/>
      <c r="Y476" s="57"/>
      <c r="Z476" s="135"/>
      <c r="AA476" s="135"/>
      <c r="AB476" s="136"/>
      <c r="AC476" s="136"/>
      <c r="AD476" s="60"/>
      <c r="AE476" s="139"/>
      <c r="AF476" s="175"/>
      <c r="AG476" s="60"/>
      <c r="AH476" s="139"/>
      <c r="AI476" s="175"/>
      <c r="AJ476" s="60"/>
      <c r="AK476" s="140"/>
      <c r="AL476" s="141"/>
      <c r="AM476" s="60"/>
      <c r="AN476" s="140"/>
      <c r="AO476" s="141"/>
      <c r="AP476" s="176"/>
      <c r="AQ476" s="177"/>
      <c r="AR476" s="178"/>
      <c r="AS476" s="176"/>
      <c r="AT476" s="177"/>
      <c r="AU476" s="178"/>
      <c r="AV476" s="57"/>
      <c r="AW476" s="145"/>
      <c r="AX476" s="179"/>
      <c r="AY476" s="180"/>
      <c r="AZ476" s="57"/>
      <c r="BA476" s="145"/>
      <c r="BB476" s="146"/>
      <c r="BC476" s="149"/>
      <c r="BD476" s="103"/>
      <c r="BF476" s="251"/>
      <c r="BG476" s="251"/>
      <c r="BH476" s="252"/>
      <c r="BJ476" s="253"/>
      <c r="BK476" s="253"/>
      <c r="BL476" s="253"/>
      <c r="BM476" s="254"/>
      <c r="BN476" s="252"/>
      <c r="BO476" s="255"/>
      <c r="BP476" s="255"/>
      <c r="BQ476" s="255"/>
      <c r="BR476" s="255"/>
      <c r="BS476" s="224"/>
      <c r="BT476" s="224"/>
      <c r="BU476" s="251"/>
      <c r="BV476" s="251"/>
      <c r="BW476" s="251"/>
      <c r="BX476" s="251"/>
      <c r="CB476" s="166">
        <v>45</v>
      </c>
      <c r="CC476" s="166">
        <v>40</v>
      </c>
      <c r="CD476" s="167">
        <v>35</v>
      </c>
      <c r="CE476" s="168">
        <v>30</v>
      </c>
      <c r="CF476" s="167">
        <v>28</v>
      </c>
      <c r="CG476" s="168">
        <v>26</v>
      </c>
      <c r="CH476" s="168">
        <v>24</v>
      </c>
      <c r="CI476" s="168">
        <v>22</v>
      </c>
      <c r="CJ476" s="168">
        <v>20</v>
      </c>
      <c r="CK476" s="168">
        <v>18</v>
      </c>
      <c r="CL476" s="168">
        <v>16</v>
      </c>
      <c r="CM476" s="168">
        <v>14</v>
      </c>
      <c r="CN476" s="168">
        <v>12</v>
      </c>
      <c r="CO476" s="168">
        <v>10</v>
      </c>
      <c r="CP476" s="168">
        <v>10</v>
      </c>
      <c r="CQ476" s="168">
        <v>10</v>
      </c>
    </row>
    <row r="477" spans="1:95" ht="16.2" thickBot="1" x14ac:dyDescent="0.35">
      <c r="A477" s="116">
        <v>1474</v>
      </c>
      <c r="B477" s="117"/>
      <c r="C477" s="118"/>
      <c r="D477" s="119"/>
      <c r="E477" s="120"/>
      <c r="F477" s="121"/>
      <c r="G477" s="121"/>
      <c r="H477" s="169"/>
      <c r="I477" s="169"/>
      <c r="J477" s="170"/>
      <c r="K477" s="248"/>
      <c r="L477" s="127"/>
      <c r="M477" s="127"/>
      <c r="N477" s="127"/>
      <c r="O477" s="128"/>
      <c r="P477" s="129"/>
      <c r="Q477" s="214"/>
      <c r="R477" s="215"/>
      <c r="S477" s="216"/>
      <c r="T477" s="217"/>
      <c r="U477" s="217"/>
      <c r="V477" s="217"/>
      <c r="W477" s="218"/>
      <c r="X477" s="195"/>
      <c r="Y477" s="57"/>
      <c r="Z477" s="135"/>
      <c r="AA477" s="135"/>
      <c r="AB477" s="136"/>
      <c r="AC477" s="136"/>
      <c r="AD477" s="60"/>
      <c r="AE477" s="139"/>
      <c r="AF477" s="175"/>
      <c r="AG477" s="60"/>
      <c r="AH477" s="139"/>
      <c r="AI477" s="175"/>
      <c r="AJ477" s="60"/>
      <c r="AK477" s="140"/>
      <c r="AL477" s="141"/>
      <c r="AM477" s="60"/>
      <c r="AN477" s="140"/>
      <c r="AO477" s="141"/>
      <c r="AP477" s="176"/>
      <c r="AQ477" s="177"/>
      <c r="AR477" s="178"/>
      <c r="AS477" s="176"/>
      <c r="AT477" s="177"/>
      <c r="AU477" s="178"/>
      <c r="AV477" s="57"/>
      <c r="AW477" s="145"/>
      <c r="AX477" s="179"/>
      <c r="AY477" s="180"/>
      <c r="AZ477" s="57"/>
      <c r="BA477" s="145"/>
      <c r="BB477" s="146"/>
      <c r="BC477" s="149"/>
      <c r="BD477" s="103"/>
      <c r="BF477" s="251"/>
      <c r="BG477" s="251"/>
      <c r="BH477" s="252"/>
      <c r="BJ477" s="253"/>
      <c r="BK477" s="253"/>
      <c r="BL477" s="253"/>
      <c r="BM477" s="254"/>
      <c r="BN477" s="252"/>
      <c r="BO477" s="255"/>
      <c r="BP477" s="255"/>
      <c r="BQ477" s="255"/>
      <c r="BR477" s="255"/>
      <c r="BS477" s="224"/>
      <c r="BT477" s="224"/>
      <c r="BU477" s="251"/>
      <c r="BV477" s="251"/>
      <c r="BW477" s="251"/>
      <c r="BX477" s="251"/>
      <c r="CB477" s="166">
        <v>45</v>
      </c>
      <c r="CC477" s="166">
        <v>40</v>
      </c>
      <c r="CD477" s="167">
        <v>35</v>
      </c>
      <c r="CE477" s="168">
        <v>30</v>
      </c>
      <c r="CF477" s="167">
        <v>28</v>
      </c>
      <c r="CG477" s="168">
        <v>26</v>
      </c>
      <c r="CH477" s="168">
        <v>24</v>
      </c>
      <c r="CI477" s="168">
        <v>22</v>
      </c>
      <c r="CJ477" s="168">
        <v>20</v>
      </c>
      <c r="CK477" s="168">
        <v>18</v>
      </c>
      <c r="CL477" s="168">
        <v>16</v>
      </c>
      <c r="CM477" s="168">
        <v>14</v>
      </c>
      <c r="CN477" s="168">
        <v>12</v>
      </c>
      <c r="CO477" s="168">
        <v>10</v>
      </c>
      <c r="CP477" s="168">
        <v>10</v>
      </c>
      <c r="CQ477" s="168">
        <v>10</v>
      </c>
    </row>
    <row r="478" spans="1:95" ht="16.2" thickBot="1" x14ac:dyDescent="0.35">
      <c r="A478" s="116">
        <v>1475</v>
      </c>
      <c r="B478" s="117"/>
      <c r="C478" s="118"/>
      <c r="D478" s="119"/>
      <c r="E478" s="120"/>
      <c r="F478" s="121"/>
      <c r="G478" s="121"/>
      <c r="H478" s="169"/>
      <c r="I478" s="169"/>
      <c r="J478" s="170"/>
      <c r="K478" s="248"/>
      <c r="L478" s="127"/>
      <c r="M478" s="127"/>
      <c r="N478" s="127"/>
      <c r="O478" s="128"/>
      <c r="P478" s="129"/>
      <c r="Q478" s="214"/>
      <c r="R478" s="215"/>
      <c r="S478" s="216"/>
      <c r="T478" s="217"/>
      <c r="U478" s="217"/>
      <c r="V478" s="217"/>
      <c r="W478" s="218"/>
      <c r="X478" s="195"/>
      <c r="Y478" s="57"/>
      <c r="Z478" s="135"/>
      <c r="AA478" s="135"/>
      <c r="AB478" s="136"/>
      <c r="AC478" s="136"/>
      <c r="AD478" s="60"/>
      <c r="AE478" s="139"/>
      <c r="AF478" s="175"/>
      <c r="AG478" s="60"/>
      <c r="AH478" s="139"/>
      <c r="AI478" s="175"/>
      <c r="AJ478" s="60"/>
      <c r="AK478" s="140"/>
      <c r="AL478" s="141"/>
      <c r="AM478" s="60"/>
      <c r="AN478" s="140"/>
      <c r="AO478" s="141"/>
      <c r="AP478" s="176"/>
      <c r="AQ478" s="177"/>
      <c r="AR478" s="178"/>
      <c r="AS478" s="176"/>
      <c r="AT478" s="177"/>
      <c r="AU478" s="178"/>
      <c r="AV478" s="57"/>
      <c r="AW478" s="145"/>
      <c r="AX478" s="179"/>
      <c r="AY478" s="180"/>
      <c r="AZ478" s="57"/>
      <c r="BA478" s="145"/>
      <c r="BB478" s="146"/>
      <c r="BC478" s="149"/>
      <c r="BD478" s="103"/>
      <c r="BF478" s="251"/>
      <c r="BG478" s="251"/>
      <c r="BH478" s="252"/>
      <c r="BJ478" s="253"/>
      <c r="BK478" s="253"/>
      <c r="BL478" s="253"/>
      <c r="BM478" s="254"/>
      <c r="BN478" s="252"/>
      <c r="BO478" s="255"/>
      <c r="BP478" s="255"/>
      <c r="BQ478" s="255"/>
      <c r="BR478" s="255"/>
      <c r="BS478" s="224"/>
      <c r="BT478" s="224"/>
      <c r="BU478" s="251"/>
      <c r="BV478" s="251"/>
      <c r="BW478" s="251"/>
      <c r="BX478" s="251"/>
      <c r="CB478" s="166">
        <v>45</v>
      </c>
      <c r="CC478" s="166">
        <v>40</v>
      </c>
      <c r="CD478" s="167">
        <v>35</v>
      </c>
      <c r="CE478" s="168">
        <v>30</v>
      </c>
      <c r="CF478" s="167">
        <v>28</v>
      </c>
      <c r="CG478" s="168">
        <v>26</v>
      </c>
      <c r="CH478" s="168">
        <v>24</v>
      </c>
      <c r="CI478" s="168">
        <v>22</v>
      </c>
      <c r="CJ478" s="168">
        <v>20</v>
      </c>
      <c r="CK478" s="168">
        <v>18</v>
      </c>
      <c r="CL478" s="168">
        <v>16</v>
      </c>
      <c r="CM478" s="168">
        <v>14</v>
      </c>
      <c r="CN478" s="168">
        <v>12</v>
      </c>
      <c r="CO478" s="168">
        <v>10</v>
      </c>
      <c r="CP478" s="168">
        <v>10</v>
      </c>
      <c r="CQ478" s="168">
        <v>10</v>
      </c>
    </row>
    <row r="479" spans="1:95" ht="16.2" thickBot="1" x14ac:dyDescent="0.35">
      <c r="A479" s="116">
        <v>1476</v>
      </c>
      <c r="B479" s="117"/>
      <c r="C479" s="118"/>
      <c r="D479" s="119"/>
      <c r="E479" s="120"/>
      <c r="F479" s="121"/>
      <c r="G479" s="121"/>
      <c r="H479" s="169"/>
      <c r="I479" s="169"/>
      <c r="J479" s="170"/>
      <c r="K479" s="248"/>
      <c r="L479" s="127"/>
      <c r="M479" s="127"/>
      <c r="N479" s="127"/>
      <c r="O479" s="128"/>
      <c r="P479" s="129"/>
      <c r="Q479" s="214"/>
      <c r="R479" s="215"/>
      <c r="S479" s="216"/>
      <c r="T479" s="217"/>
      <c r="U479" s="217"/>
      <c r="V479" s="217"/>
      <c r="W479" s="218"/>
      <c r="X479" s="195"/>
      <c r="Y479" s="57"/>
      <c r="Z479" s="135"/>
      <c r="AA479" s="135"/>
      <c r="AB479" s="136"/>
      <c r="AC479" s="136"/>
      <c r="AD479" s="60"/>
      <c r="AE479" s="139"/>
      <c r="AF479" s="175"/>
      <c r="AG479" s="60"/>
      <c r="AH479" s="139"/>
      <c r="AI479" s="175"/>
      <c r="AJ479" s="60"/>
      <c r="AK479" s="140"/>
      <c r="AL479" s="141"/>
      <c r="AM479" s="60"/>
      <c r="AN479" s="140"/>
      <c r="AO479" s="141"/>
      <c r="AP479" s="176"/>
      <c r="AQ479" s="177"/>
      <c r="AR479" s="178"/>
      <c r="AS479" s="176"/>
      <c r="AT479" s="177"/>
      <c r="AU479" s="178"/>
      <c r="AV479" s="57"/>
      <c r="AW479" s="145"/>
      <c r="AX479" s="179"/>
      <c r="AY479" s="180"/>
      <c r="AZ479" s="57"/>
      <c r="BA479" s="145"/>
      <c r="BB479" s="146"/>
      <c r="BC479" s="149"/>
      <c r="BD479" s="103"/>
      <c r="BF479" s="251"/>
      <c r="BG479" s="251"/>
      <c r="BH479" s="252"/>
      <c r="BJ479" s="253"/>
      <c r="BK479" s="253"/>
      <c r="BL479" s="253"/>
      <c r="BM479" s="254"/>
      <c r="BN479" s="252"/>
      <c r="BO479" s="255"/>
      <c r="BP479" s="255"/>
      <c r="BQ479" s="255"/>
      <c r="BR479" s="255"/>
      <c r="BS479" s="224"/>
      <c r="BT479" s="224"/>
      <c r="BU479" s="251"/>
      <c r="BV479" s="251"/>
      <c r="BW479" s="251"/>
      <c r="BX479" s="251"/>
      <c r="CB479" s="166">
        <v>45</v>
      </c>
      <c r="CC479" s="166">
        <v>40</v>
      </c>
      <c r="CD479" s="167">
        <v>35</v>
      </c>
      <c r="CE479" s="168">
        <v>30</v>
      </c>
      <c r="CF479" s="167">
        <v>28</v>
      </c>
      <c r="CG479" s="168">
        <v>26</v>
      </c>
      <c r="CH479" s="168">
        <v>24</v>
      </c>
      <c r="CI479" s="168">
        <v>22</v>
      </c>
      <c r="CJ479" s="168">
        <v>20</v>
      </c>
      <c r="CK479" s="168">
        <v>18</v>
      </c>
      <c r="CL479" s="168">
        <v>16</v>
      </c>
      <c r="CM479" s="168">
        <v>14</v>
      </c>
      <c r="CN479" s="168">
        <v>12</v>
      </c>
      <c r="CO479" s="168">
        <v>10</v>
      </c>
      <c r="CP479" s="168">
        <v>10</v>
      </c>
      <c r="CQ479" s="168">
        <v>10</v>
      </c>
    </row>
    <row r="480" spans="1:95" ht="16.2" thickBot="1" x14ac:dyDescent="0.35">
      <c r="A480" s="116">
        <v>1477</v>
      </c>
      <c r="B480" s="117"/>
      <c r="C480" s="118"/>
      <c r="D480" s="119"/>
      <c r="E480" s="120"/>
      <c r="F480" s="121"/>
      <c r="G480" s="121"/>
      <c r="H480" s="169"/>
      <c r="I480" s="169"/>
      <c r="J480" s="170"/>
      <c r="K480" s="248"/>
      <c r="L480" s="127"/>
      <c r="M480" s="127"/>
      <c r="N480" s="127"/>
      <c r="O480" s="128"/>
      <c r="P480" s="129"/>
      <c r="Q480" s="214"/>
      <c r="R480" s="215"/>
      <c r="S480" s="216"/>
      <c r="T480" s="217"/>
      <c r="U480" s="217"/>
      <c r="V480" s="217"/>
      <c r="W480" s="218"/>
      <c r="X480" s="195"/>
      <c r="Y480" s="57"/>
      <c r="Z480" s="135"/>
      <c r="AA480" s="135"/>
      <c r="AB480" s="136"/>
      <c r="AC480" s="136"/>
      <c r="AD480" s="60"/>
      <c r="AE480" s="139"/>
      <c r="AF480" s="175"/>
      <c r="AG480" s="60"/>
      <c r="AH480" s="139"/>
      <c r="AI480" s="175"/>
      <c r="AJ480" s="60"/>
      <c r="AK480" s="140"/>
      <c r="AL480" s="141"/>
      <c r="AM480" s="60"/>
      <c r="AN480" s="140"/>
      <c r="AO480" s="141"/>
      <c r="AP480" s="176"/>
      <c r="AQ480" s="177"/>
      <c r="AR480" s="178"/>
      <c r="AS480" s="176"/>
      <c r="AT480" s="177"/>
      <c r="AU480" s="178"/>
      <c r="AV480" s="57"/>
      <c r="AW480" s="145"/>
      <c r="AX480" s="179"/>
      <c r="AY480" s="180"/>
      <c r="AZ480" s="57"/>
      <c r="BA480" s="145"/>
      <c r="BB480" s="146"/>
      <c r="BC480" s="149"/>
      <c r="BD480" s="103"/>
      <c r="BF480" s="251"/>
      <c r="BG480" s="251"/>
      <c r="BH480" s="252"/>
      <c r="BJ480" s="253"/>
      <c r="BK480" s="253"/>
      <c r="BL480" s="253"/>
      <c r="BM480" s="254"/>
      <c r="BN480" s="252"/>
      <c r="BO480" s="255"/>
      <c r="BP480" s="255"/>
      <c r="BQ480" s="255"/>
      <c r="BR480" s="255"/>
      <c r="BS480" s="224"/>
      <c r="BT480" s="224"/>
      <c r="BU480" s="251"/>
      <c r="BV480" s="251"/>
      <c r="BW480" s="251"/>
      <c r="BX480" s="251"/>
      <c r="CB480" s="166">
        <v>45</v>
      </c>
      <c r="CC480" s="166">
        <v>40</v>
      </c>
      <c r="CD480" s="167">
        <v>35</v>
      </c>
      <c r="CE480" s="168">
        <v>30</v>
      </c>
      <c r="CF480" s="167">
        <v>28</v>
      </c>
      <c r="CG480" s="168">
        <v>26</v>
      </c>
      <c r="CH480" s="168">
        <v>24</v>
      </c>
      <c r="CI480" s="168">
        <v>22</v>
      </c>
      <c r="CJ480" s="168">
        <v>20</v>
      </c>
      <c r="CK480" s="168">
        <v>18</v>
      </c>
      <c r="CL480" s="168">
        <v>16</v>
      </c>
      <c r="CM480" s="168">
        <v>14</v>
      </c>
      <c r="CN480" s="168">
        <v>12</v>
      </c>
      <c r="CO480" s="168">
        <v>10</v>
      </c>
      <c r="CP480" s="168">
        <v>10</v>
      </c>
      <c r="CQ480" s="168">
        <v>10</v>
      </c>
    </row>
    <row r="481" spans="1:95" ht="16.2" thickBot="1" x14ac:dyDescent="0.35">
      <c r="A481" s="116">
        <v>1478</v>
      </c>
      <c r="B481" s="117"/>
      <c r="C481" s="118"/>
      <c r="D481" s="119"/>
      <c r="E481" s="120"/>
      <c r="F481" s="121"/>
      <c r="G481" s="121"/>
      <c r="H481" s="169"/>
      <c r="I481" s="169"/>
      <c r="J481" s="170"/>
      <c r="K481" s="248"/>
      <c r="L481" s="127"/>
      <c r="M481" s="127"/>
      <c r="N481" s="127"/>
      <c r="O481" s="128"/>
      <c r="P481" s="129"/>
      <c r="Q481" s="214"/>
      <c r="R481" s="215"/>
      <c r="S481" s="216"/>
      <c r="T481" s="217"/>
      <c r="U481" s="217"/>
      <c r="V481" s="217"/>
      <c r="W481" s="218"/>
      <c r="X481" s="195"/>
      <c r="Y481" s="57"/>
      <c r="Z481" s="135"/>
      <c r="AA481" s="135"/>
      <c r="AB481" s="136"/>
      <c r="AC481" s="136"/>
      <c r="AD481" s="60"/>
      <c r="AE481" s="139"/>
      <c r="AF481" s="175"/>
      <c r="AG481" s="60"/>
      <c r="AH481" s="139"/>
      <c r="AI481" s="175"/>
      <c r="AJ481" s="60"/>
      <c r="AK481" s="140"/>
      <c r="AL481" s="141"/>
      <c r="AM481" s="60"/>
      <c r="AN481" s="140"/>
      <c r="AO481" s="141"/>
      <c r="AP481" s="176"/>
      <c r="AQ481" s="177"/>
      <c r="AR481" s="178"/>
      <c r="AS481" s="176"/>
      <c r="AT481" s="177"/>
      <c r="AU481" s="178"/>
      <c r="AV481" s="57"/>
      <c r="AW481" s="145"/>
      <c r="AX481" s="179"/>
      <c r="AY481" s="180"/>
      <c r="AZ481" s="57"/>
      <c r="BA481" s="145"/>
      <c r="BB481" s="146"/>
      <c r="BC481" s="149"/>
      <c r="BD481" s="103"/>
      <c r="BF481" s="251"/>
      <c r="BG481" s="251"/>
      <c r="BH481" s="252"/>
      <c r="BJ481" s="253"/>
      <c r="BK481" s="253"/>
      <c r="BL481" s="253"/>
      <c r="BM481" s="254"/>
      <c r="BN481" s="252"/>
      <c r="BO481" s="255"/>
      <c r="BP481" s="255"/>
      <c r="BQ481" s="255"/>
      <c r="BR481" s="255"/>
      <c r="BS481" s="224"/>
      <c r="BT481" s="224"/>
      <c r="BU481" s="251"/>
      <c r="BV481" s="251"/>
      <c r="BW481" s="251"/>
      <c r="BX481" s="251"/>
      <c r="CB481" s="166">
        <v>45</v>
      </c>
      <c r="CC481" s="166">
        <v>40</v>
      </c>
      <c r="CD481" s="167">
        <v>35</v>
      </c>
      <c r="CE481" s="168">
        <v>30</v>
      </c>
      <c r="CF481" s="167">
        <v>28</v>
      </c>
      <c r="CG481" s="168">
        <v>26</v>
      </c>
      <c r="CH481" s="168">
        <v>24</v>
      </c>
      <c r="CI481" s="168">
        <v>22</v>
      </c>
      <c r="CJ481" s="168">
        <v>20</v>
      </c>
      <c r="CK481" s="168">
        <v>18</v>
      </c>
      <c r="CL481" s="168">
        <v>16</v>
      </c>
      <c r="CM481" s="168">
        <v>14</v>
      </c>
      <c r="CN481" s="168">
        <v>12</v>
      </c>
      <c r="CO481" s="168">
        <v>10</v>
      </c>
      <c r="CP481" s="168">
        <v>10</v>
      </c>
      <c r="CQ481" s="168">
        <v>10</v>
      </c>
    </row>
    <row r="482" spans="1:95" ht="16.2" thickBot="1" x14ac:dyDescent="0.35">
      <c r="A482" s="116">
        <v>1479</v>
      </c>
      <c r="B482" s="117"/>
      <c r="C482" s="118"/>
      <c r="D482" s="119"/>
      <c r="E482" s="120"/>
      <c r="F482" s="121"/>
      <c r="G482" s="121"/>
      <c r="H482" s="169"/>
      <c r="I482" s="169"/>
      <c r="J482" s="170"/>
      <c r="K482" s="248"/>
      <c r="L482" s="127"/>
      <c r="M482" s="127"/>
      <c r="N482" s="127"/>
      <c r="O482" s="128"/>
      <c r="P482" s="129"/>
      <c r="Q482" s="214"/>
      <c r="R482" s="215"/>
      <c r="S482" s="216"/>
      <c r="T482" s="217"/>
      <c r="U482" s="217"/>
      <c r="V482" s="217"/>
      <c r="W482" s="218"/>
      <c r="X482" s="195"/>
      <c r="Y482" s="57"/>
      <c r="Z482" s="135"/>
      <c r="AA482" s="135"/>
      <c r="AB482" s="136"/>
      <c r="AC482" s="136"/>
      <c r="AD482" s="60"/>
      <c r="AE482" s="139"/>
      <c r="AF482" s="175"/>
      <c r="AG482" s="60"/>
      <c r="AH482" s="139"/>
      <c r="AI482" s="175"/>
      <c r="AJ482" s="60"/>
      <c r="AK482" s="140"/>
      <c r="AL482" s="141"/>
      <c r="AM482" s="60"/>
      <c r="AN482" s="140"/>
      <c r="AO482" s="141"/>
      <c r="AP482" s="176"/>
      <c r="AQ482" s="177"/>
      <c r="AR482" s="178"/>
      <c r="AS482" s="176"/>
      <c r="AT482" s="177"/>
      <c r="AU482" s="178"/>
      <c r="AV482" s="57"/>
      <c r="AW482" s="145"/>
      <c r="AX482" s="179"/>
      <c r="AY482" s="180"/>
      <c r="AZ482" s="57"/>
      <c r="BA482" s="145"/>
      <c r="BB482" s="146"/>
      <c r="BC482" s="149"/>
      <c r="BD482" s="103"/>
      <c r="BF482" s="251"/>
      <c r="BG482" s="251"/>
      <c r="BH482" s="252"/>
      <c r="BJ482" s="253"/>
      <c r="BK482" s="253"/>
      <c r="BL482" s="253"/>
      <c r="BM482" s="254"/>
      <c r="BN482" s="252"/>
      <c r="BO482" s="255"/>
      <c r="BP482" s="255"/>
      <c r="BQ482" s="255"/>
      <c r="BR482" s="255"/>
      <c r="BS482" s="224"/>
      <c r="BT482" s="224"/>
      <c r="BU482" s="251"/>
      <c r="BV482" s="251"/>
      <c r="BW482" s="251"/>
      <c r="BX482" s="251"/>
      <c r="CB482" s="166">
        <v>45</v>
      </c>
      <c r="CC482" s="166">
        <v>40</v>
      </c>
      <c r="CD482" s="167">
        <v>35</v>
      </c>
      <c r="CE482" s="168">
        <v>30</v>
      </c>
      <c r="CF482" s="167">
        <v>28</v>
      </c>
      <c r="CG482" s="168">
        <v>26</v>
      </c>
      <c r="CH482" s="168">
        <v>24</v>
      </c>
      <c r="CI482" s="168">
        <v>22</v>
      </c>
      <c r="CJ482" s="168">
        <v>20</v>
      </c>
      <c r="CK482" s="168">
        <v>18</v>
      </c>
      <c r="CL482" s="168">
        <v>16</v>
      </c>
      <c r="CM482" s="168">
        <v>14</v>
      </c>
      <c r="CN482" s="168">
        <v>12</v>
      </c>
      <c r="CO482" s="168">
        <v>10</v>
      </c>
      <c r="CP482" s="168">
        <v>10</v>
      </c>
      <c r="CQ482" s="168">
        <v>10</v>
      </c>
    </row>
    <row r="483" spans="1:95" ht="16.2" thickBot="1" x14ac:dyDescent="0.35">
      <c r="A483" s="116">
        <v>1480</v>
      </c>
      <c r="B483" s="117"/>
      <c r="C483" s="118"/>
      <c r="D483" s="119"/>
      <c r="E483" s="120"/>
      <c r="F483" s="121"/>
      <c r="G483" s="121"/>
      <c r="H483" s="169"/>
      <c r="I483" s="169"/>
      <c r="J483" s="170"/>
      <c r="K483" s="248"/>
      <c r="L483" s="127"/>
      <c r="M483" s="127"/>
      <c r="N483" s="127"/>
      <c r="O483" s="128"/>
      <c r="P483" s="129"/>
      <c r="Q483" s="214"/>
      <c r="R483" s="215"/>
      <c r="S483" s="216"/>
      <c r="T483" s="217"/>
      <c r="U483" s="217"/>
      <c r="V483" s="217"/>
      <c r="W483" s="218"/>
      <c r="X483" s="195"/>
      <c r="Y483" s="57"/>
      <c r="Z483" s="135"/>
      <c r="AA483" s="135"/>
      <c r="AB483" s="136"/>
      <c r="AC483" s="136"/>
      <c r="AD483" s="60"/>
      <c r="AE483" s="139"/>
      <c r="AF483" s="175"/>
      <c r="AG483" s="60"/>
      <c r="AH483" s="139"/>
      <c r="AI483" s="175"/>
      <c r="AJ483" s="60"/>
      <c r="AK483" s="140"/>
      <c r="AL483" s="141"/>
      <c r="AM483" s="60"/>
      <c r="AN483" s="140"/>
      <c r="AO483" s="141"/>
      <c r="AP483" s="176"/>
      <c r="AQ483" s="177"/>
      <c r="AR483" s="178"/>
      <c r="AS483" s="176"/>
      <c r="AT483" s="177"/>
      <c r="AU483" s="178"/>
      <c r="AV483" s="57"/>
      <c r="AW483" s="145"/>
      <c r="AX483" s="179"/>
      <c r="AY483" s="180"/>
      <c r="AZ483" s="57"/>
      <c r="BA483" s="145"/>
      <c r="BB483" s="146"/>
      <c r="BC483" s="149"/>
      <c r="BD483" s="103"/>
      <c r="BF483" s="251"/>
      <c r="BG483" s="251"/>
      <c r="BH483" s="252"/>
      <c r="BJ483" s="253"/>
      <c r="BK483" s="253"/>
      <c r="BL483" s="253"/>
      <c r="BM483" s="254"/>
      <c r="BN483" s="252"/>
      <c r="BO483" s="255"/>
      <c r="BP483" s="255"/>
      <c r="BQ483" s="255"/>
      <c r="BR483" s="255"/>
      <c r="BS483" s="224"/>
      <c r="BT483" s="224"/>
      <c r="BU483" s="251"/>
      <c r="BV483" s="251"/>
      <c r="BW483" s="251"/>
      <c r="BX483" s="251"/>
      <c r="CB483" s="166">
        <v>45</v>
      </c>
      <c r="CC483" s="166">
        <v>40</v>
      </c>
      <c r="CD483" s="167">
        <v>35</v>
      </c>
      <c r="CE483" s="168">
        <v>30</v>
      </c>
      <c r="CF483" s="167">
        <v>28</v>
      </c>
      <c r="CG483" s="168">
        <v>26</v>
      </c>
      <c r="CH483" s="168">
        <v>24</v>
      </c>
      <c r="CI483" s="168">
        <v>22</v>
      </c>
      <c r="CJ483" s="168">
        <v>20</v>
      </c>
      <c r="CK483" s="168">
        <v>18</v>
      </c>
      <c r="CL483" s="168">
        <v>16</v>
      </c>
      <c r="CM483" s="168">
        <v>14</v>
      </c>
      <c r="CN483" s="168">
        <v>12</v>
      </c>
      <c r="CO483" s="168">
        <v>10</v>
      </c>
      <c r="CP483" s="168">
        <v>10</v>
      </c>
      <c r="CQ483" s="168">
        <v>10</v>
      </c>
    </row>
    <row r="484" spans="1:95" ht="16.2" thickBot="1" x14ac:dyDescent="0.35">
      <c r="A484" s="116">
        <v>1481</v>
      </c>
      <c r="B484" s="117"/>
      <c r="C484" s="118"/>
      <c r="D484" s="119"/>
      <c r="E484" s="120"/>
      <c r="F484" s="121"/>
      <c r="G484" s="121"/>
      <c r="H484" s="169"/>
      <c r="I484" s="169"/>
      <c r="J484" s="170"/>
      <c r="K484" s="248"/>
      <c r="L484" s="127"/>
      <c r="M484" s="127"/>
      <c r="N484" s="127"/>
      <c r="O484" s="128"/>
      <c r="P484" s="129"/>
      <c r="Q484" s="214"/>
      <c r="R484" s="215"/>
      <c r="S484" s="216"/>
      <c r="T484" s="217"/>
      <c r="U484" s="217"/>
      <c r="V484" s="217"/>
      <c r="W484" s="218"/>
      <c r="X484" s="195"/>
      <c r="Y484" s="57"/>
      <c r="Z484" s="135"/>
      <c r="AA484" s="135"/>
      <c r="AB484" s="136"/>
      <c r="AC484" s="136"/>
      <c r="AD484" s="60"/>
      <c r="AE484" s="139"/>
      <c r="AF484" s="175"/>
      <c r="AG484" s="60"/>
      <c r="AH484" s="139"/>
      <c r="AI484" s="175"/>
      <c r="AJ484" s="60"/>
      <c r="AK484" s="140"/>
      <c r="AL484" s="141"/>
      <c r="AM484" s="60"/>
      <c r="AN484" s="140"/>
      <c r="AO484" s="141"/>
      <c r="AP484" s="176"/>
      <c r="AQ484" s="177"/>
      <c r="AR484" s="178"/>
      <c r="AS484" s="176"/>
      <c r="AT484" s="177"/>
      <c r="AU484" s="178"/>
      <c r="AV484" s="57"/>
      <c r="AW484" s="145"/>
      <c r="AX484" s="179"/>
      <c r="AY484" s="180"/>
      <c r="AZ484" s="57"/>
      <c r="BA484" s="145"/>
      <c r="BB484" s="146"/>
      <c r="BC484" s="149"/>
      <c r="BD484" s="103"/>
      <c r="BF484" s="251"/>
      <c r="BG484" s="251"/>
      <c r="BH484" s="252"/>
      <c r="BJ484" s="253"/>
      <c r="BK484" s="253"/>
      <c r="BL484" s="253"/>
      <c r="BM484" s="254"/>
      <c r="BN484" s="252"/>
      <c r="BO484" s="255"/>
      <c r="BP484" s="255"/>
      <c r="BQ484" s="255"/>
      <c r="BR484" s="255"/>
      <c r="BS484" s="224"/>
      <c r="BT484" s="224"/>
      <c r="BU484" s="251"/>
      <c r="BV484" s="251"/>
      <c r="BW484" s="251"/>
      <c r="BX484" s="251"/>
      <c r="CB484" s="166">
        <v>45</v>
      </c>
      <c r="CC484" s="166">
        <v>40</v>
      </c>
      <c r="CD484" s="167">
        <v>35</v>
      </c>
      <c r="CE484" s="168">
        <v>30</v>
      </c>
      <c r="CF484" s="167">
        <v>28</v>
      </c>
      <c r="CG484" s="168">
        <v>26</v>
      </c>
      <c r="CH484" s="168">
        <v>24</v>
      </c>
      <c r="CI484" s="168">
        <v>22</v>
      </c>
      <c r="CJ484" s="168">
        <v>20</v>
      </c>
      <c r="CK484" s="168">
        <v>18</v>
      </c>
      <c r="CL484" s="168">
        <v>16</v>
      </c>
      <c r="CM484" s="168">
        <v>14</v>
      </c>
      <c r="CN484" s="168">
        <v>12</v>
      </c>
      <c r="CO484" s="168">
        <v>10</v>
      </c>
      <c r="CP484" s="168">
        <v>10</v>
      </c>
      <c r="CQ484" s="168">
        <v>10</v>
      </c>
    </row>
    <row r="485" spans="1:95" ht="16.2" thickBot="1" x14ac:dyDescent="0.35">
      <c r="A485" s="116">
        <v>1482</v>
      </c>
      <c r="B485" s="117"/>
      <c r="C485" s="118"/>
      <c r="D485" s="119"/>
      <c r="E485" s="120"/>
      <c r="F485" s="121"/>
      <c r="G485" s="121"/>
      <c r="H485" s="169"/>
      <c r="I485" s="169"/>
      <c r="J485" s="170"/>
      <c r="K485" s="248"/>
      <c r="L485" s="127"/>
      <c r="M485" s="127"/>
      <c r="N485" s="127"/>
      <c r="O485" s="128"/>
      <c r="P485" s="129"/>
      <c r="Q485" s="214"/>
      <c r="R485" s="215"/>
      <c r="S485" s="216"/>
      <c r="T485" s="217"/>
      <c r="U485" s="217"/>
      <c r="V485" s="217"/>
      <c r="W485" s="218"/>
      <c r="X485" s="195"/>
      <c r="Y485" s="57"/>
      <c r="Z485" s="135"/>
      <c r="AA485" s="135"/>
      <c r="AB485" s="136"/>
      <c r="AC485" s="136"/>
      <c r="AD485" s="60"/>
      <c r="AE485" s="139"/>
      <c r="AF485" s="175"/>
      <c r="AG485" s="60"/>
      <c r="AH485" s="139"/>
      <c r="AI485" s="175"/>
      <c r="AJ485" s="60"/>
      <c r="AK485" s="140"/>
      <c r="AL485" s="141"/>
      <c r="AM485" s="60"/>
      <c r="AN485" s="140"/>
      <c r="AO485" s="141"/>
      <c r="AP485" s="176"/>
      <c r="AQ485" s="177"/>
      <c r="AR485" s="178"/>
      <c r="AS485" s="176"/>
      <c r="AT485" s="177"/>
      <c r="AU485" s="178"/>
      <c r="AV485" s="57"/>
      <c r="AW485" s="145"/>
      <c r="AX485" s="179"/>
      <c r="AY485" s="180"/>
      <c r="AZ485" s="57"/>
      <c r="BA485" s="145"/>
      <c r="BB485" s="146"/>
      <c r="BC485" s="149"/>
      <c r="BD485" s="103"/>
      <c r="BF485" s="251"/>
      <c r="BG485" s="251"/>
      <c r="BH485" s="252"/>
      <c r="BJ485" s="253"/>
      <c r="BK485" s="253"/>
      <c r="BL485" s="253"/>
      <c r="BM485" s="254"/>
      <c r="BN485" s="252"/>
      <c r="BO485" s="255"/>
      <c r="BP485" s="255"/>
      <c r="BQ485" s="255"/>
      <c r="BR485" s="255"/>
      <c r="BS485" s="224"/>
      <c r="BT485" s="224"/>
      <c r="BU485" s="251"/>
      <c r="BV485" s="251"/>
      <c r="BW485" s="251"/>
      <c r="BX485" s="251"/>
      <c r="CB485" s="166">
        <v>45</v>
      </c>
      <c r="CC485" s="166">
        <v>40</v>
      </c>
      <c r="CD485" s="167">
        <v>35</v>
      </c>
      <c r="CE485" s="168">
        <v>30</v>
      </c>
      <c r="CF485" s="167">
        <v>28</v>
      </c>
      <c r="CG485" s="168">
        <v>26</v>
      </c>
      <c r="CH485" s="168">
        <v>24</v>
      </c>
      <c r="CI485" s="168">
        <v>22</v>
      </c>
      <c r="CJ485" s="168">
        <v>20</v>
      </c>
      <c r="CK485" s="168">
        <v>18</v>
      </c>
      <c r="CL485" s="168">
        <v>16</v>
      </c>
      <c r="CM485" s="168">
        <v>14</v>
      </c>
      <c r="CN485" s="168">
        <v>12</v>
      </c>
      <c r="CO485" s="168">
        <v>10</v>
      </c>
      <c r="CP485" s="168">
        <v>10</v>
      </c>
      <c r="CQ485" s="168">
        <v>10</v>
      </c>
    </row>
    <row r="486" spans="1:95" ht="16.2" thickBot="1" x14ac:dyDescent="0.35">
      <c r="A486" s="116">
        <v>1483</v>
      </c>
      <c r="B486" s="117"/>
      <c r="C486" s="118"/>
      <c r="D486" s="119"/>
      <c r="E486" s="120"/>
      <c r="F486" s="121"/>
      <c r="G486" s="121"/>
      <c r="H486" s="169"/>
      <c r="I486" s="169"/>
      <c r="J486" s="170"/>
      <c r="K486" s="248"/>
      <c r="L486" s="127"/>
      <c r="M486" s="127"/>
      <c r="N486" s="127"/>
      <c r="O486" s="128"/>
      <c r="P486" s="129"/>
      <c r="Q486" s="214"/>
      <c r="R486" s="215"/>
      <c r="S486" s="216"/>
      <c r="T486" s="217"/>
      <c r="U486" s="217"/>
      <c r="V486" s="217"/>
      <c r="W486" s="218"/>
      <c r="X486" s="195"/>
      <c r="Y486" s="57"/>
      <c r="Z486" s="135"/>
      <c r="AA486" s="135"/>
      <c r="AB486" s="136"/>
      <c r="AC486" s="136"/>
      <c r="AD486" s="60"/>
      <c r="AE486" s="139"/>
      <c r="AF486" s="175"/>
      <c r="AG486" s="60"/>
      <c r="AH486" s="139"/>
      <c r="AI486" s="175"/>
      <c r="AJ486" s="60"/>
      <c r="AK486" s="140"/>
      <c r="AL486" s="141"/>
      <c r="AM486" s="60"/>
      <c r="AN486" s="140"/>
      <c r="AO486" s="141"/>
      <c r="AP486" s="176"/>
      <c r="AQ486" s="177"/>
      <c r="AR486" s="178"/>
      <c r="AS486" s="176"/>
      <c r="AT486" s="177"/>
      <c r="AU486" s="178"/>
      <c r="AV486" s="57"/>
      <c r="AW486" s="145"/>
      <c r="AX486" s="179"/>
      <c r="AY486" s="180"/>
      <c r="AZ486" s="57"/>
      <c r="BA486" s="145"/>
      <c r="BB486" s="146"/>
      <c r="BC486" s="149"/>
      <c r="BD486" s="103"/>
      <c r="BF486" s="251"/>
      <c r="BG486" s="251"/>
      <c r="BH486" s="252"/>
      <c r="BJ486" s="253"/>
      <c r="BK486" s="253"/>
      <c r="BL486" s="253"/>
      <c r="BM486" s="254"/>
      <c r="BN486" s="252"/>
      <c r="BO486" s="255"/>
      <c r="BP486" s="255"/>
      <c r="BQ486" s="255"/>
      <c r="BR486" s="255"/>
      <c r="BS486" s="224"/>
      <c r="BT486" s="224"/>
      <c r="BU486" s="251"/>
      <c r="BV486" s="251"/>
      <c r="BW486" s="251"/>
      <c r="BX486" s="251"/>
      <c r="CB486" s="166">
        <v>45</v>
      </c>
      <c r="CC486" s="166">
        <v>40</v>
      </c>
      <c r="CD486" s="167">
        <v>35</v>
      </c>
      <c r="CE486" s="168">
        <v>30</v>
      </c>
      <c r="CF486" s="167">
        <v>28</v>
      </c>
      <c r="CG486" s="168">
        <v>26</v>
      </c>
      <c r="CH486" s="168">
        <v>24</v>
      </c>
      <c r="CI486" s="168">
        <v>22</v>
      </c>
      <c r="CJ486" s="168">
        <v>20</v>
      </c>
      <c r="CK486" s="168">
        <v>18</v>
      </c>
      <c r="CL486" s="168">
        <v>16</v>
      </c>
      <c r="CM486" s="168">
        <v>14</v>
      </c>
      <c r="CN486" s="168">
        <v>12</v>
      </c>
      <c r="CO486" s="168">
        <v>10</v>
      </c>
      <c r="CP486" s="168">
        <v>10</v>
      </c>
      <c r="CQ486" s="168">
        <v>10</v>
      </c>
    </row>
    <row r="487" spans="1:95" ht="16.2" thickBot="1" x14ac:dyDescent="0.35">
      <c r="A487" s="116">
        <v>1484</v>
      </c>
      <c r="B487" s="117"/>
      <c r="C487" s="118"/>
      <c r="D487" s="119"/>
      <c r="E487" s="120"/>
      <c r="F487" s="121"/>
      <c r="G487" s="121"/>
      <c r="H487" s="169"/>
      <c r="I487" s="169"/>
      <c r="J487" s="170"/>
      <c r="K487" s="248"/>
      <c r="L487" s="127"/>
      <c r="M487" s="127"/>
      <c r="N487" s="127"/>
      <c r="O487" s="128"/>
      <c r="P487" s="129"/>
      <c r="Q487" s="214"/>
      <c r="R487" s="215"/>
      <c r="S487" s="216"/>
      <c r="T487" s="217"/>
      <c r="U487" s="217"/>
      <c r="V487" s="217"/>
      <c r="W487" s="218"/>
      <c r="X487" s="195"/>
      <c r="Y487" s="57"/>
      <c r="Z487" s="135"/>
      <c r="AA487" s="135"/>
      <c r="AB487" s="136"/>
      <c r="AC487" s="136"/>
      <c r="AD487" s="60"/>
      <c r="AE487" s="139"/>
      <c r="AF487" s="175"/>
      <c r="AG487" s="60"/>
      <c r="AH487" s="139"/>
      <c r="AI487" s="175"/>
      <c r="AJ487" s="60"/>
      <c r="AK487" s="140"/>
      <c r="AL487" s="141"/>
      <c r="AM487" s="60"/>
      <c r="AN487" s="140"/>
      <c r="AO487" s="141"/>
      <c r="AP487" s="176"/>
      <c r="AQ487" s="177"/>
      <c r="AR487" s="178"/>
      <c r="AS487" s="176"/>
      <c r="AT487" s="177"/>
      <c r="AU487" s="178"/>
      <c r="AV487" s="57"/>
      <c r="AW487" s="145"/>
      <c r="AX487" s="179"/>
      <c r="AY487" s="180"/>
      <c r="AZ487" s="57"/>
      <c r="BA487" s="145"/>
      <c r="BB487" s="146"/>
      <c r="BC487" s="149"/>
      <c r="BD487" s="103"/>
      <c r="BF487" s="251"/>
      <c r="BG487" s="251"/>
      <c r="BH487" s="252"/>
      <c r="BJ487" s="253"/>
      <c r="BK487" s="253"/>
      <c r="BL487" s="253"/>
      <c r="BM487" s="254"/>
      <c r="BN487" s="252"/>
      <c r="BO487" s="255"/>
      <c r="BP487" s="255"/>
      <c r="BQ487" s="255"/>
      <c r="BR487" s="255"/>
      <c r="BS487" s="224"/>
      <c r="BT487" s="224"/>
      <c r="BU487" s="251"/>
      <c r="BV487" s="251"/>
      <c r="BW487" s="251"/>
      <c r="BX487" s="251"/>
      <c r="CB487" s="166">
        <v>45</v>
      </c>
      <c r="CC487" s="166">
        <v>40</v>
      </c>
      <c r="CD487" s="167">
        <v>35</v>
      </c>
      <c r="CE487" s="168">
        <v>30</v>
      </c>
      <c r="CF487" s="167">
        <v>28</v>
      </c>
      <c r="CG487" s="168">
        <v>26</v>
      </c>
      <c r="CH487" s="168">
        <v>24</v>
      </c>
      <c r="CI487" s="168">
        <v>22</v>
      </c>
      <c r="CJ487" s="168">
        <v>20</v>
      </c>
      <c r="CK487" s="168">
        <v>18</v>
      </c>
      <c r="CL487" s="168">
        <v>16</v>
      </c>
      <c r="CM487" s="168">
        <v>14</v>
      </c>
      <c r="CN487" s="168">
        <v>12</v>
      </c>
      <c r="CO487" s="168">
        <v>10</v>
      </c>
      <c r="CP487" s="168">
        <v>10</v>
      </c>
      <c r="CQ487" s="168">
        <v>10</v>
      </c>
    </row>
    <row r="488" spans="1:95" ht="16.2" thickBot="1" x14ac:dyDescent="0.35">
      <c r="A488" s="116">
        <v>1485</v>
      </c>
      <c r="B488" s="117"/>
      <c r="C488" s="118"/>
      <c r="D488" s="119"/>
      <c r="E488" s="120"/>
      <c r="F488" s="121"/>
      <c r="G488" s="121"/>
      <c r="H488" s="169"/>
      <c r="I488" s="169"/>
      <c r="J488" s="170"/>
      <c r="K488" s="248"/>
      <c r="L488" s="127"/>
      <c r="M488" s="127"/>
      <c r="N488" s="127"/>
      <c r="O488" s="128"/>
      <c r="P488" s="129"/>
      <c r="Q488" s="214"/>
      <c r="R488" s="215"/>
      <c r="S488" s="216"/>
      <c r="T488" s="217"/>
      <c r="U488" s="217"/>
      <c r="V488" s="217"/>
      <c r="W488" s="218"/>
      <c r="X488" s="195"/>
      <c r="Y488" s="57"/>
      <c r="Z488" s="135"/>
      <c r="AA488" s="135"/>
      <c r="AB488" s="136"/>
      <c r="AC488" s="136"/>
      <c r="AD488" s="60"/>
      <c r="AE488" s="139"/>
      <c r="AF488" s="175"/>
      <c r="AG488" s="60"/>
      <c r="AH488" s="139"/>
      <c r="AI488" s="175"/>
      <c r="AJ488" s="60"/>
      <c r="AK488" s="140"/>
      <c r="AL488" s="141"/>
      <c r="AM488" s="60"/>
      <c r="AN488" s="140"/>
      <c r="AO488" s="141"/>
      <c r="AP488" s="176"/>
      <c r="AQ488" s="177"/>
      <c r="AR488" s="178"/>
      <c r="AS488" s="176"/>
      <c r="AT488" s="177"/>
      <c r="AU488" s="178"/>
      <c r="AV488" s="57"/>
      <c r="AW488" s="145"/>
      <c r="AX488" s="179"/>
      <c r="AY488" s="180"/>
      <c r="AZ488" s="57"/>
      <c r="BA488" s="145"/>
      <c r="BB488" s="146"/>
      <c r="BC488" s="149"/>
      <c r="BD488" s="103"/>
      <c r="BF488" s="251"/>
      <c r="BG488" s="251"/>
      <c r="BH488" s="252"/>
      <c r="BJ488" s="253"/>
      <c r="BK488" s="253"/>
      <c r="BL488" s="253"/>
      <c r="BM488" s="254"/>
      <c r="BN488" s="252"/>
      <c r="BO488" s="255"/>
      <c r="BP488" s="255"/>
      <c r="BQ488" s="255"/>
      <c r="BR488" s="255"/>
      <c r="BS488" s="224"/>
      <c r="BT488" s="224"/>
      <c r="BU488" s="251"/>
      <c r="BV488" s="251"/>
      <c r="BW488" s="251"/>
      <c r="BX488" s="251"/>
      <c r="CB488" s="166">
        <v>45</v>
      </c>
      <c r="CC488" s="166">
        <v>40</v>
      </c>
      <c r="CD488" s="167">
        <v>35</v>
      </c>
      <c r="CE488" s="168">
        <v>30</v>
      </c>
      <c r="CF488" s="167">
        <v>28</v>
      </c>
      <c r="CG488" s="168">
        <v>26</v>
      </c>
      <c r="CH488" s="168">
        <v>24</v>
      </c>
      <c r="CI488" s="168">
        <v>22</v>
      </c>
      <c r="CJ488" s="168">
        <v>20</v>
      </c>
      <c r="CK488" s="168">
        <v>18</v>
      </c>
      <c r="CL488" s="168">
        <v>16</v>
      </c>
      <c r="CM488" s="168">
        <v>14</v>
      </c>
      <c r="CN488" s="168">
        <v>12</v>
      </c>
      <c r="CO488" s="168">
        <v>10</v>
      </c>
      <c r="CP488" s="168">
        <v>10</v>
      </c>
      <c r="CQ488" s="168">
        <v>10</v>
      </c>
    </row>
    <row r="489" spans="1:95" ht="16.2" thickBot="1" x14ac:dyDescent="0.35">
      <c r="A489" s="116">
        <v>1486</v>
      </c>
      <c r="B489" s="117"/>
      <c r="C489" s="118"/>
      <c r="D489" s="119"/>
      <c r="E489" s="120"/>
      <c r="F489" s="121"/>
      <c r="G489" s="121"/>
      <c r="H489" s="169"/>
      <c r="I489" s="169"/>
      <c r="J489" s="170"/>
      <c r="K489" s="248"/>
      <c r="L489" s="127"/>
      <c r="M489" s="127"/>
      <c r="N489" s="127"/>
      <c r="O489" s="128"/>
      <c r="P489" s="129"/>
      <c r="Q489" s="214"/>
      <c r="R489" s="215"/>
      <c r="S489" s="216"/>
      <c r="T489" s="217"/>
      <c r="U489" s="217"/>
      <c r="V489" s="217"/>
      <c r="W489" s="218"/>
      <c r="X489" s="195"/>
      <c r="Y489" s="57"/>
      <c r="Z489" s="135"/>
      <c r="AA489" s="135"/>
      <c r="AB489" s="136"/>
      <c r="AC489" s="136"/>
      <c r="AD489" s="60"/>
      <c r="AE489" s="139"/>
      <c r="AF489" s="175"/>
      <c r="AG489" s="60"/>
      <c r="AH489" s="139"/>
      <c r="AI489" s="175"/>
      <c r="AJ489" s="60"/>
      <c r="AK489" s="140"/>
      <c r="AL489" s="141"/>
      <c r="AM489" s="60"/>
      <c r="AN489" s="140"/>
      <c r="AO489" s="141"/>
      <c r="AP489" s="176"/>
      <c r="AQ489" s="177"/>
      <c r="AR489" s="178"/>
      <c r="AS489" s="176"/>
      <c r="AT489" s="177"/>
      <c r="AU489" s="178"/>
      <c r="AV489" s="57"/>
      <c r="AW489" s="145"/>
      <c r="AX489" s="179"/>
      <c r="AY489" s="180"/>
      <c r="AZ489" s="57"/>
      <c r="BA489" s="145"/>
      <c r="BB489" s="146"/>
      <c r="BC489" s="149"/>
      <c r="BD489" s="103"/>
      <c r="BF489" s="251"/>
      <c r="BG489" s="251"/>
      <c r="BH489" s="252"/>
      <c r="BJ489" s="253"/>
      <c r="BK489" s="253"/>
      <c r="BL489" s="253"/>
      <c r="BM489" s="254"/>
      <c r="BN489" s="252"/>
      <c r="BO489" s="255"/>
      <c r="BP489" s="255"/>
      <c r="BQ489" s="255"/>
      <c r="BR489" s="255"/>
      <c r="BS489" s="224"/>
      <c r="BT489" s="224"/>
      <c r="BU489" s="251"/>
      <c r="BV489" s="251"/>
      <c r="BW489" s="251"/>
      <c r="BX489" s="251"/>
      <c r="CB489" s="166">
        <v>45</v>
      </c>
      <c r="CC489" s="166">
        <v>40</v>
      </c>
      <c r="CD489" s="167">
        <v>35</v>
      </c>
      <c r="CE489" s="168">
        <v>30</v>
      </c>
      <c r="CF489" s="167">
        <v>28</v>
      </c>
      <c r="CG489" s="168">
        <v>26</v>
      </c>
      <c r="CH489" s="168">
        <v>24</v>
      </c>
      <c r="CI489" s="168">
        <v>22</v>
      </c>
      <c r="CJ489" s="168">
        <v>20</v>
      </c>
      <c r="CK489" s="168">
        <v>18</v>
      </c>
      <c r="CL489" s="168">
        <v>16</v>
      </c>
      <c r="CM489" s="168">
        <v>14</v>
      </c>
      <c r="CN489" s="168">
        <v>12</v>
      </c>
      <c r="CO489" s="168">
        <v>10</v>
      </c>
      <c r="CP489" s="168">
        <v>10</v>
      </c>
      <c r="CQ489" s="168">
        <v>10</v>
      </c>
    </row>
    <row r="490" spans="1:95" ht="16.2" thickBot="1" x14ac:dyDescent="0.35">
      <c r="A490" s="116">
        <v>1487</v>
      </c>
      <c r="B490" s="117"/>
      <c r="C490" s="118"/>
      <c r="D490" s="119"/>
      <c r="E490" s="120"/>
      <c r="F490" s="121"/>
      <c r="G490" s="121"/>
      <c r="H490" s="169"/>
      <c r="I490" s="169"/>
      <c r="J490" s="170"/>
      <c r="K490" s="248"/>
      <c r="L490" s="127"/>
      <c r="M490" s="127"/>
      <c r="N490" s="127"/>
      <c r="O490" s="128"/>
      <c r="P490" s="129"/>
      <c r="Q490" s="214"/>
      <c r="R490" s="215"/>
      <c r="S490" s="216"/>
      <c r="T490" s="217"/>
      <c r="U490" s="217"/>
      <c r="V490" s="217"/>
      <c r="W490" s="218"/>
      <c r="X490" s="195"/>
      <c r="Y490" s="57"/>
      <c r="Z490" s="135"/>
      <c r="AA490" s="135"/>
      <c r="AB490" s="136"/>
      <c r="AC490" s="136"/>
      <c r="AD490" s="60"/>
      <c r="AE490" s="139"/>
      <c r="AF490" s="175"/>
      <c r="AG490" s="60"/>
      <c r="AH490" s="139"/>
      <c r="AI490" s="175"/>
      <c r="AJ490" s="60"/>
      <c r="AK490" s="140"/>
      <c r="AL490" s="141"/>
      <c r="AM490" s="60"/>
      <c r="AN490" s="140"/>
      <c r="AO490" s="141"/>
      <c r="AP490" s="176"/>
      <c r="AQ490" s="177"/>
      <c r="AR490" s="178"/>
      <c r="AS490" s="176"/>
      <c r="AT490" s="177"/>
      <c r="AU490" s="178"/>
      <c r="AV490" s="57"/>
      <c r="AW490" s="145"/>
      <c r="AX490" s="179"/>
      <c r="AY490" s="180"/>
      <c r="AZ490" s="57"/>
      <c r="BA490" s="145"/>
      <c r="BB490" s="146"/>
      <c r="BC490" s="149"/>
      <c r="BD490" s="103"/>
      <c r="BF490" s="251"/>
      <c r="BG490" s="251"/>
      <c r="BH490" s="252"/>
      <c r="BJ490" s="253"/>
      <c r="BK490" s="253"/>
      <c r="BL490" s="253"/>
      <c r="BM490" s="254"/>
      <c r="BN490" s="252"/>
      <c r="BO490" s="255"/>
      <c r="BP490" s="255"/>
      <c r="BQ490" s="255"/>
      <c r="BR490" s="255"/>
      <c r="BS490" s="224"/>
      <c r="BT490" s="224"/>
      <c r="BU490" s="251"/>
      <c r="BV490" s="251"/>
      <c r="BW490" s="251"/>
      <c r="BX490" s="251"/>
      <c r="CB490" s="166">
        <v>45</v>
      </c>
      <c r="CC490" s="166">
        <v>40</v>
      </c>
      <c r="CD490" s="167">
        <v>35</v>
      </c>
      <c r="CE490" s="168">
        <v>30</v>
      </c>
      <c r="CF490" s="167">
        <v>28</v>
      </c>
      <c r="CG490" s="168">
        <v>26</v>
      </c>
      <c r="CH490" s="168">
        <v>24</v>
      </c>
      <c r="CI490" s="168">
        <v>22</v>
      </c>
      <c r="CJ490" s="168">
        <v>20</v>
      </c>
      <c r="CK490" s="168">
        <v>18</v>
      </c>
      <c r="CL490" s="168">
        <v>16</v>
      </c>
      <c r="CM490" s="168">
        <v>14</v>
      </c>
      <c r="CN490" s="168">
        <v>12</v>
      </c>
      <c r="CO490" s="168">
        <v>10</v>
      </c>
      <c r="CP490" s="168">
        <v>10</v>
      </c>
      <c r="CQ490" s="168">
        <v>10</v>
      </c>
    </row>
    <row r="491" spans="1:95" ht="16.2" thickBot="1" x14ac:dyDescent="0.35">
      <c r="A491" s="116">
        <v>1488</v>
      </c>
      <c r="B491" s="117"/>
      <c r="C491" s="118"/>
      <c r="D491" s="119"/>
      <c r="E491" s="120"/>
      <c r="F491" s="121"/>
      <c r="G491" s="121"/>
      <c r="H491" s="169"/>
      <c r="I491" s="169"/>
      <c r="J491" s="170"/>
      <c r="K491" s="248"/>
      <c r="L491" s="127"/>
      <c r="M491" s="127"/>
      <c r="N491" s="127"/>
      <c r="O491" s="128"/>
      <c r="P491" s="129"/>
      <c r="Q491" s="214"/>
      <c r="R491" s="215"/>
      <c r="S491" s="216"/>
      <c r="T491" s="217"/>
      <c r="U491" s="217"/>
      <c r="V491" s="217"/>
      <c r="W491" s="218"/>
      <c r="X491" s="195"/>
      <c r="Y491" s="57"/>
      <c r="Z491" s="135"/>
      <c r="AA491" s="135"/>
      <c r="AB491" s="136"/>
      <c r="AC491" s="136"/>
      <c r="AD491" s="60"/>
      <c r="AE491" s="139"/>
      <c r="AF491" s="175"/>
      <c r="AG491" s="60"/>
      <c r="AH491" s="139"/>
      <c r="AI491" s="175"/>
      <c r="AJ491" s="60"/>
      <c r="AK491" s="140"/>
      <c r="AL491" s="141"/>
      <c r="AM491" s="60"/>
      <c r="AN491" s="140"/>
      <c r="AO491" s="141"/>
      <c r="AP491" s="176"/>
      <c r="AQ491" s="177"/>
      <c r="AR491" s="178"/>
      <c r="AS491" s="176"/>
      <c r="AT491" s="177"/>
      <c r="AU491" s="178"/>
      <c r="AV491" s="57"/>
      <c r="AW491" s="145"/>
      <c r="AX491" s="179"/>
      <c r="AY491" s="180"/>
      <c r="AZ491" s="57"/>
      <c r="BA491" s="145"/>
      <c r="BB491" s="146"/>
      <c r="BC491" s="149"/>
      <c r="BD491" s="103"/>
      <c r="BF491" s="251"/>
      <c r="BG491" s="251"/>
      <c r="BH491" s="252"/>
      <c r="BJ491" s="253"/>
      <c r="BK491" s="253"/>
      <c r="BL491" s="253"/>
      <c r="BM491" s="254"/>
      <c r="BN491" s="252"/>
      <c r="BO491" s="255"/>
      <c r="BP491" s="255"/>
      <c r="BQ491" s="255"/>
      <c r="BR491" s="255"/>
      <c r="BS491" s="224"/>
      <c r="BT491" s="224"/>
      <c r="BU491" s="251"/>
      <c r="BV491" s="251"/>
      <c r="BW491" s="251"/>
      <c r="BX491" s="251"/>
      <c r="CB491" s="166">
        <v>45</v>
      </c>
      <c r="CC491" s="166">
        <v>40</v>
      </c>
      <c r="CD491" s="167">
        <v>35</v>
      </c>
      <c r="CE491" s="168">
        <v>30</v>
      </c>
      <c r="CF491" s="167">
        <v>28</v>
      </c>
      <c r="CG491" s="168">
        <v>26</v>
      </c>
      <c r="CH491" s="168">
        <v>24</v>
      </c>
      <c r="CI491" s="168">
        <v>22</v>
      </c>
      <c r="CJ491" s="168">
        <v>20</v>
      </c>
      <c r="CK491" s="168">
        <v>18</v>
      </c>
      <c r="CL491" s="168">
        <v>16</v>
      </c>
      <c r="CM491" s="168">
        <v>14</v>
      </c>
      <c r="CN491" s="168">
        <v>12</v>
      </c>
      <c r="CO491" s="168">
        <v>10</v>
      </c>
      <c r="CP491" s="168">
        <v>10</v>
      </c>
      <c r="CQ491" s="168">
        <v>10</v>
      </c>
    </row>
    <row r="492" spans="1:95" ht="16.2" thickBot="1" x14ac:dyDescent="0.35">
      <c r="A492" s="116">
        <v>1489</v>
      </c>
      <c r="B492" s="117"/>
      <c r="C492" s="118"/>
      <c r="D492" s="119"/>
      <c r="E492" s="120"/>
      <c r="F492" s="121"/>
      <c r="G492" s="121"/>
      <c r="H492" s="169"/>
      <c r="I492" s="169"/>
      <c r="J492" s="170"/>
      <c r="K492" s="248"/>
      <c r="L492" s="127"/>
      <c r="M492" s="127"/>
      <c r="N492" s="127"/>
      <c r="O492" s="128"/>
      <c r="P492" s="129"/>
      <c r="Q492" s="214"/>
      <c r="R492" s="215"/>
      <c r="S492" s="216"/>
      <c r="T492" s="217"/>
      <c r="U492" s="217"/>
      <c r="V492" s="217"/>
      <c r="W492" s="218"/>
      <c r="X492" s="195"/>
      <c r="Y492" s="57"/>
      <c r="Z492" s="135"/>
      <c r="AA492" s="135"/>
      <c r="AB492" s="136"/>
      <c r="AC492" s="136"/>
      <c r="AD492" s="60"/>
      <c r="AE492" s="139"/>
      <c r="AF492" s="175"/>
      <c r="AG492" s="60"/>
      <c r="AH492" s="139"/>
      <c r="AI492" s="175"/>
      <c r="AJ492" s="60"/>
      <c r="AK492" s="140"/>
      <c r="AL492" s="141"/>
      <c r="AM492" s="60"/>
      <c r="AN492" s="140"/>
      <c r="AO492" s="141"/>
      <c r="AP492" s="176"/>
      <c r="AQ492" s="177"/>
      <c r="AR492" s="178"/>
      <c r="AS492" s="176"/>
      <c r="AT492" s="177"/>
      <c r="AU492" s="178"/>
      <c r="AV492" s="57"/>
      <c r="AW492" s="145"/>
      <c r="AX492" s="179"/>
      <c r="AY492" s="180"/>
      <c r="AZ492" s="57"/>
      <c r="BA492" s="145"/>
      <c r="BB492" s="146"/>
      <c r="BC492" s="149"/>
      <c r="BD492" s="103"/>
      <c r="BF492" s="251"/>
      <c r="BG492" s="251"/>
      <c r="BH492" s="252"/>
      <c r="BJ492" s="253"/>
      <c r="BK492" s="253"/>
      <c r="BL492" s="253"/>
      <c r="BM492" s="254"/>
      <c r="BN492" s="252"/>
      <c r="BO492" s="255"/>
      <c r="BP492" s="255"/>
      <c r="BQ492" s="255"/>
      <c r="BR492" s="255"/>
      <c r="BS492" s="224"/>
      <c r="BT492" s="224"/>
      <c r="BU492" s="251"/>
      <c r="BV492" s="251"/>
      <c r="BW492" s="251"/>
      <c r="BX492" s="251"/>
      <c r="CB492" s="166">
        <v>45</v>
      </c>
      <c r="CC492" s="166">
        <v>40</v>
      </c>
      <c r="CD492" s="167">
        <v>35</v>
      </c>
      <c r="CE492" s="168">
        <v>30</v>
      </c>
      <c r="CF492" s="167">
        <v>28</v>
      </c>
      <c r="CG492" s="168">
        <v>26</v>
      </c>
      <c r="CH492" s="168">
        <v>24</v>
      </c>
      <c r="CI492" s="168">
        <v>22</v>
      </c>
      <c r="CJ492" s="168">
        <v>20</v>
      </c>
      <c r="CK492" s="168">
        <v>18</v>
      </c>
      <c r="CL492" s="168">
        <v>16</v>
      </c>
      <c r="CM492" s="168">
        <v>14</v>
      </c>
      <c r="CN492" s="168">
        <v>12</v>
      </c>
      <c r="CO492" s="168">
        <v>10</v>
      </c>
      <c r="CP492" s="168">
        <v>10</v>
      </c>
      <c r="CQ492" s="168">
        <v>10</v>
      </c>
    </row>
    <row r="493" spans="1:95" ht="16.2" thickBot="1" x14ac:dyDescent="0.35">
      <c r="A493" s="116">
        <v>1490</v>
      </c>
      <c r="B493" s="117"/>
      <c r="C493" s="118"/>
      <c r="D493" s="119"/>
      <c r="E493" s="120"/>
      <c r="F493" s="121"/>
      <c r="G493" s="121"/>
      <c r="H493" s="169"/>
      <c r="I493" s="169"/>
      <c r="J493" s="170"/>
      <c r="K493" s="248"/>
      <c r="L493" s="127"/>
      <c r="M493" s="127"/>
      <c r="N493" s="127"/>
      <c r="O493" s="128"/>
      <c r="P493" s="129"/>
      <c r="Q493" s="214"/>
      <c r="R493" s="215"/>
      <c r="S493" s="216"/>
      <c r="T493" s="217"/>
      <c r="U493" s="217"/>
      <c r="V493" s="217"/>
      <c r="W493" s="218"/>
      <c r="X493" s="195"/>
      <c r="Y493" s="57"/>
      <c r="Z493" s="135"/>
      <c r="AA493" s="135"/>
      <c r="AB493" s="136"/>
      <c r="AC493" s="136"/>
      <c r="AD493" s="60"/>
      <c r="AE493" s="139"/>
      <c r="AF493" s="175"/>
      <c r="AG493" s="60"/>
      <c r="AH493" s="139"/>
      <c r="AI493" s="175"/>
      <c r="AJ493" s="60"/>
      <c r="AK493" s="140"/>
      <c r="AL493" s="141"/>
      <c r="AM493" s="60"/>
      <c r="AN493" s="140"/>
      <c r="AO493" s="141"/>
      <c r="AP493" s="176"/>
      <c r="AQ493" s="177"/>
      <c r="AR493" s="178"/>
      <c r="AS493" s="176"/>
      <c r="AT493" s="177"/>
      <c r="AU493" s="178"/>
      <c r="AV493" s="57"/>
      <c r="AW493" s="145"/>
      <c r="AX493" s="179"/>
      <c r="AY493" s="180"/>
      <c r="AZ493" s="57"/>
      <c r="BA493" s="145"/>
      <c r="BB493" s="146"/>
      <c r="BC493" s="149"/>
      <c r="BD493" s="103"/>
      <c r="BF493" s="251"/>
      <c r="BG493" s="251"/>
      <c r="BH493" s="252"/>
      <c r="BJ493" s="253"/>
      <c r="BK493" s="253"/>
      <c r="BL493" s="253"/>
      <c r="BM493" s="254"/>
      <c r="BN493" s="252"/>
      <c r="BO493" s="255"/>
      <c r="BP493" s="255"/>
      <c r="BQ493" s="255"/>
      <c r="BR493" s="255"/>
      <c r="BS493" s="224"/>
      <c r="BT493" s="224"/>
      <c r="BU493" s="251"/>
      <c r="BV493" s="251"/>
      <c r="BW493" s="251"/>
      <c r="BX493" s="251"/>
      <c r="CB493" s="166">
        <v>45</v>
      </c>
      <c r="CC493" s="166">
        <v>40</v>
      </c>
      <c r="CD493" s="167">
        <v>35</v>
      </c>
      <c r="CE493" s="168">
        <v>30</v>
      </c>
      <c r="CF493" s="167">
        <v>28</v>
      </c>
      <c r="CG493" s="168">
        <v>26</v>
      </c>
      <c r="CH493" s="168">
        <v>24</v>
      </c>
      <c r="CI493" s="168">
        <v>22</v>
      </c>
      <c r="CJ493" s="168">
        <v>20</v>
      </c>
      <c r="CK493" s="168">
        <v>18</v>
      </c>
      <c r="CL493" s="168">
        <v>16</v>
      </c>
      <c r="CM493" s="168">
        <v>14</v>
      </c>
      <c r="CN493" s="168">
        <v>12</v>
      </c>
      <c r="CO493" s="168">
        <v>10</v>
      </c>
      <c r="CP493" s="168">
        <v>10</v>
      </c>
      <c r="CQ493" s="168">
        <v>10</v>
      </c>
    </row>
    <row r="494" spans="1:95" ht="16.2" thickBot="1" x14ac:dyDescent="0.35">
      <c r="A494" s="116">
        <v>1491</v>
      </c>
      <c r="B494" s="117"/>
      <c r="C494" s="118"/>
      <c r="D494" s="119"/>
      <c r="E494" s="120"/>
      <c r="F494" s="121"/>
      <c r="G494" s="121"/>
      <c r="H494" s="169"/>
      <c r="I494" s="169"/>
      <c r="J494" s="170"/>
      <c r="K494" s="248"/>
      <c r="L494" s="127"/>
      <c r="M494" s="127"/>
      <c r="N494" s="127"/>
      <c r="O494" s="128"/>
      <c r="P494" s="129"/>
      <c r="Q494" s="214"/>
      <c r="R494" s="215"/>
      <c r="S494" s="216"/>
      <c r="T494" s="217"/>
      <c r="U494" s="217"/>
      <c r="V494" s="217"/>
      <c r="W494" s="218"/>
      <c r="X494" s="195"/>
      <c r="Y494" s="57"/>
      <c r="Z494" s="135"/>
      <c r="AA494" s="135"/>
      <c r="AB494" s="136"/>
      <c r="AC494" s="136"/>
      <c r="AD494" s="60"/>
      <c r="AE494" s="139"/>
      <c r="AF494" s="175"/>
      <c r="AG494" s="60"/>
      <c r="AH494" s="139"/>
      <c r="AI494" s="175"/>
      <c r="AJ494" s="60"/>
      <c r="AK494" s="140"/>
      <c r="AL494" s="141"/>
      <c r="AM494" s="60"/>
      <c r="AN494" s="140"/>
      <c r="AO494" s="141"/>
      <c r="AP494" s="176"/>
      <c r="AQ494" s="177"/>
      <c r="AR494" s="178"/>
      <c r="AS494" s="176"/>
      <c r="AT494" s="177"/>
      <c r="AU494" s="178"/>
      <c r="AV494" s="57"/>
      <c r="AW494" s="145"/>
      <c r="AX494" s="179"/>
      <c r="AY494" s="180"/>
      <c r="AZ494" s="57"/>
      <c r="BA494" s="145"/>
      <c r="BB494" s="146"/>
      <c r="BC494" s="149"/>
      <c r="BD494" s="103"/>
      <c r="BF494" s="251"/>
      <c r="BG494" s="251"/>
      <c r="BH494" s="252"/>
      <c r="BJ494" s="253"/>
      <c r="BK494" s="253"/>
      <c r="BL494" s="253"/>
      <c r="BM494" s="254"/>
      <c r="BN494" s="252"/>
      <c r="BO494" s="255"/>
      <c r="BP494" s="255"/>
      <c r="BQ494" s="255"/>
      <c r="BR494" s="255"/>
      <c r="BS494" s="224"/>
      <c r="BT494" s="224"/>
      <c r="BU494" s="251"/>
      <c r="BV494" s="251"/>
      <c r="BW494" s="251"/>
      <c r="BX494" s="251"/>
      <c r="CB494" s="166">
        <v>45</v>
      </c>
      <c r="CC494" s="166">
        <v>40</v>
      </c>
      <c r="CD494" s="167">
        <v>35</v>
      </c>
      <c r="CE494" s="168">
        <v>30</v>
      </c>
      <c r="CF494" s="167">
        <v>28</v>
      </c>
      <c r="CG494" s="168">
        <v>26</v>
      </c>
      <c r="CH494" s="168">
        <v>24</v>
      </c>
      <c r="CI494" s="168">
        <v>22</v>
      </c>
      <c r="CJ494" s="168">
        <v>20</v>
      </c>
      <c r="CK494" s="168">
        <v>18</v>
      </c>
      <c r="CL494" s="168">
        <v>16</v>
      </c>
      <c r="CM494" s="168">
        <v>14</v>
      </c>
      <c r="CN494" s="168">
        <v>12</v>
      </c>
      <c r="CO494" s="168">
        <v>10</v>
      </c>
      <c r="CP494" s="168">
        <v>10</v>
      </c>
      <c r="CQ494" s="168">
        <v>10</v>
      </c>
    </row>
    <row r="495" spans="1:95" ht="16.2" thickBot="1" x14ac:dyDescent="0.35">
      <c r="A495" s="116">
        <v>1492</v>
      </c>
      <c r="B495" s="117"/>
      <c r="C495" s="118"/>
      <c r="D495" s="119"/>
      <c r="E495" s="120"/>
      <c r="F495" s="121"/>
      <c r="G495" s="121"/>
      <c r="H495" s="169"/>
      <c r="I495" s="169"/>
      <c r="J495" s="170"/>
      <c r="K495" s="248"/>
      <c r="L495" s="127"/>
      <c r="M495" s="127"/>
      <c r="N495" s="127"/>
      <c r="O495" s="128"/>
      <c r="P495" s="129"/>
      <c r="Q495" s="214"/>
      <c r="R495" s="215"/>
      <c r="S495" s="216"/>
      <c r="T495" s="217"/>
      <c r="U495" s="217"/>
      <c r="V495" s="217"/>
      <c r="W495" s="218"/>
      <c r="X495" s="195"/>
      <c r="Y495" s="57"/>
      <c r="Z495" s="135"/>
      <c r="AA495" s="135"/>
      <c r="AB495" s="136"/>
      <c r="AC495" s="136"/>
      <c r="AD495" s="60"/>
      <c r="AE495" s="139"/>
      <c r="AF495" s="175"/>
      <c r="AG495" s="60"/>
      <c r="AH495" s="139"/>
      <c r="AI495" s="175"/>
      <c r="AJ495" s="60"/>
      <c r="AK495" s="140"/>
      <c r="AL495" s="141"/>
      <c r="AM495" s="60"/>
      <c r="AN495" s="140"/>
      <c r="AO495" s="141"/>
      <c r="AP495" s="176"/>
      <c r="AQ495" s="177"/>
      <c r="AR495" s="178"/>
      <c r="AS495" s="176"/>
      <c r="AT495" s="177"/>
      <c r="AU495" s="178"/>
      <c r="AV495" s="57"/>
      <c r="AW495" s="145"/>
      <c r="AX495" s="179"/>
      <c r="AY495" s="180"/>
      <c r="AZ495" s="57"/>
      <c r="BA495" s="145"/>
      <c r="BB495" s="146"/>
      <c r="BC495" s="149"/>
      <c r="BD495" s="103"/>
      <c r="BF495" s="251"/>
      <c r="BG495" s="251"/>
      <c r="BH495" s="252"/>
      <c r="BJ495" s="253"/>
      <c r="BK495" s="253"/>
      <c r="BL495" s="253"/>
      <c r="BM495" s="254"/>
      <c r="BN495" s="252"/>
      <c r="BO495" s="255"/>
      <c r="BP495" s="255"/>
      <c r="BQ495" s="255"/>
      <c r="BR495" s="255"/>
      <c r="BS495" s="224"/>
      <c r="BT495" s="224"/>
      <c r="BU495" s="251"/>
      <c r="BV495" s="251"/>
      <c r="BW495" s="251"/>
      <c r="BX495" s="251"/>
      <c r="CB495" s="166">
        <v>45</v>
      </c>
      <c r="CC495" s="166">
        <v>40</v>
      </c>
      <c r="CD495" s="167">
        <v>35</v>
      </c>
      <c r="CE495" s="168">
        <v>30</v>
      </c>
      <c r="CF495" s="167">
        <v>28</v>
      </c>
      <c r="CG495" s="168">
        <v>26</v>
      </c>
      <c r="CH495" s="168">
        <v>24</v>
      </c>
      <c r="CI495" s="168">
        <v>22</v>
      </c>
      <c r="CJ495" s="168">
        <v>20</v>
      </c>
      <c r="CK495" s="168">
        <v>18</v>
      </c>
      <c r="CL495" s="168">
        <v>16</v>
      </c>
      <c r="CM495" s="168">
        <v>14</v>
      </c>
      <c r="CN495" s="168">
        <v>12</v>
      </c>
      <c r="CO495" s="168">
        <v>10</v>
      </c>
      <c r="CP495" s="168">
        <v>10</v>
      </c>
      <c r="CQ495" s="168">
        <v>10</v>
      </c>
    </row>
    <row r="496" spans="1:95" ht="16.2" thickBot="1" x14ac:dyDescent="0.35">
      <c r="A496" s="116">
        <v>1493</v>
      </c>
      <c r="B496" s="117"/>
      <c r="C496" s="118"/>
      <c r="D496" s="119"/>
      <c r="E496" s="120"/>
      <c r="F496" s="121"/>
      <c r="G496" s="121"/>
      <c r="H496" s="169"/>
      <c r="I496" s="169"/>
      <c r="J496" s="170"/>
      <c r="K496" s="248"/>
      <c r="L496" s="127"/>
      <c r="M496" s="127"/>
      <c r="N496" s="127"/>
      <c r="O496" s="128"/>
      <c r="P496" s="129"/>
      <c r="Q496" s="214"/>
      <c r="R496" s="215"/>
      <c r="S496" s="216"/>
      <c r="T496" s="217"/>
      <c r="U496" s="217"/>
      <c r="V496" s="217"/>
      <c r="W496" s="218"/>
      <c r="X496" s="195"/>
      <c r="Y496" s="57"/>
      <c r="Z496" s="135"/>
      <c r="AA496" s="135"/>
      <c r="AB496" s="136"/>
      <c r="AC496" s="136"/>
      <c r="AD496" s="60"/>
      <c r="AE496" s="139"/>
      <c r="AF496" s="175"/>
      <c r="AG496" s="60"/>
      <c r="AH496" s="139"/>
      <c r="AI496" s="175"/>
      <c r="AJ496" s="60"/>
      <c r="AK496" s="140"/>
      <c r="AL496" s="141"/>
      <c r="AM496" s="60"/>
      <c r="AN496" s="140"/>
      <c r="AO496" s="141"/>
      <c r="AP496" s="176"/>
      <c r="AQ496" s="177"/>
      <c r="AR496" s="178"/>
      <c r="AS496" s="176"/>
      <c r="AT496" s="177"/>
      <c r="AU496" s="178"/>
      <c r="AV496" s="57"/>
      <c r="AW496" s="145"/>
      <c r="AX496" s="179"/>
      <c r="AY496" s="180"/>
      <c r="AZ496" s="57"/>
      <c r="BA496" s="145"/>
      <c r="BB496" s="146"/>
      <c r="BC496" s="149"/>
      <c r="BD496" s="103"/>
      <c r="BF496" s="251"/>
      <c r="BG496" s="251"/>
      <c r="BH496" s="252"/>
      <c r="BJ496" s="253"/>
      <c r="BK496" s="253"/>
      <c r="BL496" s="253"/>
      <c r="BM496" s="254"/>
      <c r="BN496" s="252"/>
      <c r="BO496" s="255"/>
      <c r="BP496" s="255"/>
      <c r="BQ496" s="255"/>
      <c r="BR496" s="255"/>
      <c r="BS496" s="224"/>
      <c r="BT496" s="224"/>
      <c r="BU496" s="251"/>
      <c r="BV496" s="251"/>
      <c r="BW496" s="251"/>
      <c r="BX496" s="251"/>
      <c r="CB496" s="166">
        <v>45</v>
      </c>
      <c r="CC496" s="166">
        <v>40</v>
      </c>
      <c r="CD496" s="167">
        <v>35</v>
      </c>
      <c r="CE496" s="168">
        <v>30</v>
      </c>
      <c r="CF496" s="167">
        <v>28</v>
      </c>
      <c r="CG496" s="168">
        <v>26</v>
      </c>
      <c r="CH496" s="168">
        <v>24</v>
      </c>
      <c r="CI496" s="168">
        <v>22</v>
      </c>
      <c r="CJ496" s="168">
        <v>20</v>
      </c>
      <c r="CK496" s="168">
        <v>18</v>
      </c>
      <c r="CL496" s="168">
        <v>16</v>
      </c>
      <c r="CM496" s="168">
        <v>14</v>
      </c>
      <c r="CN496" s="168">
        <v>12</v>
      </c>
      <c r="CO496" s="168">
        <v>10</v>
      </c>
      <c r="CP496" s="168">
        <v>10</v>
      </c>
      <c r="CQ496" s="168">
        <v>10</v>
      </c>
    </row>
    <row r="497" spans="1:95" ht="16.2" thickBot="1" x14ac:dyDescent="0.35">
      <c r="A497" s="116">
        <v>1494</v>
      </c>
      <c r="B497" s="117"/>
      <c r="C497" s="118"/>
      <c r="D497" s="119"/>
      <c r="E497" s="120"/>
      <c r="F497" s="121"/>
      <c r="G497" s="121"/>
      <c r="H497" s="169"/>
      <c r="I497" s="169"/>
      <c r="J497" s="170"/>
      <c r="K497" s="248"/>
      <c r="L497" s="127"/>
      <c r="M497" s="127"/>
      <c r="N497" s="127"/>
      <c r="O497" s="128"/>
      <c r="P497" s="129"/>
      <c r="Q497" s="214"/>
      <c r="R497" s="215"/>
      <c r="S497" s="216"/>
      <c r="T497" s="217"/>
      <c r="U497" s="217"/>
      <c r="V497" s="217"/>
      <c r="W497" s="218"/>
      <c r="X497" s="195"/>
      <c r="Y497" s="57"/>
      <c r="Z497" s="135"/>
      <c r="AA497" s="135"/>
      <c r="AB497" s="136"/>
      <c r="AC497" s="136"/>
      <c r="AD497" s="60"/>
      <c r="AE497" s="139"/>
      <c r="AF497" s="175"/>
      <c r="AG497" s="60"/>
      <c r="AH497" s="139"/>
      <c r="AI497" s="175"/>
      <c r="AJ497" s="60"/>
      <c r="AK497" s="140"/>
      <c r="AL497" s="141"/>
      <c r="AM497" s="60"/>
      <c r="AN497" s="140"/>
      <c r="AO497" s="141"/>
      <c r="AP497" s="176"/>
      <c r="AQ497" s="177"/>
      <c r="AR497" s="178"/>
      <c r="AS497" s="176"/>
      <c r="AT497" s="177"/>
      <c r="AU497" s="178"/>
      <c r="AV497" s="57"/>
      <c r="AW497" s="145"/>
      <c r="AX497" s="179"/>
      <c r="AY497" s="180"/>
      <c r="AZ497" s="57"/>
      <c r="BA497" s="145"/>
      <c r="BB497" s="146"/>
      <c r="BC497" s="149"/>
      <c r="BD497" s="103"/>
      <c r="BF497" s="251"/>
      <c r="BG497" s="251"/>
      <c r="BH497" s="252"/>
      <c r="BJ497" s="253"/>
      <c r="BK497" s="253"/>
      <c r="BL497" s="253"/>
      <c r="BM497" s="254"/>
      <c r="BN497" s="252"/>
      <c r="BO497" s="255"/>
      <c r="BP497" s="255"/>
      <c r="BQ497" s="255"/>
      <c r="BR497" s="255"/>
      <c r="BS497" s="224"/>
      <c r="BT497" s="224"/>
      <c r="BU497" s="251"/>
      <c r="BV497" s="251"/>
      <c r="BW497" s="251"/>
      <c r="BX497" s="251"/>
      <c r="CB497" s="166">
        <v>45</v>
      </c>
      <c r="CC497" s="166">
        <v>40</v>
      </c>
      <c r="CD497" s="167">
        <v>35</v>
      </c>
      <c r="CE497" s="168">
        <v>30</v>
      </c>
      <c r="CF497" s="167">
        <v>28</v>
      </c>
      <c r="CG497" s="168">
        <v>26</v>
      </c>
      <c r="CH497" s="168">
        <v>24</v>
      </c>
      <c r="CI497" s="168">
        <v>22</v>
      </c>
      <c r="CJ497" s="168">
        <v>20</v>
      </c>
      <c r="CK497" s="168">
        <v>18</v>
      </c>
      <c r="CL497" s="168">
        <v>16</v>
      </c>
      <c r="CM497" s="168">
        <v>14</v>
      </c>
      <c r="CN497" s="168">
        <v>12</v>
      </c>
      <c r="CO497" s="168">
        <v>10</v>
      </c>
      <c r="CP497" s="168">
        <v>10</v>
      </c>
      <c r="CQ497" s="168">
        <v>10</v>
      </c>
    </row>
    <row r="498" spans="1:95" ht="16.2" thickBot="1" x14ac:dyDescent="0.35">
      <c r="A498" s="116">
        <v>1495</v>
      </c>
      <c r="B498" s="117"/>
      <c r="C498" s="118"/>
      <c r="D498" s="119"/>
      <c r="E498" s="120"/>
      <c r="F498" s="121"/>
      <c r="G498" s="121"/>
      <c r="H498" s="169"/>
      <c r="I498" s="169"/>
      <c r="J498" s="170"/>
      <c r="K498" s="248"/>
      <c r="L498" s="127"/>
      <c r="M498" s="127"/>
      <c r="N498" s="127"/>
      <c r="O498" s="128"/>
      <c r="P498" s="129"/>
      <c r="Q498" s="214"/>
      <c r="R498" s="215"/>
      <c r="S498" s="216"/>
      <c r="T498" s="217"/>
      <c r="U498" s="217"/>
      <c r="V498" s="217"/>
      <c r="W498" s="218"/>
      <c r="X498" s="195"/>
      <c r="Y498" s="57"/>
      <c r="Z498" s="135"/>
      <c r="AA498" s="135"/>
      <c r="AB498" s="136"/>
      <c r="AC498" s="136"/>
      <c r="AD498" s="60"/>
      <c r="AE498" s="139"/>
      <c r="AF498" s="175"/>
      <c r="AG498" s="60"/>
      <c r="AH498" s="139"/>
      <c r="AI498" s="175"/>
      <c r="AJ498" s="60"/>
      <c r="AK498" s="140"/>
      <c r="AL498" s="141"/>
      <c r="AM498" s="60"/>
      <c r="AN498" s="140"/>
      <c r="AO498" s="141"/>
      <c r="AP498" s="176"/>
      <c r="AQ498" s="177"/>
      <c r="AR498" s="178"/>
      <c r="AS498" s="176"/>
      <c r="AT498" s="177"/>
      <c r="AU498" s="178"/>
      <c r="AV498" s="57"/>
      <c r="AW498" s="145"/>
      <c r="AX498" s="179"/>
      <c r="AY498" s="180"/>
      <c r="AZ498" s="57"/>
      <c r="BA498" s="145"/>
      <c r="BB498" s="146"/>
      <c r="BC498" s="149"/>
      <c r="BD498" s="103"/>
      <c r="BF498" s="251"/>
      <c r="BG498" s="251"/>
      <c r="BH498" s="252"/>
      <c r="BJ498" s="253"/>
      <c r="BK498" s="253"/>
      <c r="BL498" s="253"/>
      <c r="BM498" s="254"/>
      <c r="BN498" s="252"/>
      <c r="BO498" s="255"/>
      <c r="BP498" s="255"/>
      <c r="BQ498" s="255"/>
      <c r="BR498" s="255"/>
      <c r="BS498" s="224"/>
      <c r="BT498" s="224"/>
      <c r="BU498" s="251"/>
      <c r="BV498" s="251"/>
      <c r="BW498" s="251"/>
      <c r="BX498" s="251"/>
      <c r="CB498" s="166">
        <v>45</v>
      </c>
      <c r="CC498" s="166">
        <v>40</v>
      </c>
      <c r="CD498" s="167">
        <v>35</v>
      </c>
      <c r="CE498" s="168">
        <v>30</v>
      </c>
      <c r="CF498" s="167">
        <v>28</v>
      </c>
      <c r="CG498" s="168">
        <v>26</v>
      </c>
      <c r="CH498" s="168">
        <v>24</v>
      </c>
      <c r="CI498" s="168">
        <v>22</v>
      </c>
      <c r="CJ498" s="168">
        <v>20</v>
      </c>
      <c r="CK498" s="168">
        <v>18</v>
      </c>
      <c r="CL498" s="168">
        <v>16</v>
      </c>
      <c r="CM498" s="168">
        <v>14</v>
      </c>
      <c r="CN498" s="168">
        <v>12</v>
      </c>
      <c r="CO498" s="168">
        <v>10</v>
      </c>
      <c r="CP498" s="168">
        <v>10</v>
      </c>
      <c r="CQ498" s="168">
        <v>10</v>
      </c>
    </row>
    <row r="499" spans="1:95" ht="16.2" thickBot="1" x14ac:dyDescent="0.35">
      <c r="A499" s="116">
        <v>1496</v>
      </c>
      <c r="B499" s="117"/>
      <c r="C499" s="118"/>
      <c r="D499" s="119"/>
      <c r="E499" s="120"/>
      <c r="F499" s="121"/>
      <c r="G499" s="121"/>
      <c r="H499" s="169"/>
      <c r="I499" s="169"/>
      <c r="J499" s="170"/>
      <c r="K499" s="248"/>
      <c r="L499" s="127"/>
      <c r="M499" s="127"/>
      <c r="N499" s="127"/>
      <c r="O499" s="128"/>
      <c r="P499" s="129"/>
      <c r="Q499" s="214"/>
      <c r="R499" s="215"/>
      <c r="S499" s="216"/>
      <c r="T499" s="217"/>
      <c r="U499" s="217"/>
      <c r="V499" s="217"/>
      <c r="W499" s="218"/>
      <c r="X499" s="195"/>
      <c r="Y499" s="57"/>
      <c r="Z499" s="135"/>
      <c r="AA499" s="135"/>
      <c r="AB499" s="136"/>
      <c r="AC499" s="136"/>
      <c r="AD499" s="60"/>
      <c r="AE499" s="139"/>
      <c r="AF499" s="175"/>
      <c r="AG499" s="60"/>
      <c r="AH499" s="139"/>
      <c r="AI499" s="175"/>
      <c r="AJ499" s="60"/>
      <c r="AK499" s="140"/>
      <c r="AL499" s="141"/>
      <c r="AM499" s="60"/>
      <c r="AN499" s="140"/>
      <c r="AO499" s="141"/>
      <c r="AP499" s="176"/>
      <c r="AQ499" s="177"/>
      <c r="AR499" s="178"/>
      <c r="AS499" s="176"/>
      <c r="AT499" s="177"/>
      <c r="AU499" s="178"/>
      <c r="AV499" s="57"/>
      <c r="AW499" s="145"/>
      <c r="AX499" s="179"/>
      <c r="AY499" s="180"/>
      <c r="AZ499" s="57"/>
      <c r="BA499" s="145"/>
      <c r="BB499" s="146"/>
      <c r="BC499" s="149"/>
      <c r="BD499" s="103"/>
      <c r="BF499" s="251"/>
      <c r="BG499" s="251"/>
      <c r="BH499" s="252"/>
      <c r="BJ499" s="253"/>
      <c r="BK499" s="253"/>
      <c r="BL499" s="253"/>
      <c r="BM499" s="254"/>
      <c r="BN499" s="252"/>
      <c r="BO499" s="255"/>
      <c r="BP499" s="255"/>
      <c r="BQ499" s="255"/>
      <c r="BR499" s="255"/>
      <c r="BS499" s="224"/>
      <c r="BT499" s="224"/>
      <c r="BU499" s="251"/>
      <c r="BV499" s="251"/>
      <c r="BW499" s="251"/>
      <c r="BX499" s="251"/>
      <c r="CB499" s="166">
        <v>45</v>
      </c>
      <c r="CC499" s="166">
        <v>40</v>
      </c>
      <c r="CD499" s="167">
        <v>35</v>
      </c>
      <c r="CE499" s="168">
        <v>30</v>
      </c>
      <c r="CF499" s="167">
        <v>28</v>
      </c>
      <c r="CG499" s="168">
        <v>26</v>
      </c>
      <c r="CH499" s="168">
        <v>24</v>
      </c>
      <c r="CI499" s="168">
        <v>22</v>
      </c>
      <c r="CJ499" s="168">
        <v>20</v>
      </c>
      <c r="CK499" s="168">
        <v>18</v>
      </c>
      <c r="CL499" s="168">
        <v>16</v>
      </c>
      <c r="CM499" s="168">
        <v>14</v>
      </c>
      <c r="CN499" s="168">
        <v>12</v>
      </c>
      <c r="CO499" s="168">
        <v>10</v>
      </c>
      <c r="CP499" s="168">
        <v>10</v>
      </c>
      <c r="CQ499" s="168">
        <v>10</v>
      </c>
    </row>
    <row r="500" spans="1:95" ht="16.2" thickBot="1" x14ac:dyDescent="0.35">
      <c r="A500" s="116">
        <v>1497</v>
      </c>
      <c r="B500" s="117"/>
      <c r="C500" s="118"/>
      <c r="D500" s="119"/>
      <c r="E500" s="120"/>
      <c r="F500" s="121"/>
      <c r="G500" s="121"/>
      <c r="H500" s="169"/>
      <c r="I500" s="169"/>
      <c r="J500" s="170"/>
      <c r="K500" s="248"/>
      <c r="L500" s="127"/>
      <c r="M500" s="127"/>
      <c r="N500" s="127"/>
      <c r="O500" s="128"/>
      <c r="P500" s="129"/>
      <c r="Q500" s="214"/>
      <c r="R500" s="215"/>
      <c r="S500" s="216"/>
      <c r="T500" s="217"/>
      <c r="U500" s="217"/>
      <c r="V500" s="217"/>
      <c r="W500" s="218"/>
      <c r="X500" s="195"/>
      <c r="Y500" s="57"/>
      <c r="Z500" s="135"/>
      <c r="AA500" s="135"/>
      <c r="AB500" s="136"/>
      <c r="AC500" s="136"/>
      <c r="AD500" s="60"/>
      <c r="AE500" s="139"/>
      <c r="AF500" s="175"/>
      <c r="AG500" s="60"/>
      <c r="AH500" s="139"/>
      <c r="AI500" s="175"/>
      <c r="AJ500" s="60"/>
      <c r="AK500" s="140"/>
      <c r="AL500" s="141"/>
      <c r="AM500" s="60"/>
      <c r="AN500" s="140"/>
      <c r="AO500" s="141"/>
      <c r="AP500" s="176"/>
      <c r="AQ500" s="177"/>
      <c r="AR500" s="178"/>
      <c r="AS500" s="176"/>
      <c r="AT500" s="177"/>
      <c r="AU500" s="178"/>
      <c r="AV500" s="57"/>
      <c r="AW500" s="145"/>
      <c r="AX500" s="179"/>
      <c r="AY500" s="180"/>
      <c r="AZ500" s="57"/>
      <c r="BA500" s="145"/>
      <c r="BB500" s="146"/>
      <c r="BC500" s="149"/>
      <c r="BD500" s="103"/>
      <c r="BF500" s="251"/>
      <c r="BG500" s="251"/>
      <c r="BH500" s="252"/>
      <c r="BJ500" s="253"/>
      <c r="BK500" s="253"/>
      <c r="BL500" s="253"/>
      <c r="BM500" s="254"/>
      <c r="BN500" s="252"/>
      <c r="BO500" s="255"/>
      <c r="BP500" s="255"/>
      <c r="BQ500" s="255"/>
      <c r="BR500" s="255"/>
      <c r="BS500" s="224"/>
      <c r="BT500" s="224"/>
      <c r="BU500" s="251"/>
      <c r="BV500" s="251"/>
      <c r="BW500" s="251"/>
      <c r="BX500" s="251"/>
      <c r="CB500" s="166">
        <v>45</v>
      </c>
      <c r="CC500" s="166">
        <v>40</v>
      </c>
      <c r="CD500" s="167">
        <v>35</v>
      </c>
      <c r="CE500" s="168">
        <v>30</v>
      </c>
      <c r="CF500" s="167">
        <v>28</v>
      </c>
      <c r="CG500" s="168">
        <v>26</v>
      </c>
      <c r="CH500" s="168">
        <v>24</v>
      </c>
      <c r="CI500" s="168">
        <v>22</v>
      </c>
      <c r="CJ500" s="168">
        <v>20</v>
      </c>
      <c r="CK500" s="168">
        <v>18</v>
      </c>
      <c r="CL500" s="168">
        <v>16</v>
      </c>
      <c r="CM500" s="168">
        <v>14</v>
      </c>
      <c r="CN500" s="168">
        <v>12</v>
      </c>
      <c r="CO500" s="168">
        <v>10</v>
      </c>
      <c r="CP500" s="168">
        <v>10</v>
      </c>
      <c r="CQ500" s="168">
        <v>10</v>
      </c>
    </row>
    <row r="501" spans="1:95" ht="16.2" thickBot="1" x14ac:dyDescent="0.35">
      <c r="A501" s="116">
        <v>1498</v>
      </c>
      <c r="B501" s="117"/>
      <c r="C501" s="118"/>
      <c r="D501" s="119"/>
      <c r="E501" s="120"/>
      <c r="F501" s="121"/>
      <c r="G501" s="121"/>
      <c r="H501" s="169"/>
      <c r="I501" s="169"/>
      <c r="J501" s="170"/>
      <c r="K501" s="248"/>
      <c r="L501" s="127"/>
      <c r="M501" s="127"/>
      <c r="N501" s="127"/>
      <c r="O501" s="128"/>
      <c r="P501" s="129"/>
      <c r="Q501" s="214"/>
      <c r="R501" s="215"/>
      <c r="S501" s="216"/>
      <c r="T501" s="217"/>
      <c r="U501" s="217"/>
      <c r="V501" s="217"/>
      <c r="W501" s="218"/>
      <c r="X501" s="195"/>
      <c r="Y501" s="57"/>
      <c r="Z501" s="135"/>
      <c r="AA501" s="135"/>
      <c r="AB501" s="136"/>
      <c r="AC501" s="136"/>
      <c r="AD501" s="60"/>
      <c r="AE501" s="139"/>
      <c r="AF501" s="175"/>
      <c r="AG501" s="60"/>
      <c r="AH501" s="139"/>
      <c r="AI501" s="175"/>
      <c r="AJ501" s="60"/>
      <c r="AK501" s="140"/>
      <c r="AL501" s="141"/>
      <c r="AM501" s="60"/>
      <c r="AN501" s="140"/>
      <c r="AO501" s="141"/>
      <c r="AP501" s="176"/>
      <c r="AQ501" s="177"/>
      <c r="AR501" s="178"/>
      <c r="AS501" s="176"/>
      <c r="AT501" s="177"/>
      <c r="AU501" s="178"/>
      <c r="AV501" s="57"/>
      <c r="AW501" s="145"/>
      <c r="AX501" s="179"/>
      <c r="AY501" s="180"/>
      <c r="AZ501" s="57"/>
      <c r="BA501" s="145"/>
      <c r="BB501" s="146"/>
      <c r="BC501" s="149"/>
      <c r="BD501" s="103"/>
      <c r="BF501" s="251"/>
      <c r="BG501" s="251"/>
      <c r="BH501" s="252"/>
      <c r="BJ501" s="253"/>
      <c r="BK501" s="253"/>
      <c r="BL501" s="253"/>
      <c r="BM501" s="254"/>
      <c r="BN501" s="252"/>
      <c r="BO501" s="255"/>
      <c r="BP501" s="255"/>
      <c r="BQ501" s="255"/>
      <c r="BR501" s="255"/>
      <c r="BS501" s="224"/>
      <c r="BT501" s="224"/>
      <c r="BU501" s="251"/>
      <c r="BV501" s="251"/>
      <c r="BW501" s="251"/>
      <c r="BX501" s="251"/>
      <c r="CB501" s="166">
        <v>45</v>
      </c>
      <c r="CC501" s="166">
        <v>40</v>
      </c>
      <c r="CD501" s="167">
        <v>35</v>
      </c>
      <c r="CE501" s="168">
        <v>30</v>
      </c>
      <c r="CF501" s="167">
        <v>28</v>
      </c>
      <c r="CG501" s="168">
        <v>26</v>
      </c>
      <c r="CH501" s="168">
        <v>24</v>
      </c>
      <c r="CI501" s="168">
        <v>22</v>
      </c>
      <c r="CJ501" s="168">
        <v>20</v>
      </c>
      <c r="CK501" s="168">
        <v>18</v>
      </c>
      <c r="CL501" s="168">
        <v>16</v>
      </c>
      <c r="CM501" s="168">
        <v>14</v>
      </c>
      <c r="CN501" s="168">
        <v>12</v>
      </c>
      <c r="CO501" s="168">
        <v>10</v>
      </c>
      <c r="CP501" s="168">
        <v>10</v>
      </c>
      <c r="CQ501" s="168">
        <v>10</v>
      </c>
    </row>
    <row r="502" spans="1:95" ht="16.2" thickBot="1" x14ac:dyDescent="0.35">
      <c r="A502" s="116">
        <v>1499</v>
      </c>
      <c r="B502" s="117"/>
      <c r="C502" s="118"/>
      <c r="D502" s="119"/>
      <c r="E502" s="120"/>
      <c r="F502" s="121"/>
      <c r="G502" s="121"/>
      <c r="H502" s="169"/>
      <c r="I502" s="169"/>
      <c r="J502" s="170"/>
      <c r="K502" s="248"/>
      <c r="L502" s="127"/>
      <c r="M502" s="127"/>
      <c r="N502" s="127"/>
      <c r="O502" s="128"/>
      <c r="P502" s="129"/>
      <c r="Q502" s="214"/>
      <c r="R502" s="215"/>
      <c r="S502" s="216"/>
      <c r="T502" s="217"/>
      <c r="U502" s="217"/>
      <c r="V502" s="217"/>
      <c r="W502" s="218"/>
      <c r="X502" s="195"/>
      <c r="Y502" s="57"/>
      <c r="Z502" s="135"/>
      <c r="AA502" s="135"/>
      <c r="AB502" s="136"/>
      <c r="AC502" s="136"/>
      <c r="AD502" s="60"/>
      <c r="AE502" s="139"/>
      <c r="AF502" s="175"/>
      <c r="AG502" s="60"/>
      <c r="AH502" s="139"/>
      <c r="AI502" s="175"/>
      <c r="AJ502" s="60"/>
      <c r="AK502" s="140"/>
      <c r="AL502" s="141"/>
      <c r="AM502" s="60"/>
      <c r="AN502" s="140"/>
      <c r="AO502" s="141"/>
      <c r="AP502" s="176"/>
      <c r="AQ502" s="177"/>
      <c r="AR502" s="178"/>
      <c r="AS502" s="176"/>
      <c r="AT502" s="177"/>
      <c r="AU502" s="178"/>
      <c r="AV502" s="57"/>
      <c r="AW502" s="145"/>
      <c r="AX502" s="179"/>
      <c r="AY502" s="180"/>
      <c r="AZ502" s="57"/>
      <c r="BA502" s="145"/>
      <c r="BB502" s="146"/>
      <c r="BC502" s="149"/>
      <c r="BD502" s="103"/>
      <c r="BF502" s="251"/>
      <c r="BG502" s="251"/>
      <c r="BH502" s="252"/>
      <c r="BJ502" s="253"/>
      <c r="BK502" s="253"/>
      <c r="BL502" s="253"/>
      <c r="BM502" s="254"/>
      <c r="BN502" s="252"/>
      <c r="BO502" s="255"/>
      <c r="BP502" s="255"/>
      <c r="BQ502" s="255"/>
      <c r="BR502" s="255"/>
      <c r="BS502" s="224"/>
      <c r="BT502" s="224"/>
      <c r="BU502" s="251"/>
      <c r="BV502" s="251"/>
      <c r="BW502" s="251"/>
      <c r="BX502" s="251"/>
      <c r="CB502" s="166">
        <v>45</v>
      </c>
      <c r="CC502" s="166">
        <v>40</v>
      </c>
      <c r="CD502" s="167">
        <v>35</v>
      </c>
      <c r="CE502" s="168">
        <v>30</v>
      </c>
      <c r="CF502" s="167">
        <v>28</v>
      </c>
      <c r="CG502" s="168">
        <v>26</v>
      </c>
      <c r="CH502" s="168">
        <v>24</v>
      </c>
      <c r="CI502" s="168">
        <v>22</v>
      </c>
      <c r="CJ502" s="168">
        <v>20</v>
      </c>
      <c r="CK502" s="168">
        <v>18</v>
      </c>
      <c r="CL502" s="168">
        <v>16</v>
      </c>
      <c r="CM502" s="168">
        <v>14</v>
      </c>
      <c r="CN502" s="168">
        <v>12</v>
      </c>
      <c r="CO502" s="168">
        <v>10</v>
      </c>
      <c r="CP502" s="168">
        <v>10</v>
      </c>
      <c r="CQ502" s="168">
        <v>10</v>
      </c>
    </row>
    <row r="503" spans="1:95" ht="16.2" thickBot="1" x14ac:dyDescent="0.35">
      <c r="A503" s="116">
        <v>1500</v>
      </c>
      <c r="B503" s="117"/>
      <c r="C503" s="118"/>
      <c r="D503" s="119"/>
      <c r="E503" s="120"/>
      <c r="F503" s="121"/>
      <c r="G503" s="121"/>
      <c r="H503" s="169"/>
      <c r="I503" s="169"/>
      <c r="J503" s="170"/>
      <c r="K503" s="248"/>
      <c r="L503" s="127"/>
      <c r="M503" s="127"/>
      <c r="N503" s="127"/>
      <c r="O503" s="128"/>
      <c r="P503" s="129"/>
      <c r="Q503" s="214"/>
      <c r="R503" s="215"/>
      <c r="S503" s="216"/>
      <c r="T503" s="217"/>
      <c r="U503" s="217"/>
      <c r="V503" s="217"/>
      <c r="W503" s="256"/>
      <c r="X503" s="257"/>
      <c r="Y503" s="57"/>
      <c r="Z503" s="135"/>
      <c r="AA503" s="135"/>
      <c r="AB503" s="136"/>
      <c r="AC503" s="136"/>
      <c r="AD503" s="60"/>
      <c r="AE503" s="139"/>
      <c r="AF503" s="175"/>
      <c r="AG503" s="60"/>
      <c r="AH503" s="139"/>
      <c r="AI503" s="175"/>
      <c r="AJ503" s="60"/>
      <c r="AK503" s="140"/>
      <c r="AL503" s="141"/>
      <c r="AM503" s="60"/>
      <c r="AN503" s="140"/>
      <c r="AO503" s="141"/>
      <c r="AP503" s="176"/>
      <c r="AQ503" s="177"/>
      <c r="AR503" s="178"/>
      <c r="AS503" s="176"/>
      <c r="AT503" s="177"/>
      <c r="AU503" s="178"/>
      <c r="AV503" s="57"/>
      <c r="AW503" s="145"/>
      <c r="AX503" s="179"/>
      <c r="AY503" s="180"/>
      <c r="AZ503" s="57"/>
      <c r="BA503" s="145"/>
      <c r="BB503" s="146"/>
      <c r="BC503" s="149"/>
      <c r="BD503" s="103"/>
      <c r="BF503" s="251"/>
      <c r="BG503" s="251"/>
      <c r="BH503" s="252"/>
      <c r="BJ503" s="253"/>
      <c r="BK503" s="253"/>
      <c r="BL503" s="253"/>
      <c r="BM503" s="254"/>
      <c r="BN503" s="252"/>
      <c r="BO503" s="255"/>
      <c r="BP503" s="255"/>
      <c r="BQ503" s="255"/>
      <c r="BR503" s="255"/>
      <c r="BS503" s="224"/>
      <c r="BT503" s="224"/>
      <c r="BU503" s="251"/>
      <c r="BV503" s="251"/>
      <c r="BW503" s="251"/>
      <c r="BX503" s="251"/>
      <c r="CB503" s="166">
        <v>45</v>
      </c>
      <c r="CC503" s="166">
        <v>40</v>
      </c>
      <c r="CD503" s="167">
        <v>35</v>
      </c>
      <c r="CE503" s="168">
        <v>30</v>
      </c>
      <c r="CF503" s="167">
        <v>28</v>
      </c>
      <c r="CG503" s="168">
        <v>26</v>
      </c>
      <c r="CH503" s="168">
        <v>24</v>
      </c>
      <c r="CI503" s="168">
        <v>22</v>
      </c>
      <c r="CJ503" s="168">
        <v>20</v>
      </c>
      <c r="CK503" s="168">
        <v>18</v>
      </c>
      <c r="CL503" s="168">
        <v>16</v>
      </c>
      <c r="CM503" s="168">
        <v>14</v>
      </c>
      <c r="CN503" s="168">
        <v>12</v>
      </c>
      <c r="CO503" s="168">
        <v>10</v>
      </c>
      <c r="CP503" s="168">
        <v>10</v>
      </c>
      <c r="CQ503" s="168">
        <v>10</v>
      </c>
    </row>
    <row r="504" spans="1:95" ht="16.2" thickBot="1" x14ac:dyDescent="0.35">
      <c r="A504" s="116">
        <v>1501</v>
      </c>
      <c r="B504" s="117"/>
      <c r="C504" s="118"/>
      <c r="D504" s="119"/>
      <c r="E504" s="120"/>
      <c r="F504" s="121"/>
      <c r="G504" s="121"/>
      <c r="H504" s="169"/>
      <c r="I504" s="169"/>
      <c r="J504" s="170"/>
      <c r="K504" s="258"/>
      <c r="L504" s="129"/>
      <c r="M504" s="129"/>
      <c r="N504" s="129"/>
      <c r="O504" s="259"/>
      <c r="P504" s="129"/>
      <c r="W504" s="261"/>
      <c r="Y504" s="57"/>
      <c r="Z504" s="135"/>
      <c r="AA504" s="135"/>
      <c r="AB504" s="136"/>
      <c r="AC504" s="136"/>
      <c r="AD504" s="60"/>
      <c r="AE504" s="139"/>
      <c r="AF504" s="175"/>
      <c r="AG504" s="60"/>
      <c r="AH504" s="139"/>
      <c r="AI504" s="175"/>
      <c r="AJ504" s="60"/>
      <c r="AK504" s="140"/>
      <c r="AL504" s="141"/>
      <c r="AM504" s="60"/>
      <c r="AN504" s="140"/>
      <c r="AO504" s="141"/>
      <c r="AP504" s="176"/>
      <c r="AQ504" s="177"/>
      <c r="AR504" s="178"/>
      <c r="AS504" s="176"/>
      <c r="AT504" s="177"/>
      <c r="AU504" s="178"/>
      <c r="AV504" s="57"/>
      <c r="AW504" s="145"/>
      <c r="AX504" s="179"/>
      <c r="AY504" s="180"/>
      <c r="AZ504" s="57"/>
      <c r="BA504" s="145"/>
      <c r="BB504" s="146"/>
      <c r="BC504" s="149"/>
      <c r="BD504" s="103"/>
      <c r="BF504" s="251"/>
      <c r="BG504" s="251"/>
      <c r="BH504" s="252"/>
      <c r="BJ504" s="253"/>
      <c r="BK504" s="253"/>
      <c r="BL504" s="253"/>
      <c r="BM504" s="254"/>
      <c r="BN504" s="252"/>
      <c r="BO504" s="255"/>
      <c r="BP504" s="255"/>
      <c r="BQ504" s="255"/>
      <c r="BR504" s="255"/>
      <c r="BS504" s="224"/>
      <c r="BT504" s="224"/>
      <c r="BU504" s="251"/>
      <c r="BV504" s="251"/>
      <c r="BW504" s="251"/>
      <c r="BX504" s="251"/>
      <c r="CB504" s="166">
        <v>45</v>
      </c>
      <c r="CC504" s="166">
        <v>40</v>
      </c>
      <c r="CD504" s="167">
        <v>35</v>
      </c>
      <c r="CE504" s="168">
        <v>30</v>
      </c>
      <c r="CF504" s="167">
        <v>28</v>
      </c>
      <c r="CG504" s="168">
        <v>26</v>
      </c>
      <c r="CH504" s="168">
        <v>24</v>
      </c>
      <c r="CI504" s="168">
        <v>22</v>
      </c>
      <c r="CJ504" s="168">
        <v>20</v>
      </c>
      <c r="CK504" s="168">
        <v>18</v>
      </c>
      <c r="CL504" s="168">
        <v>16</v>
      </c>
      <c r="CM504" s="168">
        <v>14</v>
      </c>
      <c r="CN504" s="168">
        <v>12</v>
      </c>
      <c r="CO504" s="168">
        <v>10</v>
      </c>
      <c r="CP504" s="168">
        <v>10</v>
      </c>
      <c r="CQ504" s="168">
        <v>10</v>
      </c>
    </row>
    <row r="505" spans="1:95" ht="16.2" thickBot="1" x14ac:dyDescent="0.35">
      <c r="A505" s="116">
        <v>1502</v>
      </c>
      <c r="B505" s="117"/>
      <c r="C505" s="118"/>
      <c r="D505" s="119"/>
      <c r="E505" s="120"/>
      <c r="F505" s="121"/>
      <c r="G505" s="121"/>
      <c r="H505" s="169"/>
      <c r="I505" s="169"/>
      <c r="J505" s="170"/>
      <c r="K505" s="248"/>
      <c r="L505" s="129"/>
      <c r="M505" s="129"/>
      <c r="N505" s="129"/>
      <c r="O505" s="259"/>
      <c r="P505" s="129"/>
      <c r="Q505" s="221"/>
      <c r="R505" s="221"/>
      <c r="S505" s="221"/>
      <c r="Z505" s="135"/>
      <c r="AA505" s="135"/>
      <c r="AB505" s="136"/>
      <c r="AC505" s="136"/>
      <c r="AD505" s="60"/>
      <c r="AE505" s="139"/>
      <c r="AF505" s="175"/>
      <c r="AG505" s="60"/>
      <c r="AH505" s="139"/>
      <c r="AI505" s="175"/>
      <c r="AJ505" s="60"/>
      <c r="AK505" s="140"/>
      <c r="AL505" s="141"/>
      <c r="AM505" s="60"/>
      <c r="AN505" s="140"/>
      <c r="AO505" s="141"/>
      <c r="AP505" s="176"/>
      <c r="AQ505" s="177"/>
      <c r="AR505" s="178"/>
      <c r="AS505" s="176"/>
      <c r="AT505" s="177"/>
      <c r="AU505" s="178"/>
      <c r="AV505" s="57"/>
      <c r="AW505" s="145"/>
      <c r="AX505" s="179"/>
      <c r="AY505" s="180"/>
      <c r="AZ505" s="57"/>
      <c r="BA505" s="145"/>
      <c r="BB505" s="146"/>
      <c r="BC505" s="149"/>
      <c r="BD505" s="103"/>
      <c r="BF505" s="251"/>
      <c r="BG505" s="251"/>
      <c r="BH505" s="252"/>
      <c r="BJ505" s="253"/>
      <c r="BK505" s="253"/>
      <c r="BL505" s="253"/>
      <c r="BM505" s="254"/>
      <c r="BN505" s="252"/>
      <c r="BO505" s="255"/>
      <c r="BP505" s="255"/>
      <c r="BQ505" s="255"/>
      <c r="BR505" s="255"/>
      <c r="BS505" s="224"/>
      <c r="BT505" s="224"/>
      <c r="BU505" s="251"/>
      <c r="BV505" s="251"/>
      <c r="BW505" s="251"/>
      <c r="BX505" s="251"/>
      <c r="CB505" s="166">
        <v>45</v>
      </c>
      <c r="CC505" s="166">
        <v>40</v>
      </c>
      <c r="CD505" s="167">
        <v>35</v>
      </c>
      <c r="CE505" s="168">
        <v>30</v>
      </c>
      <c r="CF505" s="167">
        <v>28</v>
      </c>
      <c r="CG505" s="168">
        <v>26</v>
      </c>
      <c r="CH505" s="168">
        <v>24</v>
      </c>
      <c r="CI505" s="168">
        <v>22</v>
      </c>
      <c r="CJ505" s="168">
        <v>20</v>
      </c>
      <c r="CK505" s="168">
        <v>18</v>
      </c>
      <c r="CL505" s="168">
        <v>16</v>
      </c>
      <c r="CM505" s="168">
        <v>14</v>
      </c>
      <c r="CN505" s="168">
        <v>12</v>
      </c>
      <c r="CO505" s="168">
        <v>10</v>
      </c>
      <c r="CP505" s="168">
        <v>10</v>
      </c>
      <c r="CQ505" s="168">
        <v>10</v>
      </c>
    </row>
    <row r="506" spans="1:95" ht="16.2" thickBot="1" x14ac:dyDescent="0.35">
      <c r="A506" s="116">
        <v>1503</v>
      </c>
      <c r="B506" s="117"/>
      <c r="C506" s="118"/>
      <c r="D506" s="119"/>
      <c r="E506" s="120"/>
      <c r="F506" s="121"/>
      <c r="G506" s="121"/>
      <c r="H506" s="169"/>
      <c r="I506" s="169"/>
      <c r="J506" s="170"/>
      <c r="K506" s="263"/>
      <c r="L506" s="172"/>
      <c r="M506" s="172"/>
      <c r="N506" s="172"/>
      <c r="O506" s="264"/>
      <c r="P506" s="129"/>
      <c r="Q506" s="221"/>
      <c r="R506" s="265"/>
      <c r="S506" s="221"/>
      <c r="Z506" s="135"/>
      <c r="AA506" s="135"/>
      <c r="AB506" s="136"/>
      <c r="AC506" s="136"/>
      <c r="AD506" s="60"/>
      <c r="AE506" s="139"/>
      <c r="AF506" s="175"/>
      <c r="AG506" s="60"/>
      <c r="AH506" s="139"/>
      <c r="AI506" s="175"/>
      <c r="AJ506" s="60"/>
      <c r="AK506" s="140"/>
      <c r="AL506" s="141"/>
      <c r="AM506" s="60"/>
      <c r="AN506" s="140"/>
      <c r="AO506" s="141"/>
      <c r="AP506" s="176"/>
      <c r="AQ506" s="177"/>
      <c r="AR506" s="178"/>
      <c r="AS506" s="176"/>
      <c r="AT506" s="177"/>
      <c r="AU506" s="178"/>
      <c r="AV506" s="57"/>
      <c r="AW506" s="145"/>
      <c r="AX506" s="179"/>
      <c r="AY506" s="180"/>
      <c r="AZ506" s="57"/>
      <c r="BA506" s="145"/>
      <c r="BB506" s="146"/>
      <c r="BC506" s="149"/>
      <c r="BD506" s="103"/>
      <c r="BF506" s="251"/>
      <c r="BG506" s="251"/>
      <c r="BH506" s="252"/>
      <c r="BJ506" s="253"/>
      <c r="BK506" s="253"/>
      <c r="BL506" s="253"/>
      <c r="BM506" s="254"/>
      <c r="BN506" s="252"/>
      <c r="BO506" s="255"/>
      <c r="BP506" s="255"/>
      <c r="BQ506" s="255"/>
      <c r="BR506" s="255"/>
      <c r="BS506" s="224"/>
      <c r="BT506" s="224"/>
      <c r="BU506" s="251"/>
      <c r="BV506" s="251"/>
      <c r="BW506" s="251"/>
      <c r="BX506" s="251"/>
      <c r="CB506" s="166">
        <v>45</v>
      </c>
      <c r="CC506" s="166">
        <v>40</v>
      </c>
      <c r="CD506" s="167">
        <v>35</v>
      </c>
      <c r="CE506" s="168">
        <v>30</v>
      </c>
      <c r="CF506" s="167">
        <v>28</v>
      </c>
      <c r="CG506" s="168">
        <v>26</v>
      </c>
      <c r="CH506" s="168">
        <v>24</v>
      </c>
      <c r="CI506" s="168">
        <v>22</v>
      </c>
      <c r="CJ506" s="168">
        <v>20</v>
      </c>
      <c r="CK506" s="168">
        <v>18</v>
      </c>
      <c r="CL506" s="168">
        <v>16</v>
      </c>
      <c r="CM506" s="168">
        <v>14</v>
      </c>
      <c r="CN506" s="168">
        <v>12</v>
      </c>
      <c r="CO506" s="168">
        <v>10</v>
      </c>
      <c r="CP506" s="168">
        <v>10</v>
      </c>
      <c r="CQ506" s="168">
        <v>10</v>
      </c>
    </row>
    <row r="507" spans="1:95" ht="16.2" thickBot="1" x14ac:dyDescent="0.35">
      <c r="A507" s="116">
        <v>1504</v>
      </c>
      <c r="B507" s="117"/>
      <c r="C507" s="118"/>
      <c r="D507" s="119"/>
      <c r="E507" s="120"/>
      <c r="F507" s="121"/>
      <c r="G507" s="121"/>
      <c r="H507" s="169"/>
      <c r="I507" s="169"/>
      <c r="J507" s="170"/>
      <c r="K507" s="248"/>
      <c r="L507" s="129"/>
      <c r="M507" s="129"/>
      <c r="N507" s="129"/>
      <c r="O507" s="259"/>
      <c r="P507" s="129"/>
      <c r="Q507" s="221"/>
      <c r="R507" s="265"/>
      <c r="S507" s="221"/>
      <c r="Z507" s="135"/>
      <c r="AA507" s="135"/>
      <c r="AB507" s="136"/>
      <c r="AC507" s="136"/>
      <c r="AD507" s="60"/>
      <c r="AE507" s="139"/>
      <c r="AF507" s="175"/>
      <c r="AG507" s="60"/>
      <c r="AH507" s="139"/>
      <c r="AI507" s="175"/>
      <c r="AJ507" s="60"/>
      <c r="AK507" s="140"/>
      <c r="AL507" s="141"/>
      <c r="AM507" s="60"/>
      <c r="AN507" s="140"/>
      <c r="AO507" s="141"/>
      <c r="AP507" s="176"/>
      <c r="AQ507" s="177"/>
      <c r="AR507" s="178"/>
      <c r="AS507" s="176"/>
      <c r="AT507" s="177"/>
      <c r="AU507" s="178"/>
      <c r="AV507" s="57"/>
      <c r="AW507" s="145"/>
      <c r="AX507" s="179"/>
      <c r="AY507" s="180"/>
      <c r="AZ507" s="57"/>
      <c r="BA507" s="145"/>
      <c r="BB507" s="146"/>
      <c r="BC507" s="149"/>
      <c r="BD507" s="103"/>
      <c r="BF507" s="251"/>
      <c r="BG507" s="251"/>
      <c r="BH507" s="252"/>
      <c r="BJ507" s="253"/>
      <c r="BK507" s="253"/>
      <c r="BL507" s="253"/>
      <c r="BM507" s="254"/>
      <c r="BN507" s="252"/>
      <c r="BO507" s="255"/>
      <c r="BP507" s="255"/>
      <c r="BQ507" s="255"/>
      <c r="BR507" s="255"/>
      <c r="BS507" s="224"/>
      <c r="BT507" s="224"/>
      <c r="BU507" s="251"/>
      <c r="BV507" s="251"/>
      <c r="BW507" s="251"/>
      <c r="BX507" s="251"/>
      <c r="CB507" s="166">
        <v>45</v>
      </c>
      <c r="CC507" s="166">
        <v>40</v>
      </c>
      <c r="CD507" s="167">
        <v>35</v>
      </c>
      <c r="CE507" s="168">
        <v>30</v>
      </c>
      <c r="CF507" s="167">
        <v>28</v>
      </c>
      <c r="CG507" s="168">
        <v>26</v>
      </c>
      <c r="CH507" s="168">
        <v>24</v>
      </c>
      <c r="CI507" s="168">
        <v>22</v>
      </c>
      <c r="CJ507" s="168">
        <v>20</v>
      </c>
      <c r="CK507" s="168">
        <v>18</v>
      </c>
      <c r="CL507" s="168">
        <v>16</v>
      </c>
      <c r="CM507" s="168">
        <v>14</v>
      </c>
      <c r="CN507" s="168">
        <v>12</v>
      </c>
      <c r="CO507" s="168">
        <v>10</v>
      </c>
      <c r="CP507" s="168">
        <v>10</v>
      </c>
      <c r="CQ507" s="168">
        <v>10</v>
      </c>
    </row>
    <row r="508" spans="1:95" ht="16.2" thickBot="1" x14ac:dyDescent="0.35">
      <c r="A508" s="116">
        <v>1505</v>
      </c>
      <c r="B508" s="117"/>
      <c r="C508" s="118"/>
      <c r="D508" s="119"/>
      <c r="E508" s="120"/>
      <c r="F508" s="121"/>
      <c r="G508" s="121"/>
      <c r="H508" s="169"/>
      <c r="I508" s="169"/>
      <c r="J508" s="170"/>
      <c r="K508" s="248"/>
      <c r="L508" s="129"/>
      <c r="M508" s="129"/>
      <c r="N508" s="129"/>
      <c r="O508" s="259"/>
      <c r="P508" s="129"/>
      <c r="Q508" s="221"/>
      <c r="R508" s="265"/>
      <c r="S508" s="221"/>
      <c r="Z508" s="135"/>
      <c r="AA508" s="135"/>
      <c r="AB508" s="136"/>
      <c r="AC508" s="136"/>
      <c r="AD508" s="60"/>
      <c r="AE508" s="139"/>
      <c r="AF508" s="175"/>
      <c r="AG508" s="60"/>
      <c r="AH508" s="139"/>
      <c r="AI508" s="175"/>
      <c r="AJ508" s="60"/>
      <c r="AK508" s="140"/>
      <c r="AL508" s="141"/>
      <c r="AM508" s="60"/>
      <c r="AN508" s="140"/>
      <c r="AO508" s="141"/>
      <c r="AP508" s="176"/>
      <c r="AQ508" s="177"/>
      <c r="AR508" s="178"/>
      <c r="AS508" s="176"/>
      <c r="AT508" s="177"/>
      <c r="AU508" s="178"/>
      <c r="AV508" s="57"/>
      <c r="AW508" s="145"/>
      <c r="AX508" s="179"/>
      <c r="AY508" s="180"/>
      <c r="AZ508" s="57"/>
      <c r="BA508" s="145"/>
      <c r="BB508" s="146"/>
      <c r="BC508" s="149"/>
      <c r="BD508" s="103"/>
      <c r="BF508" s="251"/>
      <c r="BG508" s="251"/>
      <c r="BH508" s="252"/>
      <c r="BJ508" s="253"/>
      <c r="BK508" s="253"/>
      <c r="BL508" s="253"/>
      <c r="BM508" s="254"/>
      <c r="BN508" s="252"/>
      <c r="BO508" s="255"/>
      <c r="BP508" s="255"/>
      <c r="BQ508" s="255"/>
      <c r="BR508" s="255"/>
      <c r="BS508" s="224"/>
      <c r="BT508" s="224"/>
      <c r="BU508" s="251"/>
      <c r="BV508" s="251"/>
      <c r="BW508" s="251"/>
      <c r="BX508" s="251"/>
      <c r="CB508" s="166">
        <v>45</v>
      </c>
      <c r="CC508" s="166">
        <v>40</v>
      </c>
      <c r="CD508" s="167">
        <v>35</v>
      </c>
      <c r="CE508" s="168">
        <v>30</v>
      </c>
      <c r="CF508" s="167">
        <v>28</v>
      </c>
      <c r="CG508" s="168">
        <v>26</v>
      </c>
      <c r="CH508" s="168">
        <v>24</v>
      </c>
      <c r="CI508" s="168">
        <v>22</v>
      </c>
      <c r="CJ508" s="168">
        <v>20</v>
      </c>
      <c r="CK508" s="168">
        <v>18</v>
      </c>
      <c r="CL508" s="168">
        <v>16</v>
      </c>
      <c r="CM508" s="168">
        <v>14</v>
      </c>
      <c r="CN508" s="168">
        <v>12</v>
      </c>
      <c r="CO508" s="168">
        <v>10</v>
      </c>
      <c r="CP508" s="168">
        <v>10</v>
      </c>
      <c r="CQ508" s="168">
        <v>10</v>
      </c>
    </row>
    <row r="509" spans="1:95" ht="16.2" thickBot="1" x14ac:dyDescent="0.35">
      <c r="A509" s="116">
        <v>1506</v>
      </c>
      <c r="B509" s="117"/>
      <c r="C509" s="118"/>
      <c r="D509" s="119"/>
      <c r="E509" s="120"/>
      <c r="F509" s="121"/>
      <c r="G509" s="121"/>
      <c r="H509" s="169"/>
      <c r="I509" s="169"/>
      <c r="J509" s="170"/>
      <c r="K509" s="248"/>
      <c r="L509" s="129"/>
      <c r="M509" s="129"/>
      <c r="N509" s="129"/>
      <c r="O509" s="259"/>
      <c r="P509" s="129"/>
      <c r="Q509" s="221"/>
      <c r="R509" s="265"/>
      <c r="S509" s="221"/>
      <c r="Z509" s="135"/>
      <c r="AA509" s="135"/>
      <c r="AB509" s="136"/>
      <c r="AC509" s="136"/>
      <c r="AD509" s="60"/>
      <c r="AE509" s="139"/>
      <c r="AF509" s="175"/>
      <c r="AG509" s="60"/>
      <c r="AH509" s="139"/>
      <c r="AI509" s="175"/>
      <c r="AJ509" s="60"/>
      <c r="AK509" s="140"/>
      <c r="AL509" s="141"/>
      <c r="AM509" s="60"/>
      <c r="AN509" s="140"/>
      <c r="AO509" s="141"/>
      <c r="AP509" s="176"/>
      <c r="AQ509" s="177"/>
      <c r="AR509" s="178"/>
      <c r="AS509" s="176"/>
      <c r="AT509" s="177"/>
      <c r="AU509" s="178"/>
      <c r="AV509" s="57"/>
      <c r="AW509" s="145"/>
      <c r="AX509" s="179"/>
      <c r="AY509" s="180"/>
      <c r="AZ509" s="57"/>
      <c r="BA509" s="145"/>
      <c r="BB509" s="146"/>
      <c r="BC509" s="149"/>
      <c r="BD509" s="103"/>
      <c r="BF509" s="251"/>
      <c r="BG509" s="251"/>
      <c r="BH509" s="252"/>
      <c r="BJ509" s="253"/>
      <c r="BK509" s="253"/>
      <c r="BL509" s="253"/>
      <c r="BM509" s="254"/>
      <c r="BN509" s="252"/>
      <c r="BO509" s="255"/>
      <c r="BP509" s="255"/>
      <c r="BQ509" s="255"/>
      <c r="BR509" s="255"/>
      <c r="BS509" s="224"/>
      <c r="BT509" s="224"/>
      <c r="BU509" s="251"/>
      <c r="BV509" s="251"/>
      <c r="BW509" s="251"/>
      <c r="BX509" s="251"/>
      <c r="CB509" s="166">
        <v>45</v>
      </c>
      <c r="CC509" s="166">
        <v>40</v>
      </c>
      <c r="CD509" s="167">
        <v>35</v>
      </c>
      <c r="CE509" s="168">
        <v>30</v>
      </c>
      <c r="CF509" s="167">
        <v>28</v>
      </c>
      <c r="CG509" s="168">
        <v>26</v>
      </c>
      <c r="CH509" s="168">
        <v>24</v>
      </c>
      <c r="CI509" s="168">
        <v>22</v>
      </c>
      <c r="CJ509" s="168">
        <v>20</v>
      </c>
      <c r="CK509" s="168">
        <v>18</v>
      </c>
      <c r="CL509" s="168">
        <v>16</v>
      </c>
      <c r="CM509" s="168">
        <v>14</v>
      </c>
      <c r="CN509" s="168">
        <v>12</v>
      </c>
      <c r="CO509" s="168">
        <v>10</v>
      </c>
      <c r="CP509" s="168">
        <v>10</v>
      </c>
      <c r="CQ509" s="168">
        <v>10</v>
      </c>
    </row>
    <row r="510" spans="1:95" ht="16.2" thickBot="1" x14ac:dyDescent="0.35">
      <c r="A510" s="116">
        <v>1507</v>
      </c>
      <c r="B510" s="117"/>
      <c r="C510" s="118"/>
      <c r="D510" s="119"/>
      <c r="E510" s="120"/>
      <c r="F510" s="121"/>
      <c r="G510" s="121"/>
      <c r="H510" s="169"/>
      <c r="I510" s="169"/>
      <c r="J510" s="170"/>
      <c r="K510" s="248"/>
      <c r="L510" s="129"/>
      <c r="M510" s="129"/>
      <c r="N510" s="129"/>
      <c r="O510" s="259"/>
      <c r="P510" s="129"/>
      <c r="Q510" s="221"/>
      <c r="R510" s="265"/>
      <c r="S510" s="221"/>
      <c r="Z510" s="135"/>
      <c r="AA510" s="135"/>
      <c r="AB510" s="136"/>
      <c r="AC510" s="136"/>
      <c r="AD510" s="60"/>
      <c r="AE510" s="139"/>
      <c r="AF510" s="175"/>
      <c r="AG510" s="60"/>
      <c r="AH510" s="139"/>
      <c r="AI510" s="175"/>
      <c r="AJ510" s="60"/>
      <c r="AK510" s="140"/>
      <c r="AL510" s="141"/>
      <c r="AM510" s="60"/>
      <c r="AN510" s="140"/>
      <c r="AO510" s="141"/>
      <c r="AP510" s="176"/>
      <c r="AQ510" s="177"/>
      <c r="AR510" s="178"/>
      <c r="AS510" s="176"/>
      <c r="AT510" s="177"/>
      <c r="AU510" s="178"/>
      <c r="AV510" s="57"/>
      <c r="AW510" s="145"/>
      <c r="AX510" s="179"/>
      <c r="AY510" s="180"/>
      <c r="AZ510" s="57"/>
      <c r="BA510" s="145"/>
      <c r="BB510" s="146"/>
      <c r="BC510" s="149"/>
      <c r="BD510" s="103"/>
      <c r="BF510" s="251"/>
      <c r="BG510" s="251"/>
      <c r="BH510" s="252"/>
      <c r="BJ510" s="253"/>
      <c r="BK510" s="253"/>
      <c r="BL510" s="253"/>
      <c r="BM510" s="254"/>
      <c r="BN510" s="252"/>
      <c r="BO510" s="255"/>
      <c r="BP510" s="255"/>
      <c r="BQ510" s="255"/>
      <c r="BR510" s="255"/>
      <c r="BS510" s="224"/>
      <c r="BT510" s="224"/>
      <c r="BU510" s="251"/>
      <c r="BV510" s="251"/>
      <c r="BW510" s="251"/>
      <c r="BX510" s="251"/>
      <c r="CB510" s="166">
        <v>45</v>
      </c>
      <c r="CC510" s="166">
        <v>40</v>
      </c>
      <c r="CD510" s="167">
        <v>35</v>
      </c>
      <c r="CE510" s="168">
        <v>30</v>
      </c>
      <c r="CF510" s="167">
        <v>28</v>
      </c>
      <c r="CG510" s="168">
        <v>26</v>
      </c>
      <c r="CH510" s="168">
        <v>24</v>
      </c>
      <c r="CI510" s="168">
        <v>22</v>
      </c>
      <c r="CJ510" s="168">
        <v>20</v>
      </c>
      <c r="CK510" s="168">
        <v>18</v>
      </c>
      <c r="CL510" s="168">
        <v>16</v>
      </c>
      <c r="CM510" s="168">
        <v>14</v>
      </c>
      <c r="CN510" s="168">
        <v>12</v>
      </c>
      <c r="CO510" s="168">
        <v>10</v>
      </c>
      <c r="CP510" s="168">
        <v>10</v>
      </c>
      <c r="CQ510" s="168">
        <v>10</v>
      </c>
    </row>
    <row r="511" spans="1:95" ht="16.2" thickBot="1" x14ac:dyDescent="0.35">
      <c r="A511" s="116">
        <v>1508</v>
      </c>
      <c r="B511" s="117"/>
      <c r="C511" s="118"/>
      <c r="D511" s="119"/>
      <c r="E511" s="120"/>
      <c r="F511" s="121"/>
      <c r="G511" s="121"/>
      <c r="H511" s="169"/>
      <c r="I511" s="169"/>
      <c r="J511" s="170"/>
      <c r="K511" s="248"/>
      <c r="L511" s="129"/>
      <c r="M511" s="129"/>
      <c r="N511" s="129"/>
      <c r="O511" s="259"/>
      <c r="P511" s="129"/>
      <c r="Q511" s="221"/>
      <c r="R511" s="265"/>
      <c r="S511" s="221"/>
      <c r="Z511" s="135"/>
      <c r="AA511" s="135"/>
      <c r="AB511" s="136"/>
      <c r="AC511" s="136"/>
      <c r="AD511" s="60"/>
      <c r="AE511" s="139"/>
      <c r="AF511" s="175"/>
      <c r="AG511" s="60"/>
      <c r="AH511" s="139"/>
      <c r="AI511" s="175"/>
      <c r="AJ511" s="60"/>
      <c r="AK511" s="140"/>
      <c r="AL511" s="141"/>
      <c r="AM511" s="60"/>
      <c r="AN511" s="140"/>
      <c r="AO511" s="141"/>
      <c r="AP511" s="176"/>
      <c r="AQ511" s="177"/>
      <c r="AR511" s="178"/>
      <c r="AS511" s="176"/>
      <c r="AT511" s="177"/>
      <c r="AU511" s="178"/>
      <c r="AV511" s="57"/>
      <c r="AW511" s="145"/>
      <c r="AX511" s="179"/>
      <c r="AY511" s="180"/>
      <c r="AZ511" s="57"/>
      <c r="BA511" s="145"/>
      <c r="BB511" s="146"/>
      <c r="BC511" s="149"/>
      <c r="BD511" s="103"/>
      <c r="BF511" s="251"/>
      <c r="BG511" s="251"/>
      <c r="BH511" s="252"/>
      <c r="BJ511" s="253"/>
      <c r="BK511" s="253"/>
      <c r="BL511" s="253"/>
      <c r="BM511" s="254"/>
      <c r="BN511" s="252"/>
      <c r="BO511" s="255"/>
      <c r="BP511" s="255"/>
      <c r="BQ511" s="255"/>
      <c r="BR511" s="255"/>
      <c r="BS511" s="224"/>
      <c r="BT511" s="224"/>
      <c r="BU511" s="251"/>
      <c r="BV511" s="251"/>
      <c r="BW511" s="251"/>
      <c r="BX511" s="251"/>
      <c r="CB511" s="166">
        <v>45</v>
      </c>
      <c r="CC511" s="166">
        <v>40</v>
      </c>
      <c r="CD511" s="167">
        <v>35</v>
      </c>
      <c r="CE511" s="168">
        <v>30</v>
      </c>
      <c r="CF511" s="167">
        <v>28</v>
      </c>
      <c r="CG511" s="168">
        <v>26</v>
      </c>
      <c r="CH511" s="168">
        <v>24</v>
      </c>
      <c r="CI511" s="168">
        <v>22</v>
      </c>
      <c r="CJ511" s="168">
        <v>20</v>
      </c>
      <c r="CK511" s="168">
        <v>18</v>
      </c>
      <c r="CL511" s="168">
        <v>16</v>
      </c>
      <c r="CM511" s="168">
        <v>14</v>
      </c>
      <c r="CN511" s="168">
        <v>12</v>
      </c>
      <c r="CO511" s="168">
        <v>10</v>
      </c>
      <c r="CP511" s="168">
        <v>10</v>
      </c>
      <c r="CQ511" s="168">
        <v>10</v>
      </c>
    </row>
    <row r="512" spans="1:95" ht="16.2" thickBot="1" x14ac:dyDescent="0.35">
      <c r="A512" s="116">
        <v>1509</v>
      </c>
      <c r="B512" s="117"/>
      <c r="C512" s="118"/>
      <c r="D512" s="119"/>
      <c r="E512" s="120"/>
      <c r="F512" s="121"/>
      <c r="G512" s="121"/>
      <c r="H512" s="169"/>
      <c r="I512" s="169"/>
      <c r="J512" s="170"/>
      <c r="K512" s="248"/>
      <c r="L512" s="129"/>
      <c r="M512" s="129"/>
      <c r="N512" s="129"/>
      <c r="O512" s="259"/>
      <c r="P512" s="129"/>
      <c r="Q512" s="221"/>
      <c r="R512" s="265"/>
      <c r="S512" s="221"/>
      <c r="Z512" s="135"/>
      <c r="AA512" s="135"/>
      <c r="AB512" s="136"/>
      <c r="AC512" s="136"/>
      <c r="AD512" s="60"/>
      <c r="AE512" s="139"/>
      <c r="AF512" s="175"/>
      <c r="AG512" s="60"/>
      <c r="AH512" s="139"/>
      <c r="AI512" s="175"/>
      <c r="AJ512" s="60"/>
      <c r="AK512" s="140"/>
      <c r="AL512" s="141"/>
      <c r="AM512" s="60"/>
      <c r="AN512" s="140"/>
      <c r="AO512" s="141"/>
      <c r="AP512" s="176"/>
      <c r="AQ512" s="177"/>
      <c r="AR512" s="178"/>
      <c r="AS512" s="176"/>
      <c r="AT512" s="177"/>
      <c r="AU512" s="178"/>
      <c r="AV512" s="57"/>
      <c r="AW512" s="145"/>
      <c r="AX512" s="179"/>
      <c r="AY512" s="180"/>
      <c r="AZ512" s="57"/>
      <c r="BA512" s="145"/>
      <c r="BB512" s="146"/>
      <c r="BC512" s="149"/>
      <c r="BD512" s="103"/>
      <c r="BF512" s="251"/>
      <c r="BG512" s="251"/>
      <c r="BH512" s="252"/>
      <c r="BJ512" s="253"/>
      <c r="BK512" s="253"/>
      <c r="BL512" s="253"/>
      <c r="BM512" s="254"/>
      <c r="BN512" s="252"/>
      <c r="BO512" s="255"/>
      <c r="BP512" s="255"/>
      <c r="BQ512" s="255"/>
      <c r="BR512" s="255"/>
      <c r="BS512" s="224"/>
      <c r="BT512" s="224"/>
      <c r="BU512" s="251"/>
      <c r="BV512" s="251"/>
      <c r="BW512" s="251"/>
      <c r="BX512" s="251"/>
      <c r="CB512" s="166">
        <v>45</v>
      </c>
      <c r="CC512" s="166">
        <v>40</v>
      </c>
      <c r="CD512" s="167">
        <v>35</v>
      </c>
      <c r="CE512" s="168">
        <v>30</v>
      </c>
      <c r="CF512" s="167">
        <v>28</v>
      </c>
      <c r="CG512" s="168">
        <v>26</v>
      </c>
      <c r="CH512" s="168">
        <v>24</v>
      </c>
      <c r="CI512" s="168">
        <v>22</v>
      </c>
      <c r="CJ512" s="168">
        <v>20</v>
      </c>
      <c r="CK512" s="168">
        <v>18</v>
      </c>
      <c r="CL512" s="168">
        <v>16</v>
      </c>
      <c r="CM512" s="168">
        <v>14</v>
      </c>
      <c r="CN512" s="168">
        <v>12</v>
      </c>
      <c r="CO512" s="168">
        <v>10</v>
      </c>
      <c r="CP512" s="168">
        <v>10</v>
      </c>
      <c r="CQ512" s="168">
        <v>10</v>
      </c>
    </row>
    <row r="513" spans="1:95" ht="16.2" thickBot="1" x14ac:dyDescent="0.35">
      <c r="A513" s="116">
        <v>1510</v>
      </c>
      <c r="B513" s="117"/>
      <c r="C513" s="118"/>
      <c r="D513" s="119"/>
      <c r="E513" s="120"/>
      <c r="F513" s="121"/>
      <c r="G513" s="121"/>
      <c r="H513" s="169"/>
      <c r="I513" s="169"/>
      <c r="J513" s="170"/>
      <c r="K513" s="248"/>
      <c r="L513" s="129"/>
      <c r="M513" s="129"/>
      <c r="N513" s="129"/>
      <c r="O513" s="259"/>
      <c r="P513" s="129"/>
      <c r="Q513" s="221"/>
      <c r="R513" s="265"/>
      <c r="S513" s="221"/>
      <c r="Z513" s="135"/>
      <c r="AA513" s="135"/>
      <c r="AB513" s="136"/>
      <c r="AC513" s="136"/>
      <c r="AD513" s="60"/>
      <c r="AE513" s="139"/>
      <c r="AF513" s="175"/>
      <c r="AG513" s="60"/>
      <c r="AH513" s="139"/>
      <c r="AI513" s="175"/>
      <c r="AJ513" s="60"/>
      <c r="AK513" s="140"/>
      <c r="AL513" s="141"/>
      <c r="AM513" s="60"/>
      <c r="AN513" s="140"/>
      <c r="AO513" s="141"/>
      <c r="AP513" s="176"/>
      <c r="AQ513" s="177"/>
      <c r="AR513" s="178"/>
      <c r="AS513" s="176"/>
      <c r="AT513" s="177"/>
      <c r="AU513" s="178"/>
      <c r="AV513" s="57"/>
      <c r="AW513" s="145"/>
      <c r="AX513" s="179"/>
      <c r="AY513" s="180"/>
      <c r="AZ513" s="57"/>
      <c r="BA513" s="145"/>
      <c r="BB513" s="146"/>
      <c r="BC513" s="149"/>
      <c r="BD513" s="103"/>
      <c r="BF513" s="251"/>
      <c r="BG513" s="251"/>
      <c r="BH513" s="252"/>
      <c r="BJ513" s="253"/>
      <c r="BK513" s="253"/>
      <c r="BL513" s="253"/>
      <c r="BM513" s="254"/>
      <c r="BN513" s="252"/>
      <c r="BO513" s="255"/>
      <c r="BP513" s="255"/>
      <c r="BQ513" s="255"/>
      <c r="BR513" s="255"/>
      <c r="BS513" s="224"/>
      <c r="BT513" s="224"/>
      <c r="BU513" s="251"/>
      <c r="BV513" s="251"/>
      <c r="BW513" s="251"/>
      <c r="BX513" s="251"/>
      <c r="CB513" s="166">
        <v>45</v>
      </c>
      <c r="CC513" s="166">
        <v>40</v>
      </c>
      <c r="CD513" s="167">
        <v>35</v>
      </c>
      <c r="CE513" s="168">
        <v>30</v>
      </c>
      <c r="CF513" s="167">
        <v>28</v>
      </c>
      <c r="CG513" s="168">
        <v>26</v>
      </c>
      <c r="CH513" s="168">
        <v>24</v>
      </c>
      <c r="CI513" s="168">
        <v>22</v>
      </c>
      <c r="CJ513" s="168">
        <v>20</v>
      </c>
      <c r="CK513" s="168">
        <v>18</v>
      </c>
      <c r="CL513" s="168">
        <v>16</v>
      </c>
      <c r="CM513" s="168">
        <v>14</v>
      </c>
      <c r="CN513" s="168">
        <v>12</v>
      </c>
      <c r="CO513" s="168">
        <v>10</v>
      </c>
      <c r="CP513" s="168">
        <v>10</v>
      </c>
      <c r="CQ513" s="168">
        <v>10</v>
      </c>
    </row>
    <row r="514" spans="1:95" ht="16.2" thickBot="1" x14ac:dyDescent="0.35">
      <c r="A514" s="116">
        <v>1511</v>
      </c>
      <c r="B514" s="117"/>
      <c r="C514" s="118"/>
      <c r="D514" s="119"/>
      <c r="E514" s="120"/>
      <c r="F514" s="121"/>
      <c r="G514" s="121"/>
      <c r="H514" s="169"/>
      <c r="I514" s="169"/>
      <c r="J514" s="170"/>
      <c r="K514" s="248"/>
      <c r="L514" s="129"/>
      <c r="M514" s="129"/>
      <c r="N514" s="129"/>
      <c r="O514" s="259"/>
      <c r="P514" s="129"/>
      <c r="Q514" s="221"/>
      <c r="R514" s="265"/>
      <c r="S514" s="221"/>
      <c r="Z514" s="135"/>
      <c r="AA514" s="135"/>
      <c r="AB514" s="136"/>
      <c r="AC514" s="136"/>
      <c r="AD514" s="60"/>
      <c r="AE514" s="139"/>
      <c r="AF514" s="175"/>
      <c r="AG514" s="60"/>
      <c r="AH514" s="139"/>
      <c r="AI514" s="175"/>
      <c r="AJ514" s="60"/>
      <c r="AK514" s="140"/>
      <c r="AL514" s="141"/>
      <c r="AM514" s="60"/>
      <c r="AN514" s="140"/>
      <c r="AO514" s="141"/>
      <c r="AP514" s="176"/>
      <c r="AQ514" s="177"/>
      <c r="AR514" s="178"/>
      <c r="AS514" s="176"/>
      <c r="AT514" s="177"/>
      <c r="AU514" s="178"/>
      <c r="AV514" s="57"/>
      <c r="AW514" s="145"/>
      <c r="AX514" s="179"/>
      <c r="AY514" s="180"/>
      <c r="AZ514" s="57"/>
      <c r="BA514" s="145"/>
      <c r="BB514" s="146"/>
      <c r="BC514" s="149"/>
      <c r="BD514" s="103"/>
      <c r="BF514" s="251"/>
      <c r="BG514" s="251"/>
      <c r="BH514" s="252"/>
      <c r="BJ514" s="253"/>
      <c r="BK514" s="253"/>
      <c r="BL514" s="253"/>
      <c r="BM514" s="254"/>
      <c r="BN514" s="252"/>
      <c r="BO514" s="255"/>
      <c r="BP514" s="255"/>
      <c r="BQ514" s="255"/>
      <c r="BR514" s="255"/>
      <c r="BS514" s="224"/>
      <c r="BT514" s="224"/>
      <c r="BU514" s="251"/>
      <c r="BV514" s="251"/>
      <c r="BW514" s="251"/>
      <c r="BX514" s="251"/>
      <c r="CB514" s="166">
        <v>45</v>
      </c>
      <c r="CC514" s="166">
        <v>40</v>
      </c>
      <c r="CD514" s="167">
        <v>35</v>
      </c>
      <c r="CE514" s="168">
        <v>30</v>
      </c>
      <c r="CF514" s="167">
        <v>28</v>
      </c>
      <c r="CG514" s="168">
        <v>26</v>
      </c>
      <c r="CH514" s="168">
        <v>24</v>
      </c>
      <c r="CI514" s="168">
        <v>22</v>
      </c>
      <c r="CJ514" s="168">
        <v>20</v>
      </c>
      <c r="CK514" s="168">
        <v>18</v>
      </c>
      <c r="CL514" s="168">
        <v>16</v>
      </c>
      <c r="CM514" s="168">
        <v>14</v>
      </c>
      <c r="CN514" s="168">
        <v>12</v>
      </c>
      <c r="CO514" s="168">
        <v>10</v>
      </c>
      <c r="CP514" s="168">
        <v>10</v>
      </c>
      <c r="CQ514" s="168">
        <v>10</v>
      </c>
    </row>
    <row r="515" spans="1:95" ht="16.2" thickBot="1" x14ac:dyDescent="0.35">
      <c r="A515" s="116">
        <v>1512</v>
      </c>
      <c r="B515" s="117"/>
      <c r="C515" s="118"/>
      <c r="D515" s="119"/>
      <c r="E515" s="120"/>
      <c r="F515" s="121"/>
      <c r="G515" s="121"/>
      <c r="H515" s="169"/>
      <c r="I515" s="169"/>
      <c r="J515" s="170"/>
      <c r="K515" s="248"/>
      <c r="L515" s="129"/>
      <c r="M515" s="129"/>
      <c r="N515" s="129"/>
      <c r="O515" s="259"/>
      <c r="P515" s="129"/>
      <c r="Q515" s="221"/>
      <c r="R515" s="265"/>
      <c r="S515" s="221"/>
      <c r="Z515" s="135"/>
      <c r="AA515" s="135"/>
      <c r="AB515" s="136"/>
      <c r="AC515" s="136"/>
      <c r="AD515" s="60"/>
      <c r="AE515" s="139"/>
      <c r="AF515" s="175"/>
      <c r="AG515" s="60"/>
      <c r="AH515" s="139"/>
      <c r="AI515" s="175"/>
      <c r="AJ515" s="60"/>
      <c r="AK515" s="140"/>
      <c r="AL515" s="141"/>
      <c r="AM515" s="60"/>
      <c r="AN515" s="140"/>
      <c r="AO515" s="141"/>
      <c r="AP515" s="176"/>
      <c r="AQ515" s="177"/>
      <c r="AR515" s="178"/>
      <c r="AS515" s="176"/>
      <c r="AT515" s="177"/>
      <c r="AU515" s="178"/>
      <c r="AV515" s="57"/>
      <c r="AW515" s="145"/>
      <c r="AX515" s="179"/>
      <c r="AY515" s="180"/>
      <c r="AZ515" s="57"/>
      <c r="BA515" s="145"/>
      <c r="BB515" s="146"/>
      <c r="BC515" s="149"/>
      <c r="BD515" s="103"/>
      <c r="BF515" s="251"/>
      <c r="BG515" s="251"/>
      <c r="BH515" s="252"/>
      <c r="BJ515" s="253"/>
      <c r="BK515" s="253"/>
      <c r="BL515" s="253"/>
      <c r="BM515" s="254"/>
      <c r="BN515" s="252"/>
      <c r="BO515" s="255"/>
      <c r="BP515" s="255"/>
      <c r="BQ515" s="255"/>
      <c r="BR515" s="255"/>
      <c r="BS515" s="224"/>
      <c r="BT515" s="224"/>
      <c r="BU515" s="251"/>
      <c r="BV515" s="251"/>
      <c r="BW515" s="251"/>
      <c r="BX515" s="251"/>
      <c r="CB515" s="166">
        <v>45</v>
      </c>
      <c r="CC515" s="166">
        <v>40</v>
      </c>
      <c r="CD515" s="167">
        <v>35</v>
      </c>
      <c r="CE515" s="168">
        <v>30</v>
      </c>
      <c r="CF515" s="167">
        <v>28</v>
      </c>
      <c r="CG515" s="168">
        <v>26</v>
      </c>
      <c r="CH515" s="168">
        <v>24</v>
      </c>
      <c r="CI515" s="168">
        <v>22</v>
      </c>
      <c r="CJ515" s="168">
        <v>20</v>
      </c>
      <c r="CK515" s="168">
        <v>18</v>
      </c>
      <c r="CL515" s="168">
        <v>16</v>
      </c>
      <c r="CM515" s="168">
        <v>14</v>
      </c>
      <c r="CN515" s="168">
        <v>12</v>
      </c>
      <c r="CO515" s="168">
        <v>10</v>
      </c>
      <c r="CP515" s="168">
        <v>10</v>
      </c>
      <c r="CQ515" s="168">
        <v>10</v>
      </c>
    </row>
    <row r="516" spans="1:95" ht="16.2" thickBot="1" x14ac:dyDescent="0.35">
      <c r="A516" s="116">
        <v>1513</v>
      </c>
      <c r="B516" s="117"/>
      <c r="C516" s="118"/>
      <c r="D516" s="119"/>
      <c r="E516" s="120"/>
      <c r="F516" s="121"/>
      <c r="G516" s="121"/>
      <c r="H516" s="169"/>
      <c r="I516" s="169"/>
      <c r="J516" s="170"/>
      <c r="K516" s="248"/>
      <c r="L516" s="129"/>
      <c r="M516" s="129"/>
      <c r="N516" s="129"/>
      <c r="O516" s="259"/>
      <c r="P516" s="129"/>
      <c r="Q516" s="221"/>
      <c r="R516" s="265"/>
      <c r="S516" s="221"/>
      <c r="Z516" s="135"/>
      <c r="AA516" s="135"/>
      <c r="AB516" s="136"/>
      <c r="AC516" s="136"/>
      <c r="AD516" s="60"/>
      <c r="AE516" s="139"/>
      <c r="AF516" s="175"/>
      <c r="AG516" s="60"/>
      <c r="AH516" s="139"/>
      <c r="AI516" s="175"/>
      <c r="AJ516" s="60"/>
      <c r="AK516" s="140"/>
      <c r="AL516" s="141"/>
      <c r="AM516" s="60"/>
      <c r="AN516" s="140"/>
      <c r="AO516" s="141"/>
      <c r="AP516" s="176"/>
      <c r="AQ516" s="177"/>
      <c r="AR516" s="178"/>
      <c r="AS516" s="176"/>
      <c r="AT516" s="177"/>
      <c r="AU516" s="178"/>
      <c r="AV516" s="57"/>
      <c r="AW516" s="145"/>
      <c r="AX516" s="179"/>
      <c r="AY516" s="180"/>
      <c r="AZ516" s="57"/>
      <c r="BA516" s="145"/>
      <c r="BB516" s="146"/>
      <c r="BC516" s="149"/>
      <c r="BD516" s="103"/>
      <c r="BF516" s="251"/>
      <c r="BG516" s="251"/>
      <c r="BH516" s="252"/>
      <c r="BJ516" s="253"/>
      <c r="BK516" s="253"/>
      <c r="BL516" s="253"/>
      <c r="BM516" s="254"/>
      <c r="BN516" s="252"/>
      <c r="BO516" s="255"/>
      <c r="BP516" s="255"/>
      <c r="BQ516" s="255"/>
      <c r="BR516" s="255"/>
      <c r="BS516" s="224"/>
      <c r="BT516" s="224"/>
      <c r="BU516" s="251"/>
      <c r="BV516" s="251"/>
      <c r="BW516" s="251"/>
      <c r="BX516" s="251"/>
      <c r="CB516" s="166">
        <v>45</v>
      </c>
      <c r="CC516" s="166">
        <v>40</v>
      </c>
      <c r="CD516" s="167">
        <v>35</v>
      </c>
      <c r="CE516" s="168">
        <v>30</v>
      </c>
      <c r="CF516" s="167">
        <v>28</v>
      </c>
      <c r="CG516" s="168">
        <v>26</v>
      </c>
      <c r="CH516" s="168">
        <v>24</v>
      </c>
      <c r="CI516" s="168">
        <v>22</v>
      </c>
      <c r="CJ516" s="168">
        <v>20</v>
      </c>
      <c r="CK516" s="168">
        <v>18</v>
      </c>
      <c r="CL516" s="168">
        <v>16</v>
      </c>
      <c r="CM516" s="168">
        <v>14</v>
      </c>
      <c r="CN516" s="168">
        <v>12</v>
      </c>
      <c r="CO516" s="168">
        <v>10</v>
      </c>
      <c r="CP516" s="168">
        <v>10</v>
      </c>
      <c r="CQ516" s="168">
        <v>10</v>
      </c>
    </row>
    <row r="517" spans="1:95" ht="16.2" thickBot="1" x14ac:dyDescent="0.35">
      <c r="A517" s="116">
        <v>1514</v>
      </c>
      <c r="B517" s="117"/>
      <c r="C517" s="118"/>
      <c r="D517" s="119"/>
      <c r="E517" s="120"/>
      <c r="F517" s="121"/>
      <c r="G517" s="121"/>
      <c r="H517" s="169"/>
      <c r="I517" s="169"/>
      <c r="J517" s="170"/>
      <c r="K517" s="248"/>
      <c r="L517" s="129"/>
      <c r="M517" s="129"/>
      <c r="N517" s="129"/>
      <c r="O517" s="259"/>
      <c r="P517" s="129"/>
      <c r="Q517" s="221"/>
      <c r="R517" s="265"/>
      <c r="S517" s="221"/>
      <c r="Z517" s="135"/>
      <c r="AA517" s="135"/>
      <c r="AB517" s="136"/>
      <c r="AC517" s="136"/>
      <c r="AD517" s="60"/>
      <c r="AE517" s="139"/>
      <c r="AF517" s="175"/>
      <c r="AG517" s="60"/>
      <c r="AH517" s="139"/>
      <c r="AI517" s="175"/>
      <c r="AJ517" s="60"/>
      <c r="AK517" s="140"/>
      <c r="AL517" s="141"/>
      <c r="AM517" s="60"/>
      <c r="AN517" s="140"/>
      <c r="AO517" s="141"/>
      <c r="AP517" s="176"/>
      <c r="AQ517" s="177"/>
      <c r="AR517" s="178"/>
      <c r="AS517" s="176"/>
      <c r="AT517" s="177"/>
      <c r="AU517" s="178"/>
      <c r="AV517" s="57"/>
      <c r="AW517" s="145"/>
      <c r="AX517" s="179"/>
      <c r="AY517" s="180"/>
      <c r="AZ517" s="57"/>
      <c r="BA517" s="145"/>
      <c r="BB517" s="146"/>
      <c r="BC517" s="149"/>
      <c r="BD517" s="103"/>
      <c r="BF517" s="251"/>
      <c r="BG517" s="251"/>
      <c r="BH517" s="252"/>
      <c r="BJ517" s="253"/>
      <c r="BK517" s="253"/>
      <c r="BL517" s="253"/>
      <c r="BM517" s="254"/>
      <c r="BN517" s="252"/>
      <c r="BO517" s="255"/>
      <c r="BP517" s="255"/>
      <c r="BQ517" s="255"/>
      <c r="BR517" s="255"/>
      <c r="BS517" s="224"/>
      <c r="BT517" s="224"/>
      <c r="BU517" s="251"/>
      <c r="BV517" s="251"/>
      <c r="BW517" s="251"/>
      <c r="BX517" s="251"/>
      <c r="CB517" s="166">
        <v>45</v>
      </c>
      <c r="CC517" s="166">
        <v>40</v>
      </c>
      <c r="CD517" s="167">
        <v>35</v>
      </c>
      <c r="CE517" s="168">
        <v>30</v>
      </c>
      <c r="CF517" s="167">
        <v>28</v>
      </c>
      <c r="CG517" s="168">
        <v>26</v>
      </c>
      <c r="CH517" s="168">
        <v>24</v>
      </c>
      <c r="CI517" s="168">
        <v>22</v>
      </c>
      <c r="CJ517" s="168">
        <v>20</v>
      </c>
      <c r="CK517" s="168">
        <v>18</v>
      </c>
      <c r="CL517" s="168">
        <v>16</v>
      </c>
      <c r="CM517" s="168">
        <v>14</v>
      </c>
      <c r="CN517" s="168">
        <v>12</v>
      </c>
      <c r="CO517" s="168">
        <v>10</v>
      </c>
      <c r="CP517" s="168">
        <v>10</v>
      </c>
      <c r="CQ517" s="168">
        <v>10</v>
      </c>
    </row>
    <row r="518" spans="1:95" ht="16.2" thickBot="1" x14ac:dyDescent="0.35">
      <c r="A518" s="116">
        <v>1515</v>
      </c>
      <c r="B518" s="117"/>
      <c r="C518" s="118"/>
      <c r="D518" s="119"/>
      <c r="E518" s="120"/>
      <c r="F518" s="121"/>
      <c r="G518" s="121"/>
      <c r="H518" s="169"/>
      <c r="I518" s="169"/>
      <c r="J518" s="170"/>
      <c r="K518" s="248"/>
      <c r="L518" s="129"/>
      <c r="M518" s="129"/>
      <c r="N518" s="129"/>
      <c r="O518" s="259"/>
      <c r="P518" s="129"/>
      <c r="Q518" s="221"/>
      <c r="R518" s="265"/>
      <c r="S518" s="221"/>
      <c r="Z518" s="135"/>
      <c r="AA518" s="135"/>
      <c r="AB518" s="136"/>
      <c r="AC518" s="136"/>
      <c r="AD518" s="60"/>
      <c r="AE518" s="139"/>
      <c r="AF518" s="175"/>
      <c r="AG518" s="60"/>
      <c r="AH518" s="139"/>
      <c r="AI518" s="175"/>
      <c r="AJ518" s="60"/>
      <c r="AK518" s="140"/>
      <c r="AL518" s="141"/>
      <c r="AM518" s="60"/>
      <c r="AN518" s="140"/>
      <c r="AO518" s="141"/>
      <c r="AP518" s="176"/>
      <c r="AQ518" s="177"/>
      <c r="AR518" s="178"/>
      <c r="AS518" s="176"/>
      <c r="AT518" s="177"/>
      <c r="AU518" s="178"/>
      <c r="AV518" s="57"/>
      <c r="AW518" s="145"/>
      <c r="AX518" s="179"/>
      <c r="AY518" s="180"/>
      <c r="AZ518" s="57"/>
      <c r="BA518" s="145"/>
      <c r="BB518" s="146"/>
      <c r="BC518" s="149"/>
      <c r="BD518" s="103"/>
      <c r="BF518" s="251"/>
      <c r="BG518" s="251"/>
      <c r="BH518" s="252"/>
      <c r="BJ518" s="253"/>
      <c r="BK518" s="253"/>
      <c r="BL518" s="253"/>
      <c r="BM518" s="254"/>
      <c r="BN518" s="252"/>
      <c r="BO518" s="255"/>
      <c r="BP518" s="255"/>
      <c r="BQ518" s="255"/>
      <c r="BR518" s="255"/>
      <c r="BS518" s="224"/>
      <c r="BT518" s="224"/>
      <c r="BU518" s="251"/>
      <c r="BV518" s="251"/>
      <c r="BW518" s="251"/>
      <c r="BX518" s="251"/>
      <c r="CB518" s="166">
        <v>45</v>
      </c>
      <c r="CC518" s="166">
        <v>40</v>
      </c>
      <c r="CD518" s="167">
        <v>35</v>
      </c>
      <c r="CE518" s="168">
        <v>30</v>
      </c>
      <c r="CF518" s="167">
        <v>28</v>
      </c>
      <c r="CG518" s="168">
        <v>26</v>
      </c>
      <c r="CH518" s="168">
        <v>24</v>
      </c>
      <c r="CI518" s="168">
        <v>22</v>
      </c>
      <c r="CJ518" s="168">
        <v>20</v>
      </c>
      <c r="CK518" s="168">
        <v>18</v>
      </c>
      <c r="CL518" s="168">
        <v>16</v>
      </c>
      <c r="CM518" s="168">
        <v>14</v>
      </c>
      <c r="CN518" s="168">
        <v>12</v>
      </c>
      <c r="CO518" s="168">
        <v>10</v>
      </c>
      <c r="CP518" s="168">
        <v>10</v>
      </c>
      <c r="CQ518" s="168">
        <v>10</v>
      </c>
    </row>
    <row r="519" spans="1:95" ht="16.2" thickBot="1" x14ac:dyDescent="0.35">
      <c r="A519" s="116">
        <v>1516</v>
      </c>
      <c r="B519" s="117"/>
      <c r="C519" s="118"/>
      <c r="D519" s="119"/>
      <c r="E519" s="120"/>
      <c r="F519" s="121"/>
      <c r="G519" s="121"/>
      <c r="H519" s="169"/>
      <c r="I519" s="169"/>
      <c r="J519" s="170"/>
      <c r="K519" s="248"/>
      <c r="L519" s="129"/>
      <c r="M519" s="129"/>
      <c r="N519" s="129"/>
      <c r="O519" s="259"/>
      <c r="P519" s="129"/>
      <c r="Q519" s="221"/>
      <c r="R519" s="265"/>
      <c r="S519" s="221"/>
      <c r="Z519" s="135"/>
      <c r="AA519" s="135"/>
      <c r="AB519" s="136"/>
      <c r="AC519" s="136"/>
      <c r="AD519" s="60"/>
      <c r="AE519" s="139"/>
      <c r="AF519" s="175"/>
      <c r="AG519" s="60"/>
      <c r="AH519" s="139"/>
      <c r="AI519" s="175"/>
      <c r="AJ519" s="60"/>
      <c r="AK519" s="140"/>
      <c r="AL519" s="141"/>
      <c r="AM519" s="60"/>
      <c r="AN519" s="140"/>
      <c r="AO519" s="141"/>
      <c r="AP519" s="176"/>
      <c r="AQ519" s="177"/>
      <c r="AR519" s="178"/>
      <c r="AS519" s="176"/>
      <c r="AT519" s="177"/>
      <c r="AU519" s="178"/>
      <c r="AV519" s="57"/>
      <c r="AW519" s="145"/>
      <c r="AX519" s="179"/>
      <c r="AY519" s="180"/>
      <c r="AZ519" s="57"/>
      <c r="BA519" s="145"/>
      <c r="BB519" s="146"/>
      <c r="BC519" s="149"/>
      <c r="BD519" s="103"/>
      <c r="BF519" s="251"/>
      <c r="BG519" s="251"/>
      <c r="BH519" s="252"/>
      <c r="BJ519" s="253"/>
      <c r="BK519" s="253"/>
      <c r="BL519" s="253"/>
      <c r="BM519" s="254"/>
      <c r="BN519" s="252"/>
      <c r="BO519" s="255"/>
      <c r="BP519" s="255"/>
      <c r="BQ519" s="255"/>
      <c r="BR519" s="255"/>
      <c r="BS519" s="224"/>
      <c r="BT519" s="224"/>
      <c r="BU519" s="251"/>
      <c r="BV519" s="251"/>
      <c r="BW519" s="251"/>
      <c r="BX519" s="251"/>
      <c r="CB519" s="166">
        <v>45</v>
      </c>
      <c r="CC519" s="166">
        <v>40</v>
      </c>
      <c r="CD519" s="167">
        <v>35</v>
      </c>
      <c r="CE519" s="168">
        <v>30</v>
      </c>
      <c r="CF519" s="167">
        <v>28</v>
      </c>
      <c r="CG519" s="168">
        <v>26</v>
      </c>
      <c r="CH519" s="168">
        <v>24</v>
      </c>
      <c r="CI519" s="168">
        <v>22</v>
      </c>
      <c r="CJ519" s="168">
        <v>20</v>
      </c>
      <c r="CK519" s="168">
        <v>18</v>
      </c>
      <c r="CL519" s="168">
        <v>16</v>
      </c>
      <c r="CM519" s="168">
        <v>14</v>
      </c>
      <c r="CN519" s="168">
        <v>12</v>
      </c>
      <c r="CO519" s="168">
        <v>10</v>
      </c>
      <c r="CP519" s="168">
        <v>10</v>
      </c>
      <c r="CQ519" s="168">
        <v>10</v>
      </c>
    </row>
    <row r="520" spans="1:95" ht="16.2" thickBot="1" x14ac:dyDescent="0.35">
      <c r="A520" s="116">
        <v>1517</v>
      </c>
      <c r="B520" s="117"/>
      <c r="C520" s="118"/>
      <c r="D520" s="119"/>
      <c r="E520" s="120"/>
      <c r="F520" s="121"/>
      <c r="G520" s="121"/>
      <c r="H520" s="169"/>
      <c r="I520" s="169"/>
      <c r="J520" s="170"/>
      <c r="K520" s="248"/>
      <c r="L520" s="129"/>
      <c r="M520" s="129"/>
      <c r="N520" s="129"/>
      <c r="O520" s="259"/>
      <c r="P520" s="129"/>
      <c r="Q520" s="221"/>
      <c r="R520" s="265"/>
      <c r="S520" s="221"/>
      <c r="Z520" s="135"/>
      <c r="AA520" s="135"/>
      <c r="AB520" s="136"/>
      <c r="AC520" s="136"/>
      <c r="AD520" s="60"/>
      <c r="AE520" s="139"/>
      <c r="AF520" s="175"/>
      <c r="AG520" s="60"/>
      <c r="AH520" s="139"/>
      <c r="AI520" s="175"/>
      <c r="AJ520" s="60"/>
      <c r="AK520" s="140"/>
      <c r="AL520" s="141"/>
      <c r="AM520" s="60"/>
      <c r="AN520" s="140"/>
      <c r="AO520" s="141"/>
      <c r="AP520" s="176"/>
      <c r="AQ520" s="177"/>
      <c r="AR520" s="178"/>
      <c r="AS520" s="176"/>
      <c r="AT520" s="177"/>
      <c r="AU520" s="178"/>
      <c r="AV520" s="57"/>
      <c r="AW520" s="145"/>
      <c r="AX520" s="179"/>
      <c r="AY520" s="180"/>
      <c r="AZ520" s="57"/>
      <c r="BA520" s="145"/>
      <c r="BB520" s="146"/>
      <c r="BC520" s="149"/>
      <c r="BD520" s="103"/>
      <c r="BF520" s="251"/>
      <c r="BG520" s="251"/>
      <c r="BH520" s="252"/>
      <c r="BJ520" s="253"/>
      <c r="BK520" s="253"/>
      <c r="BL520" s="253"/>
      <c r="BM520" s="254"/>
      <c r="BN520" s="252"/>
      <c r="BO520" s="255"/>
      <c r="BP520" s="255"/>
      <c r="BQ520" s="255"/>
      <c r="BR520" s="255"/>
      <c r="BS520" s="224"/>
      <c r="BT520" s="224"/>
      <c r="BU520" s="251"/>
      <c r="BV520" s="251"/>
      <c r="BW520" s="251"/>
      <c r="BX520" s="251"/>
      <c r="CB520" s="166">
        <v>45</v>
      </c>
      <c r="CC520" s="166">
        <v>40</v>
      </c>
      <c r="CD520" s="167">
        <v>35</v>
      </c>
      <c r="CE520" s="168">
        <v>30</v>
      </c>
      <c r="CF520" s="167">
        <v>28</v>
      </c>
      <c r="CG520" s="168">
        <v>26</v>
      </c>
      <c r="CH520" s="168">
        <v>24</v>
      </c>
      <c r="CI520" s="168">
        <v>22</v>
      </c>
      <c r="CJ520" s="168">
        <v>20</v>
      </c>
      <c r="CK520" s="168">
        <v>18</v>
      </c>
      <c r="CL520" s="168">
        <v>16</v>
      </c>
      <c r="CM520" s="168">
        <v>14</v>
      </c>
      <c r="CN520" s="168">
        <v>12</v>
      </c>
      <c r="CO520" s="168">
        <v>10</v>
      </c>
      <c r="CP520" s="168">
        <v>10</v>
      </c>
      <c r="CQ520" s="168">
        <v>10</v>
      </c>
    </row>
    <row r="521" spans="1:95" ht="16.2" thickBot="1" x14ac:dyDescent="0.35">
      <c r="A521" s="116">
        <v>1518</v>
      </c>
      <c r="B521" s="117"/>
      <c r="C521" s="118"/>
      <c r="D521" s="119"/>
      <c r="E521" s="120"/>
      <c r="F521" s="121"/>
      <c r="G521" s="121"/>
      <c r="H521" s="169"/>
      <c r="I521" s="169"/>
      <c r="J521" s="170"/>
      <c r="K521" s="248"/>
      <c r="L521" s="129"/>
      <c r="M521" s="129"/>
      <c r="N521" s="129"/>
      <c r="O521" s="259"/>
      <c r="P521" s="129"/>
      <c r="Q521" s="221"/>
      <c r="R521" s="265"/>
      <c r="S521" s="221"/>
      <c r="Z521" s="135"/>
      <c r="AA521" s="135"/>
      <c r="AB521" s="136"/>
      <c r="AC521" s="136"/>
      <c r="AD521" s="60"/>
      <c r="AE521" s="139"/>
      <c r="AF521" s="175"/>
      <c r="AG521" s="60"/>
      <c r="AH521" s="139"/>
      <c r="AI521" s="175"/>
      <c r="AJ521" s="60"/>
      <c r="AK521" s="140"/>
      <c r="AL521" s="141"/>
      <c r="AM521" s="60"/>
      <c r="AN521" s="140"/>
      <c r="AO521" s="141"/>
      <c r="AP521" s="176"/>
      <c r="AQ521" s="177"/>
      <c r="AR521" s="178"/>
      <c r="AS521" s="176"/>
      <c r="AT521" s="177"/>
      <c r="AU521" s="178"/>
      <c r="AV521" s="57"/>
      <c r="AW521" s="145"/>
      <c r="AX521" s="179"/>
      <c r="AY521" s="180"/>
      <c r="AZ521" s="57"/>
      <c r="BA521" s="145"/>
      <c r="BB521" s="146"/>
      <c r="BC521" s="149"/>
      <c r="BD521" s="103"/>
      <c r="BF521" s="251"/>
      <c r="BG521" s="251"/>
      <c r="BH521" s="252"/>
      <c r="BJ521" s="253"/>
      <c r="BK521" s="253"/>
      <c r="BL521" s="253"/>
      <c r="BM521" s="254"/>
      <c r="BN521" s="252"/>
      <c r="BO521" s="255"/>
      <c r="BP521" s="255"/>
      <c r="BQ521" s="255"/>
      <c r="BR521" s="255"/>
      <c r="BS521" s="224"/>
      <c r="BT521" s="224"/>
      <c r="BU521" s="251"/>
      <c r="BV521" s="251"/>
      <c r="BW521" s="251"/>
      <c r="BX521" s="251"/>
      <c r="CB521" s="166">
        <v>45</v>
      </c>
      <c r="CC521" s="166">
        <v>40</v>
      </c>
      <c r="CD521" s="167">
        <v>35</v>
      </c>
      <c r="CE521" s="168">
        <v>30</v>
      </c>
      <c r="CF521" s="167">
        <v>28</v>
      </c>
      <c r="CG521" s="168">
        <v>26</v>
      </c>
      <c r="CH521" s="168">
        <v>24</v>
      </c>
      <c r="CI521" s="168">
        <v>22</v>
      </c>
      <c r="CJ521" s="168">
        <v>20</v>
      </c>
      <c r="CK521" s="168">
        <v>18</v>
      </c>
      <c r="CL521" s="168">
        <v>16</v>
      </c>
      <c r="CM521" s="168">
        <v>14</v>
      </c>
      <c r="CN521" s="168">
        <v>12</v>
      </c>
      <c r="CO521" s="168">
        <v>10</v>
      </c>
      <c r="CP521" s="168">
        <v>10</v>
      </c>
      <c r="CQ521" s="168">
        <v>10</v>
      </c>
    </row>
    <row r="522" spans="1:95" ht="16.2" thickBot="1" x14ac:dyDescent="0.35">
      <c r="A522" s="116">
        <v>1519</v>
      </c>
      <c r="B522" s="117"/>
      <c r="C522" s="118"/>
      <c r="D522" s="119"/>
      <c r="E522" s="120"/>
      <c r="F522" s="121"/>
      <c r="G522" s="121"/>
      <c r="H522" s="169"/>
      <c r="I522" s="169"/>
      <c r="J522" s="170"/>
      <c r="K522" s="248"/>
      <c r="L522" s="129"/>
      <c r="M522" s="129"/>
      <c r="N522" s="129"/>
      <c r="O522" s="259"/>
      <c r="P522" s="129"/>
      <c r="Z522" s="135"/>
      <c r="AA522" s="135"/>
      <c r="AB522" s="136"/>
      <c r="AC522" s="136"/>
      <c r="AD522" s="60"/>
      <c r="AE522" s="139"/>
      <c r="AF522" s="175"/>
      <c r="AG522" s="60"/>
      <c r="AH522" s="139"/>
      <c r="AI522" s="175"/>
      <c r="AJ522" s="60"/>
      <c r="AK522" s="140"/>
      <c r="AL522" s="141"/>
      <c r="AM522" s="60"/>
      <c r="AN522" s="140"/>
      <c r="AO522" s="141"/>
      <c r="AP522" s="176"/>
      <c r="AQ522" s="177"/>
      <c r="AR522" s="178"/>
      <c r="AS522" s="176"/>
      <c r="AT522" s="177"/>
      <c r="AU522" s="178"/>
      <c r="AV522" s="57"/>
      <c r="AW522" s="145"/>
      <c r="AX522" s="179"/>
      <c r="AY522" s="180"/>
      <c r="AZ522" s="57"/>
      <c r="BA522" s="145"/>
      <c r="BB522" s="146"/>
      <c r="BC522" s="149"/>
      <c r="BD522" s="103"/>
      <c r="BF522" s="251"/>
      <c r="BG522" s="251"/>
      <c r="BH522" s="252"/>
      <c r="BJ522" s="253"/>
      <c r="BK522" s="253"/>
      <c r="BL522" s="253"/>
      <c r="BM522" s="254"/>
      <c r="BN522" s="252"/>
      <c r="BO522" s="255"/>
      <c r="BP522" s="255"/>
      <c r="BQ522" s="255"/>
      <c r="BR522" s="255"/>
      <c r="BS522" s="224"/>
      <c r="BT522" s="224"/>
      <c r="BU522" s="251"/>
      <c r="BV522" s="251"/>
      <c r="BW522" s="251"/>
      <c r="BX522" s="251"/>
      <c r="CB522" s="166">
        <v>45</v>
      </c>
      <c r="CC522" s="166">
        <v>40</v>
      </c>
      <c r="CD522" s="167">
        <v>35</v>
      </c>
      <c r="CE522" s="168">
        <v>30</v>
      </c>
      <c r="CF522" s="167">
        <v>28</v>
      </c>
      <c r="CG522" s="168">
        <v>26</v>
      </c>
      <c r="CH522" s="168">
        <v>24</v>
      </c>
      <c r="CI522" s="168">
        <v>22</v>
      </c>
      <c r="CJ522" s="168">
        <v>20</v>
      </c>
      <c r="CK522" s="168">
        <v>18</v>
      </c>
      <c r="CL522" s="168">
        <v>16</v>
      </c>
      <c r="CM522" s="168">
        <v>14</v>
      </c>
      <c r="CN522" s="168">
        <v>12</v>
      </c>
      <c r="CO522" s="168">
        <v>10</v>
      </c>
      <c r="CP522" s="168">
        <v>10</v>
      </c>
      <c r="CQ522" s="168">
        <v>10</v>
      </c>
    </row>
    <row r="523" spans="1:95" ht="16.2" thickBot="1" x14ac:dyDescent="0.35">
      <c r="A523" s="116">
        <v>1520</v>
      </c>
      <c r="B523" s="117"/>
      <c r="C523" s="118"/>
      <c r="D523" s="119"/>
      <c r="E523" s="120"/>
      <c r="F523" s="121"/>
      <c r="G523" s="121"/>
      <c r="H523" s="169"/>
      <c r="I523" s="169"/>
      <c r="J523" s="170"/>
      <c r="K523" s="248"/>
      <c r="L523" s="129"/>
      <c r="M523" s="129"/>
      <c r="N523" s="129"/>
      <c r="O523" s="259"/>
      <c r="P523" s="129"/>
      <c r="Z523" s="135"/>
      <c r="AA523" s="135"/>
      <c r="AB523" s="136"/>
      <c r="AC523" s="136"/>
      <c r="AD523" s="60"/>
      <c r="AE523" s="139"/>
      <c r="AF523" s="175"/>
      <c r="AG523" s="60"/>
      <c r="AH523" s="139"/>
      <c r="AI523" s="175"/>
      <c r="AJ523" s="60"/>
      <c r="AK523" s="140"/>
      <c r="AL523" s="141"/>
      <c r="AM523" s="60"/>
      <c r="AN523" s="140"/>
      <c r="AO523" s="141"/>
      <c r="AP523" s="176"/>
      <c r="AQ523" s="177"/>
      <c r="AR523" s="178"/>
      <c r="AS523" s="176"/>
      <c r="AT523" s="177"/>
      <c r="AU523" s="178"/>
      <c r="AV523" s="57"/>
      <c r="AW523" s="145"/>
      <c r="AX523" s="179"/>
      <c r="AY523" s="180"/>
      <c r="AZ523" s="57"/>
      <c r="BA523" s="145"/>
      <c r="BB523" s="146"/>
      <c r="BC523" s="149"/>
      <c r="BD523" s="103"/>
      <c r="BF523" s="251"/>
      <c r="BG523" s="251"/>
      <c r="BH523" s="252"/>
      <c r="BJ523" s="253"/>
      <c r="BK523" s="253"/>
      <c r="BL523" s="253"/>
      <c r="BM523" s="254"/>
      <c r="BN523" s="252"/>
      <c r="BO523" s="255"/>
      <c r="BP523" s="255"/>
      <c r="BQ523" s="255"/>
      <c r="BR523" s="255"/>
      <c r="BS523" s="224"/>
      <c r="BT523" s="224"/>
      <c r="BU523" s="251"/>
      <c r="BV523" s="251"/>
      <c r="BW523" s="251"/>
      <c r="BX523" s="251"/>
      <c r="CB523" s="166">
        <v>45</v>
      </c>
      <c r="CC523" s="166">
        <v>40</v>
      </c>
      <c r="CD523" s="167">
        <v>35</v>
      </c>
      <c r="CE523" s="168">
        <v>30</v>
      </c>
      <c r="CF523" s="167">
        <v>28</v>
      </c>
      <c r="CG523" s="168">
        <v>26</v>
      </c>
      <c r="CH523" s="168">
        <v>24</v>
      </c>
      <c r="CI523" s="168">
        <v>22</v>
      </c>
      <c r="CJ523" s="168">
        <v>20</v>
      </c>
      <c r="CK523" s="168">
        <v>18</v>
      </c>
      <c r="CL523" s="168">
        <v>16</v>
      </c>
      <c r="CM523" s="168">
        <v>14</v>
      </c>
      <c r="CN523" s="168">
        <v>12</v>
      </c>
      <c r="CO523" s="168">
        <v>10</v>
      </c>
      <c r="CP523" s="168">
        <v>10</v>
      </c>
      <c r="CQ523" s="168">
        <v>10</v>
      </c>
    </row>
    <row r="524" spans="1:95" ht="16.2" thickBot="1" x14ac:dyDescent="0.35">
      <c r="A524" s="116">
        <v>1521</v>
      </c>
      <c r="B524" s="117"/>
      <c r="C524" s="118"/>
      <c r="D524" s="119"/>
      <c r="E524" s="120"/>
      <c r="F524" s="121"/>
      <c r="G524" s="121"/>
      <c r="H524" s="169"/>
      <c r="I524" s="169"/>
      <c r="J524" s="170"/>
      <c r="K524" s="248"/>
      <c r="L524" s="129"/>
      <c r="M524" s="129"/>
      <c r="N524" s="129"/>
      <c r="O524" s="259"/>
      <c r="P524" s="129"/>
      <c r="Z524" s="135"/>
      <c r="AA524" s="135"/>
      <c r="AB524" s="136"/>
      <c r="AC524" s="136"/>
      <c r="AD524" s="60"/>
      <c r="AE524" s="139"/>
      <c r="AF524" s="175"/>
      <c r="AG524" s="60"/>
      <c r="AH524" s="139"/>
      <c r="AI524" s="175"/>
      <c r="AJ524" s="60"/>
      <c r="AK524" s="140"/>
      <c r="AL524" s="141"/>
      <c r="AM524" s="60"/>
      <c r="AN524" s="140"/>
      <c r="AO524" s="141"/>
      <c r="AP524" s="176"/>
      <c r="AQ524" s="177"/>
      <c r="AR524" s="178"/>
      <c r="AS524" s="176"/>
      <c r="AT524" s="177"/>
      <c r="AU524" s="178"/>
      <c r="AV524" s="57"/>
      <c r="AW524" s="145"/>
      <c r="AX524" s="179"/>
      <c r="AY524" s="180"/>
      <c r="AZ524" s="57"/>
      <c r="BA524" s="145"/>
      <c r="BB524" s="146"/>
      <c r="BC524" s="149"/>
      <c r="BD524" s="103"/>
      <c r="BF524" s="251"/>
      <c r="BG524" s="251"/>
      <c r="BH524" s="252"/>
      <c r="BJ524" s="253"/>
      <c r="BK524" s="253"/>
      <c r="BL524" s="253"/>
      <c r="BM524" s="254"/>
      <c r="BN524" s="252"/>
      <c r="BO524" s="255"/>
      <c r="BP524" s="255"/>
      <c r="BQ524" s="255"/>
      <c r="BR524" s="255"/>
      <c r="BS524" s="224"/>
      <c r="BT524" s="224"/>
      <c r="BU524" s="251"/>
      <c r="BV524" s="251"/>
      <c r="BW524" s="251"/>
      <c r="BX524" s="251"/>
      <c r="CB524" s="166">
        <v>45</v>
      </c>
      <c r="CC524" s="166">
        <v>40</v>
      </c>
      <c r="CD524" s="167">
        <v>35</v>
      </c>
      <c r="CE524" s="168">
        <v>30</v>
      </c>
      <c r="CF524" s="167">
        <v>28</v>
      </c>
      <c r="CG524" s="168">
        <v>26</v>
      </c>
      <c r="CH524" s="168">
        <v>24</v>
      </c>
      <c r="CI524" s="168">
        <v>22</v>
      </c>
      <c r="CJ524" s="168">
        <v>20</v>
      </c>
      <c r="CK524" s="168">
        <v>18</v>
      </c>
      <c r="CL524" s="168">
        <v>16</v>
      </c>
      <c r="CM524" s="168">
        <v>14</v>
      </c>
      <c r="CN524" s="168">
        <v>12</v>
      </c>
      <c r="CO524" s="168">
        <v>10</v>
      </c>
      <c r="CP524" s="168">
        <v>10</v>
      </c>
      <c r="CQ524" s="168">
        <v>10</v>
      </c>
    </row>
    <row r="525" spans="1:95" ht="16.2" thickBot="1" x14ac:dyDescent="0.35">
      <c r="A525" s="116">
        <v>1522</v>
      </c>
      <c r="B525" s="117"/>
      <c r="C525" s="118"/>
      <c r="D525" s="119"/>
      <c r="E525" s="120"/>
      <c r="F525" s="121"/>
      <c r="G525" s="121"/>
      <c r="H525" s="169"/>
      <c r="I525" s="169"/>
      <c r="J525" s="170"/>
      <c r="K525" s="248"/>
      <c r="L525" s="129"/>
      <c r="M525" s="129"/>
      <c r="N525" s="129"/>
      <c r="O525" s="259"/>
      <c r="P525" s="129"/>
      <c r="Z525" s="135"/>
      <c r="AA525" s="135"/>
      <c r="AB525" s="136"/>
      <c r="AC525" s="136"/>
      <c r="AD525" s="60"/>
      <c r="AE525" s="139"/>
      <c r="AF525" s="175"/>
      <c r="AG525" s="60"/>
      <c r="AH525" s="139"/>
      <c r="AI525" s="175"/>
      <c r="AJ525" s="60"/>
      <c r="AK525" s="140"/>
      <c r="AL525" s="141"/>
      <c r="AM525" s="60"/>
      <c r="AN525" s="140"/>
      <c r="AO525" s="141"/>
      <c r="AP525" s="176"/>
      <c r="AQ525" s="177"/>
      <c r="AR525" s="178"/>
      <c r="AS525" s="176"/>
      <c r="AT525" s="177"/>
      <c r="AU525" s="178"/>
      <c r="AV525" s="57"/>
      <c r="AW525" s="145"/>
      <c r="AX525" s="179"/>
      <c r="AY525" s="180"/>
      <c r="AZ525" s="57"/>
      <c r="BA525" s="145"/>
      <c r="BB525" s="146"/>
      <c r="BC525" s="149"/>
      <c r="BD525" s="103"/>
      <c r="BF525" s="251"/>
      <c r="BG525" s="251"/>
      <c r="BH525" s="252"/>
      <c r="BJ525" s="253"/>
      <c r="BK525" s="253"/>
      <c r="BL525" s="253"/>
      <c r="BM525" s="254"/>
      <c r="BN525" s="252"/>
      <c r="BO525" s="255"/>
      <c r="BP525" s="255"/>
      <c r="BQ525" s="255"/>
      <c r="BR525" s="255"/>
      <c r="BS525" s="224"/>
      <c r="BT525" s="224"/>
      <c r="BU525" s="251"/>
      <c r="BV525" s="251"/>
      <c r="BW525" s="251"/>
      <c r="BX525" s="251"/>
      <c r="CB525" s="166">
        <v>45</v>
      </c>
      <c r="CC525" s="166">
        <v>40</v>
      </c>
      <c r="CD525" s="167">
        <v>35</v>
      </c>
      <c r="CE525" s="168">
        <v>30</v>
      </c>
      <c r="CF525" s="167">
        <v>28</v>
      </c>
      <c r="CG525" s="168">
        <v>26</v>
      </c>
      <c r="CH525" s="168">
        <v>24</v>
      </c>
      <c r="CI525" s="168">
        <v>22</v>
      </c>
      <c r="CJ525" s="168">
        <v>20</v>
      </c>
      <c r="CK525" s="168">
        <v>18</v>
      </c>
      <c r="CL525" s="168">
        <v>16</v>
      </c>
      <c r="CM525" s="168">
        <v>14</v>
      </c>
      <c r="CN525" s="168">
        <v>12</v>
      </c>
      <c r="CO525" s="168">
        <v>10</v>
      </c>
      <c r="CP525" s="168">
        <v>10</v>
      </c>
      <c r="CQ525" s="168">
        <v>10</v>
      </c>
    </row>
    <row r="526" spans="1:95" ht="16.2" thickBot="1" x14ac:dyDescent="0.35">
      <c r="A526" s="116">
        <v>1523</v>
      </c>
      <c r="B526" s="117"/>
      <c r="C526" s="118"/>
      <c r="D526" s="119"/>
      <c r="E526" s="120"/>
      <c r="F526" s="121"/>
      <c r="G526" s="121"/>
      <c r="H526" s="169"/>
      <c r="I526" s="169"/>
      <c r="J526" s="170"/>
      <c r="K526" s="248"/>
      <c r="L526" s="129"/>
      <c r="M526" s="129"/>
      <c r="N526" s="129"/>
      <c r="O526" s="259"/>
      <c r="P526" s="129"/>
      <c r="Z526" s="135"/>
      <c r="AA526" s="135"/>
      <c r="AB526" s="136"/>
      <c r="AC526" s="136"/>
      <c r="AD526" s="60"/>
      <c r="AE526" s="139"/>
      <c r="AF526" s="175"/>
      <c r="AG526" s="60"/>
      <c r="AH526" s="139"/>
      <c r="AI526" s="175"/>
      <c r="AJ526" s="60"/>
      <c r="AK526" s="140"/>
      <c r="AL526" s="141"/>
      <c r="AM526" s="60"/>
      <c r="AN526" s="140"/>
      <c r="AO526" s="141"/>
      <c r="AP526" s="176"/>
      <c r="AQ526" s="177"/>
      <c r="AR526" s="178"/>
      <c r="AS526" s="176"/>
      <c r="AT526" s="177"/>
      <c r="AU526" s="178"/>
      <c r="AV526" s="57"/>
      <c r="AW526" s="145"/>
      <c r="AX526" s="179"/>
      <c r="AY526" s="180"/>
      <c r="AZ526" s="57"/>
      <c r="BA526" s="145"/>
      <c r="BB526" s="146"/>
      <c r="BC526" s="149"/>
      <c r="BD526" s="103"/>
      <c r="BF526" s="251"/>
      <c r="BG526" s="251"/>
      <c r="BH526" s="252"/>
      <c r="BJ526" s="253"/>
      <c r="BK526" s="253"/>
      <c r="BL526" s="253"/>
      <c r="BM526" s="254"/>
      <c r="BN526" s="252"/>
      <c r="BO526" s="255"/>
      <c r="BP526" s="255"/>
      <c r="BQ526" s="255"/>
      <c r="BR526" s="255"/>
      <c r="BS526" s="224"/>
      <c r="BT526" s="224"/>
      <c r="BU526" s="251"/>
      <c r="BV526" s="251"/>
      <c r="BW526" s="251"/>
      <c r="BX526" s="251"/>
      <c r="CB526" s="166">
        <v>45</v>
      </c>
      <c r="CC526" s="166">
        <v>40</v>
      </c>
      <c r="CD526" s="167">
        <v>35</v>
      </c>
      <c r="CE526" s="168">
        <v>30</v>
      </c>
      <c r="CF526" s="167">
        <v>28</v>
      </c>
      <c r="CG526" s="168">
        <v>26</v>
      </c>
      <c r="CH526" s="168">
        <v>24</v>
      </c>
      <c r="CI526" s="168">
        <v>22</v>
      </c>
      <c r="CJ526" s="168">
        <v>20</v>
      </c>
      <c r="CK526" s="168">
        <v>18</v>
      </c>
      <c r="CL526" s="168">
        <v>16</v>
      </c>
      <c r="CM526" s="168">
        <v>14</v>
      </c>
      <c r="CN526" s="168">
        <v>12</v>
      </c>
      <c r="CO526" s="168">
        <v>10</v>
      </c>
      <c r="CP526" s="168">
        <v>10</v>
      </c>
      <c r="CQ526" s="168">
        <v>10</v>
      </c>
    </row>
    <row r="527" spans="1:95" ht="16.2" thickBot="1" x14ac:dyDescent="0.35">
      <c r="A527" s="116">
        <v>1524</v>
      </c>
      <c r="B527" s="117"/>
      <c r="C527" s="118"/>
      <c r="D527" s="119"/>
      <c r="E527" s="120"/>
      <c r="F527" s="121"/>
      <c r="G527" s="121"/>
      <c r="H527" s="169"/>
      <c r="I527" s="169"/>
      <c r="J527" s="170"/>
      <c r="K527" s="248"/>
      <c r="L527" s="129"/>
      <c r="M527" s="129"/>
      <c r="N527" s="129"/>
      <c r="O527" s="259"/>
      <c r="P527" s="129"/>
      <c r="Z527" s="135"/>
      <c r="AA527" s="135"/>
      <c r="AB527" s="136"/>
      <c r="AC527" s="136"/>
      <c r="AD527" s="60"/>
      <c r="AE527" s="139"/>
      <c r="AF527" s="175"/>
      <c r="AG527" s="60"/>
      <c r="AH527" s="139"/>
      <c r="AI527" s="175"/>
      <c r="AJ527" s="60"/>
      <c r="AK527" s="140"/>
      <c r="AL527" s="141"/>
      <c r="AM527" s="60"/>
      <c r="AN527" s="140"/>
      <c r="AO527" s="141"/>
      <c r="AP527" s="176"/>
      <c r="AQ527" s="177"/>
      <c r="AR527" s="178"/>
      <c r="AS527" s="176"/>
      <c r="AT527" s="177"/>
      <c r="AU527" s="178"/>
      <c r="AV527" s="57"/>
      <c r="AW527" s="145"/>
      <c r="AX527" s="179"/>
      <c r="AY527" s="180"/>
      <c r="AZ527" s="57"/>
      <c r="BA527" s="145"/>
      <c r="BB527" s="146"/>
      <c r="BC527" s="149"/>
      <c r="BD527" s="103"/>
      <c r="BF527" s="251"/>
      <c r="BG527" s="251"/>
      <c r="BH527" s="252"/>
      <c r="BJ527" s="253"/>
      <c r="BK527" s="253"/>
      <c r="BL527" s="253"/>
      <c r="BM527" s="254"/>
      <c r="BN527" s="252"/>
      <c r="BO527" s="255"/>
      <c r="BP527" s="255"/>
      <c r="BQ527" s="255"/>
      <c r="BR527" s="255"/>
      <c r="BS527" s="224"/>
      <c r="BT527" s="224"/>
      <c r="BU527" s="251"/>
      <c r="BV527" s="251"/>
      <c r="BW527" s="251"/>
      <c r="BX527" s="251"/>
      <c r="CB527" s="166">
        <v>45</v>
      </c>
      <c r="CC527" s="166">
        <v>40</v>
      </c>
      <c r="CD527" s="167">
        <v>35</v>
      </c>
      <c r="CE527" s="168">
        <v>30</v>
      </c>
      <c r="CF527" s="167">
        <v>28</v>
      </c>
      <c r="CG527" s="168">
        <v>26</v>
      </c>
      <c r="CH527" s="168">
        <v>24</v>
      </c>
      <c r="CI527" s="168">
        <v>22</v>
      </c>
      <c r="CJ527" s="168">
        <v>20</v>
      </c>
      <c r="CK527" s="168">
        <v>18</v>
      </c>
      <c r="CL527" s="168">
        <v>16</v>
      </c>
      <c r="CM527" s="168">
        <v>14</v>
      </c>
      <c r="CN527" s="168">
        <v>12</v>
      </c>
      <c r="CO527" s="168">
        <v>10</v>
      </c>
      <c r="CP527" s="168">
        <v>10</v>
      </c>
      <c r="CQ527" s="168">
        <v>10</v>
      </c>
    </row>
    <row r="528" spans="1:95" ht="16.2" thickBot="1" x14ac:dyDescent="0.35">
      <c r="A528" s="116">
        <v>1525</v>
      </c>
      <c r="B528" s="117"/>
      <c r="C528" s="118"/>
      <c r="D528" s="119"/>
      <c r="E528" s="120"/>
      <c r="F528" s="121"/>
      <c r="G528" s="121"/>
      <c r="H528" s="169"/>
      <c r="I528" s="169"/>
      <c r="J528" s="170"/>
      <c r="K528" s="248"/>
      <c r="L528" s="129"/>
      <c r="M528" s="129"/>
      <c r="N528" s="129"/>
      <c r="O528" s="259"/>
      <c r="P528" s="129"/>
      <c r="Z528" s="135"/>
      <c r="AA528" s="135"/>
      <c r="AB528" s="136"/>
      <c r="AC528" s="136"/>
      <c r="AD528" s="60"/>
      <c r="AE528" s="139"/>
      <c r="AF528" s="175"/>
      <c r="AG528" s="60"/>
      <c r="AH528" s="139"/>
      <c r="AI528" s="175"/>
      <c r="AJ528" s="60"/>
      <c r="AK528" s="140"/>
      <c r="AL528" s="141"/>
      <c r="AM528" s="60"/>
      <c r="AN528" s="140"/>
      <c r="AO528" s="141"/>
      <c r="AP528" s="176"/>
      <c r="AQ528" s="177"/>
      <c r="AR528" s="178"/>
      <c r="AS528" s="176"/>
      <c r="AT528" s="177"/>
      <c r="AU528" s="178"/>
      <c r="AV528" s="57"/>
      <c r="AW528" s="145"/>
      <c r="AX528" s="179"/>
      <c r="AY528" s="180"/>
      <c r="AZ528" s="57"/>
      <c r="BA528" s="145"/>
      <c r="BB528" s="146"/>
      <c r="BC528" s="149"/>
      <c r="BD528" s="103"/>
      <c r="BF528" s="251"/>
      <c r="BG528" s="251"/>
      <c r="BH528" s="252"/>
      <c r="BJ528" s="253"/>
      <c r="BK528" s="253"/>
      <c r="BL528" s="253"/>
      <c r="BM528" s="254"/>
      <c r="BN528" s="252"/>
      <c r="BO528" s="255"/>
      <c r="BP528" s="255"/>
      <c r="BQ528" s="255"/>
      <c r="BR528" s="255"/>
      <c r="BS528" s="224"/>
      <c r="BT528" s="224"/>
      <c r="BU528" s="251"/>
      <c r="BV528" s="251"/>
      <c r="BW528" s="251"/>
      <c r="BX528" s="251"/>
      <c r="CB528" s="166">
        <v>45</v>
      </c>
      <c r="CC528" s="166">
        <v>40</v>
      </c>
      <c r="CD528" s="167">
        <v>35</v>
      </c>
      <c r="CE528" s="168">
        <v>30</v>
      </c>
      <c r="CF528" s="167">
        <v>28</v>
      </c>
      <c r="CG528" s="168">
        <v>26</v>
      </c>
      <c r="CH528" s="168">
        <v>24</v>
      </c>
      <c r="CI528" s="168">
        <v>22</v>
      </c>
      <c r="CJ528" s="168">
        <v>20</v>
      </c>
      <c r="CK528" s="168">
        <v>18</v>
      </c>
      <c r="CL528" s="168">
        <v>16</v>
      </c>
      <c r="CM528" s="168">
        <v>14</v>
      </c>
      <c r="CN528" s="168">
        <v>12</v>
      </c>
      <c r="CO528" s="168">
        <v>10</v>
      </c>
      <c r="CP528" s="168">
        <v>10</v>
      </c>
      <c r="CQ528" s="168">
        <v>10</v>
      </c>
    </row>
    <row r="529" spans="1:95" ht="16.2" thickBot="1" x14ac:dyDescent="0.35">
      <c r="A529" s="116">
        <v>1526</v>
      </c>
      <c r="B529" s="117"/>
      <c r="C529" s="118"/>
      <c r="D529" s="119"/>
      <c r="E529" s="120"/>
      <c r="F529" s="121"/>
      <c r="G529" s="121"/>
      <c r="H529" s="169"/>
      <c r="I529" s="169"/>
      <c r="J529" s="170"/>
      <c r="K529" s="248"/>
      <c r="L529" s="129"/>
      <c r="M529" s="129"/>
      <c r="N529" s="129"/>
      <c r="O529" s="259"/>
      <c r="P529" s="129"/>
      <c r="Z529" s="135"/>
      <c r="AA529" s="135"/>
      <c r="AB529" s="136"/>
      <c r="AC529" s="136"/>
      <c r="AD529" s="60"/>
      <c r="AE529" s="139"/>
      <c r="AF529" s="175"/>
      <c r="AG529" s="60"/>
      <c r="AH529" s="139"/>
      <c r="AI529" s="175"/>
      <c r="AJ529" s="60"/>
      <c r="AK529" s="140"/>
      <c r="AL529" s="141"/>
      <c r="AM529" s="60"/>
      <c r="AN529" s="140"/>
      <c r="AO529" s="141"/>
      <c r="AP529" s="176"/>
      <c r="AQ529" s="177"/>
      <c r="AR529" s="178"/>
      <c r="AS529" s="176"/>
      <c r="AT529" s="177"/>
      <c r="AU529" s="178"/>
      <c r="AV529" s="57"/>
      <c r="AW529" s="145"/>
      <c r="AX529" s="179"/>
      <c r="AY529" s="180"/>
      <c r="AZ529" s="57"/>
      <c r="BA529" s="145"/>
      <c r="BB529" s="146"/>
      <c r="BC529" s="149"/>
      <c r="BD529" s="103"/>
      <c r="BF529" s="251"/>
      <c r="BG529" s="251"/>
      <c r="BH529" s="252"/>
      <c r="BJ529" s="253"/>
      <c r="BK529" s="253"/>
      <c r="BL529" s="253"/>
      <c r="BM529" s="254"/>
      <c r="BN529" s="252"/>
      <c r="BO529" s="255"/>
      <c r="BP529" s="255"/>
      <c r="BQ529" s="255"/>
      <c r="BR529" s="255"/>
      <c r="BS529" s="224"/>
      <c r="BT529" s="224"/>
      <c r="BU529" s="251"/>
      <c r="BV529" s="251"/>
      <c r="BW529" s="251"/>
      <c r="BX529" s="251"/>
      <c r="CB529" s="166">
        <v>45</v>
      </c>
      <c r="CC529" s="166">
        <v>40</v>
      </c>
      <c r="CD529" s="167">
        <v>35</v>
      </c>
      <c r="CE529" s="168">
        <v>30</v>
      </c>
      <c r="CF529" s="167">
        <v>28</v>
      </c>
      <c r="CG529" s="168">
        <v>26</v>
      </c>
      <c r="CH529" s="168">
        <v>24</v>
      </c>
      <c r="CI529" s="168">
        <v>22</v>
      </c>
      <c r="CJ529" s="168">
        <v>20</v>
      </c>
      <c r="CK529" s="168">
        <v>18</v>
      </c>
      <c r="CL529" s="168">
        <v>16</v>
      </c>
      <c r="CM529" s="168">
        <v>14</v>
      </c>
      <c r="CN529" s="168">
        <v>12</v>
      </c>
      <c r="CO529" s="168">
        <v>10</v>
      </c>
      <c r="CP529" s="168">
        <v>10</v>
      </c>
      <c r="CQ529" s="168">
        <v>10</v>
      </c>
    </row>
    <row r="530" spans="1:95" ht="16.2" thickBot="1" x14ac:dyDescent="0.35">
      <c r="A530" s="116">
        <v>1527</v>
      </c>
      <c r="B530" s="117"/>
      <c r="C530" s="118"/>
      <c r="D530" s="119"/>
      <c r="E530" s="120"/>
      <c r="F530" s="121"/>
      <c r="G530" s="121"/>
      <c r="H530" s="169"/>
      <c r="I530" s="169"/>
      <c r="J530" s="170"/>
      <c r="K530" s="248"/>
      <c r="L530" s="129"/>
      <c r="M530" s="129"/>
      <c r="N530" s="129"/>
      <c r="O530" s="259"/>
      <c r="P530" s="129"/>
      <c r="Z530" s="135"/>
      <c r="AA530" s="135"/>
      <c r="AB530" s="136"/>
      <c r="AC530" s="136"/>
      <c r="AD530" s="60"/>
      <c r="AE530" s="139"/>
      <c r="AF530" s="175"/>
      <c r="AG530" s="60"/>
      <c r="AH530" s="139"/>
      <c r="AI530" s="175"/>
      <c r="AJ530" s="60"/>
      <c r="AK530" s="140"/>
      <c r="AL530" s="141"/>
      <c r="AM530" s="60"/>
      <c r="AN530" s="140"/>
      <c r="AO530" s="141"/>
      <c r="AP530" s="176"/>
      <c r="AQ530" s="177"/>
      <c r="AR530" s="178"/>
      <c r="AS530" s="176"/>
      <c r="AT530" s="177"/>
      <c r="AU530" s="178"/>
      <c r="AV530" s="57"/>
      <c r="AW530" s="145"/>
      <c r="AX530" s="179"/>
      <c r="AY530" s="180"/>
      <c r="AZ530" s="57"/>
      <c r="BA530" s="145"/>
      <c r="BB530" s="146"/>
      <c r="BC530" s="149"/>
      <c r="BD530" s="103"/>
      <c r="BF530" s="251"/>
      <c r="BG530" s="251"/>
      <c r="BH530" s="252"/>
      <c r="BJ530" s="253"/>
      <c r="BK530" s="253"/>
      <c r="BL530" s="253"/>
      <c r="BM530" s="254"/>
      <c r="BN530" s="252"/>
      <c r="BO530" s="255"/>
      <c r="BP530" s="255"/>
      <c r="BQ530" s="255"/>
      <c r="BR530" s="255"/>
      <c r="BS530" s="224"/>
      <c r="BT530" s="224"/>
      <c r="BU530" s="251"/>
      <c r="BV530" s="251"/>
      <c r="BW530" s="251"/>
      <c r="BX530" s="251"/>
      <c r="CB530" s="166">
        <v>45</v>
      </c>
      <c r="CC530" s="166">
        <v>40</v>
      </c>
      <c r="CD530" s="167">
        <v>35</v>
      </c>
      <c r="CE530" s="168">
        <v>30</v>
      </c>
      <c r="CF530" s="167">
        <v>28</v>
      </c>
      <c r="CG530" s="168">
        <v>26</v>
      </c>
      <c r="CH530" s="168">
        <v>24</v>
      </c>
      <c r="CI530" s="168">
        <v>22</v>
      </c>
      <c r="CJ530" s="168">
        <v>20</v>
      </c>
      <c r="CK530" s="168">
        <v>18</v>
      </c>
      <c r="CL530" s="168">
        <v>16</v>
      </c>
      <c r="CM530" s="168">
        <v>14</v>
      </c>
      <c r="CN530" s="168">
        <v>12</v>
      </c>
      <c r="CO530" s="168">
        <v>10</v>
      </c>
      <c r="CP530" s="168">
        <v>10</v>
      </c>
      <c r="CQ530" s="168">
        <v>10</v>
      </c>
    </row>
    <row r="531" spans="1:95" ht="16.2" thickBot="1" x14ac:dyDescent="0.35">
      <c r="A531" s="116">
        <v>1528</v>
      </c>
      <c r="B531" s="117"/>
      <c r="C531" s="118"/>
      <c r="D531" s="119"/>
      <c r="E531" s="120"/>
      <c r="F531" s="121"/>
      <c r="G531" s="121"/>
      <c r="H531" s="169"/>
      <c r="I531" s="169"/>
      <c r="J531" s="170"/>
      <c r="K531" s="248"/>
      <c r="L531" s="129"/>
      <c r="M531" s="129"/>
      <c r="N531" s="129"/>
      <c r="O531" s="259"/>
      <c r="P531" s="129"/>
      <c r="Z531" s="135"/>
      <c r="AA531" s="135"/>
      <c r="AB531" s="136"/>
      <c r="AC531" s="136"/>
      <c r="AD531" s="60"/>
      <c r="AE531" s="139"/>
      <c r="AF531" s="175"/>
      <c r="AG531" s="60"/>
      <c r="AH531" s="139"/>
      <c r="AI531" s="175"/>
      <c r="AJ531" s="60"/>
      <c r="AK531" s="140"/>
      <c r="AL531" s="141"/>
      <c r="AM531" s="60"/>
      <c r="AN531" s="140"/>
      <c r="AO531" s="141"/>
      <c r="AP531" s="176"/>
      <c r="AQ531" s="177"/>
      <c r="AR531" s="178"/>
      <c r="AS531" s="176"/>
      <c r="AT531" s="177"/>
      <c r="AU531" s="178"/>
      <c r="AV531" s="57"/>
      <c r="AW531" s="145"/>
      <c r="AX531" s="179"/>
      <c r="AY531" s="180"/>
      <c r="AZ531" s="57"/>
      <c r="BA531" s="145"/>
      <c r="BB531" s="146"/>
      <c r="BC531" s="149"/>
      <c r="BD531" s="103"/>
      <c r="BF531" s="251"/>
      <c r="BG531" s="251"/>
      <c r="BH531" s="252"/>
      <c r="BJ531" s="253"/>
      <c r="BK531" s="253"/>
      <c r="BL531" s="253"/>
      <c r="BM531" s="254"/>
      <c r="BN531" s="252"/>
      <c r="BO531" s="255"/>
      <c r="BP531" s="255"/>
      <c r="BQ531" s="255"/>
      <c r="BR531" s="255"/>
      <c r="BS531" s="224"/>
      <c r="BT531" s="224"/>
      <c r="BU531" s="251"/>
      <c r="BV531" s="251"/>
      <c r="BW531" s="251"/>
      <c r="BX531" s="251"/>
      <c r="CB531" s="166">
        <v>45</v>
      </c>
      <c r="CC531" s="166">
        <v>40</v>
      </c>
      <c r="CD531" s="167">
        <v>35</v>
      </c>
      <c r="CE531" s="168">
        <v>30</v>
      </c>
      <c r="CF531" s="167">
        <v>28</v>
      </c>
      <c r="CG531" s="168">
        <v>26</v>
      </c>
      <c r="CH531" s="168">
        <v>24</v>
      </c>
      <c r="CI531" s="168">
        <v>22</v>
      </c>
      <c r="CJ531" s="168">
        <v>20</v>
      </c>
      <c r="CK531" s="168">
        <v>18</v>
      </c>
      <c r="CL531" s="168">
        <v>16</v>
      </c>
      <c r="CM531" s="168">
        <v>14</v>
      </c>
      <c r="CN531" s="168">
        <v>12</v>
      </c>
      <c r="CO531" s="168">
        <v>10</v>
      </c>
      <c r="CP531" s="168">
        <v>10</v>
      </c>
      <c r="CQ531" s="168">
        <v>10</v>
      </c>
    </row>
    <row r="532" spans="1:95" ht="16.2" thickBot="1" x14ac:dyDescent="0.35">
      <c r="A532" s="116">
        <v>1529</v>
      </c>
      <c r="B532" s="117"/>
      <c r="C532" s="118"/>
      <c r="D532" s="119"/>
      <c r="E532" s="120"/>
      <c r="F532" s="121"/>
      <c r="G532" s="121"/>
      <c r="H532" s="169"/>
      <c r="I532" s="169"/>
      <c r="J532" s="170"/>
      <c r="K532" s="248"/>
      <c r="L532" s="129"/>
      <c r="M532" s="129"/>
      <c r="N532" s="129"/>
      <c r="O532" s="259"/>
      <c r="P532" s="129"/>
      <c r="Z532" s="135"/>
      <c r="AA532" s="135"/>
      <c r="AB532" s="136"/>
      <c r="AC532" s="136"/>
      <c r="AD532" s="60"/>
      <c r="AE532" s="139"/>
      <c r="AF532" s="175"/>
      <c r="AG532" s="60"/>
      <c r="AH532" s="139"/>
      <c r="AI532" s="175"/>
      <c r="AJ532" s="60"/>
      <c r="AK532" s="140"/>
      <c r="AL532" s="141"/>
      <c r="AM532" s="60"/>
      <c r="AN532" s="140"/>
      <c r="AO532" s="141"/>
      <c r="AP532" s="176"/>
      <c r="AQ532" s="177"/>
      <c r="AR532" s="178"/>
      <c r="AS532" s="176"/>
      <c r="AT532" s="177"/>
      <c r="AU532" s="178"/>
      <c r="AV532" s="57"/>
      <c r="AW532" s="145"/>
      <c r="AX532" s="179"/>
      <c r="AY532" s="180"/>
      <c r="AZ532" s="57"/>
      <c r="BA532" s="145"/>
      <c r="BB532" s="146"/>
      <c r="BC532" s="149"/>
      <c r="BD532" s="103"/>
      <c r="BF532" s="251"/>
      <c r="BG532" s="251"/>
      <c r="BH532" s="252"/>
      <c r="BJ532" s="253"/>
      <c r="BK532" s="253"/>
      <c r="BL532" s="253"/>
      <c r="BM532" s="254"/>
      <c r="BN532" s="252"/>
      <c r="BO532" s="255"/>
      <c r="BP532" s="255"/>
      <c r="BQ532" s="255"/>
      <c r="BR532" s="255"/>
      <c r="BS532" s="224"/>
      <c r="BT532" s="224"/>
      <c r="BU532" s="251"/>
      <c r="BV532" s="251"/>
      <c r="BW532" s="251"/>
      <c r="BX532" s="251"/>
      <c r="CB532" s="166">
        <v>45</v>
      </c>
      <c r="CC532" s="166">
        <v>40</v>
      </c>
      <c r="CD532" s="167">
        <v>35</v>
      </c>
      <c r="CE532" s="168">
        <v>30</v>
      </c>
      <c r="CF532" s="167">
        <v>28</v>
      </c>
      <c r="CG532" s="168">
        <v>26</v>
      </c>
      <c r="CH532" s="168">
        <v>24</v>
      </c>
      <c r="CI532" s="168">
        <v>22</v>
      </c>
      <c r="CJ532" s="168">
        <v>20</v>
      </c>
      <c r="CK532" s="168">
        <v>18</v>
      </c>
      <c r="CL532" s="168">
        <v>16</v>
      </c>
      <c r="CM532" s="168">
        <v>14</v>
      </c>
      <c r="CN532" s="168">
        <v>12</v>
      </c>
      <c r="CO532" s="168">
        <v>10</v>
      </c>
      <c r="CP532" s="168">
        <v>10</v>
      </c>
      <c r="CQ532" s="168">
        <v>10</v>
      </c>
    </row>
    <row r="533" spans="1:95" ht="16.2" thickBot="1" x14ac:dyDescent="0.35">
      <c r="A533" s="116">
        <v>1530</v>
      </c>
      <c r="B533" s="117"/>
      <c r="C533" s="118"/>
      <c r="D533" s="119"/>
      <c r="E533" s="120"/>
      <c r="F533" s="121"/>
      <c r="G533" s="121"/>
      <c r="H533" s="169"/>
      <c r="I533" s="169"/>
      <c r="J533" s="170"/>
      <c r="K533" s="248"/>
      <c r="L533" s="129"/>
      <c r="M533" s="129"/>
      <c r="N533" s="129"/>
      <c r="O533" s="259"/>
      <c r="P533" s="129"/>
      <c r="Z533" s="135"/>
      <c r="AA533" s="135"/>
      <c r="AB533" s="136"/>
      <c r="AC533" s="136"/>
      <c r="AD533" s="60"/>
      <c r="AE533" s="139"/>
      <c r="AF533" s="175"/>
      <c r="AG533" s="60"/>
      <c r="AH533" s="139"/>
      <c r="AI533" s="175"/>
      <c r="AJ533" s="60"/>
      <c r="AK533" s="140"/>
      <c r="AL533" s="141"/>
      <c r="AM533" s="60"/>
      <c r="AN533" s="140"/>
      <c r="AO533" s="141"/>
      <c r="AP533" s="176"/>
      <c r="AQ533" s="177"/>
      <c r="AR533" s="178"/>
      <c r="AS533" s="176"/>
      <c r="AT533" s="177"/>
      <c r="AU533" s="178"/>
      <c r="AV533" s="57"/>
      <c r="AW533" s="145"/>
      <c r="AX533" s="179"/>
      <c r="AY533" s="180"/>
      <c r="AZ533" s="57"/>
      <c r="BA533" s="145"/>
      <c r="BB533" s="146"/>
      <c r="BC533" s="149"/>
      <c r="BD533" s="103"/>
      <c r="BF533" s="251"/>
      <c r="BG533" s="251"/>
      <c r="BH533" s="252"/>
      <c r="BJ533" s="253"/>
      <c r="BK533" s="253"/>
      <c r="BL533" s="253"/>
      <c r="BM533" s="254"/>
      <c r="BN533" s="252"/>
      <c r="BO533" s="255"/>
      <c r="BP533" s="255"/>
      <c r="BQ533" s="255"/>
      <c r="BR533" s="255"/>
      <c r="BS533" s="224"/>
      <c r="BT533" s="224"/>
      <c r="BU533" s="251"/>
      <c r="BV533" s="251"/>
      <c r="BW533" s="251"/>
      <c r="BX533" s="251"/>
      <c r="CB533" s="166">
        <v>45</v>
      </c>
      <c r="CC533" s="166">
        <v>40</v>
      </c>
      <c r="CD533" s="167">
        <v>35</v>
      </c>
      <c r="CE533" s="168">
        <v>30</v>
      </c>
      <c r="CF533" s="167">
        <v>28</v>
      </c>
      <c r="CG533" s="168">
        <v>26</v>
      </c>
      <c r="CH533" s="168">
        <v>24</v>
      </c>
      <c r="CI533" s="168">
        <v>22</v>
      </c>
      <c r="CJ533" s="168">
        <v>20</v>
      </c>
      <c r="CK533" s="168">
        <v>18</v>
      </c>
      <c r="CL533" s="168">
        <v>16</v>
      </c>
      <c r="CM533" s="168">
        <v>14</v>
      </c>
      <c r="CN533" s="168">
        <v>12</v>
      </c>
      <c r="CO533" s="168">
        <v>10</v>
      </c>
      <c r="CP533" s="168">
        <v>10</v>
      </c>
      <c r="CQ533" s="168">
        <v>10</v>
      </c>
    </row>
    <row r="534" spans="1:95" ht="16.2" thickBot="1" x14ac:dyDescent="0.35">
      <c r="A534" s="116">
        <v>1531</v>
      </c>
      <c r="B534" s="117"/>
      <c r="C534" s="118"/>
      <c r="D534" s="119"/>
      <c r="E534" s="120"/>
      <c r="F534" s="121"/>
      <c r="G534" s="121"/>
      <c r="H534" s="169"/>
      <c r="I534" s="169"/>
      <c r="J534" s="170"/>
      <c r="K534" s="248"/>
      <c r="L534" s="129"/>
      <c r="M534" s="129"/>
      <c r="N534" s="129"/>
      <c r="O534" s="259"/>
      <c r="P534" s="129"/>
      <c r="Z534" s="135"/>
      <c r="AA534" s="135"/>
      <c r="AB534" s="136"/>
      <c r="AC534" s="136"/>
      <c r="AD534" s="60"/>
      <c r="AE534" s="139"/>
      <c r="AF534" s="175"/>
      <c r="AG534" s="60"/>
      <c r="AH534" s="139"/>
      <c r="AI534" s="175"/>
      <c r="AJ534" s="60"/>
      <c r="AK534" s="140"/>
      <c r="AL534" s="141"/>
      <c r="AM534" s="60"/>
      <c r="AN534" s="140"/>
      <c r="AO534" s="141"/>
      <c r="AP534" s="176"/>
      <c r="AQ534" s="177"/>
      <c r="AR534" s="178"/>
      <c r="AS534" s="176"/>
      <c r="AT534" s="177"/>
      <c r="AU534" s="178"/>
      <c r="AV534" s="57"/>
      <c r="AW534" s="145"/>
      <c r="AX534" s="179"/>
      <c r="AY534" s="180"/>
      <c r="AZ534" s="57"/>
      <c r="BA534" s="145"/>
      <c r="BB534" s="146"/>
      <c r="BC534" s="149"/>
      <c r="BD534" s="103"/>
      <c r="BF534" s="251"/>
      <c r="BG534" s="251"/>
      <c r="BH534" s="252"/>
      <c r="BJ534" s="253"/>
      <c r="BK534" s="253"/>
      <c r="BL534" s="253"/>
      <c r="BM534" s="254"/>
      <c r="BN534" s="252"/>
      <c r="BO534" s="255"/>
      <c r="BP534" s="255"/>
      <c r="BQ534" s="255"/>
      <c r="BR534" s="255"/>
      <c r="BS534" s="224"/>
      <c r="BT534" s="224"/>
      <c r="BU534" s="251"/>
      <c r="BV534" s="251"/>
      <c r="BW534" s="251"/>
      <c r="BX534" s="251"/>
      <c r="CB534" s="166">
        <v>45</v>
      </c>
      <c r="CC534" s="166">
        <v>40</v>
      </c>
      <c r="CD534" s="167">
        <v>35</v>
      </c>
      <c r="CE534" s="168">
        <v>30</v>
      </c>
      <c r="CF534" s="167">
        <v>28</v>
      </c>
      <c r="CG534" s="168">
        <v>26</v>
      </c>
      <c r="CH534" s="168">
        <v>24</v>
      </c>
      <c r="CI534" s="168">
        <v>22</v>
      </c>
      <c r="CJ534" s="168">
        <v>20</v>
      </c>
      <c r="CK534" s="168">
        <v>18</v>
      </c>
      <c r="CL534" s="168">
        <v>16</v>
      </c>
      <c r="CM534" s="168">
        <v>14</v>
      </c>
      <c r="CN534" s="168">
        <v>12</v>
      </c>
      <c r="CO534" s="168">
        <v>10</v>
      </c>
      <c r="CP534" s="168">
        <v>10</v>
      </c>
      <c r="CQ534" s="168">
        <v>10</v>
      </c>
    </row>
    <row r="535" spans="1:95" ht="16.2" thickBot="1" x14ac:dyDescent="0.35">
      <c r="A535" s="116">
        <v>1532</v>
      </c>
      <c r="B535" s="117"/>
      <c r="C535" s="118"/>
      <c r="D535" s="119"/>
      <c r="E535" s="120"/>
      <c r="F535" s="121"/>
      <c r="G535" s="121"/>
      <c r="H535" s="169"/>
      <c r="I535" s="169"/>
      <c r="J535" s="170"/>
      <c r="K535" s="248"/>
      <c r="L535" s="129"/>
      <c r="M535" s="129"/>
      <c r="N535" s="129"/>
      <c r="O535" s="259"/>
      <c r="P535" s="129"/>
      <c r="Z535" s="135"/>
      <c r="AA535" s="135"/>
      <c r="AB535" s="136"/>
      <c r="AC535" s="136"/>
      <c r="AD535" s="60"/>
      <c r="AE535" s="139"/>
      <c r="AF535" s="175"/>
      <c r="AG535" s="60"/>
      <c r="AH535" s="139"/>
      <c r="AI535" s="175"/>
      <c r="AJ535" s="60"/>
      <c r="AK535" s="140"/>
      <c r="AL535" s="141"/>
      <c r="AM535" s="60"/>
      <c r="AN535" s="140"/>
      <c r="AO535" s="141"/>
      <c r="AP535" s="176"/>
      <c r="AQ535" s="177"/>
      <c r="AR535" s="178"/>
      <c r="AS535" s="176"/>
      <c r="AT535" s="177"/>
      <c r="AU535" s="178"/>
      <c r="AV535" s="57"/>
      <c r="AW535" s="145"/>
      <c r="AX535" s="179"/>
      <c r="AY535" s="180"/>
      <c r="AZ535" s="57"/>
      <c r="BA535" s="145"/>
      <c r="BB535" s="146"/>
      <c r="BC535" s="149"/>
      <c r="BD535" s="103"/>
      <c r="BF535" s="251"/>
      <c r="BG535" s="251"/>
      <c r="BH535" s="252"/>
      <c r="BJ535" s="253"/>
      <c r="BK535" s="253"/>
      <c r="BL535" s="253"/>
      <c r="BM535" s="254"/>
      <c r="BN535" s="252"/>
      <c r="BO535" s="255"/>
      <c r="BP535" s="255"/>
      <c r="BQ535" s="255"/>
      <c r="BR535" s="255"/>
      <c r="BS535" s="224"/>
      <c r="BT535" s="224"/>
      <c r="BU535" s="251"/>
      <c r="BV535" s="251"/>
      <c r="BW535" s="251"/>
      <c r="BX535" s="251"/>
      <c r="CB535" s="166">
        <v>45</v>
      </c>
      <c r="CC535" s="166">
        <v>40</v>
      </c>
      <c r="CD535" s="167">
        <v>35</v>
      </c>
      <c r="CE535" s="168">
        <v>30</v>
      </c>
      <c r="CF535" s="167">
        <v>28</v>
      </c>
      <c r="CG535" s="168">
        <v>26</v>
      </c>
      <c r="CH535" s="168">
        <v>24</v>
      </c>
      <c r="CI535" s="168">
        <v>22</v>
      </c>
      <c r="CJ535" s="168">
        <v>20</v>
      </c>
      <c r="CK535" s="168">
        <v>18</v>
      </c>
      <c r="CL535" s="168">
        <v>16</v>
      </c>
      <c r="CM535" s="168">
        <v>14</v>
      </c>
      <c r="CN535" s="168">
        <v>12</v>
      </c>
      <c r="CO535" s="168">
        <v>10</v>
      </c>
      <c r="CP535" s="168">
        <v>10</v>
      </c>
      <c r="CQ535" s="168">
        <v>10</v>
      </c>
    </row>
    <row r="536" spans="1:95" ht="16.2" thickBot="1" x14ac:dyDescent="0.35">
      <c r="A536" s="116">
        <v>1533</v>
      </c>
      <c r="B536" s="117"/>
      <c r="C536" s="118"/>
      <c r="D536" s="119"/>
      <c r="E536" s="120"/>
      <c r="F536" s="121"/>
      <c r="G536" s="121"/>
      <c r="H536" s="169"/>
      <c r="I536" s="169"/>
      <c r="J536" s="170"/>
      <c r="K536" s="248"/>
      <c r="L536" s="129"/>
      <c r="M536" s="129"/>
      <c r="N536" s="129"/>
      <c r="O536" s="259"/>
      <c r="P536" s="129"/>
      <c r="Z536" s="135"/>
      <c r="AA536" s="135"/>
      <c r="AB536" s="136"/>
      <c r="AC536" s="136"/>
      <c r="AD536" s="60"/>
      <c r="AE536" s="139"/>
      <c r="AF536" s="175"/>
      <c r="AG536" s="60"/>
      <c r="AH536" s="139"/>
      <c r="AI536" s="175"/>
      <c r="AJ536" s="60"/>
      <c r="AK536" s="140"/>
      <c r="AL536" s="141"/>
      <c r="AM536" s="60"/>
      <c r="AN536" s="140"/>
      <c r="AO536" s="141"/>
      <c r="AP536" s="176"/>
      <c r="AQ536" s="177"/>
      <c r="AR536" s="178"/>
      <c r="AS536" s="176"/>
      <c r="AT536" s="177"/>
      <c r="AU536" s="178"/>
      <c r="AV536" s="57"/>
      <c r="AW536" s="145"/>
      <c r="AX536" s="179"/>
      <c r="AY536" s="180"/>
      <c r="AZ536" s="57"/>
      <c r="BA536" s="145"/>
      <c r="BB536" s="146"/>
      <c r="BC536" s="149"/>
      <c r="BD536" s="103"/>
      <c r="BF536" s="251"/>
      <c r="BG536" s="251"/>
      <c r="BH536" s="252"/>
      <c r="BJ536" s="253"/>
      <c r="BK536" s="253"/>
      <c r="BL536" s="253"/>
      <c r="BM536" s="254"/>
      <c r="BN536" s="252"/>
      <c r="BO536" s="255"/>
      <c r="BP536" s="255"/>
      <c r="BQ536" s="255"/>
      <c r="BR536" s="255"/>
      <c r="BS536" s="224"/>
      <c r="BT536" s="224"/>
      <c r="BU536" s="251"/>
      <c r="BV536" s="251"/>
      <c r="BW536" s="251"/>
      <c r="BX536" s="251"/>
      <c r="CB536" s="166">
        <v>45</v>
      </c>
      <c r="CC536" s="166">
        <v>40</v>
      </c>
      <c r="CD536" s="167">
        <v>35</v>
      </c>
      <c r="CE536" s="168">
        <v>30</v>
      </c>
      <c r="CF536" s="167">
        <v>28</v>
      </c>
      <c r="CG536" s="168">
        <v>26</v>
      </c>
      <c r="CH536" s="168">
        <v>24</v>
      </c>
      <c r="CI536" s="168">
        <v>22</v>
      </c>
      <c r="CJ536" s="168">
        <v>20</v>
      </c>
      <c r="CK536" s="168">
        <v>18</v>
      </c>
      <c r="CL536" s="168">
        <v>16</v>
      </c>
      <c r="CM536" s="168">
        <v>14</v>
      </c>
      <c r="CN536" s="168">
        <v>12</v>
      </c>
      <c r="CO536" s="168">
        <v>10</v>
      </c>
      <c r="CP536" s="168">
        <v>10</v>
      </c>
      <c r="CQ536" s="168">
        <v>10</v>
      </c>
    </row>
    <row r="537" spans="1:95" ht="16.2" thickBot="1" x14ac:dyDescent="0.35">
      <c r="A537" s="116">
        <v>1534</v>
      </c>
      <c r="B537" s="117"/>
      <c r="C537" s="118"/>
      <c r="D537" s="119"/>
      <c r="E537" s="120"/>
      <c r="F537" s="121"/>
      <c r="G537" s="121"/>
      <c r="H537" s="169"/>
      <c r="I537" s="169"/>
      <c r="J537" s="170"/>
      <c r="K537" s="248"/>
      <c r="L537" s="129"/>
      <c r="M537" s="129"/>
      <c r="N537" s="129"/>
      <c r="O537" s="259"/>
      <c r="P537" s="129"/>
      <c r="Z537" s="135"/>
      <c r="AA537" s="135"/>
      <c r="AB537" s="136"/>
      <c r="AC537" s="136"/>
      <c r="AD537" s="60"/>
      <c r="AE537" s="139"/>
      <c r="AF537" s="175"/>
      <c r="AG537" s="60"/>
      <c r="AH537" s="139"/>
      <c r="AI537" s="175"/>
      <c r="AJ537" s="60"/>
      <c r="AK537" s="140"/>
      <c r="AL537" s="141"/>
      <c r="AM537" s="60"/>
      <c r="AN537" s="140"/>
      <c r="AO537" s="141"/>
      <c r="AP537" s="176"/>
      <c r="AQ537" s="177"/>
      <c r="AR537" s="178"/>
      <c r="AS537" s="176"/>
      <c r="AT537" s="177"/>
      <c r="AU537" s="178"/>
      <c r="AV537" s="57"/>
      <c r="AW537" s="145"/>
      <c r="AX537" s="179"/>
      <c r="AY537" s="180"/>
      <c r="AZ537" s="57"/>
      <c r="BA537" s="145"/>
      <c r="BB537" s="146"/>
      <c r="BC537" s="149"/>
      <c r="BD537" s="103"/>
      <c r="BF537" s="251"/>
      <c r="BG537" s="251"/>
      <c r="BH537" s="252"/>
      <c r="BJ537" s="253"/>
      <c r="BK537" s="253"/>
      <c r="BL537" s="253"/>
      <c r="BM537" s="254"/>
      <c r="BN537" s="252"/>
      <c r="BO537" s="255"/>
      <c r="BP537" s="255"/>
      <c r="BQ537" s="255"/>
      <c r="BR537" s="255"/>
      <c r="BS537" s="224"/>
      <c r="BT537" s="224"/>
      <c r="BU537" s="251"/>
      <c r="BV537" s="251"/>
      <c r="BW537" s="251"/>
      <c r="BX537" s="251"/>
      <c r="CB537" s="166">
        <v>45</v>
      </c>
      <c r="CC537" s="166">
        <v>40</v>
      </c>
      <c r="CD537" s="167">
        <v>35</v>
      </c>
      <c r="CE537" s="168">
        <v>30</v>
      </c>
      <c r="CF537" s="167">
        <v>28</v>
      </c>
      <c r="CG537" s="168">
        <v>26</v>
      </c>
      <c r="CH537" s="168">
        <v>24</v>
      </c>
      <c r="CI537" s="168">
        <v>22</v>
      </c>
      <c r="CJ537" s="168">
        <v>20</v>
      </c>
      <c r="CK537" s="168">
        <v>18</v>
      </c>
      <c r="CL537" s="168">
        <v>16</v>
      </c>
      <c r="CM537" s="168">
        <v>14</v>
      </c>
      <c r="CN537" s="168">
        <v>12</v>
      </c>
      <c r="CO537" s="168">
        <v>10</v>
      </c>
      <c r="CP537" s="168">
        <v>10</v>
      </c>
      <c r="CQ537" s="168">
        <v>10</v>
      </c>
    </row>
    <row r="538" spans="1:95" ht="16.2" thickBot="1" x14ac:dyDescent="0.35">
      <c r="A538" s="116">
        <v>1535</v>
      </c>
      <c r="B538" s="117"/>
      <c r="C538" s="118"/>
      <c r="D538" s="119"/>
      <c r="E538" s="120"/>
      <c r="F538" s="121"/>
      <c r="G538" s="121"/>
      <c r="H538" s="169"/>
      <c r="I538" s="169"/>
      <c r="J538" s="170"/>
      <c r="K538" s="248"/>
      <c r="L538" s="129"/>
      <c r="M538" s="129"/>
      <c r="N538" s="129"/>
      <c r="O538" s="259"/>
      <c r="P538" s="129"/>
      <c r="Z538" s="135"/>
      <c r="AA538" s="135"/>
      <c r="AB538" s="136"/>
      <c r="AC538" s="136"/>
      <c r="AD538" s="60"/>
      <c r="AE538" s="139"/>
      <c r="AF538" s="175"/>
      <c r="AG538" s="60"/>
      <c r="AH538" s="139"/>
      <c r="AI538" s="175"/>
      <c r="AJ538" s="60"/>
      <c r="AK538" s="140"/>
      <c r="AL538" s="141"/>
      <c r="AM538" s="60"/>
      <c r="AN538" s="140"/>
      <c r="AO538" s="141"/>
      <c r="AP538" s="176"/>
      <c r="AQ538" s="177"/>
      <c r="AR538" s="178"/>
      <c r="AS538" s="176"/>
      <c r="AT538" s="177"/>
      <c r="AU538" s="178"/>
      <c r="AV538" s="57"/>
      <c r="AW538" s="145"/>
      <c r="AX538" s="179"/>
      <c r="AY538" s="180"/>
      <c r="AZ538" s="57"/>
      <c r="BA538" s="145"/>
      <c r="BB538" s="146"/>
      <c r="BC538" s="149"/>
      <c r="BD538" s="103"/>
      <c r="BF538" s="251"/>
      <c r="BG538" s="251"/>
      <c r="BH538" s="252"/>
      <c r="BJ538" s="253"/>
      <c r="BK538" s="253"/>
      <c r="BL538" s="253"/>
      <c r="BM538" s="254"/>
      <c r="BN538" s="252"/>
      <c r="BO538" s="255"/>
      <c r="BP538" s="255"/>
      <c r="BQ538" s="255"/>
      <c r="BR538" s="255"/>
      <c r="BS538" s="224"/>
      <c r="BT538" s="224"/>
      <c r="BU538" s="251"/>
      <c r="BV538" s="251"/>
      <c r="BW538" s="251"/>
      <c r="BX538" s="251"/>
      <c r="CB538" s="166">
        <v>45</v>
      </c>
      <c r="CC538" s="166">
        <v>40</v>
      </c>
      <c r="CD538" s="167">
        <v>35</v>
      </c>
      <c r="CE538" s="168">
        <v>30</v>
      </c>
      <c r="CF538" s="167">
        <v>28</v>
      </c>
      <c r="CG538" s="168">
        <v>26</v>
      </c>
      <c r="CH538" s="168">
        <v>24</v>
      </c>
      <c r="CI538" s="168">
        <v>22</v>
      </c>
      <c r="CJ538" s="168">
        <v>20</v>
      </c>
      <c r="CK538" s="168">
        <v>18</v>
      </c>
      <c r="CL538" s="168">
        <v>16</v>
      </c>
      <c r="CM538" s="168">
        <v>14</v>
      </c>
      <c r="CN538" s="168">
        <v>12</v>
      </c>
      <c r="CO538" s="168">
        <v>10</v>
      </c>
      <c r="CP538" s="168">
        <v>10</v>
      </c>
      <c r="CQ538" s="168">
        <v>10</v>
      </c>
    </row>
    <row r="539" spans="1:95" ht="16.2" thickBot="1" x14ac:dyDescent="0.35">
      <c r="A539" s="116">
        <v>1536</v>
      </c>
      <c r="B539" s="117"/>
      <c r="C539" s="118"/>
      <c r="D539" s="119"/>
      <c r="E539" s="120"/>
      <c r="F539" s="121"/>
      <c r="G539" s="121"/>
      <c r="H539" s="169"/>
      <c r="I539" s="169"/>
      <c r="J539" s="170"/>
      <c r="K539" s="248"/>
      <c r="L539" s="129"/>
      <c r="M539" s="129"/>
      <c r="N539" s="129"/>
      <c r="O539" s="259"/>
      <c r="P539" s="129"/>
      <c r="Z539" s="135"/>
      <c r="AA539" s="135"/>
      <c r="AB539" s="136"/>
      <c r="AC539" s="136"/>
      <c r="AD539" s="60"/>
      <c r="AE539" s="139"/>
      <c r="AF539" s="175"/>
      <c r="AG539" s="60"/>
      <c r="AH539" s="139"/>
      <c r="AI539" s="175"/>
      <c r="AJ539" s="60"/>
      <c r="AK539" s="140"/>
      <c r="AL539" s="141"/>
      <c r="AM539" s="60"/>
      <c r="AN539" s="140"/>
      <c r="AO539" s="141"/>
      <c r="AP539" s="176"/>
      <c r="AQ539" s="177"/>
      <c r="AR539" s="178"/>
      <c r="AS539" s="176"/>
      <c r="AT539" s="177"/>
      <c r="AU539" s="178"/>
      <c r="AV539" s="57"/>
      <c r="AW539" s="145"/>
      <c r="AX539" s="179"/>
      <c r="AY539" s="180"/>
      <c r="AZ539" s="57"/>
      <c r="BA539" s="145"/>
      <c r="BB539" s="146"/>
      <c r="BC539" s="149"/>
      <c r="BD539" s="103"/>
      <c r="BF539" s="251"/>
      <c r="BG539" s="251"/>
      <c r="BH539" s="252"/>
      <c r="BJ539" s="253"/>
      <c r="BK539" s="253"/>
      <c r="BL539" s="253"/>
      <c r="BM539" s="254"/>
      <c r="BN539" s="252"/>
      <c r="BO539" s="255"/>
      <c r="BP539" s="255"/>
      <c r="BQ539" s="255"/>
      <c r="BR539" s="255"/>
      <c r="BS539" s="224"/>
      <c r="BT539" s="224"/>
      <c r="BU539" s="251"/>
      <c r="BV539" s="251"/>
      <c r="BW539" s="251"/>
      <c r="BX539" s="251"/>
      <c r="CB539" s="166">
        <v>45</v>
      </c>
      <c r="CC539" s="166">
        <v>40</v>
      </c>
      <c r="CD539" s="167">
        <v>35</v>
      </c>
      <c r="CE539" s="168">
        <v>30</v>
      </c>
      <c r="CF539" s="167">
        <v>28</v>
      </c>
      <c r="CG539" s="168">
        <v>26</v>
      </c>
      <c r="CH539" s="168">
        <v>24</v>
      </c>
      <c r="CI539" s="168">
        <v>22</v>
      </c>
      <c r="CJ539" s="168">
        <v>20</v>
      </c>
      <c r="CK539" s="168">
        <v>18</v>
      </c>
      <c r="CL539" s="168">
        <v>16</v>
      </c>
      <c r="CM539" s="168">
        <v>14</v>
      </c>
      <c r="CN539" s="168">
        <v>12</v>
      </c>
      <c r="CO539" s="168">
        <v>10</v>
      </c>
      <c r="CP539" s="168">
        <v>10</v>
      </c>
      <c r="CQ539" s="168">
        <v>10</v>
      </c>
    </row>
    <row r="540" spans="1:95" ht="16.2" thickBot="1" x14ac:dyDescent="0.35">
      <c r="A540" s="116">
        <v>1537</v>
      </c>
      <c r="B540" s="117"/>
      <c r="C540" s="118"/>
      <c r="D540" s="119"/>
      <c r="E540" s="120"/>
      <c r="F540" s="121"/>
      <c r="G540" s="121"/>
      <c r="H540" s="169"/>
      <c r="I540" s="169"/>
      <c r="J540" s="170"/>
      <c r="K540" s="248"/>
      <c r="L540" s="129"/>
      <c r="M540" s="129"/>
      <c r="N540" s="129"/>
      <c r="O540" s="259"/>
      <c r="P540" s="129"/>
      <c r="Z540" s="135"/>
      <c r="AA540" s="135"/>
      <c r="AB540" s="136"/>
      <c r="AC540" s="136"/>
      <c r="AD540" s="60"/>
      <c r="AE540" s="139"/>
      <c r="AF540" s="175"/>
      <c r="AG540" s="60"/>
      <c r="AH540" s="139"/>
      <c r="AI540" s="175"/>
      <c r="AJ540" s="60"/>
      <c r="AK540" s="140"/>
      <c r="AL540" s="141"/>
      <c r="AM540" s="60"/>
      <c r="AN540" s="140"/>
      <c r="AO540" s="141"/>
      <c r="AP540" s="176"/>
      <c r="AQ540" s="177"/>
      <c r="AR540" s="178"/>
      <c r="AS540" s="176"/>
      <c r="AT540" s="177"/>
      <c r="AU540" s="178"/>
      <c r="AV540" s="57"/>
      <c r="AW540" s="145"/>
      <c r="AX540" s="179"/>
      <c r="AY540" s="180"/>
      <c r="AZ540" s="57"/>
      <c r="BA540" s="145"/>
      <c r="BB540" s="146"/>
      <c r="BC540" s="149"/>
      <c r="BD540" s="103"/>
      <c r="BF540" s="251"/>
      <c r="BG540" s="251"/>
      <c r="BH540" s="252"/>
      <c r="BJ540" s="253"/>
      <c r="BK540" s="253"/>
      <c r="BL540" s="253"/>
      <c r="BM540" s="254"/>
      <c r="BN540" s="252"/>
      <c r="BO540" s="255"/>
      <c r="BP540" s="255"/>
      <c r="BQ540" s="255"/>
      <c r="BR540" s="255"/>
      <c r="BS540" s="224"/>
      <c r="BT540" s="224"/>
      <c r="BU540" s="251"/>
      <c r="BV540" s="251"/>
      <c r="BW540" s="251"/>
      <c r="BX540" s="251"/>
      <c r="CB540" s="166">
        <v>45</v>
      </c>
      <c r="CC540" s="166">
        <v>40</v>
      </c>
      <c r="CD540" s="167">
        <v>35</v>
      </c>
      <c r="CE540" s="168">
        <v>30</v>
      </c>
      <c r="CF540" s="167">
        <v>28</v>
      </c>
      <c r="CG540" s="168">
        <v>26</v>
      </c>
      <c r="CH540" s="168">
        <v>24</v>
      </c>
      <c r="CI540" s="168">
        <v>22</v>
      </c>
      <c r="CJ540" s="168">
        <v>20</v>
      </c>
      <c r="CK540" s="168">
        <v>18</v>
      </c>
      <c r="CL540" s="168">
        <v>16</v>
      </c>
      <c r="CM540" s="168">
        <v>14</v>
      </c>
      <c r="CN540" s="168">
        <v>12</v>
      </c>
      <c r="CO540" s="168">
        <v>10</v>
      </c>
      <c r="CP540" s="168">
        <v>10</v>
      </c>
      <c r="CQ540" s="168">
        <v>10</v>
      </c>
    </row>
    <row r="541" spans="1:95" ht="16.2" thickBot="1" x14ac:dyDescent="0.35">
      <c r="A541" s="116">
        <v>1538</v>
      </c>
      <c r="B541" s="117"/>
      <c r="C541" s="118"/>
      <c r="D541" s="119"/>
      <c r="E541" s="120"/>
      <c r="F541" s="121"/>
      <c r="G541" s="121"/>
      <c r="H541" s="169"/>
      <c r="I541" s="169"/>
      <c r="J541" s="170"/>
      <c r="K541" s="248"/>
      <c r="L541" s="129"/>
      <c r="M541" s="129"/>
      <c r="N541" s="129"/>
      <c r="O541" s="259"/>
      <c r="P541" s="129"/>
      <c r="Z541" s="135"/>
      <c r="AA541" s="135"/>
      <c r="AB541" s="136"/>
      <c r="AC541" s="136"/>
      <c r="AD541" s="60"/>
      <c r="AE541" s="139"/>
      <c r="AF541" s="175"/>
      <c r="AG541" s="60"/>
      <c r="AH541" s="139"/>
      <c r="AI541" s="175"/>
      <c r="AJ541" s="60"/>
      <c r="AK541" s="140"/>
      <c r="AL541" s="141"/>
      <c r="AM541" s="60"/>
      <c r="AN541" s="140"/>
      <c r="AO541" s="141"/>
      <c r="AP541" s="176"/>
      <c r="AQ541" s="177"/>
      <c r="AR541" s="178"/>
      <c r="AS541" s="176"/>
      <c r="AT541" s="177"/>
      <c r="AU541" s="178"/>
      <c r="AV541" s="57"/>
      <c r="AW541" s="145"/>
      <c r="AX541" s="179"/>
      <c r="AY541" s="180"/>
      <c r="AZ541" s="57"/>
      <c r="BA541" s="145"/>
      <c r="BB541" s="146"/>
      <c r="BC541" s="149"/>
      <c r="BD541" s="103"/>
      <c r="BF541" s="251"/>
      <c r="BG541" s="251"/>
      <c r="BH541" s="252"/>
      <c r="BJ541" s="253"/>
      <c r="BK541" s="253"/>
      <c r="BL541" s="253"/>
      <c r="BM541" s="254"/>
      <c r="BN541" s="252"/>
      <c r="BO541" s="255"/>
      <c r="BP541" s="255"/>
      <c r="BQ541" s="255"/>
      <c r="BR541" s="255"/>
      <c r="BS541" s="224"/>
      <c r="BT541" s="224"/>
      <c r="BU541" s="251"/>
      <c r="BV541" s="251"/>
      <c r="BW541" s="251"/>
      <c r="BX541" s="251"/>
      <c r="CB541" s="166">
        <v>45</v>
      </c>
      <c r="CC541" s="166">
        <v>40</v>
      </c>
      <c r="CD541" s="167">
        <v>35</v>
      </c>
      <c r="CE541" s="168">
        <v>30</v>
      </c>
      <c r="CF541" s="167">
        <v>28</v>
      </c>
      <c r="CG541" s="168">
        <v>26</v>
      </c>
      <c r="CH541" s="168">
        <v>24</v>
      </c>
      <c r="CI541" s="168">
        <v>22</v>
      </c>
      <c r="CJ541" s="168">
        <v>20</v>
      </c>
      <c r="CK541" s="168">
        <v>18</v>
      </c>
      <c r="CL541" s="168">
        <v>16</v>
      </c>
      <c r="CM541" s="168">
        <v>14</v>
      </c>
      <c r="CN541" s="168">
        <v>12</v>
      </c>
      <c r="CO541" s="168">
        <v>10</v>
      </c>
      <c r="CP541" s="168">
        <v>10</v>
      </c>
      <c r="CQ541" s="168">
        <v>10</v>
      </c>
    </row>
    <row r="542" spans="1:95" ht="16.2" thickBot="1" x14ac:dyDescent="0.35">
      <c r="A542" s="116">
        <v>1539</v>
      </c>
      <c r="B542" s="117"/>
      <c r="C542" s="118"/>
      <c r="D542" s="119"/>
      <c r="E542" s="120"/>
      <c r="F542" s="121"/>
      <c r="G542" s="121"/>
      <c r="H542" s="169"/>
      <c r="I542" s="169"/>
      <c r="J542" s="170"/>
      <c r="K542" s="248"/>
      <c r="L542" s="129"/>
      <c r="M542" s="129"/>
      <c r="N542" s="129"/>
      <c r="O542" s="259"/>
      <c r="P542" s="129"/>
      <c r="Z542" s="135"/>
      <c r="AA542" s="135"/>
      <c r="AB542" s="136"/>
      <c r="AC542" s="136"/>
      <c r="AD542" s="60"/>
      <c r="AE542" s="139"/>
      <c r="AF542" s="175"/>
      <c r="AG542" s="60"/>
      <c r="AH542" s="139"/>
      <c r="AI542" s="175"/>
      <c r="AJ542" s="60"/>
      <c r="AK542" s="140"/>
      <c r="AL542" s="141"/>
      <c r="AM542" s="60"/>
      <c r="AN542" s="140"/>
      <c r="AO542" s="141"/>
      <c r="AP542" s="176"/>
      <c r="AQ542" s="177"/>
      <c r="AR542" s="178"/>
      <c r="AS542" s="176"/>
      <c r="AT542" s="177"/>
      <c r="AU542" s="178"/>
      <c r="AV542" s="57"/>
      <c r="AW542" s="145"/>
      <c r="AX542" s="179"/>
      <c r="AY542" s="180"/>
      <c r="AZ542" s="57"/>
      <c r="BA542" s="145"/>
      <c r="BB542" s="146"/>
      <c r="BC542" s="149"/>
      <c r="BD542" s="103"/>
      <c r="BF542" s="251"/>
      <c r="BG542" s="251"/>
      <c r="BH542" s="252"/>
      <c r="BJ542" s="253"/>
      <c r="BK542" s="253"/>
      <c r="BL542" s="253"/>
      <c r="BM542" s="254"/>
      <c r="BN542" s="252"/>
      <c r="BO542" s="255"/>
      <c r="BP542" s="255"/>
      <c r="BQ542" s="255"/>
      <c r="BR542" s="255"/>
      <c r="BS542" s="224"/>
      <c r="BT542" s="224"/>
      <c r="BU542" s="251"/>
      <c r="BV542" s="251"/>
      <c r="BW542" s="251"/>
      <c r="BX542" s="251"/>
      <c r="CB542" s="166">
        <v>45</v>
      </c>
      <c r="CC542" s="166">
        <v>40</v>
      </c>
      <c r="CD542" s="167">
        <v>35</v>
      </c>
      <c r="CE542" s="168">
        <v>30</v>
      </c>
      <c r="CF542" s="167">
        <v>28</v>
      </c>
      <c r="CG542" s="168">
        <v>26</v>
      </c>
      <c r="CH542" s="168">
        <v>24</v>
      </c>
      <c r="CI542" s="168">
        <v>22</v>
      </c>
      <c r="CJ542" s="168">
        <v>20</v>
      </c>
      <c r="CK542" s="168">
        <v>18</v>
      </c>
      <c r="CL542" s="168">
        <v>16</v>
      </c>
      <c r="CM542" s="168">
        <v>14</v>
      </c>
      <c r="CN542" s="168">
        <v>12</v>
      </c>
      <c r="CO542" s="168">
        <v>10</v>
      </c>
      <c r="CP542" s="168">
        <v>10</v>
      </c>
      <c r="CQ542" s="168">
        <v>10</v>
      </c>
    </row>
    <row r="543" spans="1:95" ht="16.2" thickBot="1" x14ac:dyDescent="0.35">
      <c r="A543" s="116">
        <v>1540</v>
      </c>
      <c r="B543" s="117"/>
      <c r="C543" s="118"/>
      <c r="D543" s="119"/>
      <c r="E543" s="120"/>
      <c r="F543" s="121"/>
      <c r="G543" s="121"/>
      <c r="H543" s="169"/>
      <c r="I543" s="169"/>
      <c r="J543" s="170"/>
      <c r="K543" s="248"/>
      <c r="L543" s="129"/>
      <c r="M543" s="129"/>
      <c r="N543" s="129"/>
      <c r="O543" s="259"/>
      <c r="P543" s="129"/>
      <c r="Z543" s="135"/>
      <c r="AA543" s="135"/>
      <c r="AB543" s="136"/>
      <c r="AC543" s="136"/>
      <c r="AD543" s="60"/>
      <c r="AE543" s="139"/>
      <c r="AF543" s="175"/>
      <c r="AG543" s="60"/>
      <c r="AH543" s="139"/>
      <c r="AI543" s="175"/>
      <c r="AJ543" s="60"/>
      <c r="AK543" s="140"/>
      <c r="AL543" s="141"/>
      <c r="AM543" s="60"/>
      <c r="AN543" s="140"/>
      <c r="AO543" s="141"/>
      <c r="AP543" s="176"/>
      <c r="AQ543" s="177"/>
      <c r="AR543" s="178"/>
      <c r="AS543" s="176"/>
      <c r="AT543" s="177"/>
      <c r="AU543" s="178"/>
      <c r="AV543" s="57"/>
      <c r="AW543" s="145"/>
      <c r="AX543" s="179"/>
      <c r="AY543" s="180"/>
      <c r="AZ543" s="57"/>
      <c r="BA543" s="145"/>
      <c r="BB543" s="146"/>
      <c r="BC543" s="149"/>
      <c r="BD543" s="103"/>
      <c r="BF543" s="251"/>
      <c r="BG543" s="251"/>
      <c r="BH543" s="252"/>
      <c r="BJ543" s="253"/>
      <c r="BK543" s="253"/>
      <c r="BL543" s="253"/>
      <c r="BM543" s="254"/>
      <c r="BN543" s="252"/>
      <c r="BO543" s="255"/>
      <c r="BP543" s="255"/>
      <c r="BQ543" s="255"/>
      <c r="BR543" s="255"/>
      <c r="BS543" s="224"/>
      <c r="BT543" s="224"/>
      <c r="BU543" s="251"/>
      <c r="BV543" s="251"/>
      <c r="BW543" s="251"/>
      <c r="BX543" s="251"/>
      <c r="CB543" s="166">
        <v>45</v>
      </c>
      <c r="CC543" s="166">
        <v>40</v>
      </c>
      <c r="CD543" s="167">
        <v>35</v>
      </c>
      <c r="CE543" s="168">
        <v>30</v>
      </c>
      <c r="CF543" s="167">
        <v>28</v>
      </c>
      <c r="CG543" s="168">
        <v>26</v>
      </c>
      <c r="CH543" s="168">
        <v>24</v>
      </c>
      <c r="CI543" s="168">
        <v>22</v>
      </c>
      <c r="CJ543" s="168">
        <v>20</v>
      </c>
      <c r="CK543" s="168">
        <v>18</v>
      </c>
      <c r="CL543" s="168">
        <v>16</v>
      </c>
      <c r="CM543" s="168">
        <v>14</v>
      </c>
      <c r="CN543" s="168">
        <v>12</v>
      </c>
      <c r="CO543" s="168">
        <v>10</v>
      </c>
      <c r="CP543" s="168">
        <v>10</v>
      </c>
      <c r="CQ543" s="168">
        <v>10</v>
      </c>
    </row>
    <row r="544" spans="1:95" ht="16.2" thickBot="1" x14ac:dyDescent="0.35">
      <c r="A544" s="116">
        <v>1541</v>
      </c>
      <c r="B544" s="117"/>
      <c r="C544" s="118"/>
      <c r="D544" s="119"/>
      <c r="E544" s="120"/>
      <c r="F544" s="121"/>
      <c r="G544" s="121"/>
      <c r="H544" s="169"/>
      <c r="I544" s="169"/>
      <c r="J544" s="170"/>
      <c r="K544" s="248"/>
      <c r="L544" s="129"/>
      <c r="M544" s="129"/>
      <c r="N544" s="129"/>
      <c r="O544" s="259"/>
      <c r="P544" s="129"/>
      <c r="Z544" s="135"/>
      <c r="AA544" s="135"/>
      <c r="AB544" s="136"/>
      <c r="AC544" s="136"/>
      <c r="AD544" s="60"/>
      <c r="AE544" s="139"/>
      <c r="AF544" s="175"/>
      <c r="AG544" s="60"/>
      <c r="AH544" s="139"/>
      <c r="AI544" s="175"/>
      <c r="AJ544" s="60"/>
      <c r="AK544" s="140"/>
      <c r="AL544" s="141"/>
      <c r="AM544" s="60"/>
      <c r="AN544" s="140"/>
      <c r="AO544" s="141"/>
      <c r="AP544" s="176"/>
      <c r="AQ544" s="177"/>
      <c r="AR544" s="178"/>
      <c r="AS544" s="176"/>
      <c r="AT544" s="177"/>
      <c r="AU544" s="178"/>
      <c r="AV544" s="57"/>
      <c r="AW544" s="145"/>
      <c r="AX544" s="179"/>
      <c r="AY544" s="180"/>
      <c r="AZ544" s="57"/>
      <c r="BA544" s="145"/>
      <c r="BB544" s="146"/>
      <c r="BC544" s="149"/>
      <c r="BD544" s="103"/>
      <c r="BF544" s="251"/>
      <c r="BG544" s="251"/>
      <c r="BH544" s="252"/>
      <c r="BJ544" s="253"/>
      <c r="BK544" s="253"/>
      <c r="BL544" s="253"/>
      <c r="BM544" s="254"/>
      <c r="BN544" s="252"/>
      <c r="BO544" s="255"/>
      <c r="BP544" s="255"/>
      <c r="BQ544" s="255"/>
      <c r="BR544" s="255"/>
      <c r="BS544" s="224"/>
      <c r="BT544" s="224"/>
      <c r="BU544" s="251"/>
      <c r="BV544" s="251"/>
      <c r="BW544" s="251"/>
      <c r="BX544" s="251"/>
      <c r="CB544" s="166">
        <v>45</v>
      </c>
      <c r="CC544" s="166">
        <v>40</v>
      </c>
      <c r="CD544" s="167">
        <v>35</v>
      </c>
      <c r="CE544" s="168">
        <v>30</v>
      </c>
      <c r="CF544" s="167">
        <v>28</v>
      </c>
      <c r="CG544" s="168">
        <v>26</v>
      </c>
      <c r="CH544" s="168">
        <v>24</v>
      </c>
      <c r="CI544" s="168">
        <v>22</v>
      </c>
      <c r="CJ544" s="168">
        <v>20</v>
      </c>
      <c r="CK544" s="168">
        <v>18</v>
      </c>
      <c r="CL544" s="168">
        <v>16</v>
      </c>
      <c r="CM544" s="168">
        <v>14</v>
      </c>
      <c r="CN544" s="168">
        <v>12</v>
      </c>
      <c r="CO544" s="168">
        <v>10</v>
      </c>
      <c r="CP544" s="168">
        <v>10</v>
      </c>
      <c r="CQ544" s="168">
        <v>10</v>
      </c>
    </row>
    <row r="545" spans="1:95" ht="16.2" thickBot="1" x14ac:dyDescent="0.35">
      <c r="A545" s="116">
        <v>1542</v>
      </c>
      <c r="B545" s="117"/>
      <c r="C545" s="118"/>
      <c r="D545" s="119"/>
      <c r="E545" s="120"/>
      <c r="F545" s="121"/>
      <c r="G545" s="121"/>
      <c r="H545" s="169"/>
      <c r="I545" s="169"/>
      <c r="J545" s="170"/>
      <c r="K545" s="248"/>
      <c r="L545" s="129"/>
      <c r="M545" s="129"/>
      <c r="N545" s="129"/>
      <c r="O545" s="259"/>
      <c r="P545" s="129"/>
      <c r="Z545" s="135"/>
      <c r="AA545" s="135"/>
      <c r="AB545" s="136"/>
      <c r="AC545" s="136"/>
      <c r="AD545" s="60"/>
      <c r="AE545" s="139"/>
      <c r="AF545" s="175"/>
      <c r="AG545" s="60"/>
      <c r="AH545" s="139"/>
      <c r="AI545" s="175"/>
      <c r="AJ545" s="60"/>
      <c r="AK545" s="140"/>
      <c r="AL545" s="141"/>
      <c r="AM545" s="60"/>
      <c r="AN545" s="140"/>
      <c r="AO545" s="141"/>
      <c r="AP545" s="176"/>
      <c r="AQ545" s="177"/>
      <c r="AR545" s="178"/>
      <c r="AS545" s="176"/>
      <c r="AT545" s="177"/>
      <c r="AU545" s="178"/>
      <c r="AV545" s="57"/>
      <c r="AW545" s="145"/>
      <c r="AX545" s="179"/>
      <c r="AY545" s="180"/>
      <c r="AZ545" s="57"/>
      <c r="BA545" s="145"/>
      <c r="BB545" s="146"/>
      <c r="BC545" s="149"/>
      <c r="BD545" s="103"/>
      <c r="BF545" s="251"/>
      <c r="BG545" s="251"/>
      <c r="BH545" s="252"/>
      <c r="BJ545" s="253"/>
      <c r="BK545" s="253"/>
      <c r="BL545" s="253"/>
      <c r="BM545" s="254"/>
      <c r="BN545" s="252"/>
      <c r="BO545" s="255"/>
      <c r="BP545" s="255"/>
      <c r="BQ545" s="255"/>
      <c r="BR545" s="255"/>
      <c r="BS545" s="224"/>
      <c r="BT545" s="224"/>
      <c r="BU545" s="251"/>
      <c r="BV545" s="251"/>
      <c r="BW545" s="251"/>
      <c r="BX545" s="251"/>
      <c r="CB545" s="166">
        <v>45</v>
      </c>
      <c r="CC545" s="166">
        <v>40</v>
      </c>
      <c r="CD545" s="167">
        <v>35</v>
      </c>
      <c r="CE545" s="168">
        <v>30</v>
      </c>
      <c r="CF545" s="167">
        <v>28</v>
      </c>
      <c r="CG545" s="168">
        <v>26</v>
      </c>
      <c r="CH545" s="168">
        <v>24</v>
      </c>
      <c r="CI545" s="168">
        <v>22</v>
      </c>
      <c r="CJ545" s="168">
        <v>20</v>
      </c>
      <c r="CK545" s="168">
        <v>18</v>
      </c>
      <c r="CL545" s="168">
        <v>16</v>
      </c>
      <c r="CM545" s="168">
        <v>14</v>
      </c>
      <c r="CN545" s="168">
        <v>12</v>
      </c>
      <c r="CO545" s="168">
        <v>10</v>
      </c>
      <c r="CP545" s="168">
        <v>10</v>
      </c>
      <c r="CQ545" s="168">
        <v>10</v>
      </c>
    </row>
    <row r="546" spans="1:95" ht="16.2" thickBot="1" x14ac:dyDescent="0.35">
      <c r="A546" s="116">
        <v>1543</v>
      </c>
      <c r="B546" s="117"/>
      <c r="C546" s="118"/>
      <c r="D546" s="119"/>
      <c r="E546" s="120"/>
      <c r="F546" s="121"/>
      <c r="G546" s="121"/>
      <c r="H546" s="169"/>
      <c r="I546" s="169"/>
      <c r="J546" s="170"/>
      <c r="K546" s="248"/>
      <c r="L546" s="129"/>
      <c r="M546" s="129"/>
      <c r="N546" s="129"/>
      <c r="O546" s="259"/>
      <c r="P546" s="129"/>
      <c r="Z546" s="135"/>
      <c r="AA546" s="135"/>
      <c r="AB546" s="136"/>
      <c r="AC546" s="136"/>
      <c r="AD546" s="60"/>
      <c r="AE546" s="139"/>
      <c r="AF546" s="175"/>
      <c r="AG546" s="60"/>
      <c r="AH546" s="139"/>
      <c r="AI546" s="175"/>
      <c r="AJ546" s="60"/>
      <c r="AK546" s="140"/>
      <c r="AL546" s="141"/>
      <c r="AM546" s="60"/>
      <c r="AN546" s="140"/>
      <c r="AO546" s="141"/>
      <c r="AP546" s="176"/>
      <c r="AQ546" s="177"/>
      <c r="AR546" s="178"/>
      <c r="AS546" s="176"/>
      <c r="AT546" s="177"/>
      <c r="AU546" s="178"/>
      <c r="AV546" s="57"/>
      <c r="AW546" s="145"/>
      <c r="AX546" s="179"/>
      <c r="AY546" s="180"/>
      <c r="AZ546" s="57"/>
      <c r="BA546" s="145"/>
      <c r="BB546" s="146"/>
      <c r="BC546" s="149"/>
      <c r="BD546" s="103"/>
      <c r="BF546" s="251"/>
      <c r="BG546" s="251"/>
      <c r="BH546" s="252"/>
      <c r="BJ546" s="253"/>
      <c r="BK546" s="253"/>
      <c r="BL546" s="253"/>
      <c r="BM546" s="254"/>
      <c r="BN546" s="252"/>
      <c r="BO546" s="255"/>
      <c r="BP546" s="255"/>
      <c r="BQ546" s="255"/>
      <c r="BR546" s="255"/>
      <c r="BS546" s="224"/>
      <c r="BT546" s="224"/>
      <c r="BU546" s="251"/>
      <c r="BV546" s="251"/>
      <c r="BW546" s="251"/>
      <c r="BX546" s="251"/>
      <c r="CB546" s="166">
        <v>45</v>
      </c>
      <c r="CC546" s="166">
        <v>40</v>
      </c>
      <c r="CD546" s="167">
        <v>35</v>
      </c>
      <c r="CE546" s="168">
        <v>30</v>
      </c>
      <c r="CF546" s="167">
        <v>28</v>
      </c>
      <c r="CG546" s="168">
        <v>26</v>
      </c>
      <c r="CH546" s="168">
        <v>24</v>
      </c>
      <c r="CI546" s="168">
        <v>22</v>
      </c>
      <c r="CJ546" s="168">
        <v>20</v>
      </c>
      <c r="CK546" s="168">
        <v>18</v>
      </c>
      <c r="CL546" s="168">
        <v>16</v>
      </c>
      <c r="CM546" s="168">
        <v>14</v>
      </c>
      <c r="CN546" s="168">
        <v>12</v>
      </c>
      <c r="CO546" s="168">
        <v>10</v>
      </c>
      <c r="CP546" s="168">
        <v>10</v>
      </c>
      <c r="CQ546" s="168">
        <v>10</v>
      </c>
    </row>
    <row r="547" spans="1:95" ht="16.2" thickBot="1" x14ac:dyDescent="0.35">
      <c r="A547" s="116">
        <v>1544</v>
      </c>
      <c r="B547" s="117"/>
      <c r="C547" s="118"/>
      <c r="D547" s="119"/>
      <c r="E547" s="120"/>
      <c r="F547" s="121"/>
      <c r="G547" s="121"/>
      <c r="H547" s="169"/>
      <c r="I547" s="169"/>
      <c r="J547" s="170"/>
      <c r="K547" s="248"/>
      <c r="L547" s="129"/>
      <c r="M547" s="129"/>
      <c r="N547" s="129"/>
      <c r="O547" s="259"/>
      <c r="P547" s="129"/>
      <c r="Z547" s="135"/>
      <c r="AA547" s="135"/>
      <c r="AB547" s="136"/>
      <c r="AC547" s="136"/>
      <c r="AD547" s="60"/>
      <c r="AE547" s="139"/>
      <c r="AF547" s="175"/>
      <c r="AG547" s="60"/>
      <c r="AH547" s="139"/>
      <c r="AI547" s="175"/>
      <c r="AJ547" s="60"/>
      <c r="AK547" s="140"/>
      <c r="AL547" s="141"/>
      <c r="AM547" s="60"/>
      <c r="AN547" s="140"/>
      <c r="AO547" s="141"/>
      <c r="AP547" s="176"/>
      <c r="AQ547" s="177"/>
      <c r="AR547" s="178"/>
      <c r="AS547" s="176"/>
      <c r="AT547" s="177"/>
      <c r="AU547" s="178"/>
      <c r="AV547" s="57"/>
      <c r="AW547" s="145"/>
      <c r="AX547" s="179"/>
      <c r="AY547" s="180"/>
      <c r="AZ547" s="57"/>
      <c r="BA547" s="145"/>
      <c r="BB547" s="146"/>
      <c r="BC547" s="149"/>
      <c r="BD547" s="103"/>
      <c r="BF547" s="251"/>
      <c r="BG547" s="251"/>
      <c r="BH547" s="252"/>
      <c r="BJ547" s="253"/>
      <c r="BK547" s="253"/>
      <c r="BL547" s="253"/>
      <c r="BM547" s="254"/>
      <c r="BN547" s="252"/>
      <c r="BO547" s="255"/>
      <c r="BP547" s="255"/>
      <c r="BQ547" s="255"/>
      <c r="BR547" s="255"/>
      <c r="BS547" s="224"/>
      <c r="BT547" s="224"/>
      <c r="BU547" s="251"/>
      <c r="BV547" s="251"/>
      <c r="BW547" s="251"/>
      <c r="BX547" s="251"/>
      <c r="CB547" s="166">
        <v>45</v>
      </c>
      <c r="CC547" s="166">
        <v>40</v>
      </c>
      <c r="CD547" s="167">
        <v>35</v>
      </c>
      <c r="CE547" s="168">
        <v>30</v>
      </c>
      <c r="CF547" s="167">
        <v>28</v>
      </c>
      <c r="CG547" s="168">
        <v>26</v>
      </c>
      <c r="CH547" s="168">
        <v>24</v>
      </c>
      <c r="CI547" s="168">
        <v>22</v>
      </c>
      <c r="CJ547" s="168">
        <v>20</v>
      </c>
      <c r="CK547" s="168">
        <v>18</v>
      </c>
      <c r="CL547" s="168">
        <v>16</v>
      </c>
      <c r="CM547" s="168">
        <v>14</v>
      </c>
      <c r="CN547" s="168">
        <v>12</v>
      </c>
      <c r="CO547" s="168">
        <v>10</v>
      </c>
      <c r="CP547" s="168">
        <v>10</v>
      </c>
      <c r="CQ547" s="168">
        <v>10</v>
      </c>
    </row>
    <row r="548" spans="1:95" ht="16.2" thickBot="1" x14ac:dyDescent="0.35">
      <c r="A548" s="116">
        <v>1545</v>
      </c>
      <c r="B548" s="117"/>
      <c r="C548" s="118"/>
      <c r="D548" s="119"/>
      <c r="E548" s="120"/>
      <c r="F548" s="121"/>
      <c r="G548" s="121"/>
      <c r="H548" s="169"/>
      <c r="I548" s="169"/>
      <c r="J548" s="170"/>
      <c r="K548" s="248"/>
      <c r="L548" s="129"/>
      <c r="M548" s="129"/>
      <c r="N548" s="129"/>
      <c r="O548" s="259"/>
      <c r="P548" s="129"/>
      <c r="Z548" s="135"/>
      <c r="AA548" s="135"/>
      <c r="AB548" s="136"/>
      <c r="AC548" s="136"/>
      <c r="AD548" s="60"/>
      <c r="AE548" s="139"/>
      <c r="AF548" s="175"/>
      <c r="AG548" s="60"/>
      <c r="AH548" s="139"/>
      <c r="AI548" s="175"/>
      <c r="AJ548" s="60"/>
      <c r="AK548" s="140"/>
      <c r="AL548" s="141"/>
      <c r="AM548" s="60"/>
      <c r="AN548" s="140"/>
      <c r="AO548" s="141"/>
      <c r="AP548" s="176"/>
      <c r="AQ548" s="177"/>
      <c r="AR548" s="178"/>
      <c r="AS548" s="176"/>
      <c r="AT548" s="177"/>
      <c r="AU548" s="178"/>
      <c r="AV548" s="57"/>
      <c r="AW548" s="145"/>
      <c r="AX548" s="179"/>
      <c r="AY548" s="180"/>
      <c r="AZ548" s="57"/>
      <c r="BA548" s="145"/>
      <c r="BB548" s="146"/>
      <c r="BC548" s="149"/>
      <c r="BD548" s="103"/>
      <c r="BF548" s="251"/>
      <c r="BG548" s="251"/>
      <c r="BH548" s="252"/>
      <c r="BJ548" s="253"/>
      <c r="BK548" s="253"/>
      <c r="BL548" s="253"/>
      <c r="BM548" s="254"/>
      <c r="BN548" s="252"/>
      <c r="BO548" s="255"/>
      <c r="BP548" s="255"/>
      <c r="BQ548" s="255"/>
      <c r="BR548" s="255"/>
      <c r="BS548" s="224"/>
      <c r="BT548" s="224"/>
      <c r="BU548" s="251"/>
      <c r="BV548" s="251"/>
      <c r="BW548" s="251"/>
      <c r="BX548" s="251"/>
      <c r="CB548" s="166">
        <v>45</v>
      </c>
      <c r="CC548" s="166">
        <v>40</v>
      </c>
      <c r="CD548" s="167">
        <v>35</v>
      </c>
      <c r="CE548" s="168">
        <v>30</v>
      </c>
      <c r="CF548" s="167">
        <v>28</v>
      </c>
      <c r="CG548" s="168">
        <v>26</v>
      </c>
      <c r="CH548" s="168">
        <v>24</v>
      </c>
      <c r="CI548" s="168">
        <v>22</v>
      </c>
      <c r="CJ548" s="168">
        <v>20</v>
      </c>
      <c r="CK548" s="168">
        <v>18</v>
      </c>
      <c r="CL548" s="168">
        <v>16</v>
      </c>
      <c r="CM548" s="168">
        <v>14</v>
      </c>
      <c r="CN548" s="168">
        <v>12</v>
      </c>
      <c r="CO548" s="168">
        <v>10</v>
      </c>
      <c r="CP548" s="168">
        <v>10</v>
      </c>
      <c r="CQ548" s="168">
        <v>10</v>
      </c>
    </row>
    <row r="549" spans="1:95" ht="16.2" thickBot="1" x14ac:dyDescent="0.35">
      <c r="A549" s="116">
        <v>1546</v>
      </c>
      <c r="B549" s="117"/>
      <c r="C549" s="118"/>
      <c r="D549" s="119"/>
      <c r="E549" s="120"/>
      <c r="F549" s="121"/>
      <c r="G549" s="121"/>
      <c r="H549" s="169"/>
      <c r="I549" s="169"/>
      <c r="J549" s="170"/>
      <c r="K549" s="248"/>
      <c r="L549" s="129"/>
      <c r="M549" s="129"/>
      <c r="N549" s="129"/>
      <c r="O549" s="259"/>
      <c r="P549" s="129"/>
      <c r="Z549" s="135"/>
      <c r="AA549" s="135"/>
      <c r="AB549" s="136"/>
      <c r="AC549" s="136"/>
      <c r="AD549" s="60"/>
      <c r="AE549" s="139"/>
      <c r="AF549" s="175"/>
      <c r="AG549" s="60"/>
      <c r="AH549" s="139"/>
      <c r="AI549" s="175"/>
      <c r="AJ549" s="60"/>
      <c r="AK549" s="140"/>
      <c r="AL549" s="141"/>
      <c r="AM549" s="60"/>
      <c r="AN549" s="140"/>
      <c r="AO549" s="141"/>
      <c r="AP549" s="176"/>
      <c r="AQ549" s="177"/>
      <c r="AR549" s="178"/>
      <c r="AS549" s="176"/>
      <c r="AT549" s="177"/>
      <c r="AU549" s="178"/>
      <c r="AV549" s="57"/>
      <c r="AW549" s="145"/>
      <c r="AX549" s="179"/>
      <c r="AY549" s="180"/>
      <c r="AZ549" s="57"/>
      <c r="BA549" s="145"/>
      <c r="BB549" s="146"/>
      <c r="BC549" s="149"/>
      <c r="BD549" s="103"/>
      <c r="BF549" s="251"/>
      <c r="BG549" s="251"/>
      <c r="BH549" s="252"/>
      <c r="BJ549" s="253"/>
      <c r="BK549" s="253"/>
      <c r="BL549" s="253"/>
      <c r="BM549" s="254"/>
      <c r="BN549" s="252"/>
      <c r="BO549" s="255"/>
      <c r="BP549" s="255"/>
      <c r="BQ549" s="255"/>
      <c r="BR549" s="255"/>
      <c r="BS549" s="224"/>
      <c r="BT549" s="224"/>
      <c r="BU549" s="251"/>
      <c r="BV549" s="251"/>
      <c r="BW549" s="251"/>
      <c r="BX549" s="251"/>
      <c r="CB549" s="166">
        <v>45</v>
      </c>
      <c r="CC549" s="166">
        <v>40</v>
      </c>
      <c r="CD549" s="167">
        <v>35</v>
      </c>
      <c r="CE549" s="168">
        <v>30</v>
      </c>
      <c r="CF549" s="167">
        <v>28</v>
      </c>
      <c r="CG549" s="168">
        <v>26</v>
      </c>
      <c r="CH549" s="168">
        <v>24</v>
      </c>
      <c r="CI549" s="168">
        <v>22</v>
      </c>
      <c r="CJ549" s="168">
        <v>20</v>
      </c>
      <c r="CK549" s="168">
        <v>18</v>
      </c>
      <c r="CL549" s="168">
        <v>16</v>
      </c>
      <c r="CM549" s="168">
        <v>14</v>
      </c>
      <c r="CN549" s="168">
        <v>12</v>
      </c>
      <c r="CO549" s="168">
        <v>10</v>
      </c>
      <c r="CP549" s="168">
        <v>10</v>
      </c>
      <c r="CQ549" s="168">
        <v>10</v>
      </c>
    </row>
    <row r="550" spans="1:95" ht="16.2" thickBot="1" x14ac:dyDescent="0.35">
      <c r="A550" s="116">
        <v>1547</v>
      </c>
      <c r="B550" s="117"/>
      <c r="C550" s="118"/>
      <c r="D550" s="119"/>
      <c r="E550" s="120"/>
      <c r="F550" s="121"/>
      <c r="G550" s="121"/>
      <c r="H550" s="169"/>
      <c r="I550" s="169"/>
      <c r="J550" s="170"/>
      <c r="K550" s="248"/>
      <c r="L550" s="129"/>
      <c r="M550" s="129"/>
      <c r="N550" s="129"/>
      <c r="O550" s="259"/>
      <c r="P550" s="129"/>
      <c r="Z550" s="135"/>
      <c r="AA550" s="135"/>
      <c r="AB550" s="136"/>
      <c r="AC550" s="136"/>
      <c r="AD550" s="60"/>
      <c r="AE550" s="139"/>
      <c r="AF550" s="175"/>
      <c r="AG550" s="60"/>
      <c r="AH550" s="139"/>
      <c r="AI550" s="175"/>
      <c r="AJ550" s="60"/>
      <c r="AK550" s="140"/>
      <c r="AL550" s="141"/>
      <c r="AM550" s="60"/>
      <c r="AN550" s="140"/>
      <c r="AO550" s="141"/>
      <c r="AP550" s="176"/>
      <c r="AQ550" s="177"/>
      <c r="AR550" s="178"/>
      <c r="AS550" s="176"/>
      <c r="AT550" s="177"/>
      <c r="AU550" s="178"/>
      <c r="AV550" s="57"/>
      <c r="AW550" s="145"/>
      <c r="AX550" s="179"/>
      <c r="AY550" s="180"/>
      <c r="AZ550" s="57"/>
      <c r="BA550" s="145"/>
      <c r="BB550" s="146"/>
      <c r="BC550" s="149"/>
      <c r="BD550" s="103"/>
      <c r="BF550" s="251"/>
      <c r="BG550" s="251"/>
      <c r="BH550" s="252"/>
      <c r="BJ550" s="253"/>
      <c r="BK550" s="253"/>
      <c r="BL550" s="253"/>
      <c r="BM550" s="254"/>
      <c r="BN550" s="252"/>
      <c r="BO550" s="255"/>
      <c r="BP550" s="255"/>
      <c r="BQ550" s="255"/>
      <c r="BR550" s="255"/>
      <c r="BS550" s="224"/>
      <c r="BT550" s="224"/>
      <c r="BU550" s="251"/>
      <c r="BV550" s="251"/>
      <c r="BW550" s="251"/>
      <c r="BX550" s="251"/>
      <c r="CB550" s="166">
        <v>45</v>
      </c>
      <c r="CC550" s="166">
        <v>40</v>
      </c>
      <c r="CD550" s="167">
        <v>35</v>
      </c>
      <c r="CE550" s="168">
        <v>30</v>
      </c>
      <c r="CF550" s="167">
        <v>28</v>
      </c>
      <c r="CG550" s="168">
        <v>26</v>
      </c>
      <c r="CH550" s="168">
        <v>24</v>
      </c>
      <c r="CI550" s="168">
        <v>22</v>
      </c>
      <c r="CJ550" s="168">
        <v>20</v>
      </c>
      <c r="CK550" s="168">
        <v>18</v>
      </c>
      <c r="CL550" s="168">
        <v>16</v>
      </c>
      <c r="CM550" s="168">
        <v>14</v>
      </c>
      <c r="CN550" s="168">
        <v>12</v>
      </c>
      <c r="CO550" s="168">
        <v>10</v>
      </c>
      <c r="CP550" s="168">
        <v>10</v>
      </c>
      <c r="CQ550" s="168">
        <v>10</v>
      </c>
    </row>
    <row r="551" spans="1:95" ht="16.2" thickBot="1" x14ac:dyDescent="0.35">
      <c r="A551" s="116">
        <v>1548</v>
      </c>
      <c r="B551" s="117"/>
      <c r="C551" s="118"/>
      <c r="D551" s="119"/>
      <c r="E551" s="120"/>
      <c r="F551" s="121"/>
      <c r="G551" s="121"/>
      <c r="H551" s="169"/>
      <c r="I551" s="169"/>
      <c r="J551" s="170"/>
      <c r="K551" s="248"/>
      <c r="L551" s="129"/>
      <c r="M551" s="129"/>
      <c r="N551" s="129"/>
      <c r="O551" s="259"/>
      <c r="P551" s="129"/>
      <c r="Z551" s="135"/>
      <c r="AA551" s="135"/>
      <c r="AB551" s="136"/>
      <c r="AC551" s="136"/>
      <c r="AD551" s="60"/>
      <c r="AE551" s="139"/>
      <c r="AF551" s="175"/>
      <c r="AG551" s="60"/>
      <c r="AH551" s="139"/>
      <c r="AI551" s="175"/>
      <c r="AJ551" s="60"/>
      <c r="AK551" s="140"/>
      <c r="AL551" s="141"/>
      <c r="AM551" s="60"/>
      <c r="AN551" s="140"/>
      <c r="AO551" s="141"/>
      <c r="AP551" s="176"/>
      <c r="AQ551" s="177"/>
      <c r="AR551" s="178"/>
      <c r="AS551" s="176"/>
      <c r="AT551" s="177"/>
      <c r="AU551" s="178"/>
      <c r="AV551" s="57"/>
      <c r="AW551" s="145"/>
      <c r="AX551" s="179"/>
      <c r="AY551" s="180"/>
      <c r="AZ551" s="57"/>
      <c r="BA551" s="145"/>
      <c r="BB551" s="146"/>
      <c r="BC551" s="149"/>
      <c r="BD551" s="103"/>
      <c r="BF551" s="251"/>
      <c r="BG551" s="251"/>
      <c r="BH551" s="252"/>
      <c r="BJ551" s="253"/>
      <c r="BK551" s="253"/>
      <c r="BL551" s="253"/>
      <c r="BM551" s="254"/>
      <c r="BN551" s="252"/>
      <c r="BO551" s="255"/>
      <c r="BP551" s="255"/>
      <c r="BQ551" s="255"/>
      <c r="BR551" s="255"/>
      <c r="BS551" s="224"/>
      <c r="BT551" s="224"/>
      <c r="BU551" s="251"/>
      <c r="BV551" s="251"/>
      <c r="BW551" s="251"/>
      <c r="BX551" s="251"/>
      <c r="CB551" s="166">
        <v>45</v>
      </c>
      <c r="CC551" s="166">
        <v>40</v>
      </c>
      <c r="CD551" s="167">
        <v>35</v>
      </c>
      <c r="CE551" s="168">
        <v>30</v>
      </c>
      <c r="CF551" s="167">
        <v>28</v>
      </c>
      <c r="CG551" s="168">
        <v>26</v>
      </c>
      <c r="CH551" s="168">
        <v>24</v>
      </c>
      <c r="CI551" s="168">
        <v>22</v>
      </c>
      <c r="CJ551" s="168">
        <v>20</v>
      </c>
      <c r="CK551" s="168">
        <v>18</v>
      </c>
      <c r="CL551" s="168">
        <v>16</v>
      </c>
      <c r="CM551" s="168">
        <v>14</v>
      </c>
      <c r="CN551" s="168">
        <v>12</v>
      </c>
      <c r="CO551" s="168">
        <v>10</v>
      </c>
      <c r="CP551" s="168">
        <v>10</v>
      </c>
      <c r="CQ551" s="168">
        <v>10</v>
      </c>
    </row>
    <row r="552" spans="1:95" ht="16.2" thickBot="1" x14ac:dyDescent="0.35">
      <c r="A552" s="116">
        <v>1549</v>
      </c>
      <c r="B552" s="117"/>
      <c r="C552" s="118"/>
      <c r="D552" s="119"/>
      <c r="E552" s="120"/>
      <c r="F552" s="121"/>
      <c r="G552" s="121"/>
      <c r="H552" s="169"/>
      <c r="I552" s="169"/>
      <c r="J552" s="170"/>
      <c r="K552" s="248"/>
      <c r="L552" s="129"/>
      <c r="M552" s="129"/>
      <c r="N552" s="129"/>
      <c r="O552" s="259"/>
      <c r="P552" s="129"/>
      <c r="Z552" s="135"/>
      <c r="AA552" s="135"/>
      <c r="AB552" s="136"/>
      <c r="AC552" s="136"/>
      <c r="AD552" s="60"/>
      <c r="AE552" s="139"/>
      <c r="AF552" s="175"/>
      <c r="AG552" s="60"/>
      <c r="AH552" s="139"/>
      <c r="AI552" s="175"/>
      <c r="AJ552" s="60"/>
      <c r="AK552" s="140"/>
      <c r="AL552" s="141"/>
      <c r="AM552" s="60"/>
      <c r="AN552" s="140"/>
      <c r="AO552" s="141"/>
      <c r="AP552" s="176"/>
      <c r="AQ552" s="177"/>
      <c r="AR552" s="178"/>
      <c r="AS552" s="176"/>
      <c r="AT552" s="177"/>
      <c r="AU552" s="178"/>
      <c r="AV552" s="57"/>
      <c r="AW552" s="145"/>
      <c r="AX552" s="179"/>
      <c r="AY552" s="180"/>
      <c r="AZ552" s="57"/>
      <c r="BA552" s="145"/>
      <c r="BB552" s="146"/>
      <c r="BC552" s="149"/>
      <c r="BD552" s="103"/>
      <c r="BF552" s="251"/>
      <c r="BG552" s="251"/>
      <c r="BH552" s="252"/>
      <c r="BJ552" s="253"/>
      <c r="BK552" s="253"/>
      <c r="BL552" s="253"/>
      <c r="BM552" s="254"/>
      <c r="BN552" s="252"/>
      <c r="BO552" s="255"/>
      <c r="BP552" s="255"/>
      <c r="BQ552" s="255"/>
      <c r="BR552" s="255"/>
      <c r="BS552" s="224"/>
      <c r="BT552" s="224"/>
      <c r="BU552" s="251"/>
      <c r="BV552" s="251"/>
      <c r="BW552" s="251"/>
      <c r="BX552" s="251"/>
      <c r="CB552" s="166">
        <v>45</v>
      </c>
      <c r="CC552" s="166">
        <v>40</v>
      </c>
      <c r="CD552" s="167">
        <v>35</v>
      </c>
      <c r="CE552" s="168">
        <v>30</v>
      </c>
      <c r="CF552" s="167">
        <v>28</v>
      </c>
      <c r="CG552" s="168">
        <v>26</v>
      </c>
      <c r="CH552" s="168">
        <v>24</v>
      </c>
      <c r="CI552" s="168">
        <v>22</v>
      </c>
      <c r="CJ552" s="168">
        <v>20</v>
      </c>
      <c r="CK552" s="168">
        <v>18</v>
      </c>
      <c r="CL552" s="168">
        <v>16</v>
      </c>
      <c r="CM552" s="168">
        <v>14</v>
      </c>
      <c r="CN552" s="168">
        <v>12</v>
      </c>
      <c r="CO552" s="168">
        <v>10</v>
      </c>
      <c r="CP552" s="168">
        <v>10</v>
      </c>
      <c r="CQ552" s="168">
        <v>10</v>
      </c>
    </row>
    <row r="553" spans="1:95" ht="16.2" thickBot="1" x14ac:dyDescent="0.35">
      <c r="A553" s="116">
        <v>1550</v>
      </c>
      <c r="B553" s="117"/>
      <c r="C553" s="118"/>
      <c r="D553" s="119"/>
      <c r="E553" s="120"/>
      <c r="F553" s="121"/>
      <c r="G553" s="121"/>
      <c r="H553" s="169"/>
      <c r="I553" s="169"/>
      <c r="J553" s="170"/>
      <c r="K553" s="248"/>
      <c r="L553" s="129"/>
      <c r="M553" s="129"/>
      <c r="N553" s="129"/>
      <c r="O553" s="259"/>
      <c r="P553" s="129"/>
      <c r="Z553" s="135"/>
      <c r="AA553" s="135"/>
      <c r="AB553" s="136"/>
      <c r="AC553" s="136"/>
      <c r="AD553" s="60"/>
      <c r="AE553" s="139"/>
      <c r="AF553" s="175"/>
      <c r="AG553" s="60"/>
      <c r="AH553" s="139"/>
      <c r="AI553" s="175"/>
      <c r="AJ553" s="60"/>
      <c r="AK553" s="140"/>
      <c r="AL553" s="141"/>
      <c r="AM553" s="60"/>
      <c r="AN553" s="140"/>
      <c r="AO553" s="141"/>
      <c r="AP553" s="176"/>
      <c r="AQ553" s="177"/>
      <c r="AR553" s="178"/>
      <c r="AS553" s="176"/>
      <c r="AT553" s="177"/>
      <c r="AU553" s="178"/>
      <c r="AV553" s="57"/>
      <c r="AW553" s="145"/>
      <c r="AX553" s="179"/>
      <c r="AY553" s="180"/>
      <c r="AZ553" s="57"/>
      <c r="BA553" s="145"/>
      <c r="BB553" s="146"/>
      <c r="BC553" s="149"/>
      <c r="BD553" s="103"/>
      <c r="BF553" s="251"/>
      <c r="BG553" s="251"/>
      <c r="BH553" s="252"/>
      <c r="BJ553" s="253"/>
      <c r="BK553" s="253"/>
      <c r="BL553" s="253"/>
      <c r="BM553" s="254"/>
      <c r="BN553" s="252"/>
      <c r="BO553" s="255"/>
      <c r="BP553" s="255"/>
      <c r="BQ553" s="255"/>
      <c r="BR553" s="255"/>
      <c r="BS553" s="224"/>
      <c r="BT553" s="224"/>
      <c r="BU553" s="251"/>
      <c r="BV553" s="251"/>
      <c r="BW553" s="251"/>
      <c r="BX553" s="251"/>
      <c r="CB553" s="166">
        <v>45</v>
      </c>
      <c r="CC553" s="166">
        <v>40</v>
      </c>
      <c r="CD553" s="167">
        <v>35</v>
      </c>
      <c r="CE553" s="168">
        <v>30</v>
      </c>
      <c r="CF553" s="167">
        <v>28</v>
      </c>
      <c r="CG553" s="168">
        <v>26</v>
      </c>
      <c r="CH553" s="168">
        <v>24</v>
      </c>
      <c r="CI553" s="168">
        <v>22</v>
      </c>
      <c r="CJ553" s="168">
        <v>20</v>
      </c>
      <c r="CK553" s="168">
        <v>18</v>
      </c>
      <c r="CL553" s="168">
        <v>16</v>
      </c>
      <c r="CM553" s="168">
        <v>14</v>
      </c>
      <c r="CN553" s="168">
        <v>12</v>
      </c>
      <c r="CO553" s="168">
        <v>10</v>
      </c>
      <c r="CP553" s="168">
        <v>10</v>
      </c>
      <c r="CQ553" s="168">
        <v>10</v>
      </c>
    </row>
    <row r="554" spans="1:95" ht="16.2" thickBot="1" x14ac:dyDescent="0.35">
      <c r="A554" s="116">
        <v>1551</v>
      </c>
      <c r="B554" s="117"/>
      <c r="C554" s="118"/>
      <c r="D554" s="119"/>
      <c r="E554" s="120"/>
      <c r="F554" s="121"/>
      <c r="G554" s="121"/>
      <c r="H554" s="169"/>
      <c r="I554" s="169"/>
      <c r="J554" s="170"/>
      <c r="K554" s="248"/>
      <c r="L554" s="129"/>
      <c r="M554" s="129"/>
      <c r="N554" s="129"/>
      <c r="O554" s="259"/>
      <c r="P554" s="129"/>
      <c r="Z554" s="135"/>
      <c r="AA554" s="135"/>
      <c r="AB554" s="136"/>
      <c r="AC554" s="136"/>
      <c r="AD554" s="60"/>
      <c r="AE554" s="139"/>
      <c r="AF554" s="175"/>
      <c r="AG554" s="60"/>
      <c r="AH554" s="139"/>
      <c r="AI554" s="175"/>
      <c r="AJ554" s="60"/>
      <c r="AK554" s="140"/>
      <c r="AL554" s="141"/>
      <c r="AM554" s="60"/>
      <c r="AN554" s="140"/>
      <c r="AO554" s="141"/>
      <c r="AP554" s="176"/>
      <c r="AQ554" s="177"/>
      <c r="AR554" s="178"/>
      <c r="AS554" s="176"/>
      <c r="AT554" s="177"/>
      <c r="AU554" s="178"/>
      <c r="AV554" s="57"/>
      <c r="AW554" s="145"/>
      <c r="AX554" s="179"/>
      <c r="AY554" s="180"/>
      <c r="AZ554" s="57"/>
      <c r="BA554" s="145"/>
      <c r="BB554" s="146"/>
      <c r="BC554" s="149"/>
      <c r="BD554" s="103"/>
      <c r="BF554" s="251"/>
      <c r="BG554" s="251"/>
      <c r="BH554" s="252"/>
      <c r="BJ554" s="253"/>
      <c r="BK554" s="253"/>
      <c r="BL554" s="253"/>
      <c r="BM554" s="254"/>
      <c r="BN554" s="252"/>
      <c r="BO554" s="255"/>
      <c r="BP554" s="255"/>
      <c r="BQ554" s="255"/>
      <c r="BR554" s="255"/>
      <c r="BS554" s="224"/>
      <c r="BT554" s="224"/>
      <c r="BU554" s="251"/>
      <c r="BV554" s="251"/>
      <c r="BW554" s="251"/>
      <c r="BX554" s="251"/>
      <c r="CB554" s="166">
        <v>45</v>
      </c>
      <c r="CC554" s="166">
        <v>40</v>
      </c>
      <c r="CD554" s="167">
        <v>35</v>
      </c>
      <c r="CE554" s="168">
        <v>30</v>
      </c>
      <c r="CF554" s="167">
        <v>28</v>
      </c>
      <c r="CG554" s="168">
        <v>26</v>
      </c>
      <c r="CH554" s="168">
        <v>24</v>
      </c>
      <c r="CI554" s="168">
        <v>22</v>
      </c>
      <c r="CJ554" s="168">
        <v>20</v>
      </c>
      <c r="CK554" s="168">
        <v>18</v>
      </c>
      <c r="CL554" s="168">
        <v>16</v>
      </c>
      <c r="CM554" s="168">
        <v>14</v>
      </c>
      <c r="CN554" s="168">
        <v>12</v>
      </c>
      <c r="CO554" s="168">
        <v>10</v>
      </c>
      <c r="CP554" s="168">
        <v>10</v>
      </c>
      <c r="CQ554" s="168">
        <v>10</v>
      </c>
    </row>
    <row r="555" spans="1:95" ht="16.2" thickBot="1" x14ac:dyDescent="0.35">
      <c r="A555" s="116">
        <v>1552</v>
      </c>
      <c r="B555" s="117"/>
      <c r="C555" s="118"/>
      <c r="D555" s="119"/>
      <c r="E555" s="120"/>
      <c r="F555" s="121"/>
      <c r="G555" s="121"/>
      <c r="H555" s="169"/>
      <c r="I555" s="169"/>
      <c r="J555" s="170"/>
      <c r="K555" s="248"/>
      <c r="L555" s="129"/>
      <c r="M555" s="129"/>
      <c r="N555" s="129"/>
      <c r="O555" s="259"/>
      <c r="P555" s="129"/>
      <c r="Z555" s="135"/>
      <c r="AA555" s="135"/>
      <c r="AB555" s="136"/>
      <c r="AC555" s="136"/>
      <c r="AD555" s="60"/>
      <c r="AE555" s="139"/>
      <c r="AF555" s="175"/>
      <c r="AG555" s="60"/>
      <c r="AH555" s="139"/>
      <c r="AI555" s="175"/>
      <c r="AJ555" s="60"/>
      <c r="AK555" s="140"/>
      <c r="AL555" s="141"/>
      <c r="AM555" s="60"/>
      <c r="AN555" s="140"/>
      <c r="AO555" s="141"/>
      <c r="AP555" s="176"/>
      <c r="AQ555" s="177"/>
      <c r="AR555" s="178"/>
      <c r="AS555" s="176"/>
      <c r="AT555" s="177"/>
      <c r="AU555" s="178"/>
      <c r="AV555" s="57"/>
      <c r="AW555" s="145"/>
      <c r="AX555" s="179"/>
      <c r="AY555" s="180"/>
      <c r="AZ555" s="57"/>
      <c r="BA555" s="145"/>
      <c r="BB555" s="146"/>
      <c r="BC555" s="149"/>
      <c r="BD555" s="103"/>
      <c r="BF555" s="251"/>
      <c r="BG555" s="251"/>
      <c r="BH555" s="252"/>
      <c r="BJ555" s="253"/>
      <c r="BK555" s="253"/>
      <c r="BL555" s="253"/>
      <c r="BM555" s="254"/>
      <c r="BN555" s="252"/>
      <c r="BO555" s="255"/>
      <c r="BP555" s="255"/>
      <c r="BQ555" s="255"/>
      <c r="BR555" s="255"/>
      <c r="BS555" s="224"/>
      <c r="BT555" s="224"/>
      <c r="BU555" s="251"/>
      <c r="BV555" s="251"/>
      <c r="BW555" s="251"/>
      <c r="BX555" s="251"/>
      <c r="CB555" s="166">
        <v>45</v>
      </c>
      <c r="CC555" s="166">
        <v>40</v>
      </c>
      <c r="CD555" s="167">
        <v>35</v>
      </c>
      <c r="CE555" s="168">
        <v>30</v>
      </c>
      <c r="CF555" s="167">
        <v>28</v>
      </c>
      <c r="CG555" s="168">
        <v>26</v>
      </c>
      <c r="CH555" s="168">
        <v>24</v>
      </c>
      <c r="CI555" s="168">
        <v>22</v>
      </c>
      <c r="CJ555" s="168">
        <v>20</v>
      </c>
      <c r="CK555" s="168">
        <v>18</v>
      </c>
      <c r="CL555" s="168">
        <v>16</v>
      </c>
      <c r="CM555" s="168">
        <v>14</v>
      </c>
      <c r="CN555" s="168">
        <v>12</v>
      </c>
      <c r="CO555" s="168">
        <v>10</v>
      </c>
      <c r="CP555" s="168">
        <v>10</v>
      </c>
      <c r="CQ555" s="168">
        <v>10</v>
      </c>
    </row>
    <row r="556" spans="1:95" ht="16.2" thickBot="1" x14ac:dyDescent="0.35">
      <c r="A556" s="116">
        <v>1553</v>
      </c>
      <c r="B556" s="117"/>
      <c r="C556" s="118"/>
      <c r="D556" s="119"/>
      <c r="E556" s="120"/>
      <c r="F556" s="121"/>
      <c r="G556" s="121"/>
      <c r="H556" s="169"/>
      <c r="I556" s="169"/>
      <c r="J556" s="170"/>
      <c r="K556" s="248"/>
      <c r="L556" s="129"/>
      <c r="M556" s="129"/>
      <c r="N556" s="129"/>
      <c r="O556" s="259"/>
      <c r="P556" s="129"/>
      <c r="Z556" s="135"/>
      <c r="AA556" s="135"/>
      <c r="AB556" s="136"/>
      <c r="AC556" s="136"/>
      <c r="AD556" s="60"/>
      <c r="AE556" s="139"/>
      <c r="AF556" s="175"/>
      <c r="AG556" s="60"/>
      <c r="AH556" s="139"/>
      <c r="AI556" s="175"/>
      <c r="AJ556" s="60"/>
      <c r="AK556" s="140"/>
      <c r="AL556" s="141"/>
      <c r="AM556" s="60"/>
      <c r="AN556" s="140"/>
      <c r="AO556" s="141"/>
      <c r="AP556" s="176"/>
      <c r="AQ556" s="177"/>
      <c r="AR556" s="178"/>
      <c r="AS556" s="176"/>
      <c r="AT556" s="177"/>
      <c r="AU556" s="178"/>
      <c r="AV556" s="57"/>
      <c r="AW556" s="145"/>
      <c r="AX556" s="179"/>
      <c r="AY556" s="180"/>
      <c r="AZ556" s="57"/>
      <c r="BA556" s="145"/>
      <c r="BB556" s="146"/>
      <c r="BC556" s="149"/>
      <c r="BD556" s="103"/>
      <c r="BF556" s="251"/>
      <c r="BG556" s="251"/>
      <c r="BH556" s="252"/>
      <c r="BJ556" s="253"/>
      <c r="BK556" s="253"/>
      <c r="BL556" s="253"/>
      <c r="BM556" s="254"/>
      <c r="BN556" s="252"/>
      <c r="BO556" s="255"/>
      <c r="BP556" s="255"/>
      <c r="BQ556" s="255"/>
      <c r="BR556" s="255"/>
      <c r="BS556" s="224"/>
      <c r="BT556" s="224"/>
      <c r="BU556" s="251"/>
      <c r="BV556" s="251"/>
      <c r="BW556" s="251"/>
      <c r="BX556" s="251"/>
      <c r="CB556" s="166">
        <v>45</v>
      </c>
      <c r="CC556" s="166">
        <v>40</v>
      </c>
      <c r="CD556" s="167">
        <v>35</v>
      </c>
      <c r="CE556" s="168">
        <v>30</v>
      </c>
      <c r="CF556" s="167">
        <v>28</v>
      </c>
      <c r="CG556" s="168">
        <v>26</v>
      </c>
      <c r="CH556" s="168">
        <v>24</v>
      </c>
      <c r="CI556" s="168">
        <v>22</v>
      </c>
      <c r="CJ556" s="168">
        <v>20</v>
      </c>
      <c r="CK556" s="168">
        <v>18</v>
      </c>
      <c r="CL556" s="168">
        <v>16</v>
      </c>
      <c r="CM556" s="168">
        <v>14</v>
      </c>
      <c r="CN556" s="168">
        <v>12</v>
      </c>
      <c r="CO556" s="168">
        <v>10</v>
      </c>
      <c r="CP556" s="168">
        <v>10</v>
      </c>
      <c r="CQ556" s="168">
        <v>10</v>
      </c>
    </row>
    <row r="557" spans="1:95" ht="16.2" thickBot="1" x14ac:dyDescent="0.35">
      <c r="A557" s="116">
        <v>1554</v>
      </c>
      <c r="B557" s="117"/>
      <c r="C557" s="118"/>
      <c r="D557" s="119"/>
      <c r="E557" s="120"/>
      <c r="F557" s="121"/>
      <c r="G557" s="121"/>
      <c r="H557" s="169"/>
      <c r="I557" s="169"/>
      <c r="J557" s="170"/>
      <c r="K557" s="248"/>
      <c r="L557" s="129"/>
      <c r="M557" s="129"/>
      <c r="N557" s="129"/>
      <c r="O557" s="259"/>
      <c r="P557" s="129"/>
      <c r="Z557" s="135"/>
      <c r="AA557" s="135"/>
      <c r="AB557" s="136"/>
      <c r="AC557" s="136"/>
      <c r="AD557" s="60"/>
      <c r="AE557" s="139"/>
      <c r="AF557" s="175"/>
      <c r="AG557" s="60"/>
      <c r="AH557" s="139"/>
      <c r="AI557" s="175"/>
      <c r="AJ557" s="60"/>
      <c r="AK557" s="140"/>
      <c r="AL557" s="141"/>
      <c r="AM557" s="60"/>
      <c r="AN557" s="140"/>
      <c r="AO557" s="141"/>
      <c r="AP557" s="176"/>
      <c r="AQ557" s="177"/>
      <c r="AR557" s="178"/>
      <c r="AS557" s="176"/>
      <c r="AT557" s="177"/>
      <c r="AU557" s="178"/>
      <c r="AV557" s="57"/>
      <c r="AW557" s="145"/>
      <c r="AX557" s="179"/>
      <c r="AY557" s="180"/>
      <c r="AZ557" s="57"/>
      <c r="BA557" s="145"/>
      <c r="BB557" s="146"/>
      <c r="BC557" s="149"/>
      <c r="BD557" s="103"/>
      <c r="BF557" s="251"/>
      <c r="BG557" s="251"/>
      <c r="BH557" s="252"/>
      <c r="BJ557" s="253"/>
      <c r="BK557" s="253"/>
      <c r="BL557" s="253"/>
      <c r="BM557" s="254"/>
      <c r="BN557" s="252"/>
      <c r="BO557" s="255"/>
      <c r="BP557" s="255"/>
      <c r="BQ557" s="255"/>
      <c r="BR557" s="255"/>
      <c r="BS557" s="224"/>
      <c r="BT557" s="224"/>
      <c r="BU557" s="251"/>
      <c r="BV557" s="251"/>
      <c r="BW557" s="251"/>
      <c r="BX557" s="251"/>
      <c r="CB557" s="166">
        <v>45</v>
      </c>
      <c r="CC557" s="166">
        <v>40</v>
      </c>
      <c r="CD557" s="167">
        <v>35</v>
      </c>
      <c r="CE557" s="168">
        <v>30</v>
      </c>
      <c r="CF557" s="167">
        <v>28</v>
      </c>
      <c r="CG557" s="168">
        <v>26</v>
      </c>
      <c r="CH557" s="168">
        <v>24</v>
      </c>
      <c r="CI557" s="168">
        <v>22</v>
      </c>
      <c r="CJ557" s="168">
        <v>20</v>
      </c>
      <c r="CK557" s="168">
        <v>18</v>
      </c>
      <c r="CL557" s="168">
        <v>16</v>
      </c>
      <c r="CM557" s="168">
        <v>14</v>
      </c>
      <c r="CN557" s="168">
        <v>12</v>
      </c>
      <c r="CO557" s="168">
        <v>10</v>
      </c>
      <c r="CP557" s="168">
        <v>10</v>
      </c>
      <c r="CQ557" s="168">
        <v>10</v>
      </c>
    </row>
    <row r="558" spans="1:95" ht="16.2" thickBot="1" x14ac:dyDescent="0.35">
      <c r="A558" s="116">
        <v>1555</v>
      </c>
      <c r="B558" s="117"/>
      <c r="C558" s="118"/>
      <c r="D558" s="119"/>
      <c r="E558" s="120"/>
      <c r="F558" s="121"/>
      <c r="G558" s="121"/>
      <c r="H558" s="169"/>
      <c r="I558" s="169"/>
      <c r="J558" s="170"/>
      <c r="K558" s="248"/>
      <c r="L558" s="129"/>
      <c r="M558" s="129"/>
      <c r="N558" s="129"/>
      <c r="O558" s="259"/>
      <c r="P558" s="129"/>
      <c r="Z558" s="135"/>
      <c r="AA558" s="135"/>
      <c r="AB558" s="136"/>
      <c r="AC558" s="136"/>
      <c r="AD558" s="60"/>
      <c r="AE558" s="139"/>
      <c r="AF558" s="175"/>
      <c r="AG558" s="60"/>
      <c r="AH558" s="139"/>
      <c r="AI558" s="175"/>
      <c r="AJ558" s="60"/>
      <c r="AK558" s="140"/>
      <c r="AL558" s="141"/>
      <c r="AM558" s="60"/>
      <c r="AN558" s="140"/>
      <c r="AO558" s="141"/>
      <c r="AP558" s="176"/>
      <c r="AQ558" s="177"/>
      <c r="AR558" s="178"/>
      <c r="AS558" s="176"/>
      <c r="AT558" s="177"/>
      <c r="AU558" s="178"/>
      <c r="AV558" s="57"/>
      <c r="AW558" s="145"/>
      <c r="AX558" s="179"/>
      <c r="AY558" s="180"/>
      <c r="AZ558" s="57"/>
      <c r="BA558" s="145"/>
      <c r="BB558" s="146"/>
      <c r="BC558" s="149"/>
      <c r="BD558" s="103"/>
      <c r="BF558" s="251"/>
      <c r="BG558" s="251"/>
      <c r="BH558" s="252"/>
      <c r="BJ558" s="253"/>
      <c r="BK558" s="253"/>
      <c r="BL558" s="253"/>
      <c r="BM558" s="254"/>
      <c r="BN558" s="252"/>
      <c r="BO558" s="255"/>
      <c r="BP558" s="255"/>
      <c r="BQ558" s="255"/>
      <c r="BR558" s="255"/>
      <c r="BS558" s="224"/>
      <c r="BT558" s="224"/>
      <c r="BU558" s="251"/>
      <c r="BV558" s="251"/>
      <c r="BW558" s="251"/>
      <c r="BX558" s="251"/>
      <c r="CB558" s="166">
        <v>45</v>
      </c>
      <c r="CC558" s="166">
        <v>40</v>
      </c>
      <c r="CD558" s="167">
        <v>35</v>
      </c>
      <c r="CE558" s="168">
        <v>30</v>
      </c>
      <c r="CF558" s="167">
        <v>28</v>
      </c>
      <c r="CG558" s="168">
        <v>26</v>
      </c>
      <c r="CH558" s="168">
        <v>24</v>
      </c>
      <c r="CI558" s="168">
        <v>22</v>
      </c>
      <c r="CJ558" s="168">
        <v>20</v>
      </c>
      <c r="CK558" s="168">
        <v>18</v>
      </c>
      <c r="CL558" s="168">
        <v>16</v>
      </c>
      <c r="CM558" s="168">
        <v>14</v>
      </c>
      <c r="CN558" s="168">
        <v>12</v>
      </c>
      <c r="CO558" s="168">
        <v>10</v>
      </c>
      <c r="CP558" s="168">
        <v>10</v>
      </c>
      <c r="CQ558" s="168">
        <v>10</v>
      </c>
    </row>
    <row r="559" spans="1:95" ht="16.2" thickBot="1" x14ac:dyDescent="0.35">
      <c r="A559" s="116">
        <v>1556</v>
      </c>
      <c r="B559" s="117"/>
      <c r="C559" s="118"/>
      <c r="D559" s="119"/>
      <c r="E559" s="120"/>
      <c r="F559" s="121"/>
      <c r="G559" s="121"/>
      <c r="H559" s="169"/>
      <c r="I559" s="169"/>
      <c r="J559" s="170"/>
      <c r="K559" s="248"/>
      <c r="L559" s="129"/>
      <c r="M559" s="129"/>
      <c r="N559" s="129"/>
      <c r="O559" s="259"/>
      <c r="P559" s="129"/>
      <c r="Z559" s="135"/>
      <c r="AA559" s="135"/>
      <c r="AB559" s="136"/>
      <c r="AC559" s="136"/>
      <c r="AD559" s="60"/>
      <c r="AE559" s="139"/>
      <c r="AF559" s="175"/>
      <c r="AG559" s="60"/>
      <c r="AH559" s="139"/>
      <c r="AI559" s="175"/>
      <c r="AJ559" s="60"/>
      <c r="AK559" s="140"/>
      <c r="AL559" s="141"/>
      <c r="AM559" s="60"/>
      <c r="AN559" s="140"/>
      <c r="AO559" s="141"/>
      <c r="AP559" s="176"/>
      <c r="AQ559" s="177"/>
      <c r="AR559" s="178"/>
      <c r="AS559" s="176"/>
      <c r="AT559" s="177"/>
      <c r="AU559" s="178"/>
      <c r="AV559" s="57"/>
      <c r="AW559" s="145"/>
      <c r="AX559" s="179"/>
      <c r="AY559" s="180"/>
      <c r="AZ559" s="57"/>
      <c r="BA559" s="145"/>
      <c r="BB559" s="146"/>
      <c r="BC559" s="149"/>
      <c r="BD559" s="103"/>
      <c r="BF559" s="251"/>
      <c r="BG559" s="251"/>
      <c r="BH559" s="252"/>
      <c r="BJ559" s="253"/>
      <c r="BK559" s="253"/>
      <c r="BL559" s="253"/>
      <c r="BM559" s="254"/>
      <c r="BN559" s="252"/>
      <c r="BO559" s="255"/>
      <c r="BP559" s="255"/>
      <c r="BQ559" s="255"/>
      <c r="BR559" s="255"/>
      <c r="BS559" s="224"/>
      <c r="BT559" s="224"/>
      <c r="BU559" s="251"/>
      <c r="BV559" s="251"/>
      <c r="BW559" s="251"/>
      <c r="BX559" s="251"/>
      <c r="CB559" s="166">
        <v>45</v>
      </c>
      <c r="CC559" s="166">
        <v>40</v>
      </c>
      <c r="CD559" s="167">
        <v>35</v>
      </c>
      <c r="CE559" s="168">
        <v>30</v>
      </c>
      <c r="CF559" s="167">
        <v>28</v>
      </c>
      <c r="CG559" s="168">
        <v>26</v>
      </c>
      <c r="CH559" s="168">
        <v>24</v>
      </c>
      <c r="CI559" s="168">
        <v>22</v>
      </c>
      <c r="CJ559" s="168">
        <v>20</v>
      </c>
      <c r="CK559" s="168">
        <v>18</v>
      </c>
      <c r="CL559" s="168">
        <v>16</v>
      </c>
      <c r="CM559" s="168">
        <v>14</v>
      </c>
      <c r="CN559" s="168">
        <v>12</v>
      </c>
      <c r="CO559" s="168">
        <v>10</v>
      </c>
      <c r="CP559" s="168">
        <v>10</v>
      </c>
      <c r="CQ559" s="168">
        <v>10</v>
      </c>
    </row>
    <row r="560" spans="1:95" ht="16.2" thickBot="1" x14ac:dyDescent="0.35">
      <c r="A560" s="116">
        <v>1557</v>
      </c>
      <c r="B560" s="117"/>
      <c r="C560" s="118"/>
      <c r="D560" s="119"/>
      <c r="E560" s="120"/>
      <c r="F560" s="121"/>
      <c r="G560" s="121"/>
      <c r="H560" s="169"/>
      <c r="I560" s="169"/>
      <c r="J560" s="170"/>
      <c r="K560" s="248"/>
      <c r="L560" s="129"/>
      <c r="M560" s="129"/>
      <c r="N560" s="129"/>
      <c r="O560" s="259"/>
      <c r="P560" s="129"/>
      <c r="Z560" s="135"/>
      <c r="AA560" s="135"/>
      <c r="AB560" s="136"/>
      <c r="AC560" s="136"/>
      <c r="AD560" s="60"/>
      <c r="AE560" s="139"/>
      <c r="AF560" s="175"/>
      <c r="AG560" s="60"/>
      <c r="AH560" s="139"/>
      <c r="AI560" s="175"/>
      <c r="AJ560" s="60"/>
      <c r="AK560" s="140"/>
      <c r="AL560" s="141"/>
      <c r="AM560" s="60"/>
      <c r="AN560" s="140"/>
      <c r="AO560" s="141"/>
      <c r="AP560" s="176"/>
      <c r="AQ560" s="177"/>
      <c r="AR560" s="178"/>
      <c r="AS560" s="176"/>
      <c r="AT560" s="177"/>
      <c r="AU560" s="178"/>
      <c r="AV560" s="57"/>
      <c r="AW560" s="145"/>
      <c r="AX560" s="179"/>
      <c r="AY560" s="180"/>
      <c r="AZ560" s="57"/>
      <c r="BA560" s="145"/>
      <c r="BB560" s="146"/>
      <c r="BC560" s="149"/>
      <c r="BD560" s="103"/>
      <c r="BF560" s="251"/>
      <c r="BG560" s="251"/>
      <c r="BH560" s="252"/>
      <c r="BJ560" s="253"/>
      <c r="BK560" s="253"/>
      <c r="BL560" s="253"/>
      <c r="BM560" s="254"/>
      <c r="BN560" s="252"/>
      <c r="BO560" s="255"/>
      <c r="BP560" s="255"/>
      <c r="BQ560" s="255"/>
      <c r="BR560" s="255"/>
      <c r="BS560" s="224"/>
      <c r="BT560" s="224"/>
      <c r="BU560" s="251"/>
      <c r="BV560" s="251"/>
      <c r="BW560" s="251"/>
      <c r="BX560" s="251"/>
      <c r="CB560" s="166">
        <v>45</v>
      </c>
      <c r="CC560" s="166">
        <v>40</v>
      </c>
      <c r="CD560" s="167">
        <v>35</v>
      </c>
      <c r="CE560" s="168">
        <v>30</v>
      </c>
      <c r="CF560" s="167">
        <v>28</v>
      </c>
      <c r="CG560" s="168">
        <v>26</v>
      </c>
      <c r="CH560" s="168">
        <v>24</v>
      </c>
      <c r="CI560" s="168">
        <v>22</v>
      </c>
      <c r="CJ560" s="168">
        <v>20</v>
      </c>
      <c r="CK560" s="168">
        <v>18</v>
      </c>
      <c r="CL560" s="168">
        <v>16</v>
      </c>
      <c r="CM560" s="168">
        <v>14</v>
      </c>
      <c r="CN560" s="168">
        <v>12</v>
      </c>
      <c r="CO560" s="168">
        <v>10</v>
      </c>
      <c r="CP560" s="168">
        <v>10</v>
      </c>
      <c r="CQ560" s="168">
        <v>10</v>
      </c>
    </row>
    <row r="561" spans="1:95" ht="16.2" thickBot="1" x14ac:dyDescent="0.35">
      <c r="A561" s="116">
        <v>1558</v>
      </c>
      <c r="B561" s="117"/>
      <c r="C561" s="118"/>
      <c r="D561" s="119"/>
      <c r="E561" s="120"/>
      <c r="F561" s="121"/>
      <c r="G561" s="121"/>
      <c r="H561" s="169"/>
      <c r="I561" s="169"/>
      <c r="J561" s="170"/>
      <c r="K561" s="248"/>
      <c r="L561" s="129"/>
      <c r="M561" s="129"/>
      <c r="N561" s="129"/>
      <c r="O561" s="259"/>
      <c r="P561" s="129"/>
      <c r="Z561" s="135"/>
      <c r="AA561" s="135"/>
      <c r="AB561" s="136"/>
      <c r="AC561" s="136"/>
      <c r="AD561" s="60"/>
      <c r="AE561" s="139"/>
      <c r="AF561" s="175"/>
      <c r="AG561" s="60"/>
      <c r="AH561" s="139"/>
      <c r="AI561" s="175"/>
      <c r="AJ561" s="60"/>
      <c r="AK561" s="140"/>
      <c r="AL561" s="141"/>
      <c r="AM561" s="60"/>
      <c r="AN561" s="140"/>
      <c r="AO561" s="141"/>
      <c r="AP561" s="176"/>
      <c r="AQ561" s="177"/>
      <c r="AR561" s="178"/>
      <c r="AS561" s="176"/>
      <c r="AT561" s="177"/>
      <c r="AU561" s="178"/>
      <c r="AV561" s="57"/>
      <c r="AW561" s="145"/>
      <c r="AX561" s="179"/>
      <c r="AY561" s="180"/>
      <c r="AZ561" s="57"/>
      <c r="BA561" s="145"/>
      <c r="BB561" s="146"/>
      <c r="BC561" s="149"/>
      <c r="BD561" s="103"/>
      <c r="BF561" s="251"/>
      <c r="BG561" s="251"/>
      <c r="BH561" s="252"/>
      <c r="BJ561" s="253"/>
      <c r="BK561" s="253"/>
      <c r="BL561" s="253"/>
      <c r="BM561" s="254"/>
      <c r="BN561" s="252"/>
      <c r="BO561" s="255"/>
      <c r="BP561" s="255"/>
      <c r="BQ561" s="255"/>
      <c r="BR561" s="255"/>
      <c r="BS561" s="224"/>
      <c r="BT561" s="224"/>
      <c r="BU561" s="251"/>
      <c r="BV561" s="251"/>
      <c r="BW561" s="251"/>
      <c r="BX561" s="251"/>
      <c r="CB561" s="166">
        <v>45</v>
      </c>
      <c r="CC561" s="166">
        <v>40</v>
      </c>
      <c r="CD561" s="167">
        <v>35</v>
      </c>
      <c r="CE561" s="168">
        <v>30</v>
      </c>
      <c r="CF561" s="167">
        <v>28</v>
      </c>
      <c r="CG561" s="168">
        <v>26</v>
      </c>
      <c r="CH561" s="168">
        <v>24</v>
      </c>
      <c r="CI561" s="168">
        <v>22</v>
      </c>
      <c r="CJ561" s="168">
        <v>20</v>
      </c>
      <c r="CK561" s="168">
        <v>18</v>
      </c>
      <c r="CL561" s="168">
        <v>16</v>
      </c>
      <c r="CM561" s="168">
        <v>14</v>
      </c>
      <c r="CN561" s="168">
        <v>12</v>
      </c>
      <c r="CO561" s="168">
        <v>10</v>
      </c>
      <c r="CP561" s="168">
        <v>10</v>
      </c>
      <c r="CQ561" s="168">
        <v>10</v>
      </c>
    </row>
    <row r="562" spans="1:95" ht="16.2" thickBot="1" x14ac:dyDescent="0.35">
      <c r="A562" s="116">
        <v>1559</v>
      </c>
      <c r="B562" s="117"/>
      <c r="C562" s="118"/>
      <c r="D562" s="119"/>
      <c r="E562" s="120"/>
      <c r="F562" s="121"/>
      <c r="G562" s="121"/>
      <c r="H562" s="169"/>
      <c r="I562" s="169"/>
      <c r="J562" s="170"/>
      <c r="K562" s="248"/>
      <c r="L562" s="129"/>
      <c r="M562" s="129"/>
      <c r="N562" s="129"/>
      <c r="O562" s="259"/>
      <c r="P562" s="129"/>
      <c r="Z562" s="135"/>
      <c r="AA562" s="135"/>
      <c r="AB562" s="136"/>
      <c r="AC562" s="136"/>
      <c r="AD562" s="60"/>
      <c r="AE562" s="139"/>
      <c r="AF562" s="175"/>
      <c r="AG562" s="60"/>
      <c r="AH562" s="139"/>
      <c r="AI562" s="175"/>
      <c r="AJ562" s="60"/>
      <c r="AK562" s="140"/>
      <c r="AL562" s="141"/>
      <c r="AM562" s="60"/>
      <c r="AN562" s="140"/>
      <c r="AO562" s="141"/>
      <c r="AP562" s="176"/>
      <c r="AQ562" s="177"/>
      <c r="AR562" s="178"/>
      <c r="AS562" s="176"/>
      <c r="AT562" s="177"/>
      <c r="AU562" s="178"/>
      <c r="AV562" s="57"/>
      <c r="AW562" s="145"/>
      <c r="AX562" s="179"/>
      <c r="AY562" s="180"/>
      <c r="AZ562" s="57"/>
      <c r="BA562" s="145"/>
      <c r="BB562" s="146"/>
      <c r="BC562" s="149"/>
      <c r="BD562" s="103"/>
      <c r="BF562" s="251"/>
      <c r="BG562" s="251"/>
      <c r="BH562" s="252"/>
      <c r="BJ562" s="253"/>
      <c r="BK562" s="253"/>
      <c r="BL562" s="253"/>
      <c r="BM562" s="254"/>
      <c r="BN562" s="252"/>
      <c r="BO562" s="255"/>
      <c r="BP562" s="255"/>
      <c r="BQ562" s="255"/>
      <c r="BR562" s="255"/>
      <c r="BS562" s="224"/>
      <c r="BT562" s="224"/>
      <c r="BU562" s="251"/>
      <c r="BV562" s="251"/>
      <c r="BW562" s="251"/>
      <c r="BX562" s="251"/>
      <c r="CB562" s="166">
        <v>45</v>
      </c>
      <c r="CC562" s="166">
        <v>40</v>
      </c>
      <c r="CD562" s="167">
        <v>35</v>
      </c>
      <c r="CE562" s="168">
        <v>30</v>
      </c>
      <c r="CF562" s="167">
        <v>28</v>
      </c>
      <c r="CG562" s="168">
        <v>26</v>
      </c>
      <c r="CH562" s="168">
        <v>24</v>
      </c>
      <c r="CI562" s="168">
        <v>22</v>
      </c>
      <c r="CJ562" s="168">
        <v>20</v>
      </c>
      <c r="CK562" s="168">
        <v>18</v>
      </c>
      <c r="CL562" s="168">
        <v>16</v>
      </c>
      <c r="CM562" s="168">
        <v>14</v>
      </c>
      <c r="CN562" s="168">
        <v>12</v>
      </c>
      <c r="CO562" s="168">
        <v>10</v>
      </c>
      <c r="CP562" s="168">
        <v>10</v>
      </c>
      <c r="CQ562" s="168">
        <v>10</v>
      </c>
    </row>
    <row r="563" spans="1:95" ht="16.2" thickBot="1" x14ac:dyDescent="0.35">
      <c r="A563" s="116">
        <v>1560</v>
      </c>
      <c r="B563" s="117"/>
      <c r="C563" s="118"/>
      <c r="D563" s="119"/>
      <c r="E563" s="120"/>
      <c r="F563" s="121"/>
      <c r="G563" s="121"/>
      <c r="H563" s="169"/>
      <c r="I563" s="169"/>
      <c r="J563" s="170"/>
      <c r="K563" s="248"/>
      <c r="L563" s="129"/>
      <c r="M563" s="129"/>
      <c r="N563" s="129"/>
      <c r="O563" s="259"/>
      <c r="P563" s="129"/>
      <c r="Z563" s="135"/>
      <c r="AA563" s="135"/>
      <c r="AB563" s="136"/>
      <c r="AC563" s="136"/>
      <c r="AD563" s="60"/>
      <c r="AE563" s="139"/>
      <c r="AF563" s="175"/>
      <c r="AG563" s="60"/>
      <c r="AH563" s="139"/>
      <c r="AI563" s="175"/>
      <c r="AJ563" s="60"/>
      <c r="AK563" s="140"/>
      <c r="AL563" s="141"/>
      <c r="AM563" s="60"/>
      <c r="AN563" s="140"/>
      <c r="AO563" s="141"/>
      <c r="AP563" s="176"/>
      <c r="AQ563" s="177"/>
      <c r="AR563" s="178"/>
      <c r="AS563" s="176"/>
      <c r="AT563" s="177"/>
      <c r="AU563" s="178"/>
      <c r="AV563" s="57"/>
      <c r="AW563" s="145"/>
      <c r="AX563" s="179"/>
      <c r="AY563" s="180"/>
      <c r="AZ563" s="57"/>
      <c r="BA563" s="145"/>
      <c r="BB563" s="146"/>
      <c r="BC563" s="149"/>
      <c r="BD563" s="103"/>
      <c r="BF563" s="251"/>
      <c r="BG563" s="251"/>
      <c r="BH563" s="252"/>
      <c r="BJ563" s="253"/>
      <c r="BK563" s="253"/>
      <c r="BL563" s="253"/>
      <c r="BM563" s="254"/>
      <c r="BN563" s="252"/>
      <c r="BO563" s="255"/>
      <c r="BP563" s="255"/>
      <c r="BQ563" s="255"/>
      <c r="BR563" s="255"/>
      <c r="BS563" s="224"/>
      <c r="BT563" s="224"/>
      <c r="BU563" s="251"/>
      <c r="BV563" s="251"/>
      <c r="BW563" s="251"/>
      <c r="BX563" s="251"/>
      <c r="CB563" s="166">
        <v>45</v>
      </c>
      <c r="CC563" s="166">
        <v>40</v>
      </c>
      <c r="CD563" s="167">
        <v>35</v>
      </c>
      <c r="CE563" s="168">
        <v>30</v>
      </c>
      <c r="CF563" s="167">
        <v>28</v>
      </c>
      <c r="CG563" s="168">
        <v>26</v>
      </c>
      <c r="CH563" s="168">
        <v>24</v>
      </c>
      <c r="CI563" s="168">
        <v>22</v>
      </c>
      <c r="CJ563" s="168">
        <v>20</v>
      </c>
      <c r="CK563" s="168">
        <v>18</v>
      </c>
      <c r="CL563" s="168">
        <v>16</v>
      </c>
      <c r="CM563" s="168">
        <v>14</v>
      </c>
      <c r="CN563" s="168">
        <v>12</v>
      </c>
      <c r="CO563" s="168">
        <v>10</v>
      </c>
      <c r="CP563" s="168">
        <v>10</v>
      </c>
      <c r="CQ563" s="168">
        <v>10</v>
      </c>
    </row>
    <row r="564" spans="1:95" ht="16.2" thickBot="1" x14ac:dyDescent="0.35">
      <c r="A564" s="116">
        <v>1561</v>
      </c>
      <c r="B564" s="117"/>
      <c r="C564" s="118"/>
      <c r="D564" s="119"/>
      <c r="E564" s="120"/>
      <c r="F564" s="121"/>
      <c r="G564" s="121"/>
      <c r="H564" s="169"/>
      <c r="I564" s="169"/>
      <c r="J564" s="170"/>
      <c r="K564" s="248"/>
      <c r="L564" s="129"/>
      <c r="M564" s="129"/>
      <c r="N564" s="129"/>
      <c r="O564" s="259"/>
      <c r="P564" s="129"/>
      <c r="Z564" s="135"/>
      <c r="AA564" s="135"/>
      <c r="AB564" s="136"/>
      <c r="AC564" s="136"/>
      <c r="AD564" s="60"/>
      <c r="AE564" s="139"/>
      <c r="AF564" s="175"/>
      <c r="AG564" s="60"/>
      <c r="AH564" s="139"/>
      <c r="AI564" s="175"/>
      <c r="AJ564" s="60"/>
      <c r="AK564" s="140"/>
      <c r="AL564" s="141"/>
      <c r="AM564" s="60"/>
      <c r="AN564" s="140"/>
      <c r="AO564" s="141"/>
      <c r="AP564" s="176"/>
      <c r="AQ564" s="177"/>
      <c r="AR564" s="178"/>
      <c r="AS564" s="176"/>
      <c r="AT564" s="177"/>
      <c r="AU564" s="178"/>
      <c r="AV564" s="57"/>
      <c r="AW564" s="145"/>
      <c r="AX564" s="179"/>
      <c r="AY564" s="180"/>
      <c r="AZ564" s="57"/>
      <c r="BA564" s="145"/>
      <c r="BB564" s="146"/>
      <c r="BC564" s="149"/>
      <c r="BD564" s="103"/>
      <c r="BF564" s="251"/>
      <c r="BG564" s="251"/>
      <c r="BH564" s="252"/>
      <c r="BJ564" s="253"/>
      <c r="BK564" s="253"/>
      <c r="BL564" s="253"/>
      <c r="BM564" s="254"/>
      <c r="BN564" s="252"/>
      <c r="BO564" s="255"/>
      <c r="BP564" s="255"/>
      <c r="BQ564" s="255"/>
      <c r="BR564" s="255"/>
      <c r="BS564" s="224"/>
      <c r="BT564" s="224"/>
      <c r="BU564" s="251"/>
      <c r="BV564" s="251"/>
      <c r="BW564" s="251"/>
      <c r="BX564" s="251"/>
      <c r="CB564" s="166">
        <v>45</v>
      </c>
      <c r="CC564" s="166">
        <v>40</v>
      </c>
      <c r="CD564" s="167">
        <v>35</v>
      </c>
      <c r="CE564" s="168">
        <v>30</v>
      </c>
      <c r="CF564" s="167">
        <v>28</v>
      </c>
      <c r="CG564" s="168">
        <v>26</v>
      </c>
      <c r="CH564" s="168">
        <v>24</v>
      </c>
      <c r="CI564" s="168">
        <v>22</v>
      </c>
      <c r="CJ564" s="168">
        <v>20</v>
      </c>
      <c r="CK564" s="168">
        <v>18</v>
      </c>
      <c r="CL564" s="168">
        <v>16</v>
      </c>
      <c r="CM564" s="168">
        <v>14</v>
      </c>
      <c r="CN564" s="168">
        <v>12</v>
      </c>
      <c r="CO564" s="168">
        <v>10</v>
      </c>
      <c r="CP564" s="168">
        <v>10</v>
      </c>
      <c r="CQ564" s="168">
        <v>10</v>
      </c>
    </row>
    <row r="565" spans="1:95" ht="16.2" thickBot="1" x14ac:dyDescent="0.35">
      <c r="A565" s="116">
        <v>1562</v>
      </c>
      <c r="B565" s="117"/>
      <c r="C565" s="118"/>
      <c r="D565" s="119"/>
      <c r="E565" s="120"/>
      <c r="F565" s="121"/>
      <c r="G565" s="121"/>
      <c r="H565" s="169"/>
      <c r="I565" s="169"/>
      <c r="J565" s="170"/>
      <c r="K565" s="248"/>
      <c r="L565" s="129"/>
      <c r="M565" s="129"/>
      <c r="N565" s="129"/>
      <c r="O565" s="259"/>
      <c r="P565" s="129"/>
      <c r="Z565" s="135"/>
      <c r="AA565" s="135"/>
      <c r="AB565" s="136"/>
      <c r="AC565" s="136"/>
      <c r="AD565" s="60"/>
      <c r="AE565" s="139"/>
      <c r="AF565" s="175"/>
      <c r="AG565" s="60"/>
      <c r="AH565" s="139"/>
      <c r="AI565" s="175"/>
      <c r="AJ565" s="60"/>
      <c r="AK565" s="140"/>
      <c r="AL565" s="141"/>
      <c r="AM565" s="60"/>
      <c r="AN565" s="140"/>
      <c r="AO565" s="141"/>
      <c r="AP565" s="176"/>
      <c r="AQ565" s="177"/>
      <c r="AR565" s="178"/>
      <c r="AS565" s="176"/>
      <c r="AT565" s="177"/>
      <c r="AU565" s="178"/>
      <c r="AV565" s="57"/>
      <c r="AW565" s="145"/>
      <c r="AX565" s="179"/>
      <c r="AY565" s="180"/>
      <c r="AZ565" s="57"/>
      <c r="BA565" s="145"/>
      <c r="BB565" s="146"/>
      <c r="BC565" s="149"/>
      <c r="BD565" s="103"/>
      <c r="BF565" s="251"/>
      <c r="BG565" s="251"/>
      <c r="BH565" s="252"/>
      <c r="BJ565" s="253"/>
      <c r="BK565" s="253"/>
      <c r="BL565" s="253"/>
      <c r="BM565" s="254"/>
      <c r="BN565" s="252"/>
      <c r="BO565" s="255"/>
      <c r="BP565" s="255"/>
      <c r="BQ565" s="255"/>
      <c r="BR565" s="255"/>
      <c r="BS565" s="224"/>
      <c r="BT565" s="224"/>
      <c r="BU565" s="251"/>
      <c r="BV565" s="251"/>
      <c r="BW565" s="251"/>
      <c r="BX565" s="251"/>
      <c r="CB565" s="166">
        <v>45</v>
      </c>
      <c r="CC565" s="166">
        <v>40</v>
      </c>
      <c r="CD565" s="167">
        <v>35</v>
      </c>
      <c r="CE565" s="168">
        <v>30</v>
      </c>
      <c r="CF565" s="167">
        <v>28</v>
      </c>
      <c r="CG565" s="168">
        <v>26</v>
      </c>
      <c r="CH565" s="168">
        <v>24</v>
      </c>
      <c r="CI565" s="168">
        <v>22</v>
      </c>
      <c r="CJ565" s="168">
        <v>20</v>
      </c>
      <c r="CK565" s="168">
        <v>18</v>
      </c>
      <c r="CL565" s="168">
        <v>16</v>
      </c>
      <c r="CM565" s="168">
        <v>14</v>
      </c>
      <c r="CN565" s="168">
        <v>12</v>
      </c>
      <c r="CO565" s="168">
        <v>10</v>
      </c>
      <c r="CP565" s="168">
        <v>10</v>
      </c>
      <c r="CQ565" s="168">
        <v>10</v>
      </c>
    </row>
    <row r="566" spans="1:95" ht="16.2" thickBot="1" x14ac:dyDescent="0.35">
      <c r="A566" s="116">
        <v>1563</v>
      </c>
      <c r="B566" s="117"/>
      <c r="C566" s="118"/>
      <c r="D566" s="119"/>
      <c r="E566" s="120"/>
      <c r="F566" s="121"/>
      <c r="G566" s="121"/>
      <c r="H566" s="169"/>
      <c r="I566" s="169"/>
      <c r="J566" s="170"/>
      <c r="K566" s="248"/>
      <c r="L566" s="129"/>
      <c r="M566" s="129"/>
      <c r="N566" s="129"/>
      <c r="O566" s="259"/>
      <c r="P566" s="129"/>
      <c r="Z566" s="135"/>
      <c r="AA566" s="135"/>
      <c r="AB566" s="136"/>
      <c r="AC566" s="136"/>
      <c r="AD566" s="60"/>
      <c r="AE566" s="139"/>
      <c r="AF566" s="175"/>
      <c r="AG566" s="60"/>
      <c r="AH566" s="139"/>
      <c r="AI566" s="175"/>
      <c r="AJ566" s="60"/>
      <c r="AK566" s="140"/>
      <c r="AL566" s="141"/>
      <c r="AM566" s="60"/>
      <c r="AN566" s="140"/>
      <c r="AO566" s="141"/>
      <c r="AP566" s="176"/>
      <c r="AQ566" s="177"/>
      <c r="AR566" s="178"/>
      <c r="AS566" s="176"/>
      <c r="AT566" s="177"/>
      <c r="AU566" s="178"/>
      <c r="AV566" s="57"/>
      <c r="AW566" s="145"/>
      <c r="AX566" s="179"/>
      <c r="AY566" s="180"/>
      <c r="AZ566" s="57"/>
      <c r="BA566" s="145"/>
      <c r="BB566" s="146"/>
      <c r="BC566" s="149"/>
      <c r="BD566" s="103"/>
      <c r="BF566" s="251"/>
      <c r="BG566" s="251"/>
      <c r="BH566" s="252"/>
      <c r="BJ566" s="253"/>
      <c r="BK566" s="253"/>
      <c r="BL566" s="253"/>
      <c r="BM566" s="254"/>
      <c r="BN566" s="252"/>
      <c r="BO566" s="255"/>
      <c r="BP566" s="255"/>
      <c r="BQ566" s="255"/>
      <c r="BR566" s="255"/>
      <c r="BS566" s="224"/>
      <c r="BT566" s="224"/>
      <c r="BU566" s="251"/>
      <c r="BV566" s="251"/>
      <c r="BW566" s="251"/>
      <c r="BX566" s="251"/>
      <c r="CB566" s="166">
        <v>45</v>
      </c>
      <c r="CC566" s="166">
        <v>40</v>
      </c>
      <c r="CD566" s="167">
        <v>35</v>
      </c>
      <c r="CE566" s="168">
        <v>30</v>
      </c>
      <c r="CF566" s="167">
        <v>28</v>
      </c>
      <c r="CG566" s="168">
        <v>26</v>
      </c>
      <c r="CH566" s="168">
        <v>24</v>
      </c>
      <c r="CI566" s="168">
        <v>22</v>
      </c>
      <c r="CJ566" s="168">
        <v>20</v>
      </c>
      <c r="CK566" s="168">
        <v>18</v>
      </c>
      <c r="CL566" s="168">
        <v>16</v>
      </c>
      <c r="CM566" s="168">
        <v>14</v>
      </c>
      <c r="CN566" s="168">
        <v>12</v>
      </c>
      <c r="CO566" s="168">
        <v>10</v>
      </c>
      <c r="CP566" s="168">
        <v>10</v>
      </c>
      <c r="CQ566" s="168">
        <v>10</v>
      </c>
    </row>
    <row r="567" spans="1:95" ht="16.2" thickBot="1" x14ac:dyDescent="0.35">
      <c r="A567" s="116">
        <v>1564</v>
      </c>
      <c r="B567" s="117"/>
      <c r="C567" s="118"/>
      <c r="D567" s="119"/>
      <c r="E567" s="120"/>
      <c r="F567" s="121"/>
      <c r="G567" s="121"/>
      <c r="H567" s="169"/>
      <c r="I567" s="169"/>
      <c r="J567" s="170"/>
      <c r="K567" s="248"/>
      <c r="L567" s="129"/>
      <c r="M567" s="129"/>
      <c r="N567" s="129"/>
      <c r="O567" s="259"/>
      <c r="P567" s="129"/>
      <c r="Z567" s="135"/>
      <c r="AA567" s="135"/>
      <c r="AB567" s="136"/>
      <c r="AC567" s="136"/>
      <c r="AD567" s="60"/>
      <c r="AE567" s="139"/>
      <c r="AF567" s="175"/>
      <c r="AG567" s="60"/>
      <c r="AH567" s="139"/>
      <c r="AI567" s="175"/>
      <c r="AJ567" s="60"/>
      <c r="AK567" s="140"/>
      <c r="AL567" s="141"/>
      <c r="AM567" s="60"/>
      <c r="AN567" s="140"/>
      <c r="AO567" s="141"/>
      <c r="AP567" s="176"/>
      <c r="AQ567" s="177"/>
      <c r="AR567" s="178"/>
      <c r="AS567" s="176"/>
      <c r="AT567" s="177"/>
      <c r="AU567" s="178"/>
      <c r="AV567" s="57"/>
      <c r="AW567" s="145"/>
      <c r="AX567" s="179"/>
      <c r="AY567" s="180"/>
      <c r="AZ567" s="57"/>
      <c r="BA567" s="145"/>
      <c r="BB567" s="146"/>
      <c r="BC567" s="149"/>
      <c r="BD567" s="103"/>
      <c r="BF567" s="251"/>
      <c r="BG567" s="251"/>
      <c r="BH567" s="252"/>
      <c r="BJ567" s="253"/>
      <c r="BK567" s="253"/>
      <c r="BL567" s="253"/>
      <c r="BM567" s="254"/>
      <c r="BN567" s="252"/>
      <c r="BO567" s="255"/>
      <c r="BP567" s="255"/>
      <c r="BQ567" s="255"/>
      <c r="BR567" s="255"/>
      <c r="BS567" s="224"/>
      <c r="BT567" s="224"/>
      <c r="BU567" s="251"/>
      <c r="BV567" s="251"/>
      <c r="BW567" s="251"/>
      <c r="BX567" s="251"/>
      <c r="CB567" s="166">
        <v>45</v>
      </c>
      <c r="CC567" s="166">
        <v>40</v>
      </c>
      <c r="CD567" s="167">
        <v>35</v>
      </c>
      <c r="CE567" s="168">
        <v>30</v>
      </c>
      <c r="CF567" s="167">
        <v>28</v>
      </c>
      <c r="CG567" s="168">
        <v>26</v>
      </c>
      <c r="CH567" s="168">
        <v>24</v>
      </c>
      <c r="CI567" s="168">
        <v>22</v>
      </c>
      <c r="CJ567" s="168">
        <v>20</v>
      </c>
      <c r="CK567" s="168">
        <v>18</v>
      </c>
      <c r="CL567" s="168">
        <v>16</v>
      </c>
      <c r="CM567" s="168">
        <v>14</v>
      </c>
      <c r="CN567" s="168">
        <v>12</v>
      </c>
      <c r="CO567" s="168">
        <v>10</v>
      </c>
      <c r="CP567" s="168">
        <v>10</v>
      </c>
      <c r="CQ567" s="168">
        <v>10</v>
      </c>
    </row>
    <row r="568" spans="1:95" ht="16.2" thickBot="1" x14ac:dyDescent="0.35">
      <c r="A568" s="116">
        <v>1565</v>
      </c>
      <c r="B568" s="117"/>
      <c r="C568" s="118"/>
      <c r="D568" s="119"/>
      <c r="E568" s="120"/>
      <c r="F568" s="121"/>
      <c r="G568" s="121"/>
      <c r="H568" s="169"/>
      <c r="I568" s="169"/>
      <c r="J568" s="170"/>
      <c r="K568" s="248"/>
      <c r="L568" s="129"/>
      <c r="M568" s="129"/>
      <c r="N568" s="129"/>
      <c r="O568" s="259"/>
      <c r="P568" s="129"/>
      <c r="Z568" s="135"/>
      <c r="AA568" s="135"/>
      <c r="AB568" s="136"/>
      <c r="AC568" s="136"/>
      <c r="AD568" s="60"/>
      <c r="AE568" s="139"/>
      <c r="AF568" s="175"/>
      <c r="AG568" s="60"/>
      <c r="AH568" s="139"/>
      <c r="AI568" s="175"/>
      <c r="AJ568" s="60"/>
      <c r="AK568" s="140"/>
      <c r="AL568" s="141"/>
      <c r="AM568" s="60"/>
      <c r="AN568" s="140"/>
      <c r="AO568" s="141"/>
      <c r="AP568" s="176"/>
      <c r="AQ568" s="177"/>
      <c r="AR568" s="178"/>
      <c r="AS568" s="176"/>
      <c r="AT568" s="177"/>
      <c r="AU568" s="178"/>
      <c r="AV568" s="57"/>
      <c r="AW568" s="145"/>
      <c r="AX568" s="179"/>
      <c r="AY568" s="180"/>
      <c r="AZ568" s="57"/>
      <c r="BA568" s="145"/>
      <c r="BB568" s="146"/>
      <c r="BC568" s="149"/>
      <c r="BD568" s="103"/>
      <c r="BF568" s="251"/>
      <c r="BG568" s="251"/>
      <c r="BH568" s="252"/>
      <c r="BJ568" s="253"/>
      <c r="BK568" s="253"/>
      <c r="BL568" s="253"/>
      <c r="BM568" s="254"/>
      <c r="BN568" s="252"/>
      <c r="BO568" s="255"/>
      <c r="BP568" s="255"/>
      <c r="BQ568" s="255"/>
      <c r="BR568" s="255"/>
      <c r="BS568" s="224"/>
      <c r="BT568" s="224"/>
      <c r="BU568" s="251"/>
      <c r="BV568" s="251"/>
      <c r="BW568" s="251"/>
      <c r="BX568" s="251"/>
      <c r="CB568" s="166">
        <v>45</v>
      </c>
      <c r="CC568" s="166">
        <v>40</v>
      </c>
      <c r="CD568" s="167">
        <v>35</v>
      </c>
      <c r="CE568" s="168">
        <v>30</v>
      </c>
      <c r="CF568" s="167">
        <v>28</v>
      </c>
      <c r="CG568" s="168">
        <v>26</v>
      </c>
      <c r="CH568" s="168">
        <v>24</v>
      </c>
      <c r="CI568" s="168">
        <v>22</v>
      </c>
      <c r="CJ568" s="168">
        <v>20</v>
      </c>
      <c r="CK568" s="168">
        <v>18</v>
      </c>
      <c r="CL568" s="168">
        <v>16</v>
      </c>
      <c r="CM568" s="168">
        <v>14</v>
      </c>
      <c r="CN568" s="168">
        <v>12</v>
      </c>
      <c r="CO568" s="168">
        <v>10</v>
      </c>
      <c r="CP568" s="168">
        <v>10</v>
      </c>
      <c r="CQ568" s="168">
        <v>10</v>
      </c>
    </row>
    <row r="569" spans="1:95" ht="16.2" thickBot="1" x14ac:dyDescent="0.35">
      <c r="A569" s="116">
        <v>1566</v>
      </c>
      <c r="B569" s="117"/>
      <c r="C569" s="118"/>
      <c r="D569" s="119"/>
      <c r="E569" s="120"/>
      <c r="F569" s="121"/>
      <c r="G569" s="121"/>
      <c r="H569" s="169"/>
      <c r="I569" s="169"/>
      <c r="J569" s="170"/>
      <c r="K569" s="248"/>
      <c r="L569" s="129"/>
      <c r="M569" s="129"/>
      <c r="N569" s="129"/>
      <c r="O569" s="259"/>
      <c r="P569" s="129"/>
      <c r="Z569" s="135"/>
      <c r="AA569" s="135"/>
      <c r="AB569" s="136"/>
      <c r="AC569" s="136"/>
      <c r="AD569" s="60"/>
      <c r="AE569" s="139"/>
      <c r="AF569" s="175"/>
      <c r="AG569" s="60"/>
      <c r="AH569" s="139"/>
      <c r="AI569" s="175"/>
      <c r="AJ569" s="60"/>
      <c r="AK569" s="140"/>
      <c r="AL569" s="141"/>
      <c r="AM569" s="60"/>
      <c r="AN569" s="140"/>
      <c r="AO569" s="141"/>
      <c r="AP569" s="176"/>
      <c r="AQ569" s="177"/>
      <c r="AR569" s="178"/>
      <c r="AS569" s="176"/>
      <c r="AT569" s="177"/>
      <c r="AU569" s="178"/>
      <c r="AV569" s="57"/>
      <c r="AW569" s="145"/>
      <c r="AX569" s="179"/>
      <c r="AY569" s="180"/>
      <c r="AZ569" s="57"/>
      <c r="BA569" s="145"/>
      <c r="BB569" s="146"/>
      <c r="BC569" s="149"/>
      <c r="BD569" s="103"/>
      <c r="BF569" s="251"/>
      <c r="BG569" s="251"/>
      <c r="BH569" s="252"/>
      <c r="BJ569" s="253"/>
      <c r="BK569" s="253"/>
      <c r="BL569" s="253"/>
      <c r="BM569" s="254"/>
      <c r="BN569" s="252"/>
      <c r="BO569" s="255"/>
      <c r="BP569" s="255"/>
      <c r="BQ569" s="255"/>
      <c r="BR569" s="255"/>
      <c r="BS569" s="224"/>
      <c r="BT569" s="224"/>
      <c r="BU569" s="251"/>
      <c r="BV569" s="251"/>
      <c r="BW569" s="251"/>
      <c r="BX569" s="251"/>
      <c r="CB569" s="166">
        <v>45</v>
      </c>
      <c r="CC569" s="166">
        <v>40</v>
      </c>
      <c r="CD569" s="167">
        <v>35</v>
      </c>
      <c r="CE569" s="168">
        <v>30</v>
      </c>
      <c r="CF569" s="167">
        <v>28</v>
      </c>
      <c r="CG569" s="168">
        <v>26</v>
      </c>
      <c r="CH569" s="168">
        <v>24</v>
      </c>
      <c r="CI569" s="168">
        <v>22</v>
      </c>
      <c r="CJ569" s="168">
        <v>20</v>
      </c>
      <c r="CK569" s="168">
        <v>18</v>
      </c>
      <c r="CL569" s="168">
        <v>16</v>
      </c>
      <c r="CM569" s="168">
        <v>14</v>
      </c>
      <c r="CN569" s="168">
        <v>12</v>
      </c>
      <c r="CO569" s="168">
        <v>10</v>
      </c>
      <c r="CP569" s="168">
        <v>10</v>
      </c>
      <c r="CQ569" s="168">
        <v>10</v>
      </c>
    </row>
    <row r="570" spans="1:95" ht="16.2" thickBot="1" x14ac:dyDescent="0.35">
      <c r="A570" s="116">
        <v>1567</v>
      </c>
      <c r="B570" s="117"/>
      <c r="C570" s="118"/>
      <c r="D570" s="119"/>
      <c r="E570" s="120"/>
      <c r="F570" s="121"/>
      <c r="G570" s="121"/>
      <c r="H570" s="169"/>
      <c r="I570" s="169"/>
      <c r="J570" s="170"/>
      <c r="K570" s="248"/>
      <c r="L570" s="129"/>
      <c r="M570" s="129"/>
      <c r="N570" s="129"/>
      <c r="O570" s="259"/>
      <c r="P570" s="129"/>
      <c r="Z570" s="135"/>
      <c r="AA570" s="135"/>
      <c r="AB570" s="136"/>
      <c r="AC570" s="136"/>
      <c r="AD570" s="60"/>
      <c r="AE570" s="139"/>
      <c r="AF570" s="175"/>
      <c r="AG570" s="60"/>
      <c r="AH570" s="139"/>
      <c r="AI570" s="175"/>
      <c r="AJ570" s="60"/>
      <c r="AK570" s="140"/>
      <c r="AL570" s="141"/>
      <c r="AM570" s="60"/>
      <c r="AN570" s="140"/>
      <c r="AO570" s="141"/>
      <c r="AP570" s="176"/>
      <c r="AQ570" s="177"/>
      <c r="AR570" s="178"/>
      <c r="AS570" s="176"/>
      <c r="AT570" s="177"/>
      <c r="AU570" s="178"/>
      <c r="AV570" s="57"/>
      <c r="AW570" s="145"/>
      <c r="AX570" s="179"/>
      <c r="AY570" s="180"/>
      <c r="AZ570" s="57"/>
      <c r="BA570" s="145"/>
      <c r="BB570" s="146"/>
      <c r="BC570" s="149"/>
      <c r="BD570" s="103"/>
      <c r="BF570" s="251"/>
      <c r="BG570" s="251"/>
      <c r="BH570" s="252"/>
      <c r="BJ570" s="253"/>
      <c r="BK570" s="253"/>
      <c r="BL570" s="253"/>
      <c r="BM570" s="254"/>
      <c r="BN570" s="252"/>
      <c r="BO570" s="255"/>
      <c r="BP570" s="255"/>
      <c r="BQ570" s="255"/>
      <c r="BR570" s="255"/>
      <c r="BS570" s="224"/>
      <c r="BT570" s="224"/>
      <c r="BU570" s="251"/>
      <c r="BV570" s="251"/>
      <c r="BW570" s="251"/>
      <c r="BX570" s="251"/>
      <c r="CB570" s="166">
        <v>45</v>
      </c>
      <c r="CC570" s="166">
        <v>40</v>
      </c>
      <c r="CD570" s="167">
        <v>35</v>
      </c>
      <c r="CE570" s="168">
        <v>30</v>
      </c>
      <c r="CF570" s="167">
        <v>28</v>
      </c>
      <c r="CG570" s="168">
        <v>26</v>
      </c>
      <c r="CH570" s="168">
        <v>24</v>
      </c>
      <c r="CI570" s="168">
        <v>22</v>
      </c>
      <c r="CJ570" s="168">
        <v>20</v>
      </c>
      <c r="CK570" s="168">
        <v>18</v>
      </c>
      <c r="CL570" s="168">
        <v>16</v>
      </c>
      <c r="CM570" s="168">
        <v>14</v>
      </c>
      <c r="CN570" s="168">
        <v>12</v>
      </c>
      <c r="CO570" s="168">
        <v>10</v>
      </c>
      <c r="CP570" s="168">
        <v>10</v>
      </c>
      <c r="CQ570" s="168">
        <v>10</v>
      </c>
    </row>
    <row r="571" spans="1:95" ht="16.2" thickBot="1" x14ac:dyDescent="0.35">
      <c r="A571" s="116">
        <v>1568</v>
      </c>
      <c r="B571" s="117"/>
      <c r="C571" s="118"/>
      <c r="D571" s="119"/>
      <c r="E571" s="120"/>
      <c r="F571" s="121"/>
      <c r="G571" s="121"/>
      <c r="H571" s="169"/>
      <c r="I571" s="169"/>
      <c r="J571" s="170"/>
      <c r="K571" s="248"/>
      <c r="L571" s="129"/>
      <c r="M571" s="129"/>
      <c r="N571" s="129"/>
      <c r="O571" s="259"/>
      <c r="P571" s="129"/>
      <c r="Z571" s="135"/>
      <c r="AA571" s="135"/>
      <c r="AB571" s="136"/>
      <c r="AC571" s="136"/>
      <c r="AD571" s="60"/>
      <c r="AE571" s="139"/>
      <c r="AF571" s="175"/>
      <c r="AG571" s="60"/>
      <c r="AH571" s="139"/>
      <c r="AI571" s="175"/>
      <c r="AJ571" s="60"/>
      <c r="AK571" s="140"/>
      <c r="AL571" s="141"/>
      <c r="AM571" s="60"/>
      <c r="AN571" s="140"/>
      <c r="AO571" s="141"/>
      <c r="AP571" s="176"/>
      <c r="AQ571" s="177"/>
      <c r="AR571" s="178"/>
      <c r="AS571" s="176"/>
      <c r="AT571" s="177"/>
      <c r="AU571" s="178"/>
      <c r="AV571" s="57"/>
      <c r="AW571" s="145"/>
      <c r="AX571" s="179"/>
      <c r="AY571" s="180"/>
      <c r="AZ571" s="57"/>
      <c r="BA571" s="145"/>
      <c r="BB571" s="146"/>
      <c r="BC571" s="149"/>
      <c r="BD571" s="103"/>
      <c r="BF571" s="251"/>
      <c r="BG571" s="251"/>
      <c r="BH571" s="252"/>
      <c r="BJ571" s="253"/>
      <c r="BK571" s="253"/>
      <c r="BL571" s="253"/>
      <c r="BM571" s="254"/>
      <c r="BN571" s="252"/>
      <c r="BO571" s="255"/>
      <c r="BP571" s="255"/>
      <c r="BQ571" s="255"/>
      <c r="BR571" s="255"/>
      <c r="BS571" s="224"/>
      <c r="BT571" s="224"/>
      <c r="BU571" s="251"/>
      <c r="BV571" s="251"/>
      <c r="BW571" s="251"/>
      <c r="BX571" s="251"/>
      <c r="CB571" s="166">
        <v>45</v>
      </c>
      <c r="CC571" s="166">
        <v>40</v>
      </c>
      <c r="CD571" s="167">
        <v>35</v>
      </c>
      <c r="CE571" s="168">
        <v>30</v>
      </c>
      <c r="CF571" s="167">
        <v>28</v>
      </c>
      <c r="CG571" s="168">
        <v>26</v>
      </c>
      <c r="CH571" s="168">
        <v>24</v>
      </c>
      <c r="CI571" s="168">
        <v>22</v>
      </c>
      <c r="CJ571" s="168">
        <v>20</v>
      </c>
      <c r="CK571" s="168">
        <v>18</v>
      </c>
      <c r="CL571" s="168">
        <v>16</v>
      </c>
      <c r="CM571" s="168">
        <v>14</v>
      </c>
      <c r="CN571" s="168">
        <v>12</v>
      </c>
      <c r="CO571" s="168">
        <v>10</v>
      </c>
      <c r="CP571" s="168">
        <v>10</v>
      </c>
      <c r="CQ571" s="168">
        <v>10</v>
      </c>
    </row>
    <row r="572" spans="1:95" ht="16.2" thickBot="1" x14ac:dyDescent="0.35">
      <c r="A572" s="116">
        <v>1569</v>
      </c>
      <c r="B572" s="117"/>
      <c r="C572" s="118"/>
      <c r="D572" s="119"/>
      <c r="E572" s="120"/>
      <c r="F572" s="121"/>
      <c r="G572" s="121"/>
      <c r="H572" s="169"/>
      <c r="I572" s="169"/>
      <c r="J572" s="170"/>
      <c r="K572" s="248"/>
      <c r="L572" s="129"/>
      <c r="M572" s="129"/>
      <c r="N572" s="129"/>
      <c r="O572" s="259"/>
      <c r="P572" s="129"/>
      <c r="Z572" s="135"/>
      <c r="AA572" s="135"/>
      <c r="AB572" s="136"/>
      <c r="AC572" s="136"/>
      <c r="AD572" s="60"/>
      <c r="AE572" s="139"/>
      <c r="AF572" s="175"/>
      <c r="AG572" s="60"/>
      <c r="AH572" s="139"/>
      <c r="AI572" s="175"/>
      <c r="AJ572" s="60"/>
      <c r="AK572" s="140"/>
      <c r="AL572" s="141"/>
      <c r="AM572" s="60"/>
      <c r="AN572" s="140"/>
      <c r="AO572" s="141"/>
      <c r="AP572" s="176"/>
      <c r="AQ572" s="177"/>
      <c r="AR572" s="178"/>
      <c r="AS572" s="176"/>
      <c r="AT572" s="177"/>
      <c r="AU572" s="178"/>
      <c r="AV572" s="57"/>
      <c r="AW572" s="145"/>
      <c r="AX572" s="179"/>
      <c r="AY572" s="180"/>
      <c r="AZ572" s="57"/>
      <c r="BA572" s="145"/>
      <c r="BB572" s="146"/>
      <c r="BC572" s="149"/>
      <c r="BD572" s="103"/>
      <c r="BF572" s="251"/>
      <c r="BG572" s="251"/>
      <c r="BH572" s="252"/>
      <c r="BJ572" s="253"/>
      <c r="BK572" s="253"/>
      <c r="BL572" s="253"/>
      <c r="BM572" s="254"/>
      <c r="BN572" s="252"/>
      <c r="BO572" s="255"/>
      <c r="BP572" s="255"/>
      <c r="BQ572" s="255"/>
      <c r="BR572" s="255"/>
      <c r="BS572" s="224"/>
      <c r="BT572" s="224"/>
      <c r="BU572" s="251"/>
      <c r="BV572" s="251"/>
      <c r="BW572" s="251"/>
      <c r="BX572" s="251"/>
      <c r="CB572" s="166">
        <v>45</v>
      </c>
      <c r="CC572" s="166">
        <v>40</v>
      </c>
      <c r="CD572" s="167">
        <v>35</v>
      </c>
      <c r="CE572" s="168">
        <v>30</v>
      </c>
      <c r="CF572" s="167">
        <v>28</v>
      </c>
      <c r="CG572" s="168">
        <v>26</v>
      </c>
      <c r="CH572" s="168">
        <v>24</v>
      </c>
      <c r="CI572" s="168">
        <v>22</v>
      </c>
      <c r="CJ572" s="168">
        <v>20</v>
      </c>
      <c r="CK572" s="168">
        <v>18</v>
      </c>
      <c r="CL572" s="168">
        <v>16</v>
      </c>
      <c r="CM572" s="168">
        <v>14</v>
      </c>
      <c r="CN572" s="168">
        <v>12</v>
      </c>
      <c r="CO572" s="168">
        <v>10</v>
      </c>
      <c r="CP572" s="168">
        <v>10</v>
      </c>
      <c r="CQ572" s="168">
        <v>10</v>
      </c>
    </row>
    <row r="573" spans="1:95" ht="16.2" thickBot="1" x14ac:dyDescent="0.35">
      <c r="A573" s="116">
        <v>1570</v>
      </c>
      <c r="B573" s="117"/>
      <c r="C573" s="118"/>
      <c r="D573" s="119"/>
      <c r="E573" s="120"/>
      <c r="F573" s="121"/>
      <c r="G573" s="121"/>
      <c r="H573" s="169"/>
      <c r="I573" s="169"/>
      <c r="J573" s="170"/>
      <c r="K573" s="248"/>
      <c r="L573" s="129"/>
      <c r="M573" s="129"/>
      <c r="N573" s="129"/>
      <c r="O573" s="259"/>
      <c r="P573" s="129"/>
      <c r="Z573" s="135"/>
      <c r="AA573" s="135"/>
      <c r="AB573" s="136"/>
      <c r="AC573" s="136"/>
      <c r="AD573" s="60"/>
      <c r="AE573" s="139"/>
      <c r="AF573" s="175"/>
      <c r="AG573" s="60"/>
      <c r="AH573" s="139"/>
      <c r="AI573" s="175"/>
      <c r="AJ573" s="60"/>
      <c r="AK573" s="140"/>
      <c r="AL573" s="141"/>
      <c r="AM573" s="60"/>
      <c r="AN573" s="140"/>
      <c r="AO573" s="141"/>
      <c r="AP573" s="176"/>
      <c r="AQ573" s="177"/>
      <c r="AR573" s="178"/>
      <c r="AS573" s="176"/>
      <c r="AT573" s="177"/>
      <c r="AU573" s="178"/>
      <c r="AV573" s="57"/>
      <c r="AW573" s="145"/>
      <c r="AX573" s="179"/>
      <c r="AY573" s="180"/>
      <c r="AZ573" s="57"/>
      <c r="BA573" s="145"/>
      <c r="BB573" s="146"/>
      <c r="BC573" s="149"/>
      <c r="BD573" s="103"/>
      <c r="BF573" s="251"/>
      <c r="BG573" s="251"/>
      <c r="BH573" s="252"/>
      <c r="BJ573" s="253"/>
      <c r="BK573" s="253"/>
      <c r="BL573" s="253"/>
      <c r="BM573" s="254"/>
      <c r="BN573" s="252"/>
      <c r="BO573" s="255"/>
      <c r="BP573" s="255"/>
      <c r="BQ573" s="255"/>
      <c r="BR573" s="255"/>
      <c r="BS573" s="224"/>
      <c r="BT573" s="224"/>
      <c r="BU573" s="251"/>
      <c r="BV573" s="251"/>
      <c r="BW573" s="251"/>
      <c r="BX573" s="251"/>
      <c r="CB573" s="166">
        <v>45</v>
      </c>
      <c r="CC573" s="166">
        <v>40</v>
      </c>
      <c r="CD573" s="167">
        <v>35</v>
      </c>
      <c r="CE573" s="168">
        <v>30</v>
      </c>
      <c r="CF573" s="167">
        <v>28</v>
      </c>
      <c r="CG573" s="168">
        <v>26</v>
      </c>
      <c r="CH573" s="168">
        <v>24</v>
      </c>
      <c r="CI573" s="168">
        <v>22</v>
      </c>
      <c r="CJ573" s="168">
        <v>20</v>
      </c>
      <c r="CK573" s="168">
        <v>18</v>
      </c>
      <c r="CL573" s="168">
        <v>16</v>
      </c>
      <c r="CM573" s="168">
        <v>14</v>
      </c>
      <c r="CN573" s="168">
        <v>12</v>
      </c>
      <c r="CO573" s="168">
        <v>10</v>
      </c>
      <c r="CP573" s="168">
        <v>10</v>
      </c>
      <c r="CQ573" s="168">
        <v>10</v>
      </c>
    </row>
    <row r="574" spans="1:95" ht="16.2" thickBot="1" x14ac:dyDescent="0.35">
      <c r="A574" s="116">
        <v>1571</v>
      </c>
      <c r="B574" s="117"/>
      <c r="C574" s="118"/>
      <c r="D574" s="119"/>
      <c r="E574" s="120"/>
      <c r="F574" s="121"/>
      <c r="G574" s="121"/>
      <c r="H574" s="169"/>
      <c r="I574" s="169"/>
      <c r="J574" s="170"/>
      <c r="K574" s="248"/>
      <c r="L574" s="129"/>
      <c r="M574" s="129"/>
      <c r="N574" s="129"/>
      <c r="O574" s="259"/>
      <c r="P574" s="129"/>
      <c r="Z574" s="135"/>
      <c r="AA574" s="135"/>
      <c r="AB574" s="136"/>
      <c r="AC574" s="136"/>
      <c r="AD574" s="60"/>
      <c r="AE574" s="139"/>
      <c r="AF574" s="175"/>
      <c r="AG574" s="60"/>
      <c r="AH574" s="139"/>
      <c r="AI574" s="175"/>
      <c r="AJ574" s="60"/>
      <c r="AK574" s="140"/>
      <c r="AL574" s="141"/>
      <c r="AM574" s="60"/>
      <c r="AN574" s="140"/>
      <c r="AO574" s="141"/>
      <c r="AP574" s="176"/>
      <c r="AQ574" s="177"/>
      <c r="AR574" s="178"/>
      <c r="AS574" s="176"/>
      <c r="AT574" s="177"/>
      <c r="AU574" s="178"/>
      <c r="AV574" s="57"/>
      <c r="AW574" s="145"/>
      <c r="AX574" s="179"/>
      <c r="AY574" s="180"/>
      <c r="AZ574" s="57"/>
      <c r="BA574" s="145"/>
      <c r="BB574" s="146"/>
      <c r="BC574" s="149"/>
      <c r="BD574" s="103"/>
      <c r="BF574" s="251"/>
      <c r="BG574" s="251"/>
      <c r="BH574" s="252"/>
      <c r="BJ574" s="253"/>
      <c r="BK574" s="253"/>
      <c r="BL574" s="253"/>
      <c r="BM574" s="254"/>
      <c r="BN574" s="252"/>
      <c r="BO574" s="255"/>
      <c r="BP574" s="255"/>
      <c r="BQ574" s="255"/>
      <c r="BR574" s="255"/>
      <c r="BS574" s="224"/>
      <c r="BT574" s="224"/>
      <c r="BU574" s="251"/>
      <c r="BV574" s="251"/>
      <c r="BW574" s="251"/>
      <c r="BX574" s="251"/>
      <c r="CB574" s="166">
        <v>45</v>
      </c>
      <c r="CC574" s="166">
        <v>40</v>
      </c>
      <c r="CD574" s="167">
        <v>35</v>
      </c>
      <c r="CE574" s="168">
        <v>30</v>
      </c>
      <c r="CF574" s="167">
        <v>28</v>
      </c>
      <c r="CG574" s="168">
        <v>26</v>
      </c>
      <c r="CH574" s="168">
        <v>24</v>
      </c>
      <c r="CI574" s="168">
        <v>22</v>
      </c>
      <c r="CJ574" s="168">
        <v>20</v>
      </c>
      <c r="CK574" s="168">
        <v>18</v>
      </c>
      <c r="CL574" s="168">
        <v>16</v>
      </c>
      <c r="CM574" s="168">
        <v>14</v>
      </c>
      <c r="CN574" s="168">
        <v>12</v>
      </c>
      <c r="CO574" s="168">
        <v>10</v>
      </c>
      <c r="CP574" s="168">
        <v>10</v>
      </c>
      <c r="CQ574" s="168">
        <v>10</v>
      </c>
    </row>
    <row r="575" spans="1:95" ht="16.2" thickBot="1" x14ac:dyDescent="0.35">
      <c r="A575" s="116">
        <v>1572</v>
      </c>
      <c r="B575" s="117"/>
      <c r="C575" s="118"/>
      <c r="D575" s="119"/>
      <c r="E575" s="120"/>
      <c r="F575" s="121"/>
      <c r="G575" s="121"/>
      <c r="H575" s="169"/>
      <c r="I575" s="169"/>
      <c r="J575" s="170"/>
      <c r="K575" s="248"/>
      <c r="L575" s="129"/>
      <c r="M575" s="129"/>
      <c r="N575" s="129"/>
      <c r="O575" s="259"/>
      <c r="P575" s="129"/>
      <c r="Z575" s="135"/>
      <c r="AA575" s="135"/>
      <c r="AB575" s="136"/>
      <c r="AC575" s="136"/>
      <c r="AD575" s="60"/>
      <c r="AE575" s="139"/>
      <c r="AF575" s="175"/>
      <c r="AG575" s="60"/>
      <c r="AH575" s="139"/>
      <c r="AI575" s="175"/>
      <c r="AJ575" s="60"/>
      <c r="AK575" s="140"/>
      <c r="AL575" s="141"/>
      <c r="AM575" s="60"/>
      <c r="AN575" s="140"/>
      <c r="AO575" s="141"/>
      <c r="AP575" s="176"/>
      <c r="AQ575" s="177"/>
      <c r="AR575" s="178"/>
      <c r="AS575" s="176"/>
      <c r="AT575" s="177"/>
      <c r="AU575" s="178"/>
      <c r="AV575" s="57"/>
      <c r="AW575" s="145"/>
      <c r="AX575" s="179"/>
      <c r="AY575" s="180"/>
      <c r="AZ575" s="57"/>
      <c r="BA575" s="145"/>
      <c r="BB575" s="146"/>
      <c r="BC575" s="149"/>
      <c r="BD575" s="103"/>
      <c r="BF575" s="251"/>
      <c r="BG575" s="251"/>
      <c r="BH575" s="252"/>
      <c r="BJ575" s="253"/>
      <c r="BK575" s="253"/>
      <c r="BL575" s="253"/>
      <c r="BM575" s="254"/>
      <c r="BN575" s="252"/>
      <c r="BO575" s="255"/>
      <c r="BP575" s="255"/>
      <c r="BQ575" s="255"/>
      <c r="BR575" s="255"/>
      <c r="BS575" s="224"/>
      <c r="BT575" s="224"/>
      <c r="BU575" s="251"/>
      <c r="BV575" s="251"/>
      <c r="BW575" s="251"/>
      <c r="BX575" s="251"/>
      <c r="CB575" s="166">
        <v>45</v>
      </c>
      <c r="CC575" s="166">
        <v>40</v>
      </c>
      <c r="CD575" s="167">
        <v>35</v>
      </c>
      <c r="CE575" s="168">
        <v>30</v>
      </c>
      <c r="CF575" s="167">
        <v>28</v>
      </c>
      <c r="CG575" s="168">
        <v>26</v>
      </c>
      <c r="CH575" s="168">
        <v>24</v>
      </c>
      <c r="CI575" s="168">
        <v>22</v>
      </c>
      <c r="CJ575" s="168">
        <v>20</v>
      </c>
      <c r="CK575" s="168">
        <v>18</v>
      </c>
      <c r="CL575" s="168">
        <v>16</v>
      </c>
      <c r="CM575" s="168">
        <v>14</v>
      </c>
      <c r="CN575" s="168">
        <v>12</v>
      </c>
      <c r="CO575" s="168">
        <v>10</v>
      </c>
      <c r="CP575" s="168">
        <v>10</v>
      </c>
      <c r="CQ575" s="168">
        <v>10</v>
      </c>
    </row>
    <row r="576" spans="1:95" ht="16.2" thickBot="1" x14ac:dyDescent="0.35">
      <c r="A576" s="116">
        <v>1573</v>
      </c>
      <c r="B576" s="117"/>
      <c r="C576" s="118"/>
      <c r="D576" s="119"/>
      <c r="E576" s="120"/>
      <c r="F576" s="121"/>
      <c r="G576" s="121"/>
      <c r="H576" s="169"/>
      <c r="I576" s="169"/>
      <c r="J576" s="170"/>
      <c r="K576" s="248"/>
      <c r="L576" s="129"/>
      <c r="M576" s="129"/>
      <c r="N576" s="129"/>
      <c r="O576" s="259"/>
      <c r="P576" s="129"/>
      <c r="Z576" s="135"/>
      <c r="AA576" s="135"/>
      <c r="AB576" s="136"/>
      <c r="AC576" s="136"/>
      <c r="AD576" s="60"/>
      <c r="AE576" s="139"/>
      <c r="AF576" s="175"/>
      <c r="AG576" s="60"/>
      <c r="AH576" s="139"/>
      <c r="AI576" s="175"/>
      <c r="AJ576" s="60"/>
      <c r="AK576" s="140"/>
      <c r="AL576" s="141"/>
      <c r="AM576" s="60"/>
      <c r="AN576" s="140"/>
      <c r="AO576" s="141"/>
      <c r="AP576" s="176"/>
      <c r="AQ576" s="177"/>
      <c r="AR576" s="178"/>
      <c r="AS576" s="176"/>
      <c r="AT576" s="177"/>
      <c r="AU576" s="178"/>
      <c r="AV576" s="57"/>
      <c r="AW576" s="145"/>
      <c r="AX576" s="179"/>
      <c r="AY576" s="180"/>
      <c r="AZ576" s="57"/>
      <c r="BA576" s="145"/>
      <c r="BB576" s="146"/>
      <c r="BC576" s="149"/>
      <c r="BD576" s="103"/>
      <c r="BF576" s="251"/>
      <c r="BG576" s="251"/>
      <c r="BH576" s="252"/>
      <c r="BJ576" s="253"/>
      <c r="BK576" s="253"/>
      <c r="BL576" s="253"/>
      <c r="BM576" s="254"/>
      <c r="BN576" s="252"/>
      <c r="BO576" s="255"/>
      <c r="BP576" s="255"/>
      <c r="BQ576" s="255"/>
      <c r="BR576" s="255"/>
      <c r="BS576" s="224"/>
      <c r="BT576" s="224"/>
      <c r="BU576" s="251"/>
      <c r="BV576" s="251"/>
      <c r="BW576" s="251"/>
      <c r="BX576" s="251"/>
      <c r="CB576" s="166">
        <v>45</v>
      </c>
      <c r="CC576" s="166">
        <v>40</v>
      </c>
      <c r="CD576" s="167">
        <v>35</v>
      </c>
      <c r="CE576" s="168">
        <v>30</v>
      </c>
      <c r="CF576" s="167">
        <v>28</v>
      </c>
      <c r="CG576" s="168">
        <v>26</v>
      </c>
      <c r="CH576" s="168">
        <v>24</v>
      </c>
      <c r="CI576" s="168">
        <v>22</v>
      </c>
      <c r="CJ576" s="168">
        <v>20</v>
      </c>
      <c r="CK576" s="168">
        <v>18</v>
      </c>
      <c r="CL576" s="168">
        <v>16</v>
      </c>
      <c r="CM576" s="168">
        <v>14</v>
      </c>
      <c r="CN576" s="168">
        <v>12</v>
      </c>
      <c r="CO576" s="168">
        <v>10</v>
      </c>
      <c r="CP576" s="168">
        <v>10</v>
      </c>
      <c r="CQ576" s="168">
        <v>10</v>
      </c>
    </row>
    <row r="577" spans="1:95" ht="16.2" thickBot="1" x14ac:dyDescent="0.35">
      <c r="A577" s="116">
        <v>1574</v>
      </c>
      <c r="B577" s="117"/>
      <c r="C577" s="118"/>
      <c r="D577" s="119"/>
      <c r="E577" s="120"/>
      <c r="F577" s="121"/>
      <c r="G577" s="121"/>
      <c r="H577" s="169"/>
      <c r="I577" s="169"/>
      <c r="J577" s="170"/>
      <c r="K577" s="248"/>
      <c r="L577" s="129"/>
      <c r="M577" s="129"/>
      <c r="N577" s="129"/>
      <c r="O577" s="259"/>
      <c r="P577" s="129"/>
      <c r="Z577" s="135"/>
      <c r="AA577" s="135"/>
      <c r="AB577" s="136"/>
      <c r="AC577" s="136"/>
      <c r="AD577" s="60"/>
      <c r="AE577" s="139"/>
      <c r="AF577" s="175"/>
      <c r="AG577" s="60"/>
      <c r="AH577" s="139"/>
      <c r="AI577" s="175"/>
      <c r="AJ577" s="60"/>
      <c r="AK577" s="140"/>
      <c r="AL577" s="141"/>
      <c r="AM577" s="60"/>
      <c r="AN577" s="140"/>
      <c r="AO577" s="141"/>
      <c r="AP577" s="176"/>
      <c r="AQ577" s="177"/>
      <c r="AR577" s="178"/>
      <c r="AS577" s="176"/>
      <c r="AT577" s="177"/>
      <c r="AU577" s="178"/>
      <c r="AV577" s="57"/>
      <c r="AW577" s="145"/>
      <c r="AX577" s="179"/>
      <c r="AY577" s="180"/>
      <c r="AZ577" s="57"/>
      <c r="BA577" s="145"/>
      <c r="BB577" s="146"/>
      <c r="BC577" s="149"/>
      <c r="BD577" s="103"/>
      <c r="BF577" s="251"/>
      <c r="BG577" s="251"/>
      <c r="BH577" s="252"/>
      <c r="BJ577" s="253"/>
      <c r="BK577" s="253"/>
      <c r="BL577" s="253"/>
      <c r="BM577" s="254"/>
      <c r="BN577" s="252"/>
      <c r="BO577" s="255"/>
      <c r="BP577" s="255"/>
      <c r="BQ577" s="255"/>
      <c r="BR577" s="255"/>
      <c r="BS577" s="224"/>
      <c r="BT577" s="224"/>
      <c r="BU577" s="251"/>
      <c r="BV577" s="251"/>
      <c r="BW577" s="251"/>
      <c r="BX577" s="251"/>
      <c r="CB577" s="166">
        <v>45</v>
      </c>
      <c r="CC577" s="166">
        <v>40</v>
      </c>
      <c r="CD577" s="167">
        <v>35</v>
      </c>
      <c r="CE577" s="168">
        <v>30</v>
      </c>
      <c r="CF577" s="167">
        <v>28</v>
      </c>
      <c r="CG577" s="168">
        <v>26</v>
      </c>
      <c r="CH577" s="168">
        <v>24</v>
      </c>
      <c r="CI577" s="168">
        <v>22</v>
      </c>
      <c r="CJ577" s="168">
        <v>20</v>
      </c>
      <c r="CK577" s="168">
        <v>18</v>
      </c>
      <c r="CL577" s="168">
        <v>16</v>
      </c>
      <c r="CM577" s="168">
        <v>14</v>
      </c>
      <c r="CN577" s="168">
        <v>12</v>
      </c>
      <c r="CO577" s="168">
        <v>10</v>
      </c>
      <c r="CP577" s="168">
        <v>10</v>
      </c>
      <c r="CQ577" s="168">
        <v>10</v>
      </c>
    </row>
    <row r="578" spans="1:95" ht="16.2" thickBot="1" x14ac:dyDescent="0.35">
      <c r="A578" s="116">
        <v>1575</v>
      </c>
      <c r="B578" s="117"/>
      <c r="C578" s="118"/>
      <c r="D578" s="119"/>
      <c r="E578" s="120"/>
      <c r="F578" s="121"/>
      <c r="G578" s="121"/>
      <c r="H578" s="169"/>
      <c r="I578" s="169"/>
      <c r="J578" s="170"/>
      <c r="K578" s="248"/>
      <c r="L578" s="129"/>
      <c r="M578" s="129"/>
      <c r="N578" s="129"/>
      <c r="O578" s="259"/>
      <c r="P578" s="129"/>
      <c r="Z578" s="135"/>
      <c r="AA578" s="135"/>
      <c r="AB578" s="136"/>
      <c r="AC578" s="136"/>
      <c r="AD578" s="60"/>
      <c r="AE578" s="139"/>
      <c r="AF578" s="175"/>
      <c r="AG578" s="60"/>
      <c r="AH578" s="139"/>
      <c r="AI578" s="175"/>
      <c r="AJ578" s="60"/>
      <c r="AK578" s="140"/>
      <c r="AL578" s="141"/>
      <c r="AM578" s="60"/>
      <c r="AN578" s="140"/>
      <c r="AO578" s="141"/>
      <c r="AP578" s="176"/>
      <c r="AQ578" s="177"/>
      <c r="AR578" s="178"/>
      <c r="AS578" s="176"/>
      <c r="AT578" s="177"/>
      <c r="AU578" s="178"/>
      <c r="AV578" s="57"/>
      <c r="AW578" s="145"/>
      <c r="AX578" s="179"/>
      <c r="AY578" s="180"/>
      <c r="AZ578" s="57"/>
      <c r="BA578" s="145"/>
      <c r="BB578" s="146"/>
      <c r="BC578" s="149"/>
      <c r="BD578" s="103"/>
      <c r="BF578" s="251"/>
      <c r="BG578" s="251"/>
      <c r="BH578" s="252"/>
      <c r="BJ578" s="253"/>
      <c r="BK578" s="253"/>
      <c r="BL578" s="253"/>
      <c r="BM578" s="254"/>
      <c r="BN578" s="252"/>
      <c r="BO578" s="255"/>
      <c r="BP578" s="255"/>
      <c r="BQ578" s="255"/>
      <c r="BR578" s="255"/>
      <c r="BS578" s="224"/>
      <c r="BT578" s="224"/>
      <c r="BU578" s="251"/>
      <c r="BV578" s="251"/>
      <c r="BW578" s="251"/>
      <c r="BX578" s="251"/>
      <c r="CB578" s="166">
        <v>45</v>
      </c>
      <c r="CC578" s="166">
        <v>40</v>
      </c>
      <c r="CD578" s="167">
        <v>35</v>
      </c>
      <c r="CE578" s="168">
        <v>30</v>
      </c>
      <c r="CF578" s="167">
        <v>28</v>
      </c>
      <c r="CG578" s="168">
        <v>26</v>
      </c>
      <c r="CH578" s="168">
        <v>24</v>
      </c>
      <c r="CI578" s="168">
        <v>22</v>
      </c>
      <c r="CJ578" s="168">
        <v>20</v>
      </c>
      <c r="CK578" s="168">
        <v>18</v>
      </c>
      <c r="CL578" s="168">
        <v>16</v>
      </c>
      <c r="CM578" s="168">
        <v>14</v>
      </c>
      <c r="CN578" s="168">
        <v>12</v>
      </c>
      <c r="CO578" s="168">
        <v>10</v>
      </c>
      <c r="CP578" s="168">
        <v>10</v>
      </c>
      <c r="CQ578" s="168">
        <v>10</v>
      </c>
    </row>
    <row r="579" spans="1:95" ht="16.2" thickBot="1" x14ac:dyDescent="0.35">
      <c r="A579" s="116">
        <v>1576</v>
      </c>
      <c r="B579" s="117"/>
      <c r="C579" s="118"/>
      <c r="D579" s="119"/>
      <c r="E579" s="120"/>
      <c r="F579" s="121"/>
      <c r="G579" s="121"/>
      <c r="H579" s="169"/>
      <c r="I579" s="169"/>
      <c r="J579" s="170"/>
      <c r="K579" s="248"/>
      <c r="L579" s="129"/>
      <c r="M579" s="129"/>
      <c r="N579" s="129"/>
      <c r="O579" s="259"/>
      <c r="P579" s="129"/>
      <c r="Z579" s="135"/>
      <c r="AA579" s="135"/>
      <c r="AB579" s="136"/>
      <c r="AC579" s="136"/>
      <c r="AD579" s="60"/>
      <c r="AE579" s="139"/>
      <c r="AF579" s="175"/>
      <c r="AG579" s="60"/>
      <c r="AH579" s="139"/>
      <c r="AI579" s="175"/>
      <c r="AJ579" s="60"/>
      <c r="AK579" s="140"/>
      <c r="AL579" s="141"/>
      <c r="AM579" s="60"/>
      <c r="AN579" s="140"/>
      <c r="AO579" s="141"/>
      <c r="AP579" s="176"/>
      <c r="AQ579" s="177"/>
      <c r="AR579" s="178"/>
      <c r="AS579" s="176"/>
      <c r="AT579" s="177"/>
      <c r="AU579" s="178"/>
      <c r="AV579" s="57"/>
      <c r="AW579" s="145"/>
      <c r="AX579" s="179"/>
      <c r="AY579" s="180"/>
      <c r="AZ579" s="57"/>
      <c r="BA579" s="145"/>
      <c r="BB579" s="146"/>
      <c r="BC579" s="149"/>
      <c r="BD579" s="103"/>
      <c r="BF579" s="251"/>
      <c r="BG579" s="251"/>
      <c r="BH579" s="252"/>
      <c r="BJ579" s="253"/>
      <c r="BK579" s="253"/>
      <c r="BL579" s="253"/>
      <c r="BM579" s="254"/>
      <c r="BN579" s="252"/>
      <c r="BO579" s="255"/>
      <c r="BP579" s="255"/>
      <c r="BQ579" s="255"/>
      <c r="BR579" s="255"/>
      <c r="BS579" s="224"/>
      <c r="BT579" s="224"/>
      <c r="BU579" s="251"/>
      <c r="BV579" s="251"/>
      <c r="BW579" s="251"/>
      <c r="BX579" s="251"/>
      <c r="CB579" s="166">
        <v>45</v>
      </c>
      <c r="CC579" s="166">
        <v>40</v>
      </c>
      <c r="CD579" s="167">
        <v>35</v>
      </c>
      <c r="CE579" s="168">
        <v>30</v>
      </c>
      <c r="CF579" s="167">
        <v>28</v>
      </c>
      <c r="CG579" s="168">
        <v>26</v>
      </c>
      <c r="CH579" s="168">
        <v>24</v>
      </c>
      <c r="CI579" s="168">
        <v>22</v>
      </c>
      <c r="CJ579" s="168">
        <v>20</v>
      </c>
      <c r="CK579" s="168">
        <v>18</v>
      </c>
      <c r="CL579" s="168">
        <v>16</v>
      </c>
      <c r="CM579" s="168">
        <v>14</v>
      </c>
      <c r="CN579" s="168">
        <v>12</v>
      </c>
      <c r="CO579" s="168">
        <v>10</v>
      </c>
      <c r="CP579" s="168">
        <v>10</v>
      </c>
      <c r="CQ579" s="168">
        <v>10</v>
      </c>
    </row>
    <row r="580" spans="1:95" ht="16.2" thickBot="1" x14ac:dyDescent="0.35">
      <c r="A580" s="116">
        <v>1577</v>
      </c>
      <c r="B580" s="117"/>
      <c r="C580" s="118"/>
      <c r="D580" s="119"/>
      <c r="E580" s="120"/>
      <c r="F580" s="121"/>
      <c r="G580" s="121"/>
      <c r="H580" s="169"/>
      <c r="I580" s="169"/>
      <c r="J580" s="170"/>
      <c r="K580" s="248"/>
      <c r="L580" s="129"/>
      <c r="M580" s="129"/>
      <c r="N580" s="129"/>
      <c r="O580" s="259"/>
      <c r="P580" s="129"/>
      <c r="Z580" s="135"/>
      <c r="AA580" s="135"/>
      <c r="AB580" s="136"/>
      <c r="AC580" s="136"/>
      <c r="AD580" s="60"/>
      <c r="AE580" s="139"/>
      <c r="AF580" s="175"/>
      <c r="AG580" s="60"/>
      <c r="AH580" s="139"/>
      <c r="AI580" s="175"/>
      <c r="AJ580" s="60"/>
      <c r="AK580" s="140"/>
      <c r="AL580" s="141"/>
      <c r="AM580" s="60"/>
      <c r="AN580" s="140"/>
      <c r="AO580" s="141"/>
      <c r="AP580" s="176"/>
      <c r="AQ580" s="177"/>
      <c r="AR580" s="178"/>
      <c r="AS580" s="176"/>
      <c r="AT580" s="177"/>
      <c r="AU580" s="178"/>
      <c r="AV580" s="57"/>
      <c r="AW580" s="145"/>
      <c r="AX580" s="179"/>
      <c r="AY580" s="180"/>
      <c r="AZ580" s="57"/>
      <c r="BA580" s="145"/>
      <c r="BB580" s="146"/>
      <c r="BC580" s="149"/>
      <c r="BD580" s="103"/>
      <c r="BF580" s="251"/>
      <c r="BG580" s="251"/>
      <c r="BH580" s="252"/>
      <c r="BJ580" s="253"/>
      <c r="BK580" s="253"/>
      <c r="BL580" s="253"/>
      <c r="BM580" s="254"/>
      <c r="BN580" s="252"/>
      <c r="BO580" s="255"/>
      <c r="BP580" s="255"/>
      <c r="BQ580" s="255"/>
      <c r="BR580" s="255"/>
      <c r="BS580" s="224"/>
      <c r="BT580" s="224"/>
      <c r="BU580" s="251"/>
      <c r="BV580" s="251"/>
      <c r="BW580" s="251"/>
      <c r="BX580" s="251"/>
      <c r="CB580" s="166">
        <v>45</v>
      </c>
      <c r="CC580" s="166">
        <v>40</v>
      </c>
      <c r="CD580" s="167">
        <v>35</v>
      </c>
      <c r="CE580" s="168">
        <v>30</v>
      </c>
      <c r="CF580" s="167">
        <v>28</v>
      </c>
      <c r="CG580" s="168">
        <v>26</v>
      </c>
      <c r="CH580" s="168">
        <v>24</v>
      </c>
      <c r="CI580" s="168">
        <v>22</v>
      </c>
      <c r="CJ580" s="168">
        <v>20</v>
      </c>
      <c r="CK580" s="168">
        <v>18</v>
      </c>
      <c r="CL580" s="168">
        <v>16</v>
      </c>
      <c r="CM580" s="168">
        <v>14</v>
      </c>
      <c r="CN580" s="168">
        <v>12</v>
      </c>
      <c r="CO580" s="168">
        <v>10</v>
      </c>
      <c r="CP580" s="168">
        <v>10</v>
      </c>
      <c r="CQ580" s="168">
        <v>10</v>
      </c>
    </row>
    <row r="581" spans="1:95" ht="16.2" thickBot="1" x14ac:dyDescent="0.35">
      <c r="A581" s="116">
        <v>1578</v>
      </c>
      <c r="B581" s="117"/>
      <c r="C581" s="118"/>
      <c r="D581" s="119"/>
      <c r="E581" s="120"/>
      <c r="F581" s="121"/>
      <c r="G581" s="121"/>
      <c r="H581" s="169"/>
      <c r="I581" s="169"/>
      <c r="J581" s="170"/>
      <c r="K581" s="248"/>
      <c r="L581" s="129"/>
      <c r="M581" s="129"/>
      <c r="N581" s="129"/>
      <c r="O581" s="259"/>
      <c r="P581" s="129"/>
      <c r="Z581" s="135"/>
      <c r="AA581" s="135"/>
      <c r="AB581" s="136"/>
      <c r="AC581" s="136"/>
      <c r="AD581" s="60"/>
      <c r="AE581" s="139"/>
      <c r="AF581" s="175"/>
      <c r="AG581" s="60"/>
      <c r="AH581" s="139"/>
      <c r="AI581" s="175"/>
      <c r="AJ581" s="60"/>
      <c r="AK581" s="140"/>
      <c r="AL581" s="141"/>
      <c r="AM581" s="60"/>
      <c r="AN581" s="140"/>
      <c r="AO581" s="141"/>
      <c r="AP581" s="176"/>
      <c r="AQ581" s="177"/>
      <c r="AR581" s="178"/>
      <c r="AS581" s="176"/>
      <c r="AT581" s="177"/>
      <c r="AU581" s="178"/>
      <c r="AV581" s="57"/>
      <c r="AW581" s="145"/>
      <c r="AX581" s="179"/>
      <c r="AY581" s="180"/>
      <c r="AZ581" s="57"/>
      <c r="BA581" s="145"/>
      <c r="BB581" s="146"/>
      <c r="BC581" s="149"/>
      <c r="BD581" s="103"/>
      <c r="BF581" s="251"/>
      <c r="BG581" s="251"/>
      <c r="BH581" s="252"/>
      <c r="BJ581" s="253"/>
      <c r="BK581" s="253"/>
      <c r="BL581" s="253"/>
      <c r="BM581" s="254"/>
      <c r="BN581" s="252"/>
      <c r="BO581" s="255"/>
      <c r="BP581" s="255"/>
      <c r="BQ581" s="255"/>
      <c r="BR581" s="255"/>
      <c r="BS581" s="224"/>
      <c r="BT581" s="224"/>
      <c r="BU581" s="251"/>
      <c r="BV581" s="251"/>
      <c r="BW581" s="251"/>
      <c r="BX581" s="251"/>
      <c r="CB581" s="166">
        <v>45</v>
      </c>
      <c r="CC581" s="166">
        <v>40</v>
      </c>
      <c r="CD581" s="167">
        <v>35</v>
      </c>
      <c r="CE581" s="168">
        <v>30</v>
      </c>
      <c r="CF581" s="167">
        <v>28</v>
      </c>
      <c r="CG581" s="168">
        <v>26</v>
      </c>
      <c r="CH581" s="168">
        <v>24</v>
      </c>
      <c r="CI581" s="168">
        <v>22</v>
      </c>
      <c r="CJ581" s="168">
        <v>20</v>
      </c>
      <c r="CK581" s="168">
        <v>18</v>
      </c>
      <c r="CL581" s="168">
        <v>16</v>
      </c>
      <c r="CM581" s="168">
        <v>14</v>
      </c>
      <c r="CN581" s="168">
        <v>12</v>
      </c>
      <c r="CO581" s="168">
        <v>10</v>
      </c>
      <c r="CP581" s="168">
        <v>10</v>
      </c>
      <c r="CQ581" s="168">
        <v>10</v>
      </c>
    </row>
    <row r="582" spans="1:95" ht="16.2" thickBot="1" x14ac:dyDescent="0.35">
      <c r="A582" s="116">
        <v>1579</v>
      </c>
      <c r="B582" s="117"/>
      <c r="C582" s="118"/>
      <c r="D582" s="119"/>
      <c r="E582" s="120"/>
      <c r="F582" s="121"/>
      <c r="G582" s="121"/>
      <c r="H582" s="169"/>
      <c r="I582" s="169"/>
      <c r="J582" s="170"/>
      <c r="K582" s="248"/>
      <c r="L582" s="129"/>
      <c r="M582" s="129"/>
      <c r="N582" s="129"/>
      <c r="O582" s="259"/>
      <c r="P582" s="129"/>
      <c r="Z582" s="135"/>
      <c r="AA582" s="135"/>
      <c r="AB582" s="136"/>
      <c r="AC582" s="136"/>
      <c r="AD582" s="60"/>
      <c r="AE582" s="139"/>
      <c r="AF582" s="175"/>
      <c r="AG582" s="60"/>
      <c r="AH582" s="139"/>
      <c r="AI582" s="175"/>
      <c r="AJ582" s="60"/>
      <c r="AK582" s="140"/>
      <c r="AL582" s="141"/>
      <c r="AM582" s="60"/>
      <c r="AN582" s="140"/>
      <c r="AO582" s="141"/>
      <c r="AP582" s="176"/>
      <c r="AQ582" s="177"/>
      <c r="AR582" s="178"/>
      <c r="AS582" s="176"/>
      <c r="AT582" s="177"/>
      <c r="AU582" s="178"/>
      <c r="AV582" s="57"/>
      <c r="AW582" s="145"/>
      <c r="AX582" s="179"/>
      <c r="AY582" s="180"/>
      <c r="AZ582" s="57"/>
      <c r="BA582" s="145"/>
      <c r="BB582" s="146"/>
      <c r="BC582" s="149"/>
      <c r="BD582" s="103"/>
      <c r="BF582" s="251"/>
      <c r="BG582" s="251"/>
      <c r="BH582" s="252"/>
      <c r="BJ582" s="253"/>
      <c r="BK582" s="253"/>
      <c r="BL582" s="253"/>
      <c r="BM582" s="254"/>
      <c r="BN582" s="252"/>
      <c r="BO582" s="255"/>
      <c r="BP582" s="255"/>
      <c r="BQ582" s="255"/>
      <c r="BR582" s="255"/>
      <c r="BS582" s="224"/>
      <c r="BT582" s="224"/>
      <c r="BU582" s="251"/>
      <c r="BV582" s="251"/>
      <c r="BW582" s="251"/>
      <c r="BX582" s="251"/>
      <c r="CB582" s="166">
        <v>45</v>
      </c>
      <c r="CC582" s="166">
        <v>40</v>
      </c>
      <c r="CD582" s="167">
        <v>35</v>
      </c>
      <c r="CE582" s="168">
        <v>30</v>
      </c>
      <c r="CF582" s="167">
        <v>28</v>
      </c>
      <c r="CG582" s="168">
        <v>26</v>
      </c>
      <c r="CH582" s="168">
        <v>24</v>
      </c>
      <c r="CI582" s="168">
        <v>22</v>
      </c>
      <c r="CJ582" s="168">
        <v>20</v>
      </c>
      <c r="CK582" s="168">
        <v>18</v>
      </c>
      <c r="CL582" s="168">
        <v>16</v>
      </c>
      <c r="CM582" s="168">
        <v>14</v>
      </c>
      <c r="CN582" s="168">
        <v>12</v>
      </c>
      <c r="CO582" s="168">
        <v>10</v>
      </c>
      <c r="CP582" s="168">
        <v>10</v>
      </c>
      <c r="CQ582" s="168">
        <v>10</v>
      </c>
    </row>
    <row r="583" spans="1:95" ht="16.2" thickBot="1" x14ac:dyDescent="0.35">
      <c r="A583" s="116">
        <v>1580</v>
      </c>
      <c r="B583" s="117"/>
      <c r="C583" s="118"/>
      <c r="D583" s="119"/>
      <c r="E583" s="120"/>
      <c r="F583" s="121"/>
      <c r="G583" s="121"/>
      <c r="H583" s="169"/>
      <c r="I583" s="169"/>
      <c r="J583" s="170"/>
      <c r="K583" s="248"/>
      <c r="L583" s="129"/>
      <c r="M583" s="129"/>
      <c r="N583" s="129"/>
      <c r="O583" s="259"/>
      <c r="P583" s="129"/>
      <c r="Z583" s="135"/>
      <c r="AA583" s="135"/>
      <c r="AB583" s="136"/>
      <c r="AC583" s="136"/>
      <c r="AD583" s="60"/>
      <c r="AE583" s="139"/>
      <c r="AF583" s="175"/>
      <c r="AG583" s="60"/>
      <c r="AH583" s="139"/>
      <c r="AI583" s="175"/>
      <c r="AJ583" s="60"/>
      <c r="AK583" s="140"/>
      <c r="AL583" s="141"/>
      <c r="AM583" s="60"/>
      <c r="AN583" s="140"/>
      <c r="AO583" s="141"/>
      <c r="AP583" s="176"/>
      <c r="AQ583" s="177"/>
      <c r="AR583" s="178"/>
      <c r="AS583" s="176"/>
      <c r="AT583" s="177"/>
      <c r="AU583" s="178"/>
      <c r="AV583" s="57"/>
      <c r="AW583" s="145"/>
      <c r="AX583" s="179"/>
      <c r="AY583" s="180"/>
      <c r="AZ583" s="57"/>
      <c r="BA583" s="145"/>
      <c r="BB583" s="146"/>
      <c r="BC583" s="149"/>
      <c r="BD583" s="103"/>
      <c r="BF583" s="251"/>
      <c r="BG583" s="251"/>
      <c r="BH583" s="252"/>
      <c r="BJ583" s="253"/>
      <c r="BK583" s="253"/>
      <c r="BL583" s="253"/>
      <c r="BM583" s="254"/>
      <c r="BN583" s="252"/>
      <c r="BO583" s="255"/>
      <c r="BP583" s="255"/>
      <c r="BQ583" s="255"/>
      <c r="BR583" s="255"/>
      <c r="BS583" s="224"/>
      <c r="BT583" s="224"/>
      <c r="BU583" s="251"/>
      <c r="BV583" s="251"/>
      <c r="BW583" s="251"/>
      <c r="BX583" s="251"/>
      <c r="CB583" s="166">
        <v>45</v>
      </c>
      <c r="CC583" s="166">
        <v>40</v>
      </c>
      <c r="CD583" s="167">
        <v>35</v>
      </c>
      <c r="CE583" s="168">
        <v>30</v>
      </c>
      <c r="CF583" s="167">
        <v>28</v>
      </c>
      <c r="CG583" s="168">
        <v>26</v>
      </c>
      <c r="CH583" s="168">
        <v>24</v>
      </c>
      <c r="CI583" s="168">
        <v>22</v>
      </c>
      <c r="CJ583" s="168">
        <v>20</v>
      </c>
      <c r="CK583" s="168">
        <v>18</v>
      </c>
      <c r="CL583" s="168">
        <v>16</v>
      </c>
      <c r="CM583" s="168">
        <v>14</v>
      </c>
      <c r="CN583" s="168">
        <v>12</v>
      </c>
      <c r="CO583" s="168">
        <v>10</v>
      </c>
      <c r="CP583" s="168">
        <v>10</v>
      </c>
      <c r="CQ583" s="168">
        <v>10</v>
      </c>
    </row>
    <row r="584" spans="1:95" ht="16.2" thickBot="1" x14ac:dyDescent="0.35">
      <c r="A584" s="116">
        <v>1581</v>
      </c>
      <c r="B584" s="117"/>
      <c r="C584" s="118"/>
      <c r="D584" s="119"/>
      <c r="E584" s="120"/>
      <c r="F584" s="121"/>
      <c r="G584" s="121"/>
      <c r="H584" s="169"/>
      <c r="I584" s="169"/>
      <c r="J584" s="170"/>
      <c r="K584" s="248"/>
      <c r="L584" s="129"/>
      <c r="M584" s="129"/>
      <c r="N584" s="129"/>
      <c r="O584" s="259"/>
      <c r="P584" s="129"/>
      <c r="Z584" s="135"/>
      <c r="AA584" s="135"/>
      <c r="AB584" s="136"/>
      <c r="AC584" s="136"/>
      <c r="AD584" s="60"/>
      <c r="AE584" s="139"/>
      <c r="AF584" s="175"/>
      <c r="AG584" s="60"/>
      <c r="AH584" s="139"/>
      <c r="AI584" s="175"/>
      <c r="AJ584" s="60"/>
      <c r="AK584" s="140"/>
      <c r="AL584" s="141"/>
      <c r="AM584" s="60"/>
      <c r="AN584" s="140"/>
      <c r="AO584" s="141"/>
      <c r="AP584" s="176"/>
      <c r="AQ584" s="177"/>
      <c r="AR584" s="178"/>
      <c r="AS584" s="176"/>
      <c r="AT584" s="177"/>
      <c r="AU584" s="178"/>
      <c r="AV584" s="57"/>
      <c r="AW584" s="145"/>
      <c r="AX584" s="179"/>
      <c r="AY584" s="180"/>
      <c r="AZ584" s="57"/>
      <c r="BA584" s="145"/>
      <c r="BB584" s="146"/>
      <c r="BC584" s="149"/>
      <c r="BD584" s="103"/>
      <c r="BF584" s="251"/>
      <c r="BG584" s="251"/>
      <c r="BH584" s="252"/>
      <c r="BJ584" s="253"/>
      <c r="BK584" s="253"/>
      <c r="BL584" s="253"/>
      <c r="BM584" s="254"/>
      <c r="BN584" s="252"/>
      <c r="BO584" s="255"/>
      <c r="BP584" s="255"/>
      <c r="BQ584" s="255"/>
      <c r="BR584" s="255"/>
      <c r="BS584" s="224"/>
      <c r="BT584" s="224"/>
      <c r="BU584" s="251"/>
      <c r="BV584" s="251"/>
      <c r="BW584" s="251"/>
      <c r="BX584" s="251"/>
      <c r="CB584" s="166">
        <v>45</v>
      </c>
      <c r="CC584" s="166">
        <v>40</v>
      </c>
      <c r="CD584" s="167">
        <v>35</v>
      </c>
      <c r="CE584" s="168">
        <v>30</v>
      </c>
      <c r="CF584" s="167">
        <v>28</v>
      </c>
      <c r="CG584" s="168">
        <v>26</v>
      </c>
      <c r="CH584" s="168">
        <v>24</v>
      </c>
      <c r="CI584" s="168">
        <v>22</v>
      </c>
      <c r="CJ584" s="168">
        <v>20</v>
      </c>
      <c r="CK584" s="168">
        <v>18</v>
      </c>
      <c r="CL584" s="168">
        <v>16</v>
      </c>
      <c r="CM584" s="168">
        <v>14</v>
      </c>
      <c r="CN584" s="168">
        <v>12</v>
      </c>
      <c r="CO584" s="168">
        <v>10</v>
      </c>
      <c r="CP584" s="168">
        <v>10</v>
      </c>
      <c r="CQ584" s="168">
        <v>10</v>
      </c>
    </row>
    <row r="585" spans="1:95" ht="16.2" thickBot="1" x14ac:dyDescent="0.35">
      <c r="A585" s="116">
        <v>1582</v>
      </c>
      <c r="B585" s="117"/>
      <c r="C585" s="118"/>
      <c r="D585" s="119"/>
      <c r="E585" s="120"/>
      <c r="F585" s="121"/>
      <c r="G585" s="121"/>
      <c r="H585" s="169"/>
      <c r="I585" s="169"/>
      <c r="J585" s="170"/>
      <c r="K585" s="248"/>
      <c r="L585" s="129"/>
      <c r="M585" s="129"/>
      <c r="N585" s="129"/>
      <c r="O585" s="259"/>
      <c r="P585" s="129"/>
      <c r="Z585" s="135"/>
      <c r="AA585" s="135"/>
      <c r="AB585" s="136"/>
      <c r="AC585" s="136"/>
      <c r="AD585" s="60"/>
      <c r="AE585" s="139"/>
      <c r="AF585" s="175"/>
      <c r="AG585" s="60"/>
      <c r="AH585" s="139"/>
      <c r="AI585" s="175"/>
      <c r="AJ585" s="60"/>
      <c r="AK585" s="140"/>
      <c r="AL585" s="141"/>
      <c r="AM585" s="60"/>
      <c r="AN585" s="140"/>
      <c r="AO585" s="141"/>
      <c r="AP585" s="176"/>
      <c r="AQ585" s="177"/>
      <c r="AR585" s="178"/>
      <c r="AS585" s="176"/>
      <c r="AT585" s="177"/>
      <c r="AU585" s="178"/>
      <c r="AV585" s="57"/>
      <c r="AW585" s="145"/>
      <c r="AX585" s="179"/>
      <c r="AY585" s="180"/>
      <c r="AZ585" s="57"/>
      <c r="BA585" s="145"/>
      <c r="BB585" s="146"/>
      <c r="BC585" s="149"/>
      <c r="BD585" s="103"/>
      <c r="BF585" s="251"/>
      <c r="BG585" s="251"/>
      <c r="BH585" s="252"/>
      <c r="BJ585" s="253"/>
      <c r="BK585" s="253"/>
      <c r="BL585" s="253"/>
      <c r="BM585" s="254"/>
      <c r="BN585" s="252"/>
      <c r="BO585" s="255"/>
      <c r="BP585" s="255"/>
      <c r="BQ585" s="255"/>
      <c r="BR585" s="255"/>
      <c r="BS585" s="224"/>
      <c r="BT585" s="224"/>
      <c r="BU585" s="251"/>
      <c r="BV585" s="251"/>
      <c r="BW585" s="251"/>
      <c r="BX585" s="251"/>
      <c r="CB585" s="166">
        <v>45</v>
      </c>
      <c r="CC585" s="166">
        <v>40</v>
      </c>
      <c r="CD585" s="167">
        <v>35</v>
      </c>
      <c r="CE585" s="168">
        <v>30</v>
      </c>
      <c r="CF585" s="167">
        <v>28</v>
      </c>
      <c r="CG585" s="168">
        <v>26</v>
      </c>
      <c r="CH585" s="168">
        <v>24</v>
      </c>
      <c r="CI585" s="168">
        <v>22</v>
      </c>
      <c r="CJ585" s="168">
        <v>20</v>
      </c>
      <c r="CK585" s="168">
        <v>18</v>
      </c>
      <c r="CL585" s="168">
        <v>16</v>
      </c>
      <c r="CM585" s="168">
        <v>14</v>
      </c>
      <c r="CN585" s="168">
        <v>12</v>
      </c>
      <c r="CO585" s="168">
        <v>10</v>
      </c>
      <c r="CP585" s="168">
        <v>10</v>
      </c>
      <c r="CQ585" s="168">
        <v>10</v>
      </c>
    </row>
    <row r="586" spans="1:95" ht="16.2" thickBot="1" x14ac:dyDescent="0.35">
      <c r="A586" s="116">
        <v>1583</v>
      </c>
      <c r="B586" s="117"/>
      <c r="C586" s="118"/>
      <c r="D586" s="119"/>
      <c r="E586" s="120"/>
      <c r="F586" s="121"/>
      <c r="G586" s="121"/>
      <c r="H586" s="169"/>
      <c r="I586" s="169"/>
      <c r="J586" s="170"/>
      <c r="K586" s="248"/>
      <c r="L586" s="129"/>
      <c r="M586" s="129"/>
      <c r="N586" s="129"/>
      <c r="O586" s="259"/>
      <c r="P586" s="129"/>
      <c r="Z586" s="135"/>
      <c r="AA586" s="135"/>
      <c r="AB586" s="136"/>
      <c r="AC586" s="136"/>
      <c r="AD586" s="60"/>
      <c r="AE586" s="139"/>
      <c r="AF586" s="175"/>
      <c r="AG586" s="60"/>
      <c r="AH586" s="139"/>
      <c r="AI586" s="175"/>
      <c r="AJ586" s="60"/>
      <c r="AK586" s="140"/>
      <c r="AL586" s="141"/>
      <c r="AM586" s="60"/>
      <c r="AN586" s="140"/>
      <c r="AO586" s="141"/>
      <c r="AP586" s="176"/>
      <c r="AQ586" s="177"/>
      <c r="AR586" s="178"/>
      <c r="AS586" s="176"/>
      <c r="AT586" s="177"/>
      <c r="AU586" s="178"/>
      <c r="AV586" s="57"/>
      <c r="AW586" s="145"/>
      <c r="AX586" s="179"/>
      <c r="AY586" s="180"/>
      <c r="AZ586" s="57"/>
      <c r="BA586" s="145"/>
      <c r="BB586" s="146"/>
      <c r="BC586" s="149"/>
      <c r="BD586" s="103"/>
      <c r="BF586" s="251"/>
      <c r="BG586" s="251"/>
      <c r="BH586" s="252"/>
      <c r="BJ586" s="253"/>
      <c r="BK586" s="253"/>
      <c r="BL586" s="253"/>
      <c r="BM586" s="254"/>
      <c r="BN586" s="252"/>
      <c r="BO586" s="255"/>
      <c r="BP586" s="255"/>
      <c r="BQ586" s="255"/>
      <c r="BR586" s="255"/>
      <c r="BS586" s="224"/>
      <c r="BT586" s="224"/>
      <c r="BU586" s="251"/>
      <c r="BV586" s="251"/>
      <c r="BW586" s="251"/>
      <c r="BX586" s="251"/>
      <c r="CB586" s="166">
        <v>45</v>
      </c>
      <c r="CC586" s="166">
        <v>40</v>
      </c>
      <c r="CD586" s="167">
        <v>35</v>
      </c>
      <c r="CE586" s="168">
        <v>30</v>
      </c>
      <c r="CF586" s="167">
        <v>28</v>
      </c>
      <c r="CG586" s="168">
        <v>26</v>
      </c>
      <c r="CH586" s="168">
        <v>24</v>
      </c>
      <c r="CI586" s="168">
        <v>22</v>
      </c>
      <c r="CJ586" s="168">
        <v>20</v>
      </c>
      <c r="CK586" s="168">
        <v>18</v>
      </c>
      <c r="CL586" s="168">
        <v>16</v>
      </c>
      <c r="CM586" s="168">
        <v>14</v>
      </c>
      <c r="CN586" s="168">
        <v>12</v>
      </c>
      <c r="CO586" s="168">
        <v>10</v>
      </c>
      <c r="CP586" s="168">
        <v>10</v>
      </c>
      <c r="CQ586" s="168">
        <v>10</v>
      </c>
    </row>
    <row r="587" spans="1:95" ht="16.2" thickBot="1" x14ac:dyDescent="0.35">
      <c r="A587" s="116">
        <v>1584</v>
      </c>
      <c r="B587" s="117"/>
      <c r="C587" s="118"/>
      <c r="D587" s="119"/>
      <c r="E587" s="120"/>
      <c r="F587" s="121"/>
      <c r="G587" s="121"/>
      <c r="H587" s="169"/>
      <c r="I587" s="169"/>
      <c r="J587" s="170"/>
      <c r="K587" s="248"/>
      <c r="L587" s="129"/>
      <c r="M587" s="129"/>
      <c r="N587" s="129"/>
      <c r="O587" s="259"/>
      <c r="P587" s="129"/>
      <c r="Z587" s="135"/>
      <c r="AA587" s="135"/>
      <c r="AB587" s="136"/>
      <c r="AC587" s="136"/>
      <c r="AD587" s="60"/>
      <c r="AE587" s="139"/>
      <c r="AF587" s="175"/>
      <c r="AG587" s="60"/>
      <c r="AH587" s="139"/>
      <c r="AI587" s="175"/>
      <c r="AJ587" s="60"/>
      <c r="AK587" s="140"/>
      <c r="AL587" s="141"/>
      <c r="AM587" s="60"/>
      <c r="AN587" s="140"/>
      <c r="AO587" s="141"/>
      <c r="AP587" s="176"/>
      <c r="AQ587" s="177"/>
      <c r="AR587" s="178"/>
      <c r="AS587" s="176"/>
      <c r="AT587" s="177"/>
      <c r="AU587" s="178"/>
      <c r="AV587" s="57"/>
      <c r="AW587" s="145"/>
      <c r="AX587" s="179"/>
      <c r="AY587" s="180"/>
      <c r="AZ587" s="57"/>
      <c r="BA587" s="145"/>
      <c r="BB587" s="146"/>
      <c r="BC587" s="149"/>
      <c r="BD587" s="103"/>
      <c r="BF587" s="251"/>
      <c r="BG587" s="251"/>
      <c r="BH587" s="252"/>
      <c r="BJ587" s="253"/>
      <c r="BK587" s="253"/>
      <c r="BL587" s="253"/>
      <c r="BM587" s="254"/>
      <c r="BN587" s="252"/>
      <c r="BO587" s="255"/>
      <c r="BP587" s="255"/>
      <c r="BQ587" s="255"/>
      <c r="BR587" s="255"/>
      <c r="BS587" s="224"/>
      <c r="BT587" s="224"/>
      <c r="BU587" s="251"/>
      <c r="BV587" s="251"/>
      <c r="BW587" s="251"/>
      <c r="BX587" s="251"/>
      <c r="CB587" s="166">
        <v>45</v>
      </c>
      <c r="CC587" s="166">
        <v>40</v>
      </c>
      <c r="CD587" s="167">
        <v>35</v>
      </c>
      <c r="CE587" s="168">
        <v>30</v>
      </c>
      <c r="CF587" s="167">
        <v>28</v>
      </c>
      <c r="CG587" s="168">
        <v>26</v>
      </c>
      <c r="CH587" s="168">
        <v>24</v>
      </c>
      <c r="CI587" s="168">
        <v>22</v>
      </c>
      <c r="CJ587" s="168">
        <v>20</v>
      </c>
      <c r="CK587" s="168">
        <v>18</v>
      </c>
      <c r="CL587" s="168">
        <v>16</v>
      </c>
      <c r="CM587" s="168">
        <v>14</v>
      </c>
      <c r="CN587" s="168">
        <v>12</v>
      </c>
      <c r="CO587" s="168">
        <v>10</v>
      </c>
      <c r="CP587" s="168">
        <v>10</v>
      </c>
      <c r="CQ587" s="168">
        <v>10</v>
      </c>
    </row>
    <row r="588" spans="1:95" ht="16.2" thickBot="1" x14ac:dyDescent="0.35">
      <c r="A588" s="116">
        <v>1585</v>
      </c>
      <c r="B588" s="117"/>
      <c r="C588" s="118"/>
      <c r="D588" s="119"/>
      <c r="E588" s="120"/>
      <c r="F588" s="121"/>
      <c r="G588" s="121"/>
      <c r="H588" s="169"/>
      <c r="I588" s="169"/>
      <c r="J588" s="170"/>
      <c r="K588" s="248"/>
      <c r="L588" s="129"/>
      <c r="M588" s="129"/>
      <c r="N588" s="129"/>
      <c r="O588" s="259"/>
      <c r="P588" s="129"/>
      <c r="Z588" s="135"/>
      <c r="AA588" s="135"/>
      <c r="AB588" s="136"/>
      <c r="AC588" s="136"/>
      <c r="AD588" s="60"/>
      <c r="AE588" s="139"/>
      <c r="AF588" s="175"/>
      <c r="AG588" s="60"/>
      <c r="AH588" s="139"/>
      <c r="AI588" s="175"/>
      <c r="AJ588" s="60"/>
      <c r="AK588" s="140"/>
      <c r="AL588" s="141"/>
      <c r="AM588" s="60"/>
      <c r="AN588" s="140"/>
      <c r="AO588" s="141"/>
      <c r="AP588" s="176"/>
      <c r="AQ588" s="177"/>
      <c r="AR588" s="178"/>
      <c r="AS588" s="176"/>
      <c r="AT588" s="177"/>
      <c r="AU588" s="178"/>
      <c r="AV588" s="57"/>
      <c r="AW588" s="145"/>
      <c r="AX588" s="179"/>
      <c r="AY588" s="180"/>
      <c r="AZ588" s="57"/>
      <c r="BA588" s="145"/>
      <c r="BB588" s="146"/>
      <c r="BC588" s="149"/>
      <c r="BD588" s="103"/>
      <c r="BF588" s="251"/>
      <c r="BG588" s="251"/>
      <c r="BH588" s="252"/>
      <c r="BJ588" s="253"/>
      <c r="BK588" s="253"/>
      <c r="BL588" s="253"/>
      <c r="BM588" s="254"/>
      <c r="BN588" s="252"/>
      <c r="BO588" s="255"/>
      <c r="BP588" s="255"/>
      <c r="BQ588" s="255"/>
      <c r="BR588" s="255"/>
      <c r="BS588" s="224"/>
      <c r="BT588" s="224"/>
      <c r="BU588" s="251"/>
      <c r="BV588" s="251"/>
      <c r="BW588" s="251"/>
      <c r="BX588" s="251"/>
      <c r="CB588" s="166">
        <v>45</v>
      </c>
      <c r="CC588" s="166">
        <v>40</v>
      </c>
      <c r="CD588" s="167">
        <v>35</v>
      </c>
      <c r="CE588" s="168">
        <v>30</v>
      </c>
      <c r="CF588" s="167">
        <v>28</v>
      </c>
      <c r="CG588" s="168">
        <v>26</v>
      </c>
      <c r="CH588" s="168">
        <v>24</v>
      </c>
      <c r="CI588" s="168">
        <v>22</v>
      </c>
      <c r="CJ588" s="168">
        <v>20</v>
      </c>
      <c r="CK588" s="168">
        <v>18</v>
      </c>
      <c r="CL588" s="168">
        <v>16</v>
      </c>
      <c r="CM588" s="168">
        <v>14</v>
      </c>
      <c r="CN588" s="168">
        <v>12</v>
      </c>
      <c r="CO588" s="168">
        <v>10</v>
      </c>
      <c r="CP588" s="168">
        <v>10</v>
      </c>
      <c r="CQ588" s="168">
        <v>10</v>
      </c>
    </row>
    <row r="589" spans="1:95" ht="16.2" thickBot="1" x14ac:dyDescent="0.35">
      <c r="A589" s="116">
        <v>1586</v>
      </c>
      <c r="B589" s="117"/>
      <c r="C589" s="118"/>
      <c r="D589" s="119"/>
      <c r="E589" s="120"/>
      <c r="F589" s="121"/>
      <c r="G589" s="121"/>
      <c r="H589" s="169"/>
      <c r="I589" s="169"/>
      <c r="J589" s="170"/>
      <c r="K589" s="248"/>
      <c r="L589" s="129"/>
      <c r="M589" s="129"/>
      <c r="N589" s="129"/>
      <c r="O589" s="259"/>
      <c r="P589" s="129"/>
      <c r="Z589" s="135"/>
      <c r="AA589" s="135"/>
      <c r="AB589" s="136"/>
      <c r="AC589" s="136"/>
      <c r="AD589" s="60"/>
      <c r="AE589" s="139"/>
      <c r="AF589" s="175"/>
      <c r="AG589" s="60"/>
      <c r="AH589" s="139"/>
      <c r="AI589" s="175"/>
      <c r="AJ589" s="60"/>
      <c r="AK589" s="140"/>
      <c r="AL589" s="141"/>
      <c r="AM589" s="60"/>
      <c r="AN589" s="140"/>
      <c r="AO589" s="141"/>
      <c r="AP589" s="176"/>
      <c r="AQ589" s="177"/>
      <c r="AR589" s="178"/>
      <c r="AS589" s="176"/>
      <c r="AT589" s="177"/>
      <c r="AU589" s="178"/>
      <c r="AV589" s="57"/>
      <c r="AW589" s="145"/>
      <c r="AX589" s="179"/>
      <c r="AY589" s="180"/>
      <c r="AZ589" s="57"/>
      <c r="BA589" s="145"/>
      <c r="BB589" s="146"/>
      <c r="BC589" s="149"/>
      <c r="BD589" s="103"/>
      <c r="BF589" s="251"/>
      <c r="BG589" s="251"/>
      <c r="BH589" s="252"/>
      <c r="BJ589" s="253"/>
      <c r="BK589" s="253"/>
      <c r="BL589" s="253"/>
      <c r="BM589" s="254"/>
      <c r="BN589" s="252"/>
      <c r="BO589" s="255"/>
      <c r="BP589" s="255"/>
      <c r="BQ589" s="255"/>
      <c r="BR589" s="255"/>
      <c r="BS589" s="224"/>
      <c r="BT589" s="224"/>
      <c r="BU589" s="251"/>
      <c r="BV589" s="251"/>
      <c r="BW589" s="251"/>
      <c r="BX589" s="251"/>
      <c r="CB589" s="166">
        <v>45</v>
      </c>
      <c r="CC589" s="166">
        <v>40</v>
      </c>
      <c r="CD589" s="167">
        <v>35</v>
      </c>
      <c r="CE589" s="168">
        <v>30</v>
      </c>
      <c r="CF589" s="167">
        <v>28</v>
      </c>
      <c r="CG589" s="168">
        <v>26</v>
      </c>
      <c r="CH589" s="168">
        <v>24</v>
      </c>
      <c r="CI589" s="168">
        <v>22</v>
      </c>
      <c r="CJ589" s="168">
        <v>20</v>
      </c>
      <c r="CK589" s="168">
        <v>18</v>
      </c>
      <c r="CL589" s="168">
        <v>16</v>
      </c>
      <c r="CM589" s="168">
        <v>14</v>
      </c>
      <c r="CN589" s="168">
        <v>12</v>
      </c>
      <c r="CO589" s="168">
        <v>10</v>
      </c>
      <c r="CP589" s="168">
        <v>10</v>
      </c>
      <c r="CQ589" s="168">
        <v>10</v>
      </c>
    </row>
    <row r="590" spans="1:95" ht="16.2" thickBot="1" x14ac:dyDescent="0.35">
      <c r="A590" s="116">
        <v>1587</v>
      </c>
      <c r="B590" s="117"/>
      <c r="C590" s="118"/>
      <c r="D590" s="119"/>
      <c r="E590" s="120"/>
      <c r="F590" s="121"/>
      <c r="G590" s="121"/>
      <c r="H590" s="169"/>
      <c r="I590" s="169"/>
      <c r="J590" s="170"/>
      <c r="K590" s="248"/>
      <c r="L590" s="129"/>
      <c r="M590" s="129"/>
      <c r="N590" s="129"/>
      <c r="O590" s="259"/>
      <c r="P590" s="129"/>
      <c r="Z590" s="135"/>
      <c r="AA590" s="135"/>
      <c r="AB590" s="136"/>
      <c r="AC590" s="136"/>
      <c r="AD590" s="60"/>
      <c r="AE590" s="139"/>
      <c r="AF590" s="175"/>
      <c r="AG590" s="60"/>
      <c r="AH590" s="139"/>
      <c r="AI590" s="175"/>
      <c r="AJ590" s="60"/>
      <c r="AK590" s="140"/>
      <c r="AL590" s="141"/>
      <c r="AM590" s="60"/>
      <c r="AN590" s="140"/>
      <c r="AO590" s="141"/>
      <c r="AP590" s="176"/>
      <c r="AQ590" s="177"/>
      <c r="AR590" s="178"/>
      <c r="AS590" s="176"/>
      <c r="AT590" s="177"/>
      <c r="AU590" s="178"/>
      <c r="AV590" s="57"/>
      <c r="AW590" s="145"/>
      <c r="AX590" s="179"/>
      <c r="AY590" s="180"/>
      <c r="AZ590" s="57"/>
      <c r="BA590" s="145"/>
      <c r="BB590" s="146"/>
      <c r="BC590" s="149"/>
      <c r="BD590" s="103"/>
      <c r="BF590" s="251"/>
      <c r="BG590" s="251"/>
      <c r="BH590" s="252"/>
      <c r="BJ590" s="253"/>
      <c r="BK590" s="253"/>
      <c r="BL590" s="253"/>
      <c r="BM590" s="254"/>
      <c r="BN590" s="252"/>
      <c r="BO590" s="255"/>
      <c r="BP590" s="255"/>
      <c r="BQ590" s="255"/>
      <c r="BR590" s="255"/>
      <c r="BS590" s="224"/>
      <c r="BT590" s="224"/>
      <c r="BU590" s="251"/>
      <c r="BV590" s="251"/>
      <c r="BW590" s="251"/>
      <c r="BX590" s="251"/>
      <c r="CB590" s="166">
        <v>45</v>
      </c>
      <c r="CC590" s="166">
        <v>40</v>
      </c>
      <c r="CD590" s="167">
        <v>35</v>
      </c>
      <c r="CE590" s="168">
        <v>30</v>
      </c>
      <c r="CF590" s="167">
        <v>28</v>
      </c>
      <c r="CG590" s="168">
        <v>26</v>
      </c>
      <c r="CH590" s="168">
        <v>24</v>
      </c>
      <c r="CI590" s="168">
        <v>22</v>
      </c>
      <c r="CJ590" s="168">
        <v>20</v>
      </c>
      <c r="CK590" s="168">
        <v>18</v>
      </c>
      <c r="CL590" s="168">
        <v>16</v>
      </c>
      <c r="CM590" s="168">
        <v>14</v>
      </c>
      <c r="CN590" s="168">
        <v>12</v>
      </c>
      <c r="CO590" s="168">
        <v>10</v>
      </c>
      <c r="CP590" s="168">
        <v>10</v>
      </c>
      <c r="CQ590" s="168">
        <v>10</v>
      </c>
    </row>
    <row r="591" spans="1:95" ht="16.2" thickBot="1" x14ac:dyDescent="0.35">
      <c r="A591" s="116">
        <v>1588</v>
      </c>
      <c r="B591" s="117"/>
      <c r="C591" s="118"/>
      <c r="D591" s="119"/>
      <c r="E591" s="120"/>
      <c r="F591" s="121"/>
      <c r="G591" s="121"/>
      <c r="H591" s="169"/>
      <c r="I591" s="169"/>
      <c r="J591" s="170"/>
      <c r="K591" s="248"/>
      <c r="L591" s="129"/>
      <c r="M591" s="129"/>
      <c r="N591" s="129"/>
      <c r="O591" s="259"/>
      <c r="P591" s="129"/>
      <c r="Z591" s="135"/>
      <c r="AA591" s="135"/>
      <c r="AB591" s="136"/>
      <c r="AC591" s="136"/>
      <c r="AD591" s="60"/>
      <c r="AE591" s="139"/>
      <c r="AF591" s="175"/>
      <c r="AG591" s="60"/>
      <c r="AH591" s="139"/>
      <c r="AI591" s="175"/>
      <c r="AJ591" s="60"/>
      <c r="AK591" s="140"/>
      <c r="AL591" s="141"/>
      <c r="AM591" s="60"/>
      <c r="AN591" s="140"/>
      <c r="AO591" s="141"/>
      <c r="AP591" s="176"/>
      <c r="AQ591" s="177"/>
      <c r="AR591" s="178"/>
      <c r="AS591" s="176"/>
      <c r="AT591" s="177"/>
      <c r="AU591" s="178"/>
      <c r="AV591" s="57"/>
      <c r="AW591" s="145"/>
      <c r="AX591" s="179"/>
      <c r="AY591" s="180"/>
      <c r="AZ591" s="57"/>
      <c r="BA591" s="145"/>
      <c r="BB591" s="146"/>
      <c r="BC591" s="149"/>
      <c r="BD591" s="103"/>
      <c r="BF591" s="251"/>
      <c r="BG591" s="251"/>
      <c r="BH591" s="252"/>
      <c r="BJ591" s="253"/>
      <c r="BK591" s="253"/>
      <c r="BL591" s="253"/>
      <c r="BM591" s="254"/>
      <c r="BN591" s="252"/>
      <c r="BO591" s="255"/>
      <c r="BP591" s="255"/>
      <c r="BQ591" s="255"/>
      <c r="BR591" s="255"/>
      <c r="BS591" s="224"/>
      <c r="BT591" s="224"/>
      <c r="BU591" s="251"/>
      <c r="BV591" s="251"/>
      <c r="BW591" s="251"/>
      <c r="BX591" s="251"/>
      <c r="CB591" s="166">
        <v>45</v>
      </c>
      <c r="CC591" s="166">
        <v>40</v>
      </c>
      <c r="CD591" s="167">
        <v>35</v>
      </c>
      <c r="CE591" s="168">
        <v>30</v>
      </c>
      <c r="CF591" s="167">
        <v>28</v>
      </c>
      <c r="CG591" s="168">
        <v>26</v>
      </c>
      <c r="CH591" s="168">
        <v>24</v>
      </c>
      <c r="CI591" s="168">
        <v>22</v>
      </c>
      <c r="CJ591" s="168">
        <v>20</v>
      </c>
      <c r="CK591" s="168">
        <v>18</v>
      </c>
      <c r="CL591" s="168">
        <v>16</v>
      </c>
      <c r="CM591" s="168">
        <v>14</v>
      </c>
      <c r="CN591" s="168">
        <v>12</v>
      </c>
      <c r="CO591" s="168">
        <v>10</v>
      </c>
      <c r="CP591" s="168">
        <v>10</v>
      </c>
      <c r="CQ591" s="168">
        <v>10</v>
      </c>
    </row>
    <row r="592" spans="1:95" ht="16.2" thickBot="1" x14ac:dyDescent="0.35">
      <c r="A592" s="116">
        <v>1589</v>
      </c>
      <c r="B592" s="117"/>
      <c r="C592" s="118"/>
      <c r="D592" s="119"/>
      <c r="E592" s="120"/>
      <c r="F592" s="121"/>
      <c r="G592" s="121"/>
      <c r="H592" s="169"/>
      <c r="I592" s="169"/>
      <c r="J592" s="170"/>
      <c r="K592" s="248"/>
      <c r="L592" s="129"/>
      <c r="M592" s="129"/>
      <c r="N592" s="129"/>
      <c r="O592" s="259"/>
      <c r="P592" s="129"/>
      <c r="Z592" s="135"/>
      <c r="AA592" s="135"/>
      <c r="AB592" s="136"/>
      <c r="AC592" s="136"/>
      <c r="AD592" s="60"/>
      <c r="AE592" s="139"/>
      <c r="AF592" s="175"/>
      <c r="AG592" s="60"/>
      <c r="AH592" s="139"/>
      <c r="AI592" s="175"/>
      <c r="AJ592" s="60"/>
      <c r="AK592" s="140"/>
      <c r="AL592" s="141"/>
      <c r="AM592" s="60"/>
      <c r="AN592" s="140"/>
      <c r="AO592" s="141"/>
      <c r="AP592" s="176"/>
      <c r="AQ592" s="177"/>
      <c r="AR592" s="178"/>
      <c r="AS592" s="176"/>
      <c r="AT592" s="177"/>
      <c r="AU592" s="178"/>
      <c r="AV592" s="57"/>
      <c r="AW592" s="145"/>
      <c r="AX592" s="179"/>
      <c r="AY592" s="180"/>
      <c r="AZ592" s="57"/>
      <c r="BA592" s="145"/>
      <c r="BB592" s="146"/>
      <c r="BC592" s="149"/>
      <c r="BD592" s="103"/>
      <c r="BF592" s="251"/>
      <c r="BG592" s="251"/>
      <c r="BH592" s="252"/>
      <c r="BJ592" s="253"/>
      <c r="BK592" s="253"/>
      <c r="BL592" s="253"/>
      <c r="BM592" s="254"/>
      <c r="BN592" s="252"/>
      <c r="BO592" s="255"/>
      <c r="BP592" s="255"/>
      <c r="BQ592" s="255"/>
      <c r="BR592" s="255"/>
      <c r="BS592" s="224"/>
      <c r="BT592" s="224"/>
      <c r="BU592" s="251"/>
      <c r="BV592" s="251"/>
      <c r="BW592" s="251"/>
      <c r="BX592" s="251"/>
      <c r="CB592" s="166">
        <v>45</v>
      </c>
      <c r="CC592" s="166">
        <v>40</v>
      </c>
      <c r="CD592" s="167">
        <v>35</v>
      </c>
      <c r="CE592" s="168">
        <v>30</v>
      </c>
      <c r="CF592" s="167">
        <v>28</v>
      </c>
      <c r="CG592" s="168">
        <v>26</v>
      </c>
      <c r="CH592" s="168">
        <v>24</v>
      </c>
      <c r="CI592" s="168">
        <v>22</v>
      </c>
      <c r="CJ592" s="168">
        <v>20</v>
      </c>
      <c r="CK592" s="168">
        <v>18</v>
      </c>
      <c r="CL592" s="168">
        <v>16</v>
      </c>
      <c r="CM592" s="168">
        <v>14</v>
      </c>
      <c r="CN592" s="168">
        <v>12</v>
      </c>
      <c r="CO592" s="168">
        <v>10</v>
      </c>
      <c r="CP592" s="168">
        <v>10</v>
      </c>
      <c r="CQ592" s="168">
        <v>10</v>
      </c>
    </row>
    <row r="593" spans="1:95" ht="16.2" thickBot="1" x14ac:dyDescent="0.35">
      <c r="A593" s="116">
        <v>1590</v>
      </c>
      <c r="B593" s="117"/>
      <c r="C593" s="118"/>
      <c r="D593" s="119"/>
      <c r="E593" s="120"/>
      <c r="F593" s="121"/>
      <c r="G593" s="121"/>
      <c r="H593" s="169"/>
      <c r="I593" s="169"/>
      <c r="J593" s="170"/>
      <c r="K593" s="248"/>
      <c r="L593" s="129"/>
      <c r="M593" s="129"/>
      <c r="N593" s="129"/>
      <c r="O593" s="259"/>
      <c r="P593" s="129"/>
      <c r="Z593" s="135"/>
      <c r="AA593" s="135"/>
      <c r="AB593" s="136"/>
      <c r="AC593" s="136"/>
      <c r="AD593" s="60"/>
      <c r="AE593" s="139"/>
      <c r="AF593" s="175"/>
      <c r="AG593" s="60"/>
      <c r="AH593" s="139"/>
      <c r="AI593" s="175"/>
      <c r="AJ593" s="60"/>
      <c r="AK593" s="140"/>
      <c r="AL593" s="141"/>
      <c r="AM593" s="60"/>
      <c r="AN593" s="140"/>
      <c r="AO593" s="141"/>
      <c r="AP593" s="176"/>
      <c r="AQ593" s="177"/>
      <c r="AR593" s="178"/>
      <c r="AS593" s="176"/>
      <c r="AT593" s="177"/>
      <c r="AU593" s="178"/>
      <c r="AV593" s="57"/>
      <c r="AW593" s="145"/>
      <c r="AX593" s="179"/>
      <c r="AY593" s="180"/>
      <c r="AZ593" s="57"/>
      <c r="BA593" s="145"/>
      <c r="BB593" s="146"/>
      <c r="BC593" s="149"/>
      <c r="BD593" s="103"/>
      <c r="BF593" s="251"/>
      <c r="BG593" s="251"/>
      <c r="BH593" s="252"/>
      <c r="BJ593" s="253"/>
      <c r="BK593" s="253"/>
      <c r="BL593" s="253"/>
      <c r="BM593" s="254"/>
      <c r="BN593" s="252"/>
      <c r="BO593" s="255"/>
      <c r="BP593" s="255"/>
      <c r="BQ593" s="255"/>
      <c r="BR593" s="255"/>
      <c r="BS593" s="224"/>
      <c r="BT593" s="224"/>
      <c r="BU593" s="251"/>
      <c r="BV593" s="251"/>
      <c r="BW593" s="251"/>
      <c r="BX593" s="251"/>
      <c r="CB593" s="166">
        <v>45</v>
      </c>
      <c r="CC593" s="166">
        <v>40</v>
      </c>
      <c r="CD593" s="167">
        <v>35</v>
      </c>
      <c r="CE593" s="168">
        <v>30</v>
      </c>
      <c r="CF593" s="167">
        <v>28</v>
      </c>
      <c r="CG593" s="168">
        <v>26</v>
      </c>
      <c r="CH593" s="168">
        <v>24</v>
      </c>
      <c r="CI593" s="168">
        <v>22</v>
      </c>
      <c r="CJ593" s="168">
        <v>20</v>
      </c>
      <c r="CK593" s="168">
        <v>18</v>
      </c>
      <c r="CL593" s="168">
        <v>16</v>
      </c>
      <c r="CM593" s="168">
        <v>14</v>
      </c>
      <c r="CN593" s="168">
        <v>12</v>
      </c>
      <c r="CO593" s="168">
        <v>10</v>
      </c>
      <c r="CP593" s="168">
        <v>10</v>
      </c>
      <c r="CQ593" s="168">
        <v>10</v>
      </c>
    </row>
    <row r="594" spans="1:95" ht="16.2" thickBot="1" x14ac:dyDescent="0.35">
      <c r="A594" s="116">
        <v>1591</v>
      </c>
      <c r="B594" s="117"/>
      <c r="C594" s="118"/>
      <c r="D594" s="119"/>
      <c r="E594" s="120"/>
      <c r="F594" s="121"/>
      <c r="G594" s="121"/>
      <c r="H594" s="169"/>
      <c r="I594" s="169"/>
      <c r="J594" s="170"/>
      <c r="K594" s="248"/>
      <c r="L594" s="129"/>
      <c r="M594" s="129"/>
      <c r="N594" s="129"/>
      <c r="O594" s="259"/>
      <c r="P594" s="129"/>
      <c r="Z594" s="135"/>
      <c r="AA594" s="135"/>
      <c r="AB594" s="136"/>
      <c r="AC594" s="136"/>
      <c r="AD594" s="60"/>
      <c r="AE594" s="139"/>
      <c r="AF594" s="175"/>
      <c r="AG594" s="60"/>
      <c r="AH594" s="139"/>
      <c r="AI594" s="175"/>
      <c r="AJ594" s="60"/>
      <c r="AK594" s="140"/>
      <c r="AL594" s="141"/>
      <c r="AM594" s="60"/>
      <c r="AN594" s="140"/>
      <c r="AO594" s="141"/>
      <c r="AP594" s="176"/>
      <c r="AQ594" s="177"/>
      <c r="AR594" s="178"/>
      <c r="AS594" s="176"/>
      <c r="AT594" s="177"/>
      <c r="AU594" s="178"/>
      <c r="AV594" s="57"/>
      <c r="AW594" s="145"/>
      <c r="AX594" s="179"/>
      <c r="AY594" s="180"/>
      <c r="AZ594" s="57"/>
      <c r="BA594" s="145"/>
      <c r="BB594" s="146"/>
      <c r="BC594" s="149"/>
      <c r="BD594" s="103"/>
      <c r="BF594" s="251"/>
      <c r="BG594" s="251"/>
      <c r="BH594" s="252"/>
      <c r="BJ594" s="253"/>
      <c r="BK594" s="253"/>
      <c r="BL594" s="253"/>
      <c r="BM594" s="254"/>
      <c r="BN594" s="252"/>
      <c r="BO594" s="255"/>
      <c r="BP594" s="255"/>
      <c r="BQ594" s="255"/>
      <c r="BR594" s="255"/>
      <c r="BS594" s="224"/>
      <c r="BT594" s="224"/>
      <c r="BU594" s="251"/>
      <c r="BV594" s="251"/>
      <c r="BW594" s="251"/>
      <c r="BX594" s="251"/>
      <c r="CB594" s="166">
        <v>45</v>
      </c>
      <c r="CC594" s="166">
        <v>40</v>
      </c>
      <c r="CD594" s="167">
        <v>35</v>
      </c>
      <c r="CE594" s="168">
        <v>30</v>
      </c>
      <c r="CF594" s="167">
        <v>28</v>
      </c>
      <c r="CG594" s="168">
        <v>26</v>
      </c>
      <c r="CH594" s="168">
        <v>24</v>
      </c>
      <c r="CI594" s="168">
        <v>22</v>
      </c>
      <c r="CJ594" s="168">
        <v>20</v>
      </c>
      <c r="CK594" s="168">
        <v>18</v>
      </c>
      <c r="CL594" s="168">
        <v>16</v>
      </c>
      <c r="CM594" s="168">
        <v>14</v>
      </c>
      <c r="CN594" s="168">
        <v>12</v>
      </c>
      <c r="CO594" s="168">
        <v>10</v>
      </c>
      <c r="CP594" s="168">
        <v>10</v>
      </c>
      <c r="CQ594" s="168">
        <v>10</v>
      </c>
    </row>
    <row r="595" spans="1:95" ht="16.2" thickBot="1" x14ac:dyDescent="0.35">
      <c r="A595" s="116">
        <v>1592</v>
      </c>
      <c r="B595" s="117"/>
      <c r="C595" s="118"/>
      <c r="D595" s="119"/>
      <c r="E595" s="120"/>
      <c r="F595" s="121"/>
      <c r="G595" s="121"/>
      <c r="H595" s="169"/>
      <c r="I595" s="169"/>
      <c r="J595" s="170"/>
      <c r="K595" s="248"/>
      <c r="L595" s="129"/>
      <c r="M595" s="129"/>
      <c r="N595" s="129"/>
      <c r="O595" s="259"/>
      <c r="P595" s="129"/>
      <c r="Z595" s="135"/>
      <c r="AA595" s="135"/>
      <c r="AB595" s="136"/>
      <c r="AC595" s="136"/>
      <c r="AD595" s="60"/>
      <c r="AE595" s="139"/>
      <c r="AF595" s="175"/>
      <c r="AG595" s="60"/>
      <c r="AH595" s="139"/>
      <c r="AI595" s="175"/>
      <c r="AJ595" s="60"/>
      <c r="AK595" s="140"/>
      <c r="AL595" s="141"/>
      <c r="AM595" s="60"/>
      <c r="AN595" s="140"/>
      <c r="AO595" s="141"/>
      <c r="AP595" s="176"/>
      <c r="AQ595" s="177"/>
      <c r="AR595" s="178"/>
      <c r="AS595" s="176"/>
      <c r="AT595" s="177"/>
      <c r="AU595" s="178"/>
      <c r="AV595" s="57"/>
      <c r="AW595" s="145"/>
      <c r="AX595" s="179"/>
      <c r="AY595" s="180"/>
      <c r="AZ595" s="57"/>
      <c r="BA595" s="145"/>
      <c r="BB595" s="146"/>
      <c r="BC595" s="149"/>
      <c r="BD595" s="103"/>
      <c r="BF595" s="251"/>
      <c r="BG595" s="251"/>
      <c r="BH595" s="252"/>
      <c r="BJ595" s="253"/>
      <c r="BK595" s="253"/>
      <c r="BL595" s="253"/>
      <c r="BM595" s="254"/>
      <c r="BN595" s="252"/>
      <c r="BO595" s="255"/>
      <c r="BP595" s="255"/>
      <c r="BQ595" s="255"/>
      <c r="BR595" s="255"/>
      <c r="BS595" s="224"/>
      <c r="BT595" s="224"/>
      <c r="BU595" s="251"/>
      <c r="BV595" s="251"/>
      <c r="BW595" s="251"/>
      <c r="BX595" s="251"/>
      <c r="CB595" s="166">
        <v>45</v>
      </c>
      <c r="CC595" s="166">
        <v>40</v>
      </c>
      <c r="CD595" s="167">
        <v>35</v>
      </c>
      <c r="CE595" s="168">
        <v>30</v>
      </c>
      <c r="CF595" s="167">
        <v>28</v>
      </c>
      <c r="CG595" s="168">
        <v>26</v>
      </c>
      <c r="CH595" s="168">
        <v>24</v>
      </c>
      <c r="CI595" s="168">
        <v>22</v>
      </c>
      <c r="CJ595" s="168">
        <v>20</v>
      </c>
      <c r="CK595" s="168">
        <v>18</v>
      </c>
      <c r="CL595" s="168">
        <v>16</v>
      </c>
      <c r="CM595" s="168">
        <v>14</v>
      </c>
      <c r="CN595" s="168">
        <v>12</v>
      </c>
      <c r="CO595" s="168">
        <v>10</v>
      </c>
      <c r="CP595" s="168">
        <v>10</v>
      </c>
      <c r="CQ595" s="168">
        <v>10</v>
      </c>
    </row>
    <row r="596" spans="1:95" ht="16.2" thickBot="1" x14ac:dyDescent="0.35">
      <c r="A596" s="116">
        <v>1593</v>
      </c>
      <c r="B596" s="117"/>
      <c r="C596" s="118"/>
      <c r="D596" s="119"/>
      <c r="E596" s="120"/>
      <c r="F596" s="121"/>
      <c r="G596" s="121"/>
      <c r="H596" s="169"/>
      <c r="I596" s="169"/>
      <c r="J596" s="170"/>
      <c r="K596" s="248"/>
      <c r="L596" s="129"/>
      <c r="M596" s="129"/>
      <c r="N596" s="129"/>
      <c r="O596" s="259"/>
      <c r="P596" s="129"/>
      <c r="Z596" s="135"/>
      <c r="AA596" s="135"/>
      <c r="AB596" s="136"/>
      <c r="AC596" s="136"/>
      <c r="AD596" s="60"/>
      <c r="AE596" s="139"/>
      <c r="AF596" s="175"/>
      <c r="AG596" s="60"/>
      <c r="AH596" s="139"/>
      <c r="AI596" s="175"/>
      <c r="AJ596" s="60"/>
      <c r="AK596" s="140"/>
      <c r="AL596" s="141"/>
      <c r="AM596" s="60"/>
      <c r="AN596" s="140"/>
      <c r="AO596" s="141"/>
      <c r="AP596" s="176"/>
      <c r="AQ596" s="177"/>
      <c r="AR596" s="178"/>
      <c r="AS596" s="176"/>
      <c r="AT596" s="177"/>
      <c r="AU596" s="178"/>
      <c r="AV596" s="57"/>
      <c r="AW596" s="145"/>
      <c r="AX596" s="179"/>
      <c r="AY596" s="180"/>
      <c r="AZ596" s="57"/>
      <c r="BA596" s="145"/>
      <c r="BB596" s="146"/>
      <c r="BC596" s="149"/>
      <c r="BD596" s="103"/>
      <c r="BF596" s="251"/>
      <c r="BG596" s="251"/>
      <c r="BH596" s="252"/>
      <c r="BJ596" s="253"/>
      <c r="BK596" s="253"/>
      <c r="BL596" s="253"/>
      <c r="BM596" s="254"/>
      <c r="BN596" s="252"/>
      <c r="BO596" s="255"/>
      <c r="BP596" s="255"/>
      <c r="BQ596" s="255"/>
      <c r="BR596" s="255"/>
      <c r="BS596" s="224"/>
      <c r="BT596" s="224"/>
      <c r="BU596" s="251"/>
      <c r="BV596" s="251"/>
      <c r="BW596" s="251"/>
      <c r="BX596" s="251"/>
      <c r="CB596" s="166">
        <v>45</v>
      </c>
      <c r="CC596" s="166">
        <v>40</v>
      </c>
      <c r="CD596" s="167">
        <v>35</v>
      </c>
      <c r="CE596" s="168">
        <v>30</v>
      </c>
      <c r="CF596" s="167">
        <v>28</v>
      </c>
      <c r="CG596" s="168">
        <v>26</v>
      </c>
      <c r="CH596" s="168">
        <v>24</v>
      </c>
      <c r="CI596" s="168">
        <v>22</v>
      </c>
      <c r="CJ596" s="168">
        <v>20</v>
      </c>
      <c r="CK596" s="168">
        <v>18</v>
      </c>
      <c r="CL596" s="168">
        <v>16</v>
      </c>
      <c r="CM596" s="168">
        <v>14</v>
      </c>
      <c r="CN596" s="168">
        <v>12</v>
      </c>
      <c r="CO596" s="168">
        <v>10</v>
      </c>
      <c r="CP596" s="168">
        <v>10</v>
      </c>
      <c r="CQ596" s="168">
        <v>10</v>
      </c>
    </row>
    <row r="597" spans="1:95" ht="16.2" thickBot="1" x14ac:dyDescent="0.35">
      <c r="A597" s="116">
        <v>1594</v>
      </c>
      <c r="B597" s="117"/>
      <c r="C597" s="118"/>
      <c r="D597" s="119"/>
      <c r="E597" s="120"/>
      <c r="F597" s="121"/>
      <c r="G597" s="121"/>
      <c r="H597" s="169"/>
      <c r="I597" s="169"/>
      <c r="J597" s="170"/>
      <c r="K597" s="248"/>
      <c r="L597" s="129"/>
      <c r="M597" s="129"/>
      <c r="N597" s="129"/>
      <c r="O597" s="259"/>
      <c r="P597" s="129"/>
      <c r="Z597" s="135"/>
      <c r="AA597" s="135"/>
      <c r="AB597" s="136"/>
      <c r="AC597" s="136"/>
      <c r="AD597" s="60"/>
      <c r="AE597" s="139"/>
      <c r="AF597" s="175"/>
      <c r="AG597" s="60"/>
      <c r="AH597" s="139"/>
      <c r="AI597" s="175"/>
      <c r="AJ597" s="60"/>
      <c r="AK597" s="140"/>
      <c r="AL597" s="141"/>
      <c r="AM597" s="60"/>
      <c r="AN597" s="140"/>
      <c r="AO597" s="141"/>
      <c r="AP597" s="176"/>
      <c r="AQ597" s="177"/>
      <c r="AR597" s="178"/>
      <c r="AS597" s="176"/>
      <c r="AT597" s="177"/>
      <c r="AU597" s="178"/>
      <c r="AV597" s="57"/>
      <c r="AW597" s="145"/>
      <c r="AX597" s="179"/>
      <c r="AY597" s="180"/>
      <c r="AZ597" s="57"/>
      <c r="BA597" s="145"/>
      <c r="BB597" s="146"/>
      <c r="BC597" s="149"/>
      <c r="BD597" s="103"/>
      <c r="BF597" s="251"/>
      <c r="BG597" s="251"/>
      <c r="BH597" s="252"/>
      <c r="BJ597" s="253"/>
      <c r="BK597" s="253"/>
      <c r="BL597" s="253"/>
      <c r="BM597" s="254"/>
      <c r="BN597" s="252"/>
      <c r="BO597" s="255"/>
      <c r="BP597" s="255"/>
      <c r="BQ597" s="255"/>
      <c r="BR597" s="255"/>
      <c r="BS597" s="224"/>
      <c r="BT597" s="224"/>
      <c r="BU597" s="251"/>
      <c r="BV597" s="251"/>
      <c r="BW597" s="251"/>
      <c r="BX597" s="251"/>
      <c r="CB597" s="166">
        <v>45</v>
      </c>
      <c r="CC597" s="166">
        <v>40</v>
      </c>
      <c r="CD597" s="167">
        <v>35</v>
      </c>
      <c r="CE597" s="168">
        <v>30</v>
      </c>
      <c r="CF597" s="167">
        <v>28</v>
      </c>
      <c r="CG597" s="168">
        <v>26</v>
      </c>
      <c r="CH597" s="168">
        <v>24</v>
      </c>
      <c r="CI597" s="168">
        <v>22</v>
      </c>
      <c r="CJ597" s="168">
        <v>20</v>
      </c>
      <c r="CK597" s="168">
        <v>18</v>
      </c>
      <c r="CL597" s="168">
        <v>16</v>
      </c>
      <c r="CM597" s="168">
        <v>14</v>
      </c>
      <c r="CN597" s="168">
        <v>12</v>
      </c>
      <c r="CO597" s="168">
        <v>10</v>
      </c>
      <c r="CP597" s="168">
        <v>10</v>
      </c>
      <c r="CQ597" s="168">
        <v>10</v>
      </c>
    </row>
    <row r="598" spans="1:95" ht="16.2" thickBot="1" x14ac:dyDescent="0.35">
      <c r="A598" s="116">
        <v>1595</v>
      </c>
      <c r="B598" s="117"/>
      <c r="C598" s="118"/>
      <c r="D598" s="119"/>
      <c r="E598" s="120"/>
      <c r="F598" s="121"/>
      <c r="G598" s="121"/>
      <c r="H598" s="169"/>
      <c r="I598" s="169"/>
      <c r="J598" s="170"/>
      <c r="K598" s="248"/>
      <c r="L598" s="129"/>
      <c r="M598" s="129"/>
      <c r="N598" s="129"/>
      <c r="O598" s="259"/>
      <c r="P598" s="129"/>
      <c r="Z598" s="135"/>
      <c r="AA598" s="135"/>
      <c r="AB598" s="136"/>
      <c r="AC598" s="136"/>
      <c r="AD598" s="60"/>
      <c r="AE598" s="139"/>
      <c r="AF598" s="175"/>
      <c r="AG598" s="60"/>
      <c r="AH598" s="139"/>
      <c r="AI598" s="175"/>
      <c r="AJ598" s="60"/>
      <c r="AK598" s="140"/>
      <c r="AL598" s="141"/>
      <c r="AM598" s="60"/>
      <c r="AN598" s="140"/>
      <c r="AO598" s="141"/>
      <c r="AP598" s="176"/>
      <c r="AQ598" s="177"/>
      <c r="AR598" s="178"/>
      <c r="AS598" s="176"/>
      <c r="AT598" s="177"/>
      <c r="AU598" s="178"/>
      <c r="AV598" s="57"/>
      <c r="AW598" s="145"/>
      <c r="AX598" s="179"/>
      <c r="AY598" s="180"/>
      <c r="AZ598" s="57"/>
      <c r="BA598" s="145"/>
      <c r="BB598" s="146"/>
      <c r="BC598" s="149"/>
      <c r="BD598" s="103"/>
      <c r="BF598" s="251"/>
      <c r="BG598" s="251"/>
      <c r="BH598" s="252"/>
      <c r="BJ598" s="253"/>
      <c r="BK598" s="253"/>
      <c r="BL598" s="253"/>
      <c r="BM598" s="254"/>
      <c r="BN598" s="252"/>
      <c r="BO598" s="255"/>
      <c r="BP598" s="255"/>
      <c r="BQ598" s="255"/>
      <c r="BR598" s="255"/>
      <c r="BS598" s="224"/>
      <c r="BT598" s="224"/>
      <c r="BU598" s="251"/>
      <c r="BV598" s="251"/>
      <c r="BW598" s="251"/>
      <c r="BX598" s="251"/>
      <c r="CB598" s="166">
        <v>45</v>
      </c>
      <c r="CC598" s="166">
        <v>40</v>
      </c>
      <c r="CD598" s="167">
        <v>35</v>
      </c>
      <c r="CE598" s="168">
        <v>30</v>
      </c>
      <c r="CF598" s="167">
        <v>28</v>
      </c>
      <c r="CG598" s="168">
        <v>26</v>
      </c>
      <c r="CH598" s="168">
        <v>24</v>
      </c>
      <c r="CI598" s="168">
        <v>22</v>
      </c>
      <c r="CJ598" s="168">
        <v>20</v>
      </c>
      <c r="CK598" s="168">
        <v>18</v>
      </c>
      <c r="CL598" s="168">
        <v>16</v>
      </c>
      <c r="CM598" s="168">
        <v>14</v>
      </c>
      <c r="CN598" s="168">
        <v>12</v>
      </c>
      <c r="CO598" s="168">
        <v>10</v>
      </c>
      <c r="CP598" s="168">
        <v>10</v>
      </c>
      <c r="CQ598" s="168">
        <v>10</v>
      </c>
    </row>
    <row r="599" spans="1:95" ht="16.2" thickBot="1" x14ac:dyDescent="0.35">
      <c r="A599" s="116">
        <v>1596</v>
      </c>
      <c r="B599" s="117"/>
      <c r="C599" s="118"/>
      <c r="D599" s="119"/>
      <c r="E599" s="120"/>
      <c r="F599" s="121"/>
      <c r="G599" s="121"/>
      <c r="H599" s="169"/>
      <c r="I599" s="169"/>
      <c r="J599" s="170"/>
      <c r="K599" s="248"/>
      <c r="L599" s="129"/>
      <c r="M599" s="129"/>
      <c r="N599" s="129"/>
      <c r="O599" s="259"/>
      <c r="P599" s="129"/>
      <c r="Z599" s="135"/>
      <c r="AA599" s="135"/>
      <c r="AB599" s="136"/>
      <c r="AC599" s="136"/>
      <c r="AD599" s="60"/>
      <c r="AE599" s="139"/>
      <c r="AF599" s="175"/>
      <c r="AG599" s="60"/>
      <c r="AH599" s="139"/>
      <c r="AI599" s="175"/>
      <c r="AJ599" s="60"/>
      <c r="AK599" s="140"/>
      <c r="AL599" s="141"/>
      <c r="AM599" s="60"/>
      <c r="AN599" s="140"/>
      <c r="AO599" s="141"/>
      <c r="AP599" s="176"/>
      <c r="AQ599" s="177"/>
      <c r="AR599" s="178"/>
      <c r="AS599" s="176"/>
      <c r="AT599" s="177"/>
      <c r="AU599" s="178"/>
      <c r="AV599" s="57"/>
      <c r="AW599" s="145"/>
      <c r="AX599" s="179"/>
      <c r="AY599" s="180"/>
      <c r="AZ599" s="57"/>
      <c r="BA599" s="145"/>
      <c r="BB599" s="146"/>
      <c r="BC599" s="149"/>
      <c r="BD599" s="103"/>
      <c r="BF599" s="251"/>
      <c r="BG599" s="251"/>
      <c r="BH599" s="252"/>
      <c r="BJ599" s="253"/>
      <c r="BK599" s="253"/>
      <c r="BL599" s="253"/>
      <c r="BM599" s="254"/>
      <c r="BN599" s="252"/>
      <c r="BO599" s="255"/>
      <c r="BP599" s="255"/>
      <c r="BQ599" s="255"/>
      <c r="BR599" s="255"/>
      <c r="BS599" s="224"/>
      <c r="BT599" s="224"/>
      <c r="BU599" s="251"/>
      <c r="BV599" s="251"/>
      <c r="BW599" s="251"/>
      <c r="BX599" s="251"/>
      <c r="CB599" s="166">
        <v>45</v>
      </c>
      <c r="CC599" s="166">
        <v>40</v>
      </c>
      <c r="CD599" s="167">
        <v>35</v>
      </c>
      <c r="CE599" s="168">
        <v>30</v>
      </c>
      <c r="CF599" s="167">
        <v>28</v>
      </c>
      <c r="CG599" s="168">
        <v>26</v>
      </c>
      <c r="CH599" s="168">
        <v>24</v>
      </c>
      <c r="CI599" s="168">
        <v>22</v>
      </c>
      <c r="CJ599" s="168">
        <v>20</v>
      </c>
      <c r="CK599" s="168">
        <v>18</v>
      </c>
      <c r="CL599" s="168">
        <v>16</v>
      </c>
      <c r="CM599" s="168">
        <v>14</v>
      </c>
      <c r="CN599" s="168">
        <v>12</v>
      </c>
      <c r="CO599" s="168">
        <v>10</v>
      </c>
      <c r="CP599" s="168">
        <v>10</v>
      </c>
      <c r="CQ599" s="168">
        <v>10</v>
      </c>
    </row>
    <row r="600" spans="1:95" ht="16.2" thickBot="1" x14ac:dyDescent="0.35">
      <c r="A600" s="116">
        <v>1597</v>
      </c>
      <c r="B600" s="117"/>
      <c r="C600" s="118"/>
      <c r="D600" s="119"/>
      <c r="E600" s="120"/>
      <c r="F600" s="121"/>
      <c r="G600" s="121"/>
      <c r="H600" s="169"/>
      <c r="I600" s="169"/>
      <c r="J600" s="170"/>
      <c r="K600" s="248"/>
      <c r="L600" s="129"/>
      <c r="M600" s="129"/>
      <c r="N600" s="129"/>
      <c r="O600" s="259"/>
      <c r="P600" s="129"/>
      <c r="Z600" s="135"/>
      <c r="AA600" s="135"/>
      <c r="AB600" s="136"/>
      <c r="AC600" s="136"/>
      <c r="AD600" s="60"/>
      <c r="AE600" s="139"/>
      <c r="AF600" s="175"/>
      <c r="AG600" s="60"/>
      <c r="AH600" s="139"/>
      <c r="AI600" s="175"/>
      <c r="AJ600" s="60"/>
      <c r="AK600" s="140"/>
      <c r="AL600" s="141"/>
      <c r="AM600" s="60"/>
      <c r="AN600" s="140"/>
      <c r="AO600" s="141"/>
      <c r="AP600" s="176"/>
      <c r="AQ600" s="177"/>
      <c r="AR600" s="178"/>
      <c r="AS600" s="176"/>
      <c r="AT600" s="177"/>
      <c r="AU600" s="178"/>
      <c r="AV600" s="57"/>
      <c r="AW600" s="145"/>
      <c r="AX600" s="179"/>
      <c r="AY600" s="180"/>
      <c r="AZ600" s="57"/>
      <c r="BA600" s="145"/>
      <c r="BB600" s="146"/>
      <c r="BC600" s="149"/>
      <c r="BD600" s="103"/>
      <c r="BF600" s="251"/>
      <c r="BG600" s="251"/>
      <c r="BH600" s="252"/>
      <c r="BJ600" s="253"/>
      <c r="BK600" s="253"/>
      <c r="BL600" s="253"/>
      <c r="BM600" s="254"/>
      <c r="BN600" s="252"/>
      <c r="BO600" s="255"/>
      <c r="BP600" s="255"/>
      <c r="BQ600" s="255"/>
      <c r="BR600" s="255"/>
      <c r="BS600" s="224"/>
      <c r="BT600" s="224"/>
      <c r="BU600" s="251"/>
      <c r="BV600" s="251"/>
      <c r="BW600" s="251"/>
      <c r="BX600" s="251"/>
      <c r="CB600" s="166">
        <v>45</v>
      </c>
      <c r="CC600" s="166">
        <v>40</v>
      </c>
      <c r="CD600" s="167">
        <v>35</v>
      </c>
      <c r="CE600" s="168">
        <v>30</v>
      </c>
      <c r="CF600" s="167">
        <v>28</v>
      </c>
      <c r="CG600" s="168">
        <v>26</v>
      </c>
      <c r="CH600" s="168">
        <v>24</v>
      </c>
      <c r="CI600" s="168">
        <v>22</v>
      </c>
      <c r="CJ600" s="168">
        <v>20</v>
      </c>
      <c r="CK600" s="168">
        <v>18</v>
      </c>
      <c r="CL600" s="168">
        <v>16</v>
      </c>
      <c r="CM600" s="168">
        <v>14</v>
      </c>
      <c r="CN600" s="168">
        <v>12</v>
      </c>
      <c r="CO600" s="168">
        <v>10</v>
      </c>
      <c r="CP600" s="168">
        <v>10</v>
      </c>
      <c r="CQ600" s="168">
        <v>10</v>
      </c>
    </row>
    <row r="601" spans="1:95" ht="16.2" thickBot="1" x14ac:dyDescent="0.35">
      <c r="A601" s="116">
        <v>1598</v>
      </c>
      <c r="B601" s="117"/>
      <c r="C601" s="118"/>
      <c r="D601" s="119"/>
      <c r="E601" s="120"/>
      <c r="F601" s="121"/>
      <c r="G601" s="121"/>
      <c r="H601" s="169"/>
      <c r="I601" s="169"/>
      <c r="J601" s="170"/>
      <c r="K601" s="248"/>
      <c r="L601" s="129"/>
      <c r="M601" s="129"/>
      <c r="N601" s="129"/>
      <c r="O601" s="259"/>
      <c r="P601" s="129"/>
      <c r="Z601" s="135"/>
      <c r="AA601" s="135"/>
      <c r="AB601" s="136"/>
      <c r="AC601" s="136"/>
      <c r="AD601" s="60"/>
      <c r="AE601" s="139"/>
      <c r="AF601" s="175"/>
      <c r="AG601" s="60"/>
      <c r="AH601" s="139"/>
      <c r="AI601" s="175"/>
      <c r="AJ601" s="60"/>
      <c r="AK601" s="140"/>
      <c r="AL601" s="141"/>
      <c r="AM601" s="60"/>
      <c r="AN601" s="140"/>
      <c r="AO601" s="141"/>
      <c r="AP601" s="176"/>
      <c r="AQ601" s="177"/>
      <c r="AR601" s="178"/>
      <c r="AS601" s="176"/>
      <c r="AT601" s="177"/>
      <c r="AU601" s="178"/>
      <c r="AV601" s="57"/>
      <c r="AW601" s="145"/>
      <c r="AX601" s="179"/>
      <c r="AY601" s="180"/>
      <c r="AZ601" s="57"/>
      <c r="BA601" s="145"/>
      <c r="BB601" s="146"/>
      <c r="BC601" s="149"/>
      <c r="BD601" s="103"/>
      <c r="BF601" s="251"/>
      <c r="BG601" s="251"/>
      <c r="BH601" s="252"/>
      <c r="BJ601" s="253"/>
      <c r="BK601" s="253"/>
      <c r="BL601" s="253"/>
      <c r="BM601" s="254"/>
      <c r="BN601" s="252"/>
      <c r="BO601" s="255"/>
      <c r="BP601" s="255"/>
      <c r="BQ601" s="255"/>
      <c r="BR601" s="255"/>
      <c r="BS601" s="224"/>
      <c r="BT601" s="224"/>
      <c r="BU601" s="251"/>
      <c r="BV601" s="251"/>
      <c r="BW601" s="251"/>
      <c r="BX601" s="251"/>
      <c r="CB601" s="166">
        <v>45</v>
      </c>
      <c r="CC601" s="166">
        <v>40</v>
      </c>
      <c r="CD601" s="167">
        <v>35</v>
      </c>
      <c r="CE601" s="168">
        <v>30</v>
      </c>
      <c r="CF601" s="167">
        <v>28</v>
      </c>
      <c r="CG601" s="168">
        <v>26</v>
      </c>
      <c r="CH601" s="168">
        <v>24</v>
      </c>
      <c r="CI601" s="168">
        <v>22</v>
      </c>
      <c r="CJ601" s="168">
        <v>20</v>
      </c>
      <c r="CK601" s="168">
        <v>18</v>
      </c>
      <c r="CL601" s="168">
        <v>16</v>
      </c>
      <c r="CM601" s="168">
        <v>14</v>
      </c>
      <c r="CN601" s="168">
        <v>12</v>
      </c>
      <c r="CO601" s="168">
        <v>10</v>
      </c>
      <c r="CP601" s="168">
        <v>10</v>
      </c>
      <c r="CQ601" s="168">
        <v>10</v>
      </c>
    </row>
    <row r="602" spans="1:95" ht="16.2" thickBot="1" x14ac:dyDescent="0.35">
      <c r="A602" s="116">
        <v>1599</v>
      </c>
      <c r="B602" s="117"/>
      <c r="C602" s="118"/>
      <c r="D602" s="119"/>
      <c r="E602" s="120"/>
      <c r="F602" s="121"/>
      <c r="G602" s="121"/>
      <c r="H602" s="169"/>
      <c r="I602" s="169"/>
      <c r="J602" s="170"/>
      <c r="K602" s="248"/>
      <c r="L602" s="129"/>
      <c r="M602" s="129"/>
      <c r="N602" s="129"/>
      <c r="O602" s="259"/>
      <c r="P602" s="129"/>
      <c r="Z602" s="135"/>
      <c r="AA602" s="135"/>
      <c r="AB602" s="136"/>
      <c r="AC602" s="136"/>
      <c r="AD602" s="60"/>
      <c r="AE602" s="139"/>
      <c r="AF602" s="175"/>
      <c r="AG602" s="60"/>
      <c r="AH602" s="139"/>
      <c r="AI602" s="175"/>
      <c r="AJ602" s="60"/>
      <c r="AK602" s="140"/>
      <c r="AL602" s="141"/>
      <c r="AM602" s="60"/>
      <c r="AN602" s="140"/>
      <c r="AO602" s="141"/>
      <c r="AP602" s="176"/>
      <c r="AQ602" s="177"/>
      <c r="AR602" s="178"/>
      <c r="AS602" s="176"/>
      <c r="AT602" s="177"/>
      <c r="AU602" s="178"/>
      <c r="AV602" s="57"/>
      <c r="AW602" s="145"/>
      <c r="AX602" s="179"/>
      <c r="AY602" s="180"/>
      <c r="AZ602" s="57"/>
      <c r="BA602" s="145"/>
      <c r="BB602" s="146"/>
      <c r="BC602" s="149"/>
      <c r="BD602" s="103"/>
      <c r="BF602" s="251"/>
      <c r="BG602" s="251"/>
      <c r="BH602" s="252"/>
      <c r="BJ602" s="253"/>
      <c r="BK602" s="253"/>
      <c r="BL602" s="253"/>
      <c r="BM602" s="254"/>
      <c r="BN602" s="252"/>
      <c r="BO602" s="255"/>
      <c r="BP602" s="255"/>
      <c r="BQ602" s="255"/>
      <c r="BR602" s="255"/>
      <c r="BS602" s="224"/>
      <c r="BT602" s="224"/>
      <c r="BU602" s="251"/>
      <c r="BV602" s="251"/>
      <c r="BW602" s="251"/>
      <c r="BX602" s="251"/>
      <c r="CB602" s="166">
        <v>45</v>
      </c>
      <c r="CC602" s="166">
        <v>40</v>
      </c>
      <c r="CD602" s="167">
        <v>35</v>
      </c>
      <c r="CE602" s="168">
        <v>30</v>
      </c>
      <c r="CF602" s="167">
        <v>28</v>
      </c>
      <c r="CG602" s="168">
        <v>26</v>
      </c>
      <c r="CH602" s="168">
        <v>24</v>
      </c>
      <c r="CI602" s="168">
        <v>22</v>
      </c>
      <c r="CJ602" s="168">
        <v>20</v>
      </c>
      <c r="CK602" s="168">
        <v>18</v>
      </c>
      <c r="CL602" s="168">
        <v>16</v>
      </c>
      <c r="CM602" s="168">
        <v>14</v>
      </c>
      <c r="CN602" s="168">
        <v>12</v>
      </c>
      <c r="CO602" s="168">
        <v>10</v>
      </c>
      <c r="CP602" s="168">
        <v>10</v>
      </c>
      <c r="CQ602" s="168">
        <v>10</v>
      </c>
    </row>
    <row r="603" spans="1:95" ht="16.2" thickBot="1" x14ac:dyDescent="0.35">
      <c r="A603" s="116">
        <v>1600</v>
      </c>
      <c r="B603" s="117"/>
      <c r="C603" s="118"/>
      <c r="D603" s="119"/>
      <c r="E603" s="120"/>
      <c r="F603" s="121"/>
      <c r="G603" s="121"/>
      <c r="H603" s="169"/>
      <c r="I603" s="169"/>
      <c r="J603" s="170"/>
      <c r="K603" s="248"/>
      <c r="L603" s="129"/>
      <c r="M603" s="129"/>
      <c r="N603" s="129"/>
      <c r="O603" s="259"/>
      <c r="P603" s="129"/>
      <c r="Z603" s="135"/>
      <c r="AA603" s="135"/>
      <c r="AB603" s="136"/>
      <c r="AC603" s="136"/>
      <c r="AD603" s="60"/>
      <c r="AE603" s="139"/>
      <c r="AF603" s="175"/>
      <c r="AG603" s="60"/>
      <c r="AH603" s="139"/>
      <c r="AI603" s="175"/>
      <c r="AJ603" s="60"/>
      <c r="AK603" s="140"/>
      <c r="AL603" s="141"/>
      <c r="AM603" s="60"/>
      <c r="AN603" s="140"/>
      <c r="AO603" s="141"/>
      <c r="AP603" s="176"/>
      <c r="AQ603" s="177"/>
      <c r="AR603" s="178"/>
      <c r="AS603" s="176"/>
      <c r="AT603" s="177"/>
      <c r="AU603" s="178"/>
      <c r="AV603" s="57"/>
      <c r="AW603" s="145"/>
      <c r="AX603" s="179"/>
      <c r="AY603" s="180"/>
      <c r="AZ603" s="57"/>
      <c r="BA603" s="145"/>
      <c r="BB603" s="146"/>
      <c r="BC603" s="149"/>
      <c r="BD603" s="103"/>
      <c r="BF603" s="251"/>
      <c r="BG603" s="251"/>
      <c r="BH603" s="252"/>
      <c r="BJ603" s="253"/>
      <c r="BK603" s="253"/>
      <c r="BL603" s="253"/>
      <c r="BM603" s="254"/>
      <c r="BN603" s="252"/>
      <c r="BO603" s="255"/>
      <c r="BP603" s="255"/>
      <c r="BQ603" s="255"/>
      <c r="BR603" s="255"/>
      <c r="BS603" s="224"/>
      <c r="BT603" s="224"/>
      <c r="BU603" s="251"/>
      <c r="BV603" s="251"/>
      <c r="BW603" s="251"/>
      <c r="BX603" s="251"/>
      <c r="CB603" s="166">
        <v>45</v>
      </c>
      <c r="CC603" s="166">
        <v>40</v>
      </c>
      <c r="CD603" s="167">
        <v>35</v>
      </c>
      <c r="CE603" s="168">
        <v>30</v>
      </c>
      <c r="CF603" s="167">
        <v>28</v>
      </c>
      <c r="CG603" s="168">
        <v>26</v>
      </c>
      <c r="CH603" s="168">
        <v>24</v>
      </c>
      <c r="CI603" s="168">
        <v>22</v>
      </c>
      <c r="CJ603" s="168">
        <v>20</v>
      </c>
      <c r="CK603" s="168">
        <v>18</v>
      </c>
      <c r="CL603" s="168">
        <v>16</v>
      </c>
      <c r="CM603" s="168">
        <v>14</v>
      </c>
      <c r="CN603" s="168">
        <v>12</v>
      </c>
      <c r="CO603" s="168">
        <v>10</v>
      </c>
      <c r="CP603" s="168">
        <v>10</v>
      </c>
      <c r="CQ603" s="168">
        <v>10</v>
      </c>
    </row>
    <row r="604" spans="1:95" ht="16.2" thickBot="1" x14ac:dyDescent="0.35">
      <c r="A604" s="116">
        <v>1601</v>
      </c>
      <c r="B604" s="117"/>
      <c r="C604" s="118"/>
      <c r="D604" s="119"/>
      <c r="E604" s="120"/>
      <c r="F604" s="121"/>
      <c r="G604" s="121"/>
      <c r="H604" s="169"/>
      <c r="I604" s="169"/>
      <c r="J604" s="170"/>
      <c r="K604" s="248"/>
      <c r="L604" s="129"/>
      <c r="M604" s="129"/>
      <c r="N604" s="129"/>
      <c r="O604" s="259"/>
      <c r="P604" s="129"/>
      <c r="Z604" s="135"/>
      <c r="AA604" s="135"/>
      <c r="AB604" s="136"/>
      <c r="AC604" s="136"/>
      <c r="AD604" s="60"/>
      <c r="AE604" s="139"/>
      <c r="AF604" s="175"/>
      <c r="AG604" s="60"/>
      <c r="AH604" s="139"/>
      <c r="AI604" s="175"/>
      <c r="AJ604" s="60"/>
      <c r="AK604" s="140"/>
      <c r="AL604" s="141"/>
      <c r="AM604" s="60"/>
      <c r="AN604" s="140"/>
      <c r="AO604" s="141"/>
      <c r="AP604" s="176"/>
      <c r="AQ604" s="177"/>
      <c r="AR604" s="178"/>
      <c r="AS604" s="176"/>
      <c r="AT604" s="177"/>
      <c r="AU604" s="178"/>
      <c r="AV604" s="57"/>
      <c r="AW604" s="145"/>
      <c r="AX604" s="179"/>
      <c r="AY604" s="180"/>
      <c r="AZ604" s="57"/>
      <c r="BA604" s="145"/>
      <c r="BB604" s="146"/>
      <c r="BC604" s="149"/>
      <c r="BD604" s="103"/>
      <c r="BF604" s="251"/>
      <c r="BG604" s="251"/>
      <c r="BH604" s="252"/>
      <c r="BJ604" s="253"/>
      <c r="BK604" s="253"/>
      <c r="BL604" s="253"/>
      <c r="BM604" s="254"/>
      <c r="BN604" s="252"/>
      <c r="BO604" s="255"/>
      <c r="BP604" s="255"/>
      <c r="BQ604" s="255"/>
      <c r="BR604" s="255"/>
      <c r="BS604" s="224"/>
      <c r="BT604" s="224"/>
      <c r="BU604" s="251"/>
      <c r="BV604" s="251"/>
      <c r="BW604" s="251"/>
      <c r="BX604" s="251"/>
      <c r="CB604" s="166">
        <v>45</v>
      </c>
      <c r="CC604" s="166">
        <v>40</v>
      </c>
      <c r="CD604" s="167">
        <v>35</v>
      </c>
      <c r="CE604" s="168">
        <v>30</v>
      </c>
      <c r="CF604" s="167">
        <v>28</v>
      </c>
      <c r="CG604" s="168">
        <v>26</v>
      </c>
      <c r="CH604" s="168">
        <v>24</v>
      </c>
      <c r="CI604" s="168">
        <v>22</v>
      </c>
      <c r="CJ604" s="168">
        <v>20</v>
      </c>
      <c r="CK604" s="168">
        <v>18</v>
      </c>
      <c r="CL604" s="168">
        <v>16</v>
      </c>
      <c r="CM604" s="168">
        <v>14</v>
      </c>
      <c r="CN604" s="168">
        <v>12</v>
      </c>
      <c r="CO604" s="168">
        <v>10</v>
      </c>
      <c r="CP604" s="168">
        <v>10</v>
      </c>
      <c r="CQ604" s="168">
        <v>10</v>
      </c>
    </row>
    <row r="605" spans="1:95" ht="16.2" thickBot="1" x14ac:dyDescent="0.35">
      <c r="A605" s="116">
        <v>1602</v>
      </c>
      <c r="B605" s="117"/>
      <c r="C605" s="118"/>
      <c r="D605" s="119"/>
      <c r="E605" s="120"/>
      <c r="F605" s="121"/>
      <c r="G605" s="121"/>
      <c r="H605" s="169"/>
      <c r="I605" s="169"/>
      <c r="J605" s="170"/>
      <c r="K605" s="248"/>
      <c r="L605" s="129"/>
      <c r="M605" s="129"/>
      <c r="N605" s="129"/>
      <c r="O605" s="259"/>
      <c r="P605" s="129"/>
      <c r="Z605" s="135"/>
      <c r="AA605" s="135"/>
      <c r="AB605" s="136"/>
      <c r="AC605" s="136"/>
      <c r="AD605" s="60"/>
      <c r="AE605" s="139"/>
      <c r="AF605" s="175"/>
      <c r="AG605" s="60"/>
      <c r="AH605" s="139"/>
      <c r="AI605" s="175"/>
      <c r="AJ605" s="60"/>
      <c r="AK605" s="140"/>
      <c r="AL605" s="141"/>
      <c r="AM605" s="60"/>
      <c r="AN605" s="140"/>
      <c r="AO605" s="141"/>
      <c r="AP605" s="176"/>
      <c r="AQ605" s="177"/>
      <c r="AR605" s="178"/>
      <c r="AS605" s="176"/>
      <c r="AT605" s="177"/>
      <c r="AU605" s="178"/>
      <c r="AV605" s="57"/>
      <c r="AW605" s="145"/>
      <c r="AX605" s="179"/>
      <c r="AY605" s="180"/>
      <c r="AZ605" s="57"/>
      <c r="BA605" s="145"/>
      <c r="BB605" s="146"/>
      <c r="BC605" s="149"/>
      <c r="BD605" s="103"/>
      <c r="BF605" s="251"/>
      <c r="BG605" s="251"/>
      <c r="BH605" s="252"/>
      <c r="BJ605" s="253"/>
      <c r="BK605" s="253"/>
      <c r="BL605" s="253"/>
      <c r="BM605" s="254"/>
      <c r="BN605" s="252"/>
      <c r="BO605" s="255"/>
      <c r="BP605" s="255"/>
      <c r="BQ605" s="255"/>
      <c r="BR605" s="255"/>
      <c r="BS605" s="224"/>
      <c r="BT605" s="224"/>
      <c r="BU605" s="251"/>
      <c r="BV605" s="251"/>
      <c r="BW605" s="251"/>
      <c r="BX605" s="251"/>
      <c r="CB605" s="166">
        <v>45</v>
      </c>
      <c r="CC605" s="166">
        <v>40</v>
      </c>
      <c r="CD605" s="167">
        <v>35</v>
      </c>
      <c r="CE605" s="168">
        <v>30</v>
      </c>
      <c r="CF605" s="167">
        <v>28</v>
      </c>
      <c r="CG605" s="168">
        <v>26</v>
      </c>
      <c r="CH605" s="168">
        <v>24</v>
      </c>
      <c r="CI605" s="168">
        <v>22</v>
      </c>
      <c r="CJ605" s="168">
        <v>20</v>
      </c>
      <c r="CK605" s="168">
        <v>18</v>
      </c>
      <c r="CL605" s="168">
        <v>16</v>
      </c>
      <c r="CM605" s="168">
        <v>14</v>
      </c>
      <c r="CN605" s="168">
        <v>12</v>
      </c>
      <c r="CO605" s="168">
        <v>10</v>
      </c>
      <c r="CP605" s="168">
        <v>10</v>
      </c>
      <c r="CQ605" s="168">
        <v>10</v>
      </c>
    </row>
    <row r="606" spans="1:95" ht="16.2" thickBot="1" x14ac:dyDescent="0.35">
      <c r="A606" s="116">
        <v>1603</v>
      </c>
      <c r="B606" s="117"/>
      <c r="C606" s="118"/>
      <c r="D606" s="119"/>
      <c r="E606" s="120"/>
      <c r="F606" s="121"/>
      <c r="G606" s="121"/>
      <c r="H606" s="169"/>
      <c r="I606" s="169"/>
      <c r="J606" s="170"/>
      <c r="K606" s="248"/>
      <c r="L606" s="129"/>
      <c r="M606" s="129"/>
      <c r="N606" s="129"/>
      <c r="O606" s="259"/>
      <c r="P606" s="129"/>
      <c r="Z606" s="135"/>
      <c r="AA606" s="135"/>
      <c r="AB606" s="136"/>
      <c r="AC606" s="136"/>
      <c r="AD606" s="60"/>
      <c r="AE606" s="139"/>
      <c r="AF606" s="175"/>
      <c r="AG606" s="60"/>
      <c r="AH606" s="139"/>
      <c r="AI606" s="175"/>
      <c r="AJ606" s="60"/>
      <c r="AK606" s="140"/>
      <c r="AL606" s="141"/>
      <c r="AM606" s="60"/>
      <c r="AN606" s="140"/>
      <c r="AO606" s="141"/>
      <c r="AP606" s="176"/>
      <c r="AQ606" s="177"/>
      <c r="AR606" s="178"/>
      <c r="AS606" s="176"/>
      <c r="AT606" s="177"/>
      <c r="AU606" s="178"/>
      <c r="AV606" s="57"/>
      <c r="AW606" s="145"/>
      <c r="AX606" s="179"/>
      <c r="AY606" s="180"/>
      <c r="AZ606" s="57"/>
      <c r="BA606" s="145"/>
      <c r="BB606" s="146"/>
      <c r="BC606" s="149"/>
      <c r="BD606" s="103"/>
      <c r="BF606" s="251"/>
      <c r="BG606" s="251"/>
      <c r="BH606" s="252"/>
      <c r="BJ606" s="253"/>
      <c r="BK606" s="253"/>
      <c r="BL606" s="253"/>
      <c r="BM606" s="254"/>
      <c r="BN606" s="252"/>
      <c r="BO606" s="255"/>
      <c r="BP606" s="255"/>
      <c r="BQ606" s="255"/>
      <c r="BR606" s="255"/>
      <c r="BS606" s="224"/>
      <c r="BT606" s="224"/>
      <c r="BU606" s="251"/>
      <c r="BV606" s="251"/>
      <c r="BW606" s="251"/>
      <c r="BX606" s="251"/>
      <c r="CB606" s="166">
        <v>45</v>
      </c>
      <c r="CC606" s="166">
        <v>40</v>
      </c>
      <c r="CD606" s="167">
        <v>35</v>
      </c>
      <c r="CE606" s="168">
        <v>30</v>
      </c>
      <c r="CF606" s="167">
        <v>28</v>
      </c>
      <c r="CG606" s="168">
        <v>26</v>
      </c>
      <c r="CH606" s="168">
        <v>24</v>
      </c>
      <c r="CI606" s="168">
        <v>22</v>
      </c>
      <c r="CJ606" s="168">
        <v>20</v>
      </c>
      <c r="CK606" s="168">
        <v>18</v>
      </c>
      <c r="CL606" s="168">
        <v>16</v>
      </c>
      <c r="CM606" s="168">
        <v>14</v>
      </c>
      <c r="CN606" s="168">
        <v>12</v>
      </c>
      <c r="CO606" s="168">
        <v>10</v>
      </c>
      <c r="CP606" s="168">
        <v>10</v>
      </c>
      <c r="CQ606" s="168">
        <v>10</v>
      </c>
    </row>
    <row r="607" spans="1:95" ht="16.2" thickBot="1" x14ac:dyDescent="0.35">
      <c r="A607" s="116">
        <v>1604</v>
      </c>
      <c r="B607" s="117"/>
      <c r="C607" s="118"/>
      <c r="D607" s="119"/>
      <c r="E607" s="120"/>
      <c r="F607" s="121"/>
      <c r="G607" s="121"/>
      <c r="H607" s="169"/>
      <c r="I607" s="169"/>
      <c r="J607" s="170"/>
      <c r="K607" s="248"/>
      <c r="L607" s="129"/>
      <c r="M607" s="129"/>
      <c r="N607" s="129"/>
      <c r="O607" s="259"/>
      <c r="P607" s="129"/>
      <c r="Z607" s="135"/>
      <c r="AA607" s="135"/>
      <c r="AB607" s="136"/>
      <c r="AC607" s="136"/>
      <c r="AD607" s="60"/>
      <c r="AE607" s="139"/>
      <c r="AF607" s="175"/>
      <c r="AG607" s="60"/>
      <c r="AH607" s="139"/>
      <c r="AI607" s="175"/>
      <c r="AJ607" s="60"/>
      <c r="AK607" s="140"/>
      <c r="AL607" s="141"/>
      <c r="AM607" s="60"/>
      <c r="AN607" s="140"/>
      <c r="AO607" s="141"/>
      <c r="AP607" s="176"/>
      <c r="AQ607" s="177"/>
      <c r="AR607" s="178"/>
      <c r="AS607" s="176"/>
      <c r="AT607" s="177"/>
      <c r="AU607" s="178"/>
      <c r="AV607" s="57"/>
      <c r="AW607" s="145"/>
      <c r="AX607" s="179"/>
      <c r="AY607" s="180"/>
      <c r="AZ607" s="57"/>
      <c r="BA607" s="145"/>
      <c r="BB607" s="146"/>
      <c r="BC607" s="149"/>
      <c r="BD607" s="103"/>
      <c r="BS607" s="224"/>
      <c r="BT607" s="224"/>
      <c r="CB607" s="166">
        <v>45</v>
      </c>
      <c r="CC607" s="166">
        <v>40</v>
      </c>
      <c r="CD607" s="167">
        <v>35</v>
      </c>
      <c r="CE607" s="168">
        <v>30</v>
      </c>
      <c r="CF607" s="167">
        <v>28</v>
      </c>
      <c r="CG607" s="168">
        <v>26</v>
      </c>
      <c r="CH607" s="168">
        <v>24</v>
      </c>
      <c r="CI607" s="168">
        <v>22</v>
      </c>
      <c r="CJ607" s="168">
        <v>20</v>
      </c>
      <c r="CK607" s="168">
        <v>18</v>
      </c>
      <c r="CL607" s="168">
        <v>16</v>
      </c>
      <c r="CM607" s="168">
        <v>14</v>
      </c>
      <c r="CN607" s="168">
        <v>12</v>
      </c>
      <c r="CO607" s="168">
        <v>10</v>
      </c>
      <c r="CP607" s="168">
        <v>10</v>
      </c>
      <c r="CQ607" s="168">
        <v>10</v>
      </c>
    </row>
    <row r="608" spans="1:95" ht="16.2" thickBot="1" x14ac:dyDescent="0.35">
      <c r="A608" s="116">
        <v>1605</v>
      </c>
      <c r="B608" s="117"/>
      <c r="C608" s="118"/>
      <c r="D608" s="119"/>
      <c r="E608" s="120"/>
      <c r="F608" s="121"/>
      <c r="G608" s="121"/>
      <c r="H608" s="169"/>
      <c r="I608" s="169"/>
      <c r="J608" s="170"/>
      <c r="K608" s="248"/>
      <c r="L608" s="129"/>
      <c r="M608" s="129"/>
      <c r="N608" s="129"/>
      <c r="O608" s="259"/>
      <c r="P608" s="129"/>
      <c r="Z608" s="135"/>
      <c r="AA608" s="135"/>
      <c r="AB608" s="136"/>
      <c r="AC608" s="136"/>
      <c r="AD608" s="60"/>
      <c r="AE608" s="139"/>
      <c r="AF608" s="175"/>
      <c r="AG608" s="60"/>
      <c r="AH608" s="139"/>
      <c r="AI608" s="175"/>
      <c r="AJ608" s="60"/>
      <c r="AK608" s="140"/>
      <c r="AL608" s="141"/>
      <c r="AM608" s="60"/>
      <c r="AN608" s="140"/>
      <c r="AO608" s="141"/>
      <c r="AP608" s="176"/>
      <c r="AQ608" s="177"/>
      <c r="AR608" s="178"/>
      <c r="AS608" s="176"/>
      <c r="AT608" s="177"/>
      <c r="AU608" s="178"/>
      <c r="AV608" s="57"/>
      <c r="AW608" s="145"/>
      <c r="AX608" s="179"/>
      <c r="AY608" s="180"/>
      <c r="AZ608" s="57"/>
      <c r="BA608" s="145"/>
      <c r="BB608" s="146"/>
      <c r="BC608" s="149"/>
      <c r="BD608" s="103"/>
      <c r="BS608" s="224"/>
      <c r="BT608" s="224"/>
      <c r="CB608" s="166">
        <v>45</v>
      </c>
      <c r="CC608" s="166">
        <v>40</v>
      </c>
      <c r="CD608" s="167">
        <v>35</v>
      </c>
      <c r="CE608" s="168">
        <v>30</v>
      </c>
      <c r="CF608" s="167">
        <v>28</v>
      </c>
      <c r="CG608" s="168">
        <v>26</v>
      </c>
      <c r="CH608" s="168">
        <v>24</v>
      </c>
      <c r="CI608" s="168">
        <v>22</v>
      </c>
      <c r="CJ608" s="168">
        <v>20</v>
      </c>
      <c r="CK608" s="168">
        <v>18</v>
      </c>
      <c r="CL608" s="168">
        <v>16</v>
      </c>
      <c r="CM608" s="168">
        <v>14</v>
      </c>
      <c r="CN608" s="168">
        <v>12</v>
      </c>
      <c r="CO608" s="168">
        <v>10</v>
      </c>
      <c r="CP608" s="168">
        <v>10</v>
      </c>
      <c r="CQ608" s="168">
        <v>10</v>
      </c>
    </row>
    <row r="609" spans="1:95" ht="16.2" thickBot="1" x14ac:dyDescent="0.35">
      <c r="A609" s="116">
        <v>1606</v>
      </c>
      <c r="B609" s="117"/>
      <c r="C609" s="118"/>
      <c r="D609" s="119"/>
      <c r="E609" s="120"/>
      <c r="F609" s="121"/>
      <c r="G609" s="121"/>
      <c r="H609" s="169"/>
      <c r="I609" s="169"/>
      <c r="J609" s="170"/>
      <c r="K609" s="248"/>
      <c r="L609" s="129"/>
      <c r="M609" s="129"/>
      <c r="N609" s="129"/>
      <c r="O609" s="259"/>
      <c r="P609" s="129"/>
      <c r="Z609" s="135"/>
      <c r="AA609" s="135"/>
      <c r="AB609" s="136"/>
      <c r="AC609" s="136"/>
      <c r="AD609" s="60"/>
      <c r="AE609" s="139"/>
      <c r="AF609" s="175"/>
      <c r="AG609" s="60"/>
      <c r="AH609" s="139"/>
      <c r="AI609" s="175"/>
      <c r="AJ609" s="60"/>
      <c r="AK609" s="140"/>
      <c r="AL609" s="141"/>
      <c r="AM609" s="60"/>
      <c r="AN609" s="140"/>
      <c r="AO609" s="141"/>
      <c r="AP609" s="176"/>
      <c r="AQ609" s="177"/>
      <c r="AR609" s="178"/>
      <c r="AS609" s="176"/>
      <c r="AT609" s="177"/>
      <c r="AU609" s="178"/>
      <c r="AV609" s="57"/>
      <c r="AW609" s="145"/>
      <c r="AX609" s="179"/>
      <c r="AY609" s="180"/>
      <c r="AZ609" s="57"/>
      <c r="BA609" s="145"/>
      <c r="BB609" s="146"/>
      <c r="BC609" s="149"/>
      <c r="BD609" s="103"/>
      <c r="BS609" s="224"/>
      <c r="BT609" s="224"/>
      <c r="CB609" s="166">
        <v>45</v>
      </c>
      <c r="CC609" s="166">
        <v>40</v>
      </c>
      <c r="CD609" s="167">
        <v>35</v>
      </c>
      <c r="CE609" s="168">
        <v>30</v>
      </c>
      <c r="CF609" s="167">
        <v>28</v>
      </c>
      <c r="CG609" s="168">
        <v>26</v>
      </c>
      <c r="CH609" s="168">
        <v>24</v>
      </c>
      <c r="CI609" s="168">
        <v>22</v>
      </c>
      <c r="CJ609" s="168">
        <v>20</v>
      </c>
      <c r="CK609" s="168">
        <v>18</v>
      </c>
      <c r="CL609" s="168">
        <v>16</v>
      </c>
      <c r="CM609" s="168">
        <v>14</v>
      </c>
      <c r="CN609" s="168">
        <v>12</v>
      </c>
      <c r="CO609" s="168">
        <v>10</v>
      </c>
      <c r="CP609" s="168">
        <v>10</v>
      </c>
      <c r="CQ609" s="168">
        <v>10</v>
      </c>
    </row>
    <row r="610" spans="1:95" ht="16.2" thickBot="1" x14ac:dyDescent="0.35">
      <c r="A610" s="116">
        <v>1607</v>
      </c>
      <c r="B610" s="117"/>
      <c r="C610" s="118"/>
      <c r="D610" s="119"/>
      <c r="E610" s="120"/>
      <c r="F610" s="121"/>
      <c r="G610" s="121"/>
      <c r="H610" s="169"/>
      <c r="I610" s="169"/>
      <c r="J610" s="170"/>
      <c r="K610" s="248"/>
      <c r="L610" s="129"/>
      <c r="M610" s="129"/>
      <c r="N610" s="129"/>
      <c r="O610" s="259"/>
      <c r="P610" s="129"/>
      <c r="Z610" s="135"/>
      <c r="AA610" s="135"/>
      <c r="AB610" s="136"/>
      <c r="AC610" s="136"/>
      <c r="AD610" s="60"/>
      <c r="AE610" s="139"/>
      <c r="AF610" s="175"/>
      <c r="AG610" s="60"/>
      <c r="AH610" s="139"/>
      <c r="AI610" s="175"/>
      <c r="AJ610" s="60"/>
      <c r="AK610" s="140"/>
      <c r="AL610" s="141"/>
      <c r="AM610" s="60"/>
      <c r="AN610" s="140"/>
      <c r="AO610" s="141"/>
      <c r="AP610" s="176"/>
      <c r="AQ610" s="177"/>
      <c r="AR610" s="178"/>
      <c r="AS610" s="176"/>
      <c r="AT610" s="177"/>
      <c r="AU610" s="178"/>
      <c r="AV610" s="57"/>
      <c r="AW610" s="145"/>
      <c r="AX610" s="179"/>
      <c r="AY610" s="180"/>
      <c r="AZ610" s="57"/>
      <c r="BA610" s="145"/>
      <c r="BB610" s="146"/>
      <c r="BC610" s="149"/>
      <c r="BD610" s="103"/>
      <c r="BS610" s="224"/>
      <c r="BT610" s="224"/>
      <c r="CB610" s="166">
        <v>45</v>
      </c>
      <c r="CC610" s="166">
        <v>40</v>
      </c>
      <c r="CD610" s="167">
        <v>35</v>
      </c>
      <c r="CE610" s="168">
        <v>30</v>
      </c>
      <c r="CF610" s="167">
        <v>28</v>
      </c>
      <c r="CG610" s="168">
        <v>26</v>
      </c>
      <c r="CH610" s="168">
        <v>24</v>
      </c>
      <c r="CI610" s="168">
        <v>22</v>
      </c>
      <c r="CJ610" s="168">
        <v>20</v>
      </c>
      <c r="CK610" s="168">
        <v>18</v>
      </c>
      <c r="CL610" s="168">
        <v>16</v>
      </c>
      <c r="CM610" s="168">
        <v>14</v>
      </c>
      <c r="CN610" s="168">
        <v>12</v>
      </c>
      <c r="CO610" s="168">
        <v>10</v>
      </c>
      <c r="CP610" s="168">
        <v>10</v>
      </c>
      <c r="CQ610" s="168">
        <v>10</v>
      </c>
    </row>
    <row r="611" spans="1:95" ht="16.2" thickBot="1" x14ac:dyDescent="0.35">
      <c r="A611" s="116">
        <v>1608</v>
      </c>
      <c r="B611" s="117"/>
      <c r="C611" s="118"/>
      <c r="D611" s="119"/>
      <c r="E611" s="120"/>
      <c r="F611" s="121"/>
      <c r="G611" s="121"/>
      <c r="H611" s="169"/>
      <c r="I611" s="169"/>
      <c r="J611" s="170"/>
      <c r="K611" s="248"/>
      <c r="L611" s="129"/>
      <c r="M611" s="129"/>
      <c r="N611" s="129"/>
      <c r="O611" s="259"/>
      <c r="P611" s="129"/>
      <c r="Z611" s="135"/>
      <c r="AA611" s="135"/>
      <c r="AB611" s="136"/>
      <c r="AC611" s="136"/>
      <c r="AD611" s="60"/>
      <c r="AE611" s="139"/>
      <c r="AF611" s="175"/>
      <c r="AG611" s="60"/>
      <c r="AH611" s="139"/>
      <c r="AI611" s="175"/>
      <c r="AJ611" s="60"/>
      <c r="AK611" s="140"/>
      <c r="AL611" s="141"/>
      <c r="AM611" s="60"/>
      <c r="AN611" s="140"/>
      <c r="AO611" s="141"/>
      <c r="AP611" s="176"/>
      <c r="AQ611" s="177"/>
      <c r="AR611" s="178"/>
      <c r="AS611" s="176"/>
      <c r="AT611" s="177"/>
      <c r="AU611" s="178"/>
      <c r="AV611" s="57"/>
      <c r="AW611" s="145"/>
      <c r="AX611" s="179"/>
      <c r="AY611" s="180"/>
      <c r="AZ611" s="57"/>
      <c r="BA611" s="145"/>
      <c r="BB611" s="146"/>
      <c r="BC611" s="149"/>
      <c r="BD611" s="103"/>
      <c r="BS611" s="224"/>
      <c r="BT611" s="224"/>
      <c r="CB611" s="166">
        <v>45</v>
      </c>
      <c r="CC611" s="166">
        <v>40</v>
      </c>
      <c r="CD611" s="167">
        <v>35</v>
      </c>
      <c r="CE611" s="168">
        <v>30</v>
      </c>
      <c r="CF611" s="167">
        <v>28</v>
      </c>
      <c r="CG611" s="168">
        <v>26</v>
      </c>
      <c r="CH611" s="168">
        <v>24</v>
      </c>
      <c r="CI611" s="168">
        <v>22</v>
      </c>
      <c r="CJ611" s="168">
        <v>20</v>
      </c>
      <c r="CK611" s="168">
        <v>18</v>
      </c>
      <c r="CL611" s="168">
        <v>16</v>
      </c>
      <c r="CM611" s="168">
        <v>14</v>
      </c>
      <c r="CN611" s="168">
        <v>12</v>
      </c>
      <c r="CO611" s="168">
        <v>10</v>
      </c>
      <c r="CP611" s="168">
        <v>10</v>
      </c>
      <c r="CQ611" s="168">
        <v>10</v>
      </c>
    </row>
    <row r="612" spans="1:95" ht="16.2" thickBot="1" x14ac:dyDescent="0.35">
      <c r="A612" s="116">
        <v>1609</v>
      </c>
      <c r="B612" s="117"/>
      <c r="C612" s="118"/>
      <c r="D612" s="119"/>
      <c r="E612" s="120"/>
      <c r="F612" s="121"/>
      <c r="G612" s="121"/>
      <c r="H612" s="169"/>
      <c r="I612" s="169"/>
      <c r="J612" s="170"/>
      <c r="K612" s="248"/>
      <c r="L612" s="129"/>
      <c r="M612" s="129"/>
      <c r="N612" s="129"/>
      <c r="O612" s="259"/>
      <c r="P612" s="129"/>
      <c r="Z612" s="135"/>
      <c r="AA612" s="135"/>
      <c r="AB612" s="136"/>
      <c r="AC612" s="136"/>
      <c r="AD612" s="60"/>
      <c r="AE612" s="139"/>
      <c r="AF612" s="175"/>
      <c r="AG612" s="60"/>
      <c r="AH612" s="139"/>
      <c r="AI612" s="175"/>
      <c r="AJ612" s="60"/>
      <c r="AK612" s="140"/>
      <c r="AL612" s="141"/>
      <c r="AM612" s="60"/>
      <c r="AN612" s="140"/>
      <c r="AO612" s="141"/>
      <c r="AP612" s="176"/>
      <c r="AQ612" s="177"/>
      <c r="AR612" s="178"/>
      <c r="AS612" s="176"/>
      <c r="AT612" s="177"/>
      <c r="AU612" s="178"/>
      <c r="AV612" s="57"/>
      <c r="AW612" s="145"/>
      <c r="AX612" s="179"/>
      <c r="AY612" s="180"/>
      <c r="AZ612" s="57"/>
      <c r="BA612" s="145"/>
      <c r="BB612" s="146"/>
      <c r="BC612" s="149"/>
      <c r="BD612" s="103"/>
      <c r="BS612" s="224"/>
      <c r="BT612" s="224"/>
      <c r="CB612" s="166">
        <v>45</v>
      </c>
      <c r="CC612" s="166">
        <v>40</v>
      </c>
      <c r="CD612" s="167">
        <v>35</v>
      </c>
      <c r="CE612" s="168">
        <v>30</v>
      </c>
      <c r="CF612" s="167">
        <v>28</v>
      </c>
      <c r="CG612" s="168">
        <v>26</v>
      </c>
      <c r="CH612" s="168">
        <v>24</v>
      </c>
      <c r="CI612" s="168">
        <v>22</v>
      </c>
      <c r="CJ612" s="168">
        <v>20</v>
      </c>
      <c r="CK612" s="168">
        <v>18</v>
      </c>
      <c r="CL612" s="168">
        <v>16</v>
      </c>
      <c r="CM612" s="168">
        <v>14</v>
      </c>
      <c r="CN612" s="168">
        <v>12</v>
      </c>
      <c r="CO612" s="168">
        <v>10</v>
      </c>
      <c r="CP612" s="168">
        <v>10</v>
      </c>
      <c r="CQ612" s="168">
        <v>10</v>
      </c>
    </row>
    <row r="613" spans="1:95" ht="16.2" thickBot="1" x14ac:dyDescent="0.35">
      <c r="A613" s="116">
        <v>1610</v>
      </c>
      <c r="B613" s="117"/>
      <c r="C613" s="118"/>
      <c r="D613" s="119"/>
      <c r="E613" s="120"/>
      <c r="F613" s="121"/>
      <c r="G613" s="121"/>
      <c r="H613" s="169"/>
      <c r="I613" s="169"/>
      <c r="J613" s="170"/>
      <c r="K613" s="248"/>
      <c r="L613" s="129"/>
      <c r="M613" s="129"/>
      <c r="N613" s="129"/>
      <c r="O613" s="259"/>
      <c r="P613" s="129"/>
      <c r="Z613" s="135"/>
      <c r="AA613" s="135"/>
      <c r="AB613" s="136"/>
      <c r="AC613" s="136"/>
      <c r="AD613" s="60"/>
      <c r="AE613" s="139"/>
      <c r="AF613" s="175"/>
      <c r="AG613" s="60"/>
      <c r="AH613" s="139"/>
      <c r="AI613" s="175"/>
      <c r="AJ613" s="60"/>
      <c r="AK613" s="140"/>
      <c r="AL613" s="141"/>
      <c r="AM613" s="60"/>
      <c r="AN613" s="140"/>
      <c r="AO613" s="141"/>
      <c r="AP613" s="176"/>
      <c r="AQ613" s="177"/>
      <c r="AR613" s="178"/>
      <c r="AS613" s="176"/>
      <c r="AT613" s="177"/>
      <c r="AU613" s="178"/>
      <c r="AV613" s="57"/>
      <c r="AW613" s="145"/>
      <c r="AX613" s="179"/>
      <c r="AY613" s="180"/>
      <c r="AZ613" s="57"/>
      <c r="BA613" s="145"/>
      <c r="BB613" s="146"/>
      <c r="BC613" s="149"/>
      <c r="BD613" s="103"/>
      <c r="BS613" s="224"/>
      <c r="BT613" s="224"/>
      <c r="CB613" s="166">
        <v>45</v>
      </c>
      <c r="CC613" s="166">
        <v>40</v>
      </c>
      <c r="CD613" s="167">
        <v>35</v>
      </c>
      <c r="CE613" s="168">
        <v>30</v>
      </c>
      <c r="CF613" s="167">
        <v>28</v>
      </c>
      <c r="CG613" s="168">
        <v>26</v>
      </c>
      <c r="CH613" s="168">
        <v>24</v>
      </c>
      <c r="CI613" s="168">
        <v>22</v>
      </c>
      <c r="CJ613" s="168">
        <v>20</v>
      </c>
      <c r="CK613" s="168">
        <v>18</v>
      </c>
      <c r="CL613" s="168">
        <v>16</v>
      </c>
      <c r="CM613" s="168">
        <v>14</v>
      </c>
      <c r="CN613" s="168">
        <v>12</v>
      </c>
      <c r="CO613" s="168">
        <v>10</v>
      </c>
      <c r="CP613" s="168">
        <v>10</v>
      </c>
      <c r="CQ613" s="168">
        <v>10</v>
      </c>
    </row>
    <row r="614" spans="1:95" ht="16.2" thickBot="1" x14ac:dyDescent="0.35">
      <c r="A614" s="116">
        <v>1611</v>
      </c>
      <c r="B614" s="117"/>
      <c r="C614" s="118"/>
      <c r="D614" s="119"/>
      <c r="E614" s="120"/>
      <c r="F614" s="121"/>
      <c r="G614" s="121"/>
      <c r="H614" s="169"/>
      <c r="I614" s="169"/>
      <c r="J614" s="170"/>
      <c r="K614" s="248"/>
      <c r="L614" s="129"/>
      <c r="M614" s="129"/>
      <c r="N614" s="129"/>
      <c r="O614" s="259"/>
      <c r="P614" s="129"/>
      <c r="Z614" s="135"/>
      <c r="AA614" s="135"/>
      <c r="AB614" s="136"/>
      <c r="AC614" s="136"/>
      <c r="AD614" s="60"/>
      <c r="AE614" s="139"/>
      <c r="AF614" s="175"/>
      <c r="AG614" s="60"/>
      <c r="AH614" s="139"/>
      <c r="AI614" s="175"/>
      <c r="AJ614" s="60"/>
      <c r="AK614" s="140"/>
      <c r="AL614" s="141"/>
      <c r="AM614" s="60"/>
      <c r="AN614" s="140"/>
      <c r="AO614" s="141"/>
      <c r="AP614" s="176"/>
      <c r="AQ614" s="177"/>
      <c r="AR614" s="178"/>
      <c r="AS614" s="176"/>
      <c r="AT614" s="177"/>
      <c r="AU614" s="178"/>
      <c r="AV614" s="57"/>
      <c r="AW614" s="145"/>
      <c r="AX614" s="179"/>
      <c r="AY614" s="180"/>
      <c r="AZ614" s="57"/>
      <c r="BA614" s="145"/>
      <c r="BB614" s="146"/>
      <c r="BC614" s="149"/>
      <c r="BD614" s="103"/>
      <c r="BS614" s="224"/>
      <c r="BT614" s="224"/>
      <c r="CB614" s="166">
        <v>45</v>
      </c>
      <c r="CC614" s="166">
        <v>40</v>
      </c>
      <c r="CD614" s="167">
        <v>35</v>
      </c>
      <c r="CE614" s="168">
        <v>30</v>
      </c>
      <c r="CF614" s="167">
        <v>28</v>
      </c>
      <c r="CG614" s="168">
        <v>26</v>
      </c>
      <c r="CH614" s="168">
        <v>24</v>
      </c>
      <c r="CI614" s="168">
        <v>22</v>
      </c>
      <c r="CJ614" s="168">
        <v>20</v>
      </c>
      <c r="CK614" s="168">
        <v>18</v>
      </c>
      <c r="CL614" s="168">
        <v>16</v>
      </c>
      <c r="CM614" s="168">
        <v>14</v>
      </c>
      <c r="CN614" s="168">
        <v>12</v>
      </c>
      <c r="CO614" s="168">
        <v>10</v>
      </c>
      <c r="CP614" s="168">
        <v>10</v>
      </c>
      <c r="CQ614" s="168">
        <v>10</v>
      </c>
    </row>
    <row r="615" spans="1:95" ht="16.2" thickBot="1" x14ac:dyDescent="0.35">
      <c r="A615" s="116">
        <v>1612</v>
      </c>
      <c r="B615" s="117"/>
      <c r="C615" s="118"/>
      <c r="D615" s="119"/>
      <c r="E615" s="120"/>
      <c r="F615" s="121"/>
      <c r="G615" s="121"/>
      <c r="H615" s="169"/>
      <c r="I615" s="169"/>
      <c r="J615" s="170"/>
      <c r="K615" s="248"/>
      <c r="L615" s="129"/>
      <c r="M615" s="129"/>
      <c r="N615" s="129"/>
      <c r="O615" s="259"/>
      <c r="P615" s="129"/>
      <c r="Z615" s="135"/>
      <c r="AA615" s="135"/>
      <c r="AB615" s="136"/>
      <c r="AC615" s="136"/>
      <c r="AD615" s="60"/>
      <c r="AE615" s="139"/>
      <c r="AF615" s="175"/>
      <c r="AG615" s="60"/>
      <c r="AH615" s="139"/>
      <c r="AI615" s="175"/>
      <c r="AJ615" s="60"/>
      <c r="AK615" s="140"/>
      <c r="AL615" s="141"/>
      <c r="AM615" s="60"/>
      <c r="AN615" s="140"/>
      <c r="AO615" s="141"/>
      <c r="AP615" s="176"/>
      <c r="AQ615" s="177"/>
      <c r="AR615" s="178"/>
      <c r="AS615" s="176"/>
      <c r="AT615" s="177"/>
      <c r="AU615" s="178"/>
      <c r="AV615" s="57"/>
      <c r="AW615" s="145"/>
      <c r="AX615" s="179"/>
      <c r="AY615" s="180"/>
      <c r="AZ615" s="57"/>
      <c r="BA615" s="145"/>
      <c r="BB615" s="146"/>
      <c r="BC615" s="149"/>
      <c r="BD615" s="103"/>
      <c r="BS615" s="224"/>
      <c r="BT615" s="224"/>
      <c r="CB615" s="166">
        <v>45</v>
      </c>
      <c r="CC615" s="166">
        <v>40</v>
      </c>
      <c r="CD615" s="167">
        <v>35</v>
      </c>
      <c r="CE615" s="168">
        <v>30</v>
      </c>
      <c r="CF615" s="167">
        <v>28</v>
      </c>
      <c r="CG615" s="168">
        <v>26</v>
      </c>
      <c r="CH615" s="168">
        <v>24</v>
      </c>
      <c r="CI615" s="168">
        <v>22</v>
      </c>
      <c r="CJ615" s="168">
        <v>20</v>
      </c>
      <c r="CK615" s="168">
        <v>18</v>
      </c>
      <c r="CL615" s="168">
        <v>16</v>
      </c>
      <c r="CM615" s="168">
        <v>14</v>
      </c>
      <c r="CN615" s="168">
        <v>12</v>
      </c>
      <c r="CO615" s="168">
        <v>10</v>
      </c>
      <c r="CP615" s="168">
        <v>10</v>
      </c>
      <c r="CQ615" s="168">
        <v>10</v>
      </c>
    </row>
    <row r="616" spans="1:95" ht="16.2" thickBot="1" x14ac:dyDescent="0.35">
      <c r="A616" s="116">
        <v>1613</v>
      </c>
      <c r="B616" s="117"/>
      <c r="C616" s="118"/>
      <c r="D616" s="119"/>
      <c r="E616" s="120"/>
      <c r="F616" s="121"/>
      <c r="G616" s="121"/>
      <c r="H616" s="169"/>
      <c r="I616" s="169"/>
      <c r="J616" s="170"/>
      <c r="K616" s="248"/>
      <c r="L616" s="129"/>
      <c r="M616" s="129"/>
      <c r="N616" s="129"/>
      <c r="O616" s="259"/>
      <c r="P616" s="129"/>
      <c r="Z616" s="135"/>
      <c r="AA616" s="135"/>
      <c r="AB616" s="136"/>
      <c r="AC616" s="136"/>
      <c r="AD616" s="60"/>
      <c r="AE616" s="139"/>
      <c r="AF616" s="175"/>
      <c r="AG616" s="60"/>
      <c r="AH616" s="139"/>
      <c r="AI616" s="175"/>
      <c r="AJ616" s="60"/>
      <c r="AK616" s="140"/>
      <c r="AL616" s="141"/>
      <c r="AM616" s="60"/>
      <c r="AN616" s="140"/>
      <c r="AO616" s="141"/>
      <c r="AP616" s="176"/>
      <c r="AQ616" s="177"/>
      <c r="AR616" s="178"/>
      <c r="AS616" s="176"/>
      <c r="AT616" s="177"/>
      <c r="AU616" s="178"/>
      <c r="AV616" s="57"/>
      <c r="AW616" s="145"/>
      <c r="AX616" s="179"/>
      <c r="AY616" s="180"/>
      <c r="AZ616" s="57"/>
      <c r="BA616" s="145"/>
      <c r="BB616" s="146"/>
      <c r="BC616" s="149"/>
      <c r="BD616" s="103"/>
      <c r="BS616" s="224"/>
      <c r="BT616" s="224"/>
      <c r="CB616" s="166">
        <v>45</v>
      </c>
      <c r="CC616" s="166">
        <v>40</v>
      </c>
      <c r="CD616" s="167">
        <v>35</v>
      </c>
      <c r="CE616" s="168">
        <v>30</v>
      </c>
      <c r="CF616" s="167">
        <v>28</v>
      </c>
      <c r="CG616" s="168">
        <v>26</v>
      </c>
      <c r="CH616" s="168">
        <v>24</v>
      </c>
      <c r="CI616" s="168">
        <v>22</v>
      </c>
      <c r="CJ616" s="168">
        <v>20</v>
      </c>
      <c r="CK616" s="168">
        <v>18</v>
      </c>
      <c r="CL616" s="168">
        <v>16</v>
      </c>
      <c r="CM616" s="168">
        <v>14</v>
      </c>
      <c r="CN616" s="168">
        <v>12</v>
      </c>
      <c r="CO616" s="168">
        <v>10</v>
      </c>
      <c r="CP616" s="168">
        <v>10</v>
      </c>
      <c r="CQ616" s="168">
        <v>10</v>
      </c>
    </row>
    <row r="617" spans="1:95" ht="16.2" thickBot="1" x14ac:dyDescent="0.35">
      <c r="A617" s="116">
        <v>1614</v>
      </c>
      <c r="B617" s="117"/>
      <c r="C617" s="118"/>
      <c r="D617" s="119"/>
      <c r="E617" s="120"/>
      <c r="F617" s="121"/>
      <c r="G617" s="121"/>
      <c r="H617" s="169"/>
      <c r="I617" s="169"/>
      <c r="J617" s="170"/>
      <c r="K617" s="248"/>
      <c r="L617" s="129"/>
      <c r="M617" s="129"/>
      <c r="N617" s="129"/>
      <c r="O617" s="259"/>
      <c r="P617" s="129"/>
      <c r="Z617" s="135"/>
      <c r="AA617" s="135"/>
      <c r="AB617" s="136"/>
      <c r="AC617" s="136"/>
      <c r="AD617" s="60"/>
      <c r="AE617" s="139"/>
      <c r="AF617" s="175"/>
      <c r="AG617" s="60"/>
      <c r="AH617" s="139"/>
      <c r="AI617" s="175"/>
      <c r="AJ617" s="60"/>
      <c r="AK617" s="140"/>
      <c r="AL617" s="141"/>
      <c r="AM617" s="60"/>
      <c r="AN617" s="140"/>
      <c r="AO617" s="141"/>
      <c r="AP617" s="176"/>
      <c r="AQ617" s="177"/>
      <c r="AR617" s="178"/>
      <c r="AS617" s="176"/>
      <c r="AT617" s="177"/>
      <c r="AU617" s="178"/>
      <c r="AV617" s="57"/>
      <c r="AW617" s="145"/>
      <c r="AX617" s="179"/>
      <c r="AY617" s="180"/>
      <c r="AZ617" s="57"/>
      <c r="BA617" s="145"/>
      <c r="BB617" s="146"/>
      <c r="BC617" s="149"/>
      <c r="BD617" s="103"/>
      <c r="BS617" s="224"/>
      <c r="BT617" s="224"/>
      <c r="CB617" s="166">
        <v>45</v>
      </c>
      <c r="CC617" s="166">
        <v>40</v>
      </c>
      <c r="CD617" s="167">
        <v>35</v>
      </c>
      <c r="CE617" s="168">
        <v>30</v>
      </c>
      <c r="CF617" s="167">
        <v>28</v>
      </c>
      <c r="CG617" s="168">
        <v>26</v>
      </c>
      <c r="CH617" s="168">
        <v>24</v>
      </c>
      <c r="CI617" s="168">
        <v>22</v>
      </c>
      <c r="CJ617" s="168">
        <v>20</v>
      </c>
      <c r="CK617" s="168">
        <v>18</v>
      </c>
      <c r="CL617" s="168">
        <v>16</v>
      </c>
      <c r="CM617" s="168">
        <v>14</v>
      </c>
      <c r="CN617" s="168">
        <v>12</v>
      </c>
      <c r="CO617" s="168">
        <v>10</v>
      </c>
      <c r="CP617" s="168">
        <v>10</v>
      </c>
      <c r="CQ617" s="168">
        <v>10</v>
      </c>
    </row>
    <row r="618" spans="1:95" ht="16.2" thickBot="1" x14ac:dyDescent="0.35">
      <c r="A618" s="116">
        <v>1615</v>
      </c>
      <c r="B618" s="117"/>
      <c r="C618" s="118"/>
      <c r="D618" s="119"/>
      <c r="E618" s="120"/>
      <c r="F618" s="121"/>
      <c r="G618" s="121"/>
      <c r="H618" s="169"/>
      <c r="I618" s="169"/>
      <c r="J618" s="170"/>
      <c r="K618" s="248"/>
      <c r="L618" s="129"/>
      <c r="M618" s="129"/>
      <c r="N618" s="129"/>
      <c r="O618" s="259"/>
      <c r="P618" s="129"/>
      <c r="Z618" s="135"/>
      <c r="AA618" s="135"/>
      <c r="AB618" s="136"/>
      <c r="AC618" s="136"/>
      <c r="AD618" s="60"/>
      <c r="AE618" s="139"/>
      <c r="AF618" s="175"/>
      <c r="AG618" s="60"/>
      <c r="AH618" s="139"/>
      <c r="AI618" s="175"/>
      <c r="AJ618" s="60"/>
      <c r="AK618" s="140"/>
      <c r="AL618" s="141"/>
      <c r="AM618" s="60"/>
      <c r="AN618" s="140"/>
      <c r="AO618" s="141"/>
      <c r="AP618" s="176"/>
      <c r="AQ618" s="177"/>
      <c r="AR618" s="178"/>
      <c r="AS618" s="176"/>
      <c r="AT618" s="177"/>
      <c r="AU618" s="178"/>
      <c r="AV618" s="57"/>
      <c r="AW618" s="145"/>
      <c r="AX618" s="179"/>
      <c r="AY618" s="180"/>
      <c r="AZ618" s="57"/>
      <c r="BA618" s="145"/>
      <c r="BB618" s="146"/>
      <c r="BC618" s="149"/>
      <c r="BD618" s="103"/>
      <c r="BS618" s="224"/>
      <c r="BT618" s="224"/>
      <c r="CB618" s="166">
        <v>45</v>
      </c>
      <c r="CC618" s="166">
        <v>40</v>
      </c>
      <c r="CD618" s="167">
        <v>35</v>
      </c>
      <c r="CE618" s="168">
        <v>30</v>
      </c>
      <c r="CF618" s="167">
        <v>28</v>
      </c>
      <c r="CG618" s="168">
        <v>26</v>
      </c>
      <c r="CH618" s="168">
        <v>24</v>
      </c>
      <c r="CI618" s="168">
        <v>22</v>
      </c>
      <c r="CJ618" s="168">
        <v>20</v>
      </c>
      <c r="CK618" s="168">
        <v>18</v>
      </c>
      <c r="CL618" s="168">
        <v>16</v>
      </c>
      <c r="CM618" s="168">
        <v>14</v>
      </c>
      <c r="CN618" s="168">
        <v>12</v>
      </c>
      <c r="CO618" s="168">
        <v>10</v>
      </c>
      <c r="CP618" s="168">
        <v>10</v>
      </c>
      <c r="CQ618" s="168">
        <v>10</v>
      </c>
    </row>
    <row r="619" spans="1:95" ht="16.2" thickBot="1" x14ac:dyDescent="0.35">
      <c r="A619" s="116">
        <v>1616</v>
      </c>
      <c r="B619" s="117"/>
      <c r="C619" s="118"/>
      <c r="D619" s="119"/>
      <c r="E619" s="120"/>
      <c r="F619" s="121"/>
      <c r="G619" s="121"/>
      <c r="H619" s="169"/>
      <c r="I619" s="169"/>
      <c r="J619" s="170"/>
      <c r="K619" s="248"/>
      <c r="L619" s="129"/>
      <c r="M619" s="129"/>
      <c r="N619" s="129"/>
      <c r="O619" s="259"/>
      <c r="P619" s="129"/>
      <c r="Z619" s="135"/>
      <c r="AA619" s="135"/>
      <c r="AB619" s="136"/>
      <c r="AC619" s="136"/>
      <c r="AD619" s="60"/>
      <c r="AE619" s="139"/>
      <c r="AF619" s="175"/>
      <c r="AG619" s="60"/>
      <c r="AH619" s="139"/>
      <c r="AI619" s="175"/>
      <c r="AJ619" s="60"/>
      <c r="AK619" s="140"/>
      <c r="AL619" s="141"/>
      <c r="AM619" s="60"/>
      <c r="AN619" s="140"/>
      <c r="AO619" s="141"/>
      <c r="AP619" s="176"/>
      <c r="AQ619" s="177"/>
      <c r="AR619" s="178"/>
      <c r="AS619" s="176"/>
      <c r="AT619" s="177"/>
      <c r="AU619" s="178"/>
      <c r="AV619" s="57"/>
      <c r="AW619" s="145"/>
      <c r="AX619" s="179"/>
      <c r="AY619" s="180"/>
      <c r="AZ619" s="57"/>
      <c r="BA619" s="145"/>
      <c r="BB619" s="146"/>
      <c r="BC619" s="149"/>
      <c r="BD619" s="103"/>
      <c r="BS619" s="224"/>
      <c r="BT619" s="224"/>
      <c r="CB619" s="166">
        <v>45</v>
      </c>
      <c r="CC619" s="166">
        <v>40</v>
      </c>
      <c r="CD619" s="167">
        <v>35</v>
      </c>
      <c r="CE619" s="168">
        <v>30</v>
      </c>
      <c r="CF619" s="167">
        <v>28</v>
      </c>
      <c r="CG619" s="168">
        <v>26</v>
      </c>
      <c r="CH619" s="168">
        <v>24</v>
      </c>
      <c r="CI619" s="168">
        <v>22</v>
      </c>
      <c r="CJ619" s="168">
        <v>20</v>
      </c>
      <c r="CK619" s="168">
        <v>18</v>
      </c>
      <c r="CL619" s="168">
        <v>16</v>
      </c>
      <c r="CM619" s="168">
        <v>14</v>
      </c>
      <c r="CN619" s="168">
        <v>12</v>
      </c>
      <c r="CO619" s="168">
        <v>10</v>
      </c>
      <c r="CP619" s="168">
        <v>10</v>
      </c>
      <c r="CQ619" s="168">
        <v>10</v>
      </c>
    </row>
    <row r="620" spans="1:95" ht="16.2" thickBot="1" x14ac:dyDescent="0.35">
      <c r="A620" s="116">
        <v>1617</v>
      </c>
      <c r="B620" s="117"/>
      <c r="C620" s="118"/>
      <c r="D620" s="119"/>
      <c r="E620" s="120"/>
      <c r="F620" s="121"/>
      <c r="G620" s="121"/>
      <c r="H620" s="169"/>
      <c r="I620" s="169"/>
      <c r="J620" s="170"/>
      <c r="K620" s="248"/>
      <c r="L620" s="129"/>
      <c r="M620" s="129"/>
      <c r="N620" s="129"/>
      <c r="O620" s="259"/>
      <c r="P620" s="129"/>
      <c r="Z620" s="135"/>
      <c r="AA620" s="135"/>
      <c r="AB620" s="136"/>
      <c r="AC620" s="136"/>
      <c r="AD620" s="60"/>
      <c r="AE620" s="139"/>
      <c r="AF620" s="175"/>
      <c r="AG620" s="60"/>
      <c r="AH620" s="139"/>
      <c r="AI620" s="175"/>
      <c r="AJ620" s="60"/>
      <c r="AK620" s="140"/>
      <c r="AL620" s="141"/>
      <c r="AM620" s="60"/>
      <c r="AN620" s="140"/>
      <c r="AO620" s="141"/>
      <c r="AP620" s="176"/>
      <c r="AQ620" s="177"/>
      <c r="AR620" s="178"/>
      <c r="AS620" s="176"/>
      <c r="AT620" s="177"/>
      <c r="AU620" s="178"/>
      <c r="AV620" s="57"/>
      <c r="AW620" s="145"/>
      <c r="AX620" s="179"/>
      <c r="AY620" s="180"/>
      <c r="AZ620" s="57"/>
      <c r="BA620" s="145"/>
      <c r="BB620" s="146"/>
      <c r="BC620" s="149"/>
      <c r="BD620" s="103"/>
      <c r="BS620" s="224"/>
      <c r="BT620" s="224"/>
      <c r="CB620" s="166">
        <v>45</v>
      </c>
      <c r="CC620" s="166">
        <v>40</v>
      </c>
      <c r="CD620" s="167">
        <v>35</v>
      </c>
      <c r="CE620" s="168">
        <v>30</v>
      </c>
      <c r="CF620" s="167">
        <v>28</v>
      </c>
      <c r="CG620" s="168">
        <v>26</v>
      </c>
      <c r="CH620" s="168">
        <v>24</v>
      </c>
      <c r="CI620" s="168">
        <v>22</v>
      </c>
      <c r="CJ620" s="168">
        <v>20</v>
      </c>
      <c r="CK620" s="168">
        <v>18</v>
      </c>
      <c r="CL620" s="168">
        <v>16</v>
      </c>
      <c r="CM620" s="168">
        <v>14</v>
      </c>
      <c r="CN620" s="168">
        <v>12</v>
      </c>
      <c r="CO620" s="168">
        <v>10</v>
      </c>
      <c r="CP620" s="168">
        <v>10</v>
      </c>
      <c r="CQ620" s="168">
        <v>10</v>
      </c>
    </row>
    <row r="621" spans="1:95" ht="16.2" thickBot="1" x14ac:dyDescent="0.35">
      <c r="A621" s="116">
        <v>1618</v>
      </c>
      <c r="B621" s="117"/>
      <c r="C621" s="118"/>
      <c r="D621" s="119"/>
      <c r="E621" s="120"/>
      <c r="F621" s="121"/>
      <c r="G621" s="121"/>
      <c r="H621" s="169"/>
      <c r="I621" s="169"/>
      <c r="J621" s="170"/>
      <c r="K621" s="248"/>
      <c r="L621" s="129"/>
      <c r="M621" s="129"/>
      <c r="N621" s="129"/>
      <c r="O621" s="259"/>
      <c r="P621" s="129"/>
      <c r="Z621" s="135"/>
      <c r="AA621" s="135"/>
      <c r="AB621" s="136"/>
      <c r="AC621" s="136"/>
      <c r="AD621" s="60"/>
      <c r="AE621" s="139"/>
      <c r="AF621" s="175"/>
      <c r="AG621" s="60"/>
      <c r="AH621" s="139"/>
      <c r="AI621" s="175"/>
      <c r="AJ621" s="60"/>
      <c r="AK621" s="140"/>
      <c r="AL621" s="141"/>
      <c r="AM621" s="60"/>
      <c r="AN621" s="140"/>
      <c r="AO621" s="141"/>
      <c r="AP621" s="176"/>
      <c r="AQ621" s="177"/>
      <c r="AR621" s="178"/>
      <c r="AS621" s="176"/>
      <c r="AT621" s="177"/>
      <c r="AU621" s="178"/>
      <c r="AV621" s="57"/>
      <c r="AW621" s="145"/>
      <c r="AX621" s="179"/>
      <c r="AY621" s="180"/>
      <c r="AZ621" s="57"/>
      <c r="BA621" s="145"/>
      <c r="BB621" s="146"/>
      <c r="BC621" s="149"/>
      <c r="BD621" s="103"/>
      <c r="BS621" s="224"/>
      <c r="BT621" s="224"/>
      <c r="CB621" s="166">
        <v>45</v>
      </c>
      <c r="CC621" s="166">
        <v>40</v>
      </c>
      <c r="CD621" s="167">
        <v>35</v>
      </c>
      <c r="CE621" s="168">
        <v>30</v>
      </c>
      <c r="CF621" s="167">
        <v>28</v>
      </c>
      <c r="CG621" s="168">
        <v>26</v>
      </c>
      <c r="CH621" s="168">
        <v>24</v>
      </c>
      <c r="CI621" s="168">
        <v>22</v>
      </c>
      <c r="CJ621" s="168">
        <v>20</v>
      </c>
      <c r="CK621" s="168">
        <v>18</v>
      </c>
      <c r="CL621" s="168">
        <v>16</v>
      </c>
      <c r="CM621" s="168">
        <v>14</v>
      </c>
      <c r="CN621" s="168">
        <v>12</v>
      </c>
      <c r="CO621" s="168">
        <v>10</v>
      </c>
      <c r="CP621" s="168">
        <v>10</v>
      </c>
      <c r="CQ621" s="168">
        <v>10</v>
      </c>
    </row>
    <row r="622" spans="1:95" ht="16.2" thickBot="1" x14ac:dyDescent="0.35">
      <c r="A622" s="116">
        <v>1619</v>
      </c>
      <c r="B622" s="117"/>
      <c r="C622" s="118"/>
      <c r="D622" s="119"/>
      <c r="E622" s="120"/>
      <c r="F622" s="121"/>
      <c r="G622" s="121"/>
      <c r="H622" s="169"/>
      <c r="I622" s="169"/>
      <c r="J622" s="170"/>
      <c r="K622" s="248"/>
      <c r="L622" s="129"/>
      <c r="M622" s="129"/>
      <c r="N622" s="129"/>
      <c r="O622" s="259"/>
      <c r="P622" s="129"/>
      <c r="Z622" s="135"/>
      <c r="AA622" s="135"/>
      <c r="AB622" s="136"/>
      <c r="AC622" s="136"/>
      <c r="AD622" s="60"/>
      <c r="AE622" s="139"/>
      <c r="AF622" s="175"/>
      <c r="AG622" s="60"/>
      <c r="AH622" s="139"/>
      <c r="AI622" s="175"/>
      <c r="AJ622" s="60"/>
      <c r="AK622" s="140"/>
      <c r="AL622" s="141"/>
      <c r="AM622" s="60"/>
      <c r="AN622" s="140"/>
      <c r="AO622" s="141"/>
      <c r="AP622" s="176"/>
      <c r="AQ622" s="177"/>
      <c r="AR622" s="178"/>
      <c r="AS622" s="176"/>
      <c r="AT622" s="177"/>
      <c r="AU622" s="178"/>
      <c r="AV622" s="57"/>
      <c r="AW622" s="145"/>
      <c r="AX622" s="179"/>
      <c r="AY622" s="180"/>
      <c r="AZ622" s="57"/>
      <c r="BA622" s="145"/>
      <c r="BB622" s="146"/>
      <c r="BC622" s="149"/>
      <c r="BD622" s="103"/>
      <c r="BS622" s="224"/>
      <c r="BT622" s="224"/>
      <c r="CB622" s="166">
        <v>45</v>
      </c>
      <c r="CC622" s="166">
        <v>40</v>
      </c>
      <c r="CD622" s="167">
        <v>35</v>
      </c>
      <c r="CE622" s="168">
        <v>30</v>
      </c>
      <c r="CF622" s="167">
        <v>28</v>
      </c>
      <c r="CG622" s="168">
        <v>26</v>
      </c>
      <c r="CH622" s="168">
        <v>24</v>
      </c>
      <c r="CI622" s="168">
        <v>22</v>
      </c>
      <c r="CJ622" s="168">
        <v>20</v>
      </c>
      <c r="CK622" s="168">
        <v>18</v>
      </c>
      <c r="CL622" s="168">
        <v>16</v>
      </c>
      <c r="CM622" s="168">
        <v>14</v>
      </c>
      <c r="CN622" s="168">
        <v>12</v>
      </c>
      <c r="CO622" s="168">
        <v>10</v>
      </c>
      <c r="CP622" s="168">
        <v>10</v>
      </c>
      <c r="CQ622" s="168">
        <v>10</v>
      </c>
    </row>
    <row r="623" spans="1:95" ht="16.2" thickBot="1" x14ac:dyDescent="0.35">
      <c r="A623" s="116">
        <v>1620</v>
      </c>
      <c r="B623" s="117"/>
      <c r="C623" s="118"/>
      <c r="D623" s="119"/>
      <c r="E623" s="120"/>
      <c r="F623" s="121"/>
      <c r="G623" s="121"/>
      <c r="H623" s="169"/>
      <c r="I623" s="169"/>
      <c r="J623" s="170"/>
      <c r="K623" s="248"/>
      <c r="L623" s="129"/>
      <c r="M623" s="129"/>
      <c r="N623" s="129"/>
      <c r="O623" s="259"/>
      <c r="P623" s="129"/>
      <c r="Z623" s="135"/>
      <c r="AA623" s="135"/>
      <c r="AB623" s="136"/>
      <c r="AC623" s="136"/>
      <c r="AD623" s="60"/>
      <c r="AE623" s="139"/>
      <c r="AF623" s="175"/>
      <c r="AG623" s="60"/>
      <c r="AH623" s="139"/>
      <c r="AI623" s="175"/>
      <c r="AJ623" s="60"/>
      <c r="AK623" s="140"/>
      <c r="AL623" s="141"/>
      <c r="AM623" s="60"/>
      <c r="AN623" s="140"/>
      <c r="AO623" s="141"/>
      <c r="AP623" s="176"/>
      <c r="AQ623" s="177"/>
      <c r="AR623" s="178"/>
      <c r="AS623" s="176"/>
      <c r="AT623" s="177"/>
      <c r="AU623" s="178"/>
      <c r="AV623" s="57"/>
      <c r="AW623" s="145"/>
      <c r="AX623" s="179"/>
      <c r="AY623" s="180"/>
      <c r="AZ623" s="57"/>
      <c r="BA623" s="145"/>
      <c r="BB623" s="146"/>
      <c r="BC623" s="149"/>
      <c r="BD623" s="103"/>
      <c r="BS623" s="224"/>
      <c r="BT623" s="224"/>
      <c r="CB623" s="166">
        <v>45</v>
      </c>
      <c r="CC623" s="166">
        <v>40</v>
      </c>
      <c r="CD623" s="167">
        <v>35</v>
      </c>
      <c r="CE623" s="168">
        <v>30</v>
      </c>
      <c r="CF623" s="167">
        <v>28</v>
      </c>
      <c r="CG623" s="168">
        <v>26</v>
      </c>
      <c r="CH623" s="168">
        <v>24</v>
      </c>
      <c r="CI623" s="168">
        <v>22</v>
      </c>
      <c r="CJ623" s="168">
        <v>20</v>
      </c>
      <c r="CK623" s="168">
        <v>18</v>
      </c>
      <c r="CL623" s="168">
        <v>16</v>
      </c>
      <c r="CM623" s="168">
        <v>14</v>
      </c>
      <c r="CN623" s="168">
        <v>12</v>
      </c>
      <c r="CO623" s="168">
        <v>10</v>
      </c>
      <c r="CP623" s="168">
        <v>10</v>
      </c>
      <c r="CQ623" s="168">
        <v>10</v>
      </c>
    </row>
    <row r="624" spans="1:95" ht="16.2" thickBot="1" x14ac:dyDescent="0.35">
      <c r="A624" s="116">
        <v>1621</v>
      </c>
      <c r="B624" s="117"/>
      <c r="C624" s="118"/>
      <c r="D624" s="119"/>
      <c r="E624" s="120"/>
      <c r="F624" s="121"/>
      <c r="G624" s="121"/>
      <c r="H624" s="169"/>
      <c r="I624" s="169"/>
      <c r="J624" s="170"/>
      <c r="K624" s="248"/>
      <c r="L624" s="129"/>
      <c r="M624" s="129"/>
      <c r="N624" s="129"/>
      <c r="O624" s="259"/>
      <c r="P624" s="129"/>
      <c r="Z624" s="135"/>
      <c r="AA624" s="135"/>
      <c r="AB624" s="136"/>
      <c r="AC624" s="136"/>
      <c r="AD624" s="60"/>
      <c r="AE624" s="139"/>
      <c r="AF624" s="175"/>
      <c r="AG624" s="60"/>
      <c r="AH624" s="139"/>
      <c r="AI624" s="175"/>
      <c r="AJ624" s="60"/>
      <c r="AK624" s="140"/>
      <c r="AL624" s="141"/>
      <c r="AM624" s="60"/>
      <c r="AN624" s="140"/>
      <c r="AO624" s="141"/>
      <c r="AP624" s="176"/>
      <c r="AQ624" s="177"/>
      <c r="AR624" s="178"/>
      <c r="AS624" s="176"/>
      <c r="AT624" s="177"/>
      <c r="AU624" s="178"/>
      <c r="AV624" s="57"/>
      <c r="AW624" s="145"/>
      <c r="AX624" s="179"/>
      <c r="AY624" s="180"/>
      <c r="AZ624" s="57"/>
      <c r="BA624" s="145"/>
      <c r="BB624" s="146"/>
      <c r="BC624" s="149"/>
      <c r="BD624" s="103"/>
      <c r="BS624" s="224"/>
      <c r="BT624" s="224"/>
      <c r="CB624" s="166">
        <v>45</v>
      </c>
      <c r="CC624" s="166">
        <v>40</v>
      </c>
      <c r="CD624" s="167">
        <v>35</v>
      </c>
      <c r="CE624" s="168">
        <v>30</v>
      </c>
      <c r="CF624" s="167">
        <v>28</v>
      </c>
      <c r="CG624" s="168">
        <v>26</v>
      </c>
      <c r="CH624" s="168">
        <v>24</v>
      </c>
      <c r="CI624" s="168">
        <v>22</v>
      </c>
      <c r="CJ624" s="168">
        <v>20</v>
      </c>
      <c r="CK624" s="168">
        <v>18</v>
      </c>
      <c r="CL624" s="168">
        <v>16</v>
      </c>
      <c r="CM624" s="168">
        <v>14</v>
      </c>
      <c r="CN624" s="168">
        <v>12</v>
      </c>
      <c r="CO624" s="168">
        <v>10</v>
      </c>
      <c r="CP624" s="168">
        <v>10</v>
      </c>
      <c r="CQ624" s="168">
        <v>10</v>
      </c>
    </row>
    <row r="625" spans="1:95" ht="16.2" thickBot="1" x14ac:dyDescent="0.35">
      <c r="A625" s="116">
        <v>1622</v>
      </c>
      <c r="B625" s="117"/>
      <c r="C625" s="118"/>
      <c r="D625" s="119"/>
      <c r="E625" s="120"/>
      <c r="F625" s="121"/>
      <c r="G625" s="121"/>
      <c r="H625" s="169"/>
      <c r="I625" s="169"/>
      <c r="J625" s="170"/>
      <c r="K625" s="248"/>
      <c r="L625" s="129"/>
      <c r="M625" s="129"/>
      <c r="N625" s="129"/>
      <c r="O625" s="259"/>
      <c r="P625" s="129"/>
      <c r="Z625" s="135"/>
      <c r="AA625" s="135"/>
      <c r="AB625" s="136"/>
      <c r="AC625" s="136"/>
      <c r="AD625" s="60"/>
      <c r="AE625" s="139"/>
      <c r="AF625" s="175"/>
      <c r="AG625" s="60"/>
      <c r="AH625" s="139"/>
      <c r="AI625" s="175"/>
      <c r="AJ625" s="60"/>
      <c r="AK625" s="140"/>
      <c r="AL625" s="141"/>
      <c r="AM625" s="60"/>
      <c r="AN625" s="140"/>
      <c r="AO625" s="141"/>
      <c r="AP625" s="176"/>
      <c r="AQ625" s="177"/>
      <c r="AR625" s="178"/>
      <c r="AS625" s="176"/>
      <c r="AT625" s="177"/>
      <c r="AU625" s="178"/>
      <c r="AV625" s="57"/>
      <c r="AW625" s="145"/>
      <c r="AX625" s="179"/>
      <c r="AY625" s="180"/>
      <c r="AZ625" s="57"/>
      <c r="BA625" s="145"/>
      <c r="BB625" s="146"/>
      <c r="BC625" s="149"/>
      <c r="BD625" s="103"/>
      <c r="BS625" s="224"/>
      <c r="BT625" s="224"/>
      <c r="CB625" s="166">
        <v>45</v>
      </c>
      <c r="CC625" s="166">
        <v>40</v>
      </c>
      <c r="CD625" s="167">
        <v>35</v>
      </c>
      <c r="CE625" s="168">
        <v>30</v>
      </c>
      <c r="CF625" s="167">
        <v>28</v>
      </c>
      <c r="CG625" s="168">
        <v>26</v>
      </c>
      <c r="CH625" s="168">
        <v>24</v>
      </c>
      <c r="CI625" s="168">
        <v>22</v>
      </c>
      <c r="CJ625" s="168">
        <v>20</v>
      </c>
      <c r="CK625" s="168">
        <v>18</v>
      </c>
      <c r="CL625" s="168">
        <v>16</v>
      </c>
      <c r="CM625" s="168">
        <v>14</v>
      </c>
      <c r="CN625" s="168">
        <v>12</v>
      </c>
      <c r="CO625" s="168">
        <v>10</v>
      </c>
      <c r="CP625" s="168">
        <v>10</v>
      </c>
      <c r="CQ625" s="168">
        <v>10</v>
      </c>
    </row>
    <row r="626" spans="1:95" ht="16.2" thickBot="1" x14ac:dyDescent="0.35">
      <c r="A626" s="116">
        <v>1623</v>
      </c>
      <c r="B626" s="117"/>
      <c r="C626" s="118"/>
      <c r="D626" s="119"/>
      <c r="E626" s="120"/>
      <c r="F626" s="121"/>
      <c r="G626" s="121"/>
      <c r="H626" s="169"/>
      <c r="I626" s="169"/>
      <c r="J626" s="170"/>
      <c r="K626" s="248"/>
      <c r="L626" s="129"/>
      <c r="M626" s="129"/>
      <c r="N626" s="129"/>
      <c r="O626" s="259"/>
      <c r="P626" s="129"/>
      <c r="Z626" s="135"/>
      <c r="AA626" s="135"/>
      <c r="AB626" s="136"/>
      <c r="AC626" s="136"/>
      <c r="AD626" s="60"/>
      <c r="AE626" s="139"/>
      <c r="AF626" s="175"/>
      <c r="AG626" s="60"/>
      <c r="AH626" s="139"/>
      <c r="AI626" s="175"/>
      <c r="AJ626" s="60"/>
      <c r="AK626" s="140"/>
      <c r="AL626" s="141"/>
      <c r="AM626" s="60"/>
      <c r="AN626" s="140"/>
      <c r="AO626" s="141"/>
      <c r="AP626" s="176"/>
      <c r="AQ626" s="177"/>
      <c r="AR626" s="178"/>
      <c r="AS626" s="176"/>
      <c r="AT626" s="177"/>
      <c r="AU626" s="178"/>
      <c r="AV626" s="57"/>
      <c r="AW626" s="145"/>
      <c r="AX626" s="179"/>
      <c r="AY626" s="180"/>
      <c r="AZ626" s="57"/>
      <c r="BA626" s="145"/>
      <c r="BB626" s="146"/>
      <c r="BC626" s="149"/>
      <c r="BD626" s="103"/>
      <c r="BS626" s="224"/>
      <c r="BT626" s="224"/>
      <c r="CB626" s="166">
        <v>45</v>
      </c>
      <c r="CC626" s="166">
        <v>40</v>
      </c>
      <c r="CD626" s="167">
        <v>35</v>
      </c>
      <c r="CE626" s="168">
        <v>30</v>
      </c>
      <c r="CF626" s="167">
        <v>28</v>
      </c>
      <c r="CG626" s="168">
        <v>26</v>
      </c>
      <c r="CH626" s="168">
        <v>24</v>
      </c>
      <c r="CI626" s="168">
        <v>22</v>
      </c>
      <c r="CJ626" s="168">
        <v>20</v>
      </c>
      <c r="CK626" s="168">
        <v>18</v>
      </c>
      <c r="CL626" s="168">
        <v>16</v>
      </c>
      <c r="CM626" s="168">
        <v>14</v>
      </c>
      <c r="CN626" s="168">
        <v>12</v>
      </c>
      <c r="CO626" s="168">
        <v>10</v>
      </c>
      <c r="CP626" s="168">
        <v>10</v>
      </c>
      <c r="CQ626" s="168">
        <v>10</v>
      </c>
    </row>
    <row r="627" spans="1:95" ht="16.2" thickBot="1" x14ac:dyDescent="0.35">
      <c r="A627" s="116">
        <v>1624</v>
      </c>
      <c r="B627" s="117"/>
      <c r="C627" s="118"/>
      <c r="D627" s="119"/>
      <c r="E627" s="120"/>
      <c r="F627" s="121"/>
      <c r="G627" s="121"/>
      <c r="H627" s="169"/>
      <c r="I627" s="169"/>
      <c r="J627" s="170"/>
      <c r="K627" s="248"/>
      <c r="L627" s="129"/>
      <c r="M627" s="129"/>
      <c r="N627" s="129"/>
      <c r="O627" s="259"/>
      <c r="P627" s="129"/>
      <c r="Z627" s="135"/>
      <c r="AA627" s="135"/>
      <c r="AB627" s="136"/>
      <c r="AC627" s="136"/>
      <c r="AD627" s="60"/>
      <c r="AE627" s="139"/>
      <c r="AF627" s="175"/>
      <c r="AG627" s="60"/>
      <c r="AH627" s="139"/>
      <c r="AI627" s="175"/>
      <c r="AJ627" s="60"/>
      <c r="AK627" s="140"/>
      <c r="AL627" s="141"/>
      <c r="AM627" s="60"/>
      <c r="AN627" s="140"/>
      <c r="AO627" s="141"/>
      <c r="AP627" s="176"/>
      <c r="AQ627" s="177"/>
      <c r="AR627" s="178"/>
      <c r="AS627" s="176"/>
      <c r="AT627" s="177"/>
      <c r="AU627" s="178"/>
      <c r="AV627" s="57"/>
      <c r="AW627" s="145"/>
      <c r="AX627" s="179"/>
      <c r="AY627" s="180"/>
      <c r="AZ627" s="57"/>
      <c r="BA627" s="145"/>
      <c r="BB627" s="146"/>
      <c r="BC627" s="149"/>
      <c r="BD627" s="103"/>
      <c r="BS627" s="224"/>
      <c r="BT627" s="224"/>
      <c r="CB627" s="166">
        <v>45</v>
      </c>
      <c r="CC627" s="166">
        <v>40</v>
      </c>
      <c r="CD627" s="167">
        <v>35</v>
      </c>
      <c r="CE627" s="168">
        <v>30</v>
      </c>
      <c r="CF627" s="167">
        <v>28</v>
      </c>
      <c r="CG627" s="168">
        <v>26</v>
      </c>
      <c r="CH627" s="168">
        <v>24</v>
      </c>
      <c r="CI627" s="168">
        <v>22</v>
      </c>
      <c r="CJ627" s="168">
        <v>20</v>
      </c>
      <c r="CK627" s="168">
        <v>18</v>
      </c>
      <c r="CL627" s="168">
        <v>16</v>
      </c>
      <c r="CM627" s="168">
        <v>14</v>
      </c>
      <c r="CN627" s="168">
        <v>12</v>
      </c>
      <c r="CO627" s="168">
        <v>10</v>
      </c>
      <c r="CP627" s="168">
        <v>10</v>
      </c>
      <c r="CQ627" s="168">
        <v>10</v>
      </c>
    </row>
    <row r="628" spans="1:95" ht="16.2" thickBot="1" x14ac:dyDescent="0.35">
      <c r="A628" s="116">
        <v>1625</v>
      </c>
      <c r="B628" s="117"/>
      <c r="C628" s="118"/>
      <c r="D628" s="119"/>
      <c r="E628" s="120"/>
      <c r="F628" s="121"/>
      <c r="G628" s="121"/>
      <c r="H628" s="169"/>
      <c r="I628" s="169"/>
      <c r="J628" s="170"/>
      <c r="K628" s="248"/>
      <c r="L628" s="129"/>
      <c r="M628" s="129"/>
      <c r="N628" s="129"/>
      <c r="O628" s="259"/>
      <c r="P628" s="129"/>
      <c r="Z628" s="135"/>
      <c r="AA628" s="135"/>
      <c r="AB628" s="136"/>
      <c r="AC628" s="136"/>
      <c r="AD628" s="60"/>
      <c r="AE628" s="139"/>
      <c r="AF628" s="175"/>
      <c r="AG628" s="60"/>
      <c r="AH628" s="139"/>
      <c r="AI628" s="175"/>
      <c r="AJ628" s="60"/>
      <c r="AK628" s="140"/>
      <c r="AL628" s="141"/>
      <c r="AM628" s="60"/>
      <c r="AN628" s="140"/>
      <c r="AO628" s="141"/>
      <c r="AP628" s="176"/>
      <c r="AQ628" s="177"/>
      <c r="AR628" s="178"/>
      <c r="AS628" s="176"/>
      <c r="AT628" s="177"/>
      <c r="AU628" s="178"/>
      <c r="AV628" s="57"/>
      <c r="AW628" s="145"/>
      <c r="AX628" s="179"/>
      <c r="AY628" s="180"/>
      <c r="AZ628" s="57"/>
      <c r="BA628" s="145"/>
      <c r="BB628" s="146"/>
      <c r="BC628" s="149"/>
      <c r="BD628" s="103"/>
      <c r="BS628" s="224"/>
      <c r="BT628" s="224"/>
      <c r="CB628" s="166">
        <v>45</v>
      </c>
      <c r="CC628" s="166">
        <v>40</v>
      </c>
      <c r="CD628" s="167">
        <v>35</v>
      </c>
      <c r="CE628" s="168">
        <v>30</v>
      </c>
      <c r="CF628" s="167">
        <v>28</v>
      </c>
      <c r="CG628" s="168">
        <v>26</v>
      </c>
      <c r="CH628" s="168">
        <v>24</v>
      </c>
      <c r="CI628" s="168">
        <v>22</v>
      </c>
      <c r="CJ628" s="168">
        <v>20</v>
      </c>
      <c r="CK628" s="168">
        <v>18</v>
      </c>
      <c r="CL628" s="168">
        <v>16</v>
      </c>
      <c r="CM628" s="168">
        <v>14</v>
      </c>
      <c r="CN628" s="168">
        <v>12</v>
      </c>
      <c r="CO628" s="168">
        <v>10</v>
      </c>
      <c r="CP628" s="168">
        <v>10</v>
      </c>
      <c r="CQ628" s="168">
        <v>10</v>
      </c>
    </row>
    <row r="629" spans="1:95" ht="16.2" thickBot="1" x14ac:dyDescent="0.35">
      <c r="A629" s="116">
        <v>1626</v>
      </c>
      <c r="B629" s="117"/>
      <c r="C629" s="118"/>
      <c r="D629" s="119"/>
      <c r="E629" s="120"/>
      <c r="F629" s="121"/>
      <c r="G629" s="121"/>
      <c r="H629" s="169"/>
      <c r="I629" s="169"/>
      <c r="J629" s="170"/>
      <c r="K629" s="248"/>
      <c r="L629" s="129"/>
      <c r="M629" s="129"/>
      <c r="N629" s="129"/>
      <c r="O629" s="259"/>
      <c r="P629" s="129"/>
      <c r="Z629" s="135"/>
      <c r="AA629" s="135"/>
      <c r="AB629" s="136"/>
      <c r="AC629" s="136"/>
      <c r="AD629" s="60"/>
      <c r="AE629" s="139"/>
      <c r="AF629" s="175"/>
      <c r="AG629" s="60"/>
      <c r="AH629" s="139"/>
      <c r="AI629" s="175"/>
      <c r="AJ629" s="60"/>
      <c r="AK629" s="140"/>
      <c r="AL629" s="141"/>
      <c r="AM629" s="60"/>
      <c r="AN629" s="140"/>
      <c r="AO629" s="141"/>
      <c r="AP629" s="176"/>
      <c r="AQ629" s="177"/>
      <c r="AR629" s="178"/>
      <c r="AS629" s="176"/>
      <c r="AT629" s="177"/>
      <c r="AU629" s="178"/>
      <c r="AV629" s="57"/>
      <c r="AW629" s="145"/>
      <c r="AX629" s="179"/>
      <c r="AY629" s="180"/>
      <c r="AZ629" s="57"/>
      <c r="BA629" s="145"/>
      <c r="BB629" s="146"/>
      <c r="BC629" s="149"/>
      <c r="BD629" s="103"/>
      <c r="BS629" s="224"/>
      <c r="BT629" s="224"/>
      <c r="CB629" s="166">
        <v>45</v>
      </c>
      <c r="CC629" s="166">
        <v>40</v>
      </c>
      <c r="CD629" s="167">
        <v>35</v>
      </c>
      <c r="CE629" s="168">
        <v>30</v>
      </c>
      <c r="CF629" s="167">
        <v>28</v>
      </c>
      <c r="CG629" s="168">
        <v>26</v>
      </c>
      <c r="CH629" s="168">
        <v>24</v>
      </c>
      <c r="CI629" s="168">
        <v>22</v>
      </c>
      <c r="CJ629" s="168">
        <v>20</v>
      </c>
      <c r="CK629" s="168">
        <v>18</v>
      </c>
      <c r="CL629" s="168">
        <v>16</v>
      </c>
      <c r="CM629" s="168">
        <v>14</v>
      </c>
      <c r="CN629" s="168">
        <v>12</v>
      </c>
      <c r="CO629" s="168">
        <v>10</v>
      </c>
      <c r="CP629" s="168">
        <v>10</v>
      </c>
      <c r="CQ629" s="168">
        <v>10</v>
      </c>
    </row>
    <row r="630" spans="1:95" ht="16.2" thickBot="1" x14ac:dyDescent="0.35">
      <c r="A630" s="116">
        <v>1627</v>
      </c>
      <c r="B630" s="117"/>
      <c r="C630" s="118"/>
      <c r="D630" s="119"/>
      <c r="E630" s="120"/>
      <c r="F630" s="121"/>
      <c r="G630" s="121"/>
      <c r="H630" s="169"/>
      <c r="I630" s="169"/>
      <c r="J630" s="170"/>
      <c r="K630" s="248"/>
      <c r="L630" s="129"/>
      <c r="M630" s="129"/>
      <c r="N630" s="129"/>
      <c r="O630" s="259"/>
      <c r="P630" s="129"/>
      <c r="Z630" s="135"/>
      <c r="AA630" s="135"/>
      <c r="AB630" s="136"/>
      <c r="AC630" s="136"/>
      <c r="AD630" s="60"/>
      <c r="AE630" s="139"/>
      <c r="AF630" s="175"/>
      <c r="AG630" s="60"/>
      <c r="AH630" s="139"/>
      <c r="AI630" s="175"/>
      <c r="AJ630" s="60"/>
      <c r="AK630" s="140"/>
      <c r="AL630" s="141"/>
      <c r="AM630" s="60"/>
      <c r="AN630" s="140"/>
      <c r="AO630" s="141"/>
      <c r="AP630" s="176"/>
      <c r="AQ630" s="177"/>
      <c r="AR630" s="178"/>
      <c r="AS630" s="176"/>
      <c r="AT630" s="177"/>
      <c r="AU630" s="178"/>
      <c r="AV630" s="57"/>
      <c r="AW630" s="145"/>
      <c r="AX630" s="179"/>
      <c r="AY630" s="180"/>
      <c r="AZ630" s="57"/>
      <c r="BA630" s="145"/>
      <c r="BB630" s="146"/>
      <c r="BC630" s="149"/>
      <c r="BD630" s="103"/>
      <c r="BS630" s="224"/>
      <c r="BT630" s="224"/>
      <c r="CB630" s="166">
        <v>45</v>
      </c>
      <c r="CC630" s="166">
        <v>40</v>
      </c>
      <c r="CD630" s="167">
        <v>35</v>
      </c>
      <c r="CE630" s="168">
        <v>30</v>
      </c>
      <c r="CF630" s="167">
        <v>28</v>
      </c>
      <c r="CG630" s="168">
        <v>26</v>
      </c>
      <c r="CH630" s="168">
        <v>24</v>
      </c>
      <c r="CI630" s="168">
        <v>22</v>
      </c>
      <c r="CJ630" s="168">
        <v>20</v>
      </c>
      <c r="CK630" s="168">
        <v>18</v>
      </c>
      <c r="CL630" s="168">
        <v>16</v>
      </c>
      <c r="CM630" s="168">
        <v>14</v>
      </c>
      <c r="CN630" s="168">
        <v>12</v>
      </c>
      <c r="CO630" s="168">
        <v>10</v>
      </c>
      <c r="CP630" s="168">
        <v>10</v>
      </c>
      <c r="CQ630" s="168">
        <v>10</v>
      </c>
    </row>
    <row r="631" spans="1:95" ht="16.2" thickBot="1" x14ac:dyDescent="0.35">
      <c r="A631" s="116">
        <v>1628</v>
      </c>
      <c r="B631" s="117"/>
      <c r="C631" s="118"/>
      <c r="D631" s="119"/>
      <c r="E631" s="120"/>
      <c r="F631" s="121"/>
      <c r="G631" s="121"/>
      <c r="H631" s="169"/>
      <c r="I631" s="169"/>
      <c r="J631" s="170"/>
      <c r="K631" s="248"/>
      <c r="L631" s="129"/>
      <c r="M631" s="129"/>
      <c r="N631" s="129"/>
      <c r="O631" s="259"/>
      <c r="P631" s="129"/>
      <c r="Z631" s="135"/>
      <c r="AA631" s="135"/>
      <c r="AB631" s="136"/>
      <c r="AC631" s="136"/>
      <c r="AD631" s="60"/>
      <c r="AE631" s="139"/>
      <c r="AF631" s="175"/>
      <c r="AG631" s="60"/>
      <c r="AH631" s="139"/>
      <c r="AI631" s="175"/>
      <c r="AJ631" s="60"/>
      <c r="AK631" s="140"/>
      <c r="AL631" s="141"/>
      <c r="AM631" s="60"/>
      <c r="AN631" s="140"/>
      <c r="AO631" s="141"/>
      <c r="AP631" s="176"/>
      <c r="AQ631" s="177"/>
      <c r="AR631" s="178"/>
      <c r="AS631" s="176"/>
      <c r="AT631" s="177"/>
      <c r="AU631" s="178"/>
      <c r="AV631" s="57"/>
      <c r="AW631" s="145"/>
      <c r="AX631" s="179"/>
      <c r="AY631" s="180"/>
      <c r="AZ631" s="57"/>
      <c r="BA631" s="145"/>
      <c r="BB631" s="146"/>
      <c r="BC631" s="149"/>
      <c r="BD631" s="103"/>
      <c r="BS631" s="224"/>
      <c r="BT631" s="224"/>
      <c r="CB631" s="166">
        <v>45</v>
      </c>
      <c r="CC631" s="166">
        <v>40</v>
      </c>
      <c r="CD631" s="167">
        <v>35</v>
      </c>
      <c r="CE631" s="168">
        <v>30</v>
      </c>
      <c r="CF631" s="167">
        <v>28</v>
      </c>
      <c r="CG631" s="168">
        <v>26</v>
      </c>
      <c r="CH631" s="168">
        <v>24</v>
      </c>
      <c r="CI631" s="168">
        <v>22</v>
      </c>
      <c r="CJ631" s="168">
        <v>20</v>
      </c>
      <c r="CK631" s="168">
        <v>18</v>
      </c>
      <c r="CL631" s="168">
        <v>16</v>
      </c>
      <c r="CM631" s="168">
        <v>14</v>
      </c>
      <c r="CN631" s="168">
        <v>12</v>
      </c>
      <c r="CO631" s="168">
        <v>10</v>
      </c>
      <c r="CP631" s="168">
        <v>10</v>
      </c>
      <c r="CQ631" s="168">
        <v>10</v>
      </c>
    </row>
    <row r="632" spans="1:95" ht="16.2" thickBot="1" x14ac:dyDescent="0.35">
      <c r="A632" s="116">
        <v>1629</v>
      </c>
      <c r="B632" s="117"/>
      <c r="C632" s="118"/>
      <c r="D632" s="119"/>
      <c r="E632" s="120"/>
      <c r="F632" s="121"/>
      <c r="G632" s="121"/>
      <c r="H632" s="169"/>
      <c r="I632" s="169"/>
      <c r="J632" s="170"/>
      <c r="K632" s="248"/>
      <c r="L632" s="129"/>
      <c r="M632" s="129"/>
      <c r="N632" s="129"/>
      <c r="O632" s="259"/>
      <c r="P632" s="129"/>
      <c r="Z632" s="135"/>
      <c r="AA632" s="135"/>
      <c r="AB632" s="136"/>
      <c r="AC632" s="136"/>
      <c r="AD632" s="60"/>
      <c r="AE632" s="139"/>
      <c r="AF632" s="175"/>
      <c r="AG632" s="60"/>
      <c r="AH632" s="139"/>
      <c r="AI632" s="175"/>
      <c r="AJ632" s="60"/>
      <c r="AK632" s="140"/>
      <c r="AL632" s="141"/>
      <c r="AM632" s="60"/>
      <c r="AN632" s="140"/>
      <c r="AO632" s="141"/>
      <c r="AP632" s="176"/>
      <c r="AQ632" s="177"/>
      <c r="AR632" s="178"/>
      <c r="AS632" s="176"/>
      <c r="AT632" s="177"/>
      <c r="AU632" s="178"/>
      <c r="AV632" s="57"/>
      <c r="AW632" s="145"/>
      <c r="AX632" s="179"/>
      <c r="AY632" s="180"/>
      <c r="AZ632" s="57"/>
      <c r="BA632" s="145"/>
      <c r="BB632" s="146"/>
      <c r="BC632" s="149"/>
      <c r="BD632" s="103"/>
      <c r="BS632" s="224"/>
      <c r="BT632" s="224"/>
      <c r="CB632" s="166">
        <v>45</v>
      </c>
      <c r="CC632" s="166">
        <v>40</v>
      </c>
      <c r="CD632" s="167">
        <v>35</v>
      </c>
      <c r="CE632" s="168">
        <v>30</v>
      </c>
      <c r="CF632" s="167">
        <v>28</v>
      </c>
      <c r="CG632" s="168">
        <v>26</v>
      </c>
      <c r="CH632" s="168">
        <v>24</v>
      </c>
      <c r="CI632" s="168">
        <v>22</v>
      </c>
      <c r="CJ632" s="168">
        <v>20</v>
      </c>
      <c r="CK632" s="168">
        <v>18</v>
      </c>
      <c r="CL632" s="168">
        <v>16</v>
      </c>
      <c r="CM632" s="168">
        <v>14</v>
      </c>
      <c r="CN632" s="168">
        <v>12</v>
      </c>
      <c r="CO632" s="168">
        <v>10</v>
      </c>
      <c r="CP632" s="168">
        <v>10</v>
      </c>
      <c r="CQ632" s="168">
        <v>10</v>
      </c>
    </row>
    <row r="633" spans="1:95" ht="16.2" thickBot="1" x14ac:dyDescent="0.35">
      <c r="A633" s="116">
        <v>1630</v>
      </c>
      <c r="B633" s="117"/>
      <c r="C633" s="118"/>
      <c r="D633" s="119"/>
      <c r="E633" s="120"/>
      <c r="F633" s="121"/>
      <c r="G633" s="121"/>
      <c r="H633" s="169"/>
      <c r="I633" s="169"/>
      <c r="J633" s="170"/>
      <c r="K633" s="248"/>
      <c r="L633" s="129"/>
      <c r="M633" s="129"/>
      <c r="N633" s="129"/>
      <c r="O633" s="259"/>
      <c r="P633" s="129"/>
      <c r="Z633" s="135"/>
      <c r="AA633" s="135"/>
      <c r="AB633" s="136"/>
      <c r="AC633" s="136"/>
      <c r="AD633" s="60"/>
      <c r="AE633" s="139"/>
      <c r="AF633" s="175"/>
      <c r="AG633" s="60"/>
      <c r="AH633" s="139"/>
      <c r="AI633" s="175"/>
      <c r="AJ633" s="60"/>
      <c r="AK633" s="140"/>
      <c r="AL633" s="141"/>
      <c r="AM633" s="60"/>
      <c r="AN633" s="140"/>
      <c r="AO633" s="141"/>
      <c r="AP633" s="176"/>
      <c r="AQ633" s="177"/>
      <c r="AR633" s="178"/>
      <c r="AS633" s="176"/>
      <c r="AT633" s="177"/>
      <c r="AU633" s="178"/>
      <c r="AV633" s="57"/>
      <c r="AW633" s="145"/>
      <c r="AX633" s="179"/>
      <c r="AY633" s="180"/>
      <c r="AZ633" s="57"/>
      <c r="BA633" s="145"/>
      <c r="BB633" s="146"/>
      <c r="BC633" s="149"/>
      <c r="BD633" s="103"/>
      <c r="BS633" s="224"/>
      <c r="BT633" s="224"/>
      <c r="CB633" s="166">
        <v>45</v>
      </c>
      <c r="CC633" s="166">
        <v>40</v>
      </c>
      <c r="CD633" s="167">
        <v>35</v>
      </c>
      <c r="CE633" s="168">
        <v>30</v>
      </c>
      <c r="CF633" s="167">
        <v>28</v>
      </c>
      <c r="CG633" s="168">
        <v>26</v>
      </c>
      <c r="CH633" s="168">
        <v>24</v>
      </c>
      <c r="CI633" s="168">
        <v>22</v>
      </c>
      <c r="CJ633" s="168">
        <v>20</v>
      </c>
      <c r="CK633" s="168">
        <v>18</v>
      </c>
      <c r="CL633" s="168">
        <v>16</v>
      </c>
      <c r="CM633" s="168">
        <v>14</v>
      </c>
      <c r="CN633" s="168">
        <v>12</v>
      </c>
      <c r="CO633" s="168">
        <v>10</v>
      </c>
      <c r="CP633" s="168">
        <v>10</v>
      </c>
      <c r="CQ633" s="168">
        <v>10</v>
      </c>
    </row>
    <row r="634" spans="1:95" ht="16.2" thickBot="1" x14ac:dyDescent="0.35">
      <c r="A634" s="116">
        <v>1631</v>
      </c>
      <c r="B634" s="117"/>
      <c r="C634" s="118"/>
      <c r="D634" s="119"/>
      <c r="E634" s="120"/>
      <c r="F634" s="121"/>
      <c r="G634" s="121"/>
      <c r="H634" s="169"/>
      <c r="I634" s="169"/>
      <c r="J634" s="170"/>
      <c r="K634" s="248"/>
      <c r="L634" s="129"/>
      <c r="M634" s="129"/>
      <c r="N634" s="129"/>
      <c r="O634" s="259"/>
      <c r="P634" s="129"/>
      <c r="Z634" s="135"/>
      <c r="AA634" s="135"/>
      <c r="AB634" s="136"/>
      <c r="AC634" s="136"/>
      <c r="AD634" s="60"/>
      <c r="AE634" s="139"/>
      <c r="AF634" s="175"/>
      <c r="AG634" s="60"/>
      <c r="AH634" s="139"/>
      <c r="AI634" s="175"/>
      <c r="AJ634" s="60"/>
      <c r="AK634" s="140"/>
      <c r="AL634" s="141"/>
      <c r="AM634" s="60"/>
      <c r="AN634" s="140"/>
      <c r="AO634" s="141"/>
      <c r="AP634" s="176"/>
      <c r="AQ634" s="177"/>
      <c r="AR634" s="178"/>
      <c r="AS634" s="176"/>
      <c r="AT634" s="177"/>
      <c r="AU634" s="178"/>
      <c r="AV634" s="57"/>
      <c r="AW634" s="145"/>
      <c r="AX634" s="179"/>
      <c r="AY634" s="180"/>
      <c r="AZ634" s="57"/>
      <c r="BA634" s="145"/>
      <c r="BB634" s="146"/>
      <c r="BC634" s="149"/>
      <c r="BD634" s="103"/>
      <c r="BS634" s="224"/>
      <c r="BT634" s="224"/>
      <c r="CB634" s="166">
        <v>45</v>
      </c>
      <c r="CC634" s="166">
        <v>40</v>
      </c>
      <c r="CD634" s="167">
        <v>35</v>
      </c>
      <c r="CE634" s="168">
        <v>30</v>
      </c>
      <c r="CF634" s="167">
        <v>28</v>
      </c>
      <c r="CG634" s="168">
        <v>26</v>
      </c>
      <c r="CH634" s="168">
        <v>24</v>
      </c>
      <c r="CI634" s="168">
        <v>22</v>
      </c>
      <c r="CJ634" s="168">
        <v>20</v>
      </c>
      <c r="CK634" s="168">
        <v>18</v>
      </c>
      <c r="CL634" s="168">
        <v>16</v>
      </c>
      <c r="CM634" s="168">
        <v>14</v>
      </c>
      <c r="CN634" s="168">
        <v>12</v>
      </c>
      <c r="CO634" s="168">
        <v>10</v>
      </c>
      <c r="CP634" s="168">
        <v>10</v>
      </c>
      <c r="CQ634" s="168">
        <v>10</v>
      </c>
    </row>
    <row r="635" spans="1:95" ht="16.2" thickBot="1" x14ac:dyDescent="0.35">
      <c r="A635" s="116">
        <v>1632</v>
      </c>
      <c r="B635" s="117"/>
      <c r="C635" s="118"/>
      <c r="D635" s="119"/>
      <c r="E635" s="120"/>
      <c r="F635" s="121"/>
      <c r="G635" s="121"/>
      <c r="H635" s="169"/>
      <c r="I635" s="169"/>
      <c r="J635" s="170"/>
      <c r="K635" s="248"/>
      <c r="L635" s="129"/>
      <c r="M635" s="129"/>
      <c r="N635" s="129"/>
      <c r="O635" s="259"/>
      <c r="P635" s="129"/>
      <c r="Z635" s="135"/>
      <c r="AA635" s="135"/>
      <c r="AB635" s="136"/>
      <c r="AC635" s="136"/>
      <c r="AD635" s="60"/>
      <c r="AE635" s="139"/>
      <c r="AF635" s="175"/>
      <c r="AG635" s="60"/>
      <c r="AH635" s="139"/>
      <c r="AI635" s="175"/>
      <c r="AJ635" s="60"/>
      <c r="AK635" s="140"/>
      <c r="AL635" s="141"/>
      <c r="AM635" s="60"/>
      <c r="AN635" s="140"/>
      <c r="AO635" s="141"/>
      <c r="AP635" s="176"/>
      <c r="AQ635" s="177"/>
      <c r="AR635" s="178"/>
      <c r="AS635" s="176"/>
      <c r="AT635" s="177"/>
      <c r="AU635" s="178"/>
      <c r="AV635" s="57"/>
      <c r="AW635" s="145"/>
      <c r="AX635" s="179"/>
      <c r="AY635" s="180"/>
      <c r="AZ635" s="57"/>
      <c r="BA635" s="145"/>
      <c r="BB635" s="146"/>
      <c r="BC635" s="149"/>
      <c r="BD635" s="103"/>
      <c r="BS635" s="224"/>
      <c r="BT635" s="224"/>
      <c r="CB635" s="166">
        <v>45</v>
      </c>
      <c r="CC635" s="166">
        <v>40</v>
      </c>
      <c r="CD635" s="167">
        <v>35</v>
      </c>
      <c r="CE635" s="168">
        <v>30</v>
      </c>
      <c r="CF635" s="167">
        <v>28</v>
      </c>
      <c r="CG635" s="168">
        <v>26</v>
      </c>
      <c r="CH635" s="168">
        <v>24</v>
      </c>
      <c r="CI635" s="168">
        <v>22</v>
      </c>
      <c r="CJ635" s="168">
        <v>20</v>
      </c>
      <c r="CK635" s="168">
        <v>18</v>
      </c>
      <c r="CL635" s="168">
        <v>16</v>
      </c>
      <c r="CM635" s="168">
        <v>14</v>
      </c>
      <c r="CN635" s="168">
        <v>12</v>
      </c>
      <c r="CO635" s="168">
        <v>10</v>
      </c>
      <c r="CP635" s="168">
        <v>10</v>
      </c>
      <c r="CQ635" s="168">
        <v>10</v>
      </c>
    </row>
    <row r="636" spans="1:95" ht="16.2" thickBot="1" x14ac:dyDescent="0.35">
      <c r="A636" s="116">
        <v>1633</v>
      </c>
      <c r="B636" s="117"/>
      <c r="C636" s="118"/>
      <c r="D636" s="119"/>
      <c r="E636" s="120"/>
      <c r="F636" s="121"/>
      <c r="G636" s="121"/>
      <c r="H636" s="169"/>
      <c r="I636" s="169"/>
      <c r="J636" s="170"/>
      <c r="K636" s="248"/>
      <c r="L636" s="129"/>
      <c r="M636" s="129"/>
      <c r="N636" s="129"/>
      <c r="O636" s="259"/>
      <c r="P636" s="129"/>
      <c r="Z636" s="135"/>
      <c r="AA636" s="135"/>
      <c r="AB636" s="136"/>
      <c r="AC636" s="136"/>
      <c r="AD636" s="60"/>
      <c r="AE636" s="139"/>
      <c r="AF636" s="175"/>
      <c r="AG636" s="60"/>
      <c r="AH636" s="139"/>
      <c r="AI636" s="175"/>
      <c r="AJ636" s="60"/>
      <c r="AK636" s="140"/>
      <c r="AL636" s="141"/>
      <c r="AM636" s="60"/>
      <c r="AN636" s="140"/>
      <c r="AO636" s="141"/>
      <c r="AP636" s="176"/>
      <c r="AQ636" s="177"/>
      <c r="AR636" s="178"/>
      <c r="AS636" s="176"/>
      <c r="AT636" s="177"/>
      <c r="AU636" s="178"/>
      <c r="AV636" s="57"/>
      <c r="AW636" s="145"/>
      <c r="AX636" s="179"/>
      <c r="AY636" s="180"/>
      <c r="AZ636" s="57"/>
      <c r="BA636" s="145"/>
      <c r="BB636" s="146"/>
      <c r="BC636" s="149"/>
      <c r="BD636" s="103"/>
      <c r="BS636" s="224"/>
      <c r="BT636" s="224"/>
      <c r="CB636" s="166">
        <v>45</v>
      </c>
      <c r="CC636" s="166">
        <v>40</v>
      </c>
      <c r="CD636" s="167">
        <v>35</v>
      </c>
      <c r="CE636" s="168">
        <v>30</v>
      </c>
      <c r="CF636" s="167">
        <v>28</v>
      </c>
      <c r="CG636" s="168">
        <v>26</v>
      </c>
      <c r="CH636" s="168">
        <v>24</v>
      </c>
      <c r="CI636" s="168">
        <v>22</v>
      </c>
      <c r="CJ636" s="168">
        <v>20</v>
      </c>
      <c r="CK636" s="168">
        <v>18</v>
      </c>
      <c r="CL636" s="168">
        <v>16</v>
      </c>
      <c r="CM636" s="168">
        <v>14</v>
      </c>
      <c r="CN636" s="168">
        <v>12</v>
      </c>
      <c r="CO636" s="168">
        <v>10</v>
      </c>
      <c r="CP636" s="168">
        <v>10</v>
      </c>
      <c r="CQ636" s="168">
        <v>10</v>
      </c>
    </row>
    <row r="637" spans="1:95" ht="16.2" thickBot="1" x14ac:dyDescent="0.35">
      <c r="A637" s="116">
        <v>1634</v>
      </c>
      <c r="B637" s="117"/>
      <c r="C637" s="118"/>
      <c r="D637" s="119"/>
      <c r="E637" s="120"/>
      <c r="F637" s="121"/>
      <c r="G637" s="121"/>
      <c r="H637" s="169"/>
      <c r="I637" s="169"/>
      <c r="J637" s="170"/>
      <c r="K637" s="248"/>
      <c r="L637" s="129"/>
      <c r="M637" s="129"/>
      <c r="N637" s="129"/>
      <c r="O637" s="259"/>
      <c r="P637" s="129"/>
      <c r="Z637" s="135"/>
      <c r="AA637" s="135"/>
      <c r="AB637" s="136"/>
      <c r="AC637" s="136"/>
      <c r="AD637" s="60"/>
      <c r="AE637" s="139"/>
      <c r="AF637" s="175"/>
      <c r="AG637" s="60"/>
      <c r="AH637" s="139"/>
      <c r="AI637" s="175"/>
      <c r="AJ637" s="60"/>
      <c r="AK637" s="140"/>
      <c r="AL637" s="141"/>
      <c r="AM637" s="60"/>
      <c r="AN637" s="140"/>
      <c r="AO637" s="141"/>
      <c r="AP637" s="176"/>
      <c r="AQ637" s="177"/>
      <c r="AR637" s="178"/>
      <c r="AS637" s="176"/>
      <c r="AT637" s="177"/>
      <c r="AU637" s="178"/>
      <c r="AV637" s="57"/>
      <c r="AW637" s="145"/>
      <c r="AX637" s="179"/>
      <c r="AY637" s="180"/>
      <c r="AZ637" s="57"/>
      <c r="BA637" s="145"/>
      <c r="BB637" s="146"/>
      <c r="BC637" s="149"/>
      <c r="BD637" s="103"/>
      <c r="BS637" s="224"/>
      <c r="BT637" s="224"/>
      <c r="CB637" s="166">
        <v>45</v>
      </c>
      <c r="CC637" s="166">
        <v>40</v>
      </c>
      <c r="CD637" s="167">
        <v>35</v>
      </c>
      <c r="CE637" s="168">
        <v>30</v>
      </c>
      <c r="CF637" s="167">
        <v>28</v>
      </c>
      <c r="CG637" s="168">
        <v>26</v>
      </c>
      <c r="CH637" s="168">
        <v>24</v>
      </c>
      <c r="CI637" s="168">
        <v>22</v>
      </c>
      <c r="CJ637" s="168">
        <v>20</v>
      </c>
      <c r="CK637" s="168">
        <v>18</v>
      </c>
      <c r="CL637" s="168">
        <v>16</v>
      </c>
      <c r="CM637" s="168">
        <v>14</v>
      </c>
      <c r="CN637" s="168">
        <v>12</v>
      </c>
      <c r="CO637" s="168">
        <v>10</v>
      </c>
      <c r="CP637" s="168">
        <v>10</v>
      </c>
      <c r="CQ637" s="168">
        <v>10</v>
      </c>
    </row>
    <row r="638" spans="1:95" ht="16.2" thickBot="1" x14ac:dyDescent="0.35">
      <c r="A638" s="116">
        <v>1635</v>
      </c>
      <c r="B638" s="117"/>
      <c r="C638" s="118"/>
      <c r="D638" s="119"/>
      <c r="E638" s="120"/>
      <c r="F638" s="121"/>
      <c r="G638" s="121"/>
      <c r="H638" s="169"/>
      <c r="I638" s="169"/>
      <c r="J638" s="170"/>
      <c r="K638" s="248"/>
      <c r="L638" s="129"/>
      <c r="M638" s="129"/>
      <c r="N638" s="129"/>
      <c r="O638" s="259"/>
      <c r="P638" s="129"/>
      <c r="Z638" s="135"/>
      <c r="AA638" s="135"/>
      <c r="AB638" s="136"/>
      <c r="AC638" s="136"/>
      <c r="AD638" s="60"/>
      <c r="AE638" s="139"/>
      <c r="AF638" s="175"/>
      <c r="AG638" s="60"/>
      <c r="AH638" s="139"/>
      <c r="AI638" s="175"/>
      <c r="AJ638" s="60"/>
      <c r="AK638" s="140"/>
      <c r="AL638" s="141"/>
      <c r="AM638" s="60"/>
      <c r="AN638" s="140"/>
      <c r="AO638" s="141"/>
      <c r="AP638" s="176"/>
      <c r="AQ638" s="177"/>
      <c r="AR638" s="178"/>
      <c r="AS638" s="176"/>
      <c r="AT638" s="177"/>
      <c r="AU638" s="178"/>
      <c r="AV638" s="57"/>
      <c r="AW638" s="145"/>
      <c r="AX638" s="179"/>
      <c r="AY638" s="180"/>
      <c r="AZ638" s="57"/>
      <c r="BA638" s="145"/>
      <c r="BB638" s="146"/>
      <c r="BC638" s="149"/>
      <c r="BD638" s="103"/>
      <c r="BS638" s="224"/>
      <c r="BT638" s="224"/>
      <c r="CB638" s="166">
        <v>45</v>
      </c>
      <c r="CC638" s="166">
        <v>40</v>
      </c>
      <c r="CD638" s="167">
        <v>35</v>
      </c>
      <c r="CE638" s="168">
        <v>30</v>
      </c>
      <c r="CF638" s="167">
        <v>28</v>
      </c>
      <c r="CG638" s="168">
        <v>26</v>
      </c>
      <c r="CH638" s="168">
        <v>24</v>
      </c>
      <c r="CI638" s="168">
        <v>22</v>
      </c>
      <c r="CJ638" s="168">
        <v>20</v>
      </c>
      <c r="CK638" s="168">
        <v>18</v>
      </c>
      <c r="CL638" s="168">
        <v>16</v>
      </c>
      <c r="CM638" s="168">
        <v>14</v>
      </c>
      <c r="CN638" s="168">
        <v>12</v>
      </c>
      <c r="CO638" s="168">
        <v>10</v>
      </c>
      <c r="CP638" s="168">
        <v>10</v>
      </c>
      <c r="CQ638" s="168">
        <v>10</v>
      </c>
    </row>
    <row r="639" spans="1:95" ht="16.2" thickBot="1" x14ac:dyDescent="0.35">
      <c r="A639" s="116">
        <v>1636</v>
      </c>
      <c r="B639" s="117"/>
      <c r="C639" s="118"/>
      <c r="D639" s="119"/>
      <c r="E639" s="120"/>
      <c r="F639" s="121"/>
      <c r="G639" s="121"/>
      <c r="H639" s="169"/>
      <c r="I639" s="169"/>
      <c r="J639" s="170"/>
      <c r="K639" s="248"/>
      <c r="L639" s="129"/>
      <c r="M639" s="129"/>
      <c r="N639" s="129"/>
      <c r="O639" s="259"/>
      <c r="P639" s="129"/>
      <c r="Z639" s="135"/>
      <c r="AA639" s="135"/>
      <c r="AB639" s="136"/>
      <c r="AC639" s="136"/>
      <c r="AD639" s="60"/>
      <c r="AE639" s="139"/>
      <c r="AF639" s="175"/>
      <c r="AG639" s="60"/>
      <c r="AH639" s="139"/>
      <c r="AI639" s="175"/>
      <c r="AJ639" s="60"/>
      <c r="AK639" s="140"/>
      <c r="AL639" s="141"/>
      <c r="AM639" s="60"/>
      <c r="AN639" s="140"/>
      <c r="AO639" s="141"/>
      <c r="AP639" s="176"/>
      <c r="AQ639" s="177"/>
      <c r="AR639" s="178"/>
      <c r="AS639" s="176"/>
      <c r="AT639" s="177"/>
      <c r="AU639" s="178"/>
      <c r="AV639" s="57"/>
      <c r="AW639" s="145"/>
      <c r="AX639" s="179"/>
      <c r="AY639" s="180"/>
      <c r="AZ639" s="57"/>
      <c r="BA639" s="145"/>
      <c r="BB639" s="146"/>
      <c r="BC639" s="149"/>
      <c r="BD639" s="103"/>
      <c r="BS639" s="224"/>
      <c r="BT639" s="224"/>
      <c r="CB639" s="166">
        <v>45</v>
      </c>
      <c r="CC639" s="166">
        <v>40</v>
      </c>
      <c r="CD639" s="167">
        <v>35</v>
      </c>
      <c r="CE639" s="168">
        <v>30</v>
      </c>
      <c r="CF639" s="167">
        <v>28</v>
      </c>
      <c r="CG639" s="168">
        <v>26</v>
      </c>
      <c r="CH639" s="168">
        <v>24</v>
      </c>
      <c r="CI639" s="168">
        <v>22</v>
      </c>
      <c r="CJ639" s="168">
        <v>20</v>
      </c>
      <c r="CK639" s="168">
        <v>18</v>
      </c>
      <c r="CL639" s="168">
        <v>16</v>
      </c>
      <c r="CM639" s="168">
        <v>14</v>
      </c>
      <c r="CN639" s="168">
        <v>12</v>
      </c>
      <c r="CO639" s="168">
        <v>10</v>
      </c>
      <c r="CP639" s="168">
        <v>10</v>
      </c>
      <c r="CQ639" s="168">
        <v>10</v>
      </c>
    </row>
    <row r="640" spans="1:95" ht="16.2" thickBot="1" x14ac:dyDescent="0.35">
      <c r="A640" s="116">
        <v>1637</v>
      </c>
      <c r="B640" s="117"/>
      <c r="C640" s="118"/>
      <c r="D640" s="119"/>
      <c r="E640" s="120"/>
      <c r="F640" s="121"/>
      <c r="G640" s="121"/>
      <c r="H640" s="169"/>
      <c r="I640" s="169"/>
      <c r="J640" s="170"/>
      <c r="K640" s="248"/>
      <c r="L640" s="129"/>
      <c r="M640" s="129"/>
      <c r="N640" s="129"/>
      <c r="O640" s="259"/>
      <c r="P640" s="129"/>
      <c r="Z640" s="135"/>
      <c r="AA640" s="135"/>
      <c r="AB640" s="136"/>
      <c r="AC640" s="136"/>
      <c r="AD640" s="60"/>
      <c r="AE640" s="139"/>
      <c r="AF640" s="175"/>
      <c r="AG640" s="60"/>
      <c r="AH640" s="139"/>
      <c r="AI640" s="175"/>
      <c r="AJ640" s="60"/>
      <c r="AK640" s="140"/>
      <c r="AL640" s="141"/>
      <c r="AM640" s="60"/>
      <c r="AN640" s="140"/>
      <c r="AO640" s="141"/>
      <c r="AP640" s="176"/>
      <c r="AQ640" s="177"/>
      <c r="AR640" s="178"/>
      <c r="AS640" s="176"/>
      <c r="AT640" s="177"/>
      <c r="AU640" s="178"/>
      <c r="AV640" s="57"/>
      <c r="AW640" s="145"/>
      <c r="AX640" s="179"/>
      <c r="AY640" s="180"/>
      <c r="AZ640" s="57"/>
      <c r="BA640" s="145"/>
      <c r="BB640" s="146"/>
      <c r="BC640" s="149"/>
      <c r="BD640" s="103"/>
      <c r="BS640" s="224"/>
      <c r="BT640" s="224"/>
      <c r="CB640" s="166">
        <v>45</v>
      </c>
      <c r="CC640" s="166">
        <v>40</v>
      </c>
      <c r="CD640" s="167">
        <v>35</v>
      </c>
      <c r="CE640" s="168">
        <v>30</v>
      </c>
      <c r="CF640" s="167">
        <v>28</v>
      </c>
      <c r="CG640" s="168">
        <v>26</v>
      </c>
      <c r="CH640" s="168">
        <v>24</v>
      </c>
      <c r="CI640" s="168">
        <v>22</v>
      </c>
      <c r="CJ640" s="168">
        <v>20</v>
      </c>
      <c r="CK640" s="168">
        <v>18</v>
      </c>
      <c r="CL640" s="168">
        <v>16</v>
      </c>
      <c r="CM640" s="168">
        <v>14</v>
      </c>
      <c r="CN640" s="168">
        <v>12</v>
      </c>
      <c r="CO640" s="168">
        <v>10</v>
      </c>
      <c r="CP640" s="168">
        <v>10</v>
      </c>
      <c r="CQ640" s="168">
        <v>10</v>
      </c>
    </row>
    <row r="641" spans="1:95" ht="16.2" thickBot="1" x14ac:dyDescent="0.35">
      <c r="A641" s="116">
        <v>1638</v>
      </c>
      <c r="B641" s="117"/>
      <c r="C641" s="118"/>
      <c r="D641" s="119"/>
      <c r="E641" s="120"/>
      <c r="F641" s="121"/>
      <c r="G641" s="121"/>
      <c r="H641" s="169"/>
      <c r="I641" s="169"/>
      <c r="J641" s="170"/>
      <c r="K641" s="248"/>
      <c r="L641" s="129"/>
      <c r="M641" s="129"/>
      <c r="N641" s="129"/>
      <c r="O641" s="259"/>
      <c r="P641" s="129"/>
      <c r="Z641" s="135"/>
      <c r="AA641" s="135"/>
      <c r="AB641" s="136"/>
      <c r="AC641" s="136"/>
      <c r="AD641" s="60"/>
      <c r="AE641" s="139"/>
      <c r="AF641" s="175"/>
      <c r="AG641" s="60"/>
      <c r="AH641" s="139"/>
      <c r="AI641" s="175"/>
      <c r="AJ641" s="60"/>
      <c r="AK641" s="140"/>
      <c r="AL641" s="141"/>
      <c r="AM641" s="60"/>
      <c r="AN641" s="140"/>
      <c r="AO641" s="141"/>
      <c r="AP641" s="176"/>
      <c r="AQ641" s="177"/>
      <c r="AR641" s="178"/>
      <c r="AS641" s="176"/>
      <c r="AT641" s="177"/>
      <c r="AU641" s="178"/>
      <c r="AV641" s="57"/>
      <c r="AW641" s="145"/>
      <c r="AX641" s="179"/>
      <c r="AY641" s="180"/>
      <c r="AZ641" s="57"/>
      <c r="BA641" s="145"/>
      <c r="BB641" s="146"/>
      <c r="BC641" s="149"/>
      <c r="BD641" s="103"/>
      <c r="BS641" s="224"/>
      <c r="BT641" s="224"/>
      <c r="CB641" s="166">
        <v>45</v>
      </c>
      <c r="CC641" s="166">
        <v>40</v>
      </c>
      <c r="CD641" s="167">
        <v>35</v>
      </c>
      <c r="CE641" s="168">
        <v>30</v>
      </c>
      <c r="CF641" s="167">
        <v>28</v>
      </c>
      <c r="CG641" s="168">
        <v>26</v>
      </c>
      <c r="CH641" s="168">
        <v>24</v>
      </c>
      <c r="CI641" s="168">
        <v>22</v>
      </c>
      <c r="CJ641" s="168">
        <v>20</v>
      </c>
      <c r="CK641" s="168">
        <v>18</v>
      </c>
      <c r="CL641" s="168">
        <v>16</v>
      </c>
      <c r="CM641" s="168">
        <v>14</v>
      </c>
      <c r="CN641" s="168">
        <v>12</v>
      </c>
      <c r="CO641" s="168">
        <v>10</v>
      </c>
      <c r="CP641" s="168">
        <v>10</v>
      </c>
      <c r="CQ641" s="168">
        <v>10</v>
      </c>
    </row>
    <row r="642" spans="1:95" ht="16.2" thickBot="1" x14ac:dyDescent="0.35">
      <c r="A642" s="116">
        <v>1639</v>
      </c>
      <c r="B642" s="117"/>
      <c r="C642" s="118"/>
      <c r="D642" s="119"/>
      <c r="E642" s="120"/>
      <c r="F642" s="121"/>
      <c r="G642" s="121"/>
      <c r="H642" s="169"/>
      <c r="I642" s="169"/>
      <c r="J642" s="170"/>
      <c r="K642" s="248"/>
      <c r="L642" s="129"/>
      <c r="M642" s="129"/>
      <c r="N642" s="129"/>
      <c r="O642" s="259"/>
      <c r="P642" s="129"/>
      <c r="Z642" s="135"/>
      <c r="AA642" s="135"/>
      <c r="AB642" s="136"/>
      <c r="AC642" s="136"/>
      <c r="AD642" s="60"/>
      <c r="AE642" s="139"/>
      <c r="AF642" s="175"/>
      <c r="AG642" s="60"/>
      <c r="AH642" s="139"/>
      <c r="AI642" s="175"/>
      <c r="AJ642" s="60"/>
      <c r="AK642" s="140"/>
      <c r="AL642" s="141"/>
      <c r="AM642" s="60"/>
      <c r="AN642" s="140"/>
      <c r="AO642" s="141"/>
      <c r="AP642" s="176"/>
      <c r="AQ642" s="177"/>
      <c r="AR642" s="178"/>
      <c r="AS642" s="176"/>
      <c r="AT642" s="177"/>
      <c r="AU642" s="178"/>
      <c r="AV642" s="57"/>
      <c r="AW642" s="145"/>
      <c r="AX642" s="179"/>
      <c r="AY642" s="180"/>
      <c r="AZ642" s="57"/>
      <c r="BA642" s="145"/>
      <c r="BB642" s="146"/>
      <c r="BC642" s="149"/>
      <c r="BD642" s="103"/>
      <c r="BS642" s="224"/>
      <c r="BT642" s="224"/>
      <c r="CB642" s="166">
        <v>45</v>
      </c>
      <c r="CC642" s="166">
        <v>40</v>
      </c>
      <c r="CD642" s="167">
        <v>35</v>
      </c>
      <c r="CE642" s="168">
        <v>30</v>
      </c>
      <c r="CF642" s="167">
        <v>28</v>
      </c>
      <c r="CG642" s="168">
        <v>26</v>
      </c>
      <c r="CH642" s="168">
        <v>24</v>
      </c>
      <c r="CI642" s="168">
        <v>22</v>
      </c>
      <c r="CJ642" s="168">
        <v>20</v>
      </c>
      <c r="CK642" s="168">
        <v>18</v>
      </c>
      <c r="CL642" s="168">
        <v>16</v>
      </c>
      <c r="CM642" s="168">
        <v>14</v>
      </c>
      <c r="CN642" s="168">
        <v>12</v>
      </c>
      <c r="CO642" s="168">
        <v>10</v>
      </c>
      <c r="CP642" s="168">
        <v>10</v>
      </c>
      <c r="CQ642" s="168">
        <v>10</v>
      </c>
    </row>
    <row r="643" spans="1:95" ht="16.2" thickBot="1" x14ac:dyDescent="0.35">
      <c r="A643" s="116">
        <v>1640</v>
      </c>
      <c r="B643" s="117"/>
      <c r="C643" s="118"/>
      <c r="D643" s="119"/>
      <c r="E643" s="120"/>
      <c r="F643" s="121"/>
      <c r="G643" s="121"/>
      <c r="H643" s="169"/>
      <c r="I643" s="169"/>
      <c r="J643" s="170"/>
      <c r="K643" s="248"/>
      <c r="L643" s="129"/>
      <c r="M643" s="129"/>
      <c r="N643" s="129"/>
      <c r="O643" s="259"/>
      <c r="P643" s="129"/>
      <c r="Z643" s="135"/>
      <c r="AA643" s="135"/>
      <c r="AB643" s="136"/>
      <c r="AC643" s="136"/>
      <c r="AD643" s="60"/>
      <c r="AE643" s="139"/>
      <c r="AF643" s="175"/>
      <c r="AG643" s="60"/>
      <c r="AH643" s="139"/>
      <c r="AI643" s="175"/>
      <c r="AJ643" s="60"/>
      <c r="AK643" s="140"/>
      <c r="AL643" s="141"/>
      <c r="AM643" s="60"/>
      <c r="AN643" s="140"/>
      <c r="AO643" s="141"/>
      <c r="AP643" s="176"/>
      <c r="AQ643" s="177"/>
      <c r="AR643" s="178"/>
      <c r="AS643" s="176"/>
      <c r="AT643" s="177"/>
      <c r="AU643" s="178"/>
      <c r="AV643" s="57"/>
      <c r="AW643" s="145"/>
      <c r="AX643" s="179"/>
      <c r="AY643" s="180"/>
      <c r="AZ643" s="57"/>
      <c r="BA643" s="145"/>
      <c r="BB643" s="146"/>
      <c r="BC643" s="149"/>
      <c r="BD643" s="103"/>
      <c r="BS643" s="224"/>
      <c r="BT643" s="224"/>
      <c r="CB643" s="166">
        <v>45</v>
      </c>
      <c r="CC643" s="166">
        <v>40</v>
      </c>
      <c r="CD643" s="167">
        <v>35</v>
      </c>
      <c r="CE643" s="168">
        <v>30</v>
      </c>
      <c r="CF643" s="167">
        <v>28</v>
      </c>
      <c r="CG643" s="168">
        <v>26</v>
      </c>
      <c r="CH643" s="168">
        <v>24</v>
      </c>
      <c r="CI643" s="168">
        <v>22</v>
      </c>
      <c r="CJ643" s="168">
        <v>20</v>
      </c>
      <c r="CK643" s="168">
        <v>18</v>
      </c>
      <c r="CL643" s="168">
        <v>16</v>
      </c>
      <c r="CM643" s="168">
        <v>14</v>
      </c>
      <c r="CN643" s="168">
        <v>12</v>
      </c>
      <c r="CO643" s="168">
        <v>10</v>
      </c>
      <c r="CP643" s="168">
        <v>10</v>
      </c>
      <c r="CQ643" s="168">
        <v>10</v>
      </c>
    </row>
    <row r="644" spans="1:95" ht="16.2" thickBot="1" x14ac:dyDescent="0.35">
      <c r="A644" s="116">
        <v>1641</v>
      </c>
      <c r="B644" s="117"/>
      <c r="C644" s="118"/>
      <c r="D644" s="119"/>
      <c r="E644" s="120"/>
      <c r="F644" s="121"/>
      <c r="G644" s="121"/>
      <c r="H644" s="169"/>
      <c r="I644" s="169"/>
      <c r="J644" s="170"/>
      <c r="K644" s="248"/>
      <c r="L644" s="129"/>
      <c r="M644" s="129"/>
      <c r="N644" s="129"/>
      <c r="O644" s="259"/>
      <c r="P644" s="129"/>
      <c r="Z644" s="135"/>
      <c r="AA644" s="135"/>
      <c r="AB644" s="136"/>
      <c r="AC644" s="136"/>
      <c r="AD644" s="60"/>
      <c r="AE644" s="139"/>
      <c r="AF644" s="175"/>
      <c r="AG644" s="60"/>
      <c r="AH644" s="139"/>
      <c r="AI644" s="175"/>
      <c r="AJ644" s="60"/>
      <c r="AK644" s="140"/>
      <c r="AL644" s="141"/>
      <c r="AM644" s="60"/>
      <c r="AN644" s="140"/>
      <c r="AO644" s="141"/>
      <c r="AP644" s="176"/>
      <c r="AQ644" s="177"/>
      <c r="AR644" s="178"/>
      <c r="AS644" s="176"/>
      <c r="AT644" s="177"/>
      <c r="AU644" s="178"/>
      <c r="AV644" s="57"/>
      <c r="AW644" s="145"/>
      <c r="AX644" s="179"/>
      <c r="AY644" s="180"/>
      <c r="AZ644" s="57"/>
      <c r="BA644" s="145"/>
      <c r="BB644" s="146"/>
      <c r="BC644" s="149"/>
      <c r="BD644" s="103"/>
      <c r="BS644" s="224"/>
      <c r="BT644" s="224"/>
      <c r="CB644" s="166">
        <v>45</v>
      </c>
      <c r="CC644" s="166">
        <v>40</v>
      </c>
      <c r="CD644" s="167">
        <v>35</v>
      </c>
      <c r="CE644" s="168">
        <v>30</v>
      </c>
      <c r="CF644" s="167">
        <v>28</v>
      </c>
      <c r="CG644" s="168">
        <v>26</v>
      </c>
      <c r="CH644" s="168">
        <v>24</v>
      </c>
      <c r="CI644" s="168">
        <v>22</v>
      </c>
      <c r="CJ644" s="168">
        <v>20</v>
      </c>
      <c r="CK644" s="168">
        <v>18</v>
      </c>
      <c r="CL644" s="168">
        <v>16</v>
      </c>
      <c r="CM644" s="168">
        <v>14</v>
      </c>
      <c r="CN644" s="168">
        <v>12</v>
      </c>
      <c r="CO644" s="168">
        <v>10</v>
      </c>
      <c r="CP644" s="168">
        <v>10</v>
      </c>
      <c r="CQ644" s="168">
        <v>10</v>
      </c>
    </row>
    <row r="645" spans="1:95" ht="16.2" thickBot="1" x14ac:dyDescent="0.35">
      <c r="A645" s="116">
        <v>1642</v>
      </c>
      <c r="B645" s="117"/>
      <c r="C645" s="118"/>
      <c r="D645" s="119"/>
      <c r="E645" s="120"/>
      <c r="F645" s="121"/>
      <c r="G645" s="121"/>
      <c r="H645" s="169"/>
      <c r="I645" s="169"/>
      <c r="J645" s="170"/>
      <c r="K645" s="248"/>
      <c r="L645" s="129"/>
      <c r="M645" s="129"/>
      <c r="N645" s="129"/>
      <c r="O645" s="259"/>
      <c r="P645" s="129"/>
      <c r="Z645" s="135"/>
      <c r="AA645" s="135"/>
      <c r="AB645" s="136"/>
      <c r="AC645" s="136"/>
      <c r="AD645" s="60"/>
      <c r="AE645" s="139"/>
      <c r="AF645" s="175"/>
      <c r="AG645" s="60"/>
      <c r="AH645" s="139"/>
      <c r="AI645" s="175"/>
      <c r="AJ645" s="60"/>
      <c r="AK645" s="140"/>
      <c r="AL645" s="141"/>
      <c r="AM645" s="60"/>
      <c r="AN645" s="140"/>
      <c r="AO645" s="141"/>
      <c r="AP645" s="176"/>
      <c r="AQ645" s="177"/>
      <c r="AR645" s="178"/>
      <c r="AS645" s="176"/>
      <c r="AT645" s="177"/>
      <c r="AU645" s="178"/>
      <c r="AV645" s="57"/>
      <c r="AW645" s="145"/>
      <c r="AX645" s="179"/>
      <c r="AY645" s="180"/>
      <c r="AZ645" s="57"/>
      <c r="BA645" s="145"/>
      <c r="BB645" s="146"/>
      <c r="BC645" s="149"/>
      <c r="BD645" s="103"/>
      <c r="BS645" s="224"/>
      <c r="BT645" s="224"/>
      <c r="CB645" s="166">
        <v>45</v>
      </c>
      <c r="CC645" s="166">
        <v>40</v>
      </c>
      <c r="CD645" s="167">
        <v>35</v>
      </c>
      <c r="CE645" s="168">
        <v>30</v>
      </c>
      <c r="CF645" s="167">
        <v>28</v>
      </c>
      <c r="CG645" s="168">
        <v>26</v>
      </c>
      <c r="CH645" s="168">
        <v>24</v>
      </c>
      <c r="CI645" s="168">
        <v>22</v>
      </c>
      <c r="CJ645" s="168">
        <v>20</v>
      </c>
      <c r="CK645" s="168">
        <v>18</v>
      </c>
      <c r="CL645" s="168">
        <v>16</v>
      </c>
      <c r="CM645" s="168">
        <v>14</v>
      </c>
      <c r="CN645" s="168">
        <v>12</v>
      </c>
      <c r="CO645" s="168">
        <v>10</v>
      </c>
      <c r="CP645" s="168">
        <v>10</v>
      </c>
      <c r="CQ645" s="168">
        <v>10</v>
      </c>
    </row>
    <row r="646" spans="1:95" ht="16.2" thickBot="1" x14ac:dyDescent="0.35">
      <c r="A646" s="116">
        <v>1643</v>
      </c>
      <c r="B646" s="117"/>
      <c r="C646" s="118"/>
      <c r="D646" s="119"/>
      <c r="E646" s="120"/>
      <c r="F646" s="121"/>
      <c r="G646" s="121"/>
      <c r="H646" s="169"/>
      <c r="I646" s="169"/>
      <c r="J646" s="170"/>
      <c r="K646" s="248"/>
      <c r="L646" s="129"/>
      <c r="M646" s="129"/>
      <c r="N646" s="129"/>
      <c r="O646" s="259"/>
      <c r="P646" s="129"/>
      <c r="Z646" s="135"/>
      <c r="AA646" s="135"/>
      <c r="AB646" s="136"/>
      <c r="AC646" s="136"/>
      <c r="AD646" s="60"/>
      <c r="AE646" s="139"/>
      <c r="AF646" s="175"/>
      <c r="AG646" s="60"/>
      <c r="AH646" s="139"/>
      <c r="AI646" s="175"/>
      <c r="AJ646" s="60"/>
      <c r="AK646" s="140"/>
      <c r="AL646" s="141"/>
      <c r="AM646" s="60"/>
      <c r="AN646" s="140"/>
      <c r="AO646" s="141"/>
      <c r="AP646" s="176"/>
      <c r="AQ646" s="177"/>
      <c r="AR646" s="178"/>
      <c r="AS646" s="176"/>
      <c r="AT646" s="177"/>
      <c r="AU646" s="178"/>
      <c r="AV646" s="57"/>
      <c r="AW646" s="145"/>
      <c r="AX646" s="179"/>
      <c r="AY646" s="180"/>
      <c r="AZ646" s="57"/>
      <c r="BA646" s="145"/>
      <c r="BB646" s="146"/>
      <c r="BC646" s="149"/>
      <c r="BD646" s="103"/>
      <c r="BS646" s="224"/>
      <c r="BT646" s="224"/>
      <c r="CB646" s="166">
        <v>45</v>
      </c>
      <c r="CC646" s="166">
        <v>40</v>
      </c>
      <c r="CD646" s="167">
        <v>35</v>
      </c>
      <c r="CE646" s="168">
        <v>30</v>
      </c>
      <c r="CF646" s="167">
        <v>28</v>
      </c>
      <c r="CG646" s="168">
        <v>26</v>
      </c>
      <c r="CH646" s="168">
        <v>24</v>
      </c>
      <c r="CI646" s="168">
        <v>22</v>
      </c>
      <c r="CJ646" s="168">
        <v>20</v>
      </c>
      <c r="CK646" s="168">
        <v>18</v>
      </c>
      <c r="CL646" s="168">
        <v>16</v>
      </c>
      <c r="CM646" s="168">
        <v>14</v>
      </c>
      <c r="CN646" s="168">
        <v>12</v>
      </c>
      <c r="CO646" s="168">
        <v>10</v>
      </c>
      <c r="CP646" s="168">
        <v>10</v>
      </c>
      <c r="CQ646" s="168">
        <v>10</v>
      </c>
    </row>
    <row r="647" spans="1:95" ht="16.2" thickBot="1" x14ac:dyDescent="0.35">
      <c r="A647" s="116">
        <v>1644</v>
      </c>
      <c r="B647" s="117"/>
      <c r="C647" s="118"/>
      <c r="D647" s="119"/>
      <c r="E647" s="120"/>
      <c r="F647" s="121"/>
      <c r="G647" s="121"/>
      <c r="H647" s="169"/>
      <c r="I647" s="169"/>
      <c r="J647" s="170"/>
      <c r="K647" s="248"/>
      <c r="L647" s="129"/>
      <c r="M647" s="129"/>
      <c r="N647" s="129"/>
      <c r="O647" s="259"/>
      <c r="P647" s="129"/>
      <c r="Z647" s="135"/>
      <c r="AA647" s="135"/>
      <c r="AB647" s="136"/>
      <c r="AC647" s="136"/>
      <c r="AD647" s="60"/>
      <c r="AE647" s="139"/>
      <c r="AF647" s="175"/>
      <c r="AG647" s="60"/>
      <c r="AH647" s="139"/>
      <c r="AI647" s="175"/>
      <c r="AJ647" s="60"/>
      <c r="AK647" s="140"/>
      <c r="AL647" s="141"/>
      <c r="AM647" s="60"/>
      <c r="AN647" s="140"/>
      <c r="AO647" s="141"/>
      <c r="AP647" s="176"/>
      <c r="AQ647" s="177"/>
      <c r="AR647" s="178"/>
      <c r="AS647" s="176"/>
      <c r="AT647" s="177"/>
      <c r="AU647" s="178"/>
      <c r="AV647" s="57"/>
      <c r="AW647" s="145"/>
      <c r="AX647" s="179"/>
      <c r="AY647" s="180"/>
      <c r="AZ647" s="57"/>
      <c r="BA647" s="145"/>
      <c r="BB647" s="146"/>
      <c r="BC647" s="149"/>
      <c r="BD647" s="103"/>
      <c r="BS647" s="224"/>
      <c r="BT647" s="224"/>
      <c r="CB647" s="166">
        <v>45</v>
      </c>
      <c r="CC647" s="166">
        <v>40</v>
      </c>
      <c r="CD647" s="167">
        <v>35</v>
      </c>
      <c r="CE647" s="168">
        <v>30</v>
      </c>
      <c r="CF647" s="167">
        <v>28</v>
      </c>
      <c r="CG647" s="168">
        <v>26</v>
      </c>
      <c r="CH647" s="168">
        <v>24</v>
      </c>
      <c r="CI647" s="168">
        <v>22</v>
      </c>
      <c r="CJ647" s="168">
        <v>20</v>
      </c>
      <c r="CK647" s="168">
        <v>18</v>
      </c>
      <c r="CL647" s="168">
        <v>16</v>
      </c>
      <c r="CM647" s="168">
        <v>14</v>
      </c>
      <c r="CN647" s="168">
        <v>12</v>
      </c>
      <c r="CO647" s="168">
        <v>10</v>
      </c>
      <c r="CP647" s="168">
        <v>10</v>
      </c>
      <c r="CQ647" s="168">
        <v>10</v>
      </c>
    </row>
    <row r="648" spans="1:95" ht="16.2" thickBot="1" x14ac:dyDescent="0.35">
      <c r="A648" s="116">
        <v>1645</v>
      </c>
      <c r="B648" s="117"/>
      <c r="C648" s="118"/>
      <c r="D648" s="119"/>
      <c r="E648" s="120"/>
      <c r="F648" s="121"/>
      <c r="G648" s="121"/>
      <c r="H648" s="169"/>
      <c r="I648" s="169"/>
      <c r="J648" s="170"/>
      <c r="K648" s="248"/>
      <c r="L648" s="129"/>
      <c r="M648" s="129"/>
      <c r="N648" s="129"/>
      <c r="O648" s="259"/>
      <c r="P648" s="129"/>
      <c r="Z648" s="135"/>
      <c r="AA648" s="135"/>
      <c r="AB648" s="136"/>
      <c r="AC648" s="136"/>
      <c r="AD648" s="60"/>
      <c r="AE648" s="139"/>
      <c r="AF648" s="175"/>
      <c r="AG648" s="60"/>
      <c r="AH648" s="139"/>
      <c r="AI648" s="175"/>
      <c r="AJ648" s="60"/>
      <c r="AK648" s="140"/>
      <c r="AL648" s="141"/>
      <c r="AM648" s="60"/>
      <c r="AN648" s="140"/>
      <c r="AO648" s="141"/>
      <c r="AP648" s="176"/>
      <c r="AQ648" s="177"/>
      <c r="AR648" s="178"/>
      <c r="AS648" s="176"/>
      <c r="AT648" s="177"/>
      <c r="AU648" s="178"/>
      <c r="AV648" s="57"/>
      <c r="AW648" s="145"/>
      <c r="AX648" s="179"/>
      <c r="AY648" s="180"/>
      <c r="AZ648" s="57"/>
      <c r="BA648" s="145"/>
      <c r="BB648" s="146"/>
      <c r="BC648" s="149"/>
      <c r="BD648" s="103"/>
      <c r="BS648" s="224"/>
      <c r="BT648" s="224"/>
      <c r="CB648" s="166">
        <v>45</v>
      </c>
      <c r="CC648" s="166">
        <v>40</v>
      </c>
      <c r="CD648" s="167">
        <v>35</v>
      </c>
      <c r="CE648" s="168">
        <v>30</v>
      </c>
      <c r="CF648" s="167">
        <v>28</v>
      </c>
      <c r="CG648" s="168">
        <v>26</v>
      </c>
      <c r="CH648" s="168">
        <v>24</v>
      </c>
      <c r="CI648" s="168">
        <v>22</v>
      </c>
      <c r="CJ648" s="168">
        <v>20</v>
      </c>
      <c r="CK648" s="168">
        <v>18</v>
      </c>
      <c r="CL648" s="168">
        <v>16</v>
      </c>
      <c r="CM648" s="168">
        <v>14</v>
      </c>
      <c r="CN648" s="168">
        <v>12</v>
      </c>
      <c r="CO648" s="168">
        <v>10</v>
      </c>
      <c r="CP648" s="168">
        <v>10</v>
      </c>
      <c r="CQ648" s="168">
        <v>10</v>
      </c>
    </row>
    <row r="649" spans="1:95" ht="16.2" thickBot="1" x14ac:dyDescent="0.35">
      <c r="A649" s="116">
        <v>1646</v>
      </c>
      <c r="B649" s="117"/>
      <c r="C649" s="118"/>
      <c r="D649" s="119"/>
      <c r="E649" s="120"/>
      <c r="F649" s="121"/>
      <c r="G649" s="121"/>
      <c r="H649" s="169"/>
      <c r="I649" s="169"/>
      <c r="J649" s="170"/>
      <c r="K649" s="248"/>
      <c r="L649" s="129"/>
      <c r="M649" s="129"/>
      <c r="N649" s="129"/>
      <c r="O649" s="259"/>
      <c r="P649" s="129"/>
      <c r="Z649" s="135"/>
      <c r="AA649" s="135"/>
      <c r="AB649" s="136"/>
      <c r="AC649" s="136"/>
      <c r="AD649" s="60"/>
      <c r="AE649" s="139"/>
      <c r="AF649" s="175"/>
      <c r="AG649" s="60"/>
      <c r="AH649" s="139"/>
      <c r="AI649" s="175"/>
      <c r="AJ649" s="60"/>
      <c r="AK649" s="140"/>
      <c r="AL649" s="141"/>
      <c r="AM649" s="60"/>
      <c r="AN649" s="140"/>
      <c r="AO649" s="141"/>
      <c r="AP649" s="176"/>
      <c r="AQ649" s="177"/>
      <c r="AR649" s="178"/>
      <c r="AS649" s="176"/>
      <c r="AT649" s="177"/>
      <c r="AU649" s="178"/>
      <c r="AV649" s="57"/>
      <c r="AW649" s="145"/>
      <c r="AX649" s="179"/>
      <c r="AY649" s="180"/>
      <c r="AZ649" s="57"/>
      <c r="BA649" s="145"/>
      <c r="BB649" s="146"/>
      <c r="BC649" s="149"/>
      <c r="BD649" s="103"/>
      <c r="BS649" s="224"/>
      <c r="BT649" s="224"/>
      <c r="CB649" s="166">
        <v>45</v>
      </c>
      <c r="CC649" s="166">
        <v>40</v>
      </c>
      <c r="CD649" s="167">
        <v>35</v>
      </c>
      <c r="CE649" s="168">
        <v>30</v>
      </c>
      <c r="CF649" s="167">
        <v>28</v>
      </c>
      <c r="CG649" s="168">
        <v>26</v>
      </c>
      <c r="CH649" s="168">
        <v>24</v>
      </c>
      <c r="CI649" s="168">
        <v>22</v>
      </c>
      <c r="CJ649" s="168">
        <v>20</v>
      </c>
      <c r="CK649" s="168">
        <v>18</v>
      </c>
      <c r="CL649" s="168">
        <v>16</v>
      </c>
      <c r="CM649" s="168">
        <v>14</v>
      </c>
      <c r="CN649" s="168">
        <v>12</v>
      </c>
      <c r="CO649" s="168">
        <v>10</v>
      </c>
      <c r="CP649" s="168">
        <v>10</v>
      </c>
      <c r="CQ649" s="168">
        <v>10</v>
      </c>
    </row>
    <row r="650" spans="1:95" ht="16.2" thickBot="1" x14ac:dyDescent="0.35">
      <c r="A650" s="116">
        <v>1647</v>
      </c>
      <c r="B650" s="117"/>
      <c r="C650" s="118"/>
      <c r="D650" s="119"/>
      <c r="E650" s="120"/>
      <c r="F650" s="121"/>
      <c r="G650" s="121"/>
      <c r="H650" s="169"/>
      <c r="I650" s="169"/>
      <c r="J650" s="170"/>
      <c r="K650" s="248"/>
      <c r="L650" s="129"/>
      <c r="M650" s="129"/>
      <c r="N650" s="129"/>
      <c r="O650" s="259"/>
      <c r="P650" s="129"/>
      <c r="Z650" s="135"/>
      <c r="AA650" s="135"/>
      <c r="AB650" s="136"/>
      <c r="AC650" s="136"/>
      <c r="AD650" s="60"/>
      <c r="AE650" s="139"/>
      <c r="AF650" s="175"/>
      <c r="AG650" s="60"/>
      <c r="AH650" s="139"/>
      <c r="AI650" s="175"/>
      <c r="AJ650" s="60"/>
      <c r="AK650" s="140"/>
      <c r="AL650" s="141"/>
      <c r="AM650" s="60"/>
      <c r="AN650" s="140"/>
      <c r="AO650" s="141"/>
      <c r="AP650" s="176"/>
      <c r="AQ650" s="177"/>
      <c r="AR650" s="178"/>
      <c r="AS650" s="176"/>
      <c r="AT650" s="177"/>
      <c r="AU650" s="178"/>
      <c r="AV650" s="57"/>
      <c r="AW650" s="145"/>
      <c r="AX650" s="179"/>
      <c r="AY650" s="180"/>
      <c r="AZ650" s="57"/>
      <c r="BA650" s="145"/>
      <c r="BB650" s="146"/>
      <c r="BC650" s="149"/>
      <c r="BD650" s="103"/>
      <c r="BS650" s="224"/>
      <c r="BT650" s="224"/>
      <c r="CB650" s="166">
        <v>45</v>
      </c>
      <c r="CC650" s="166">
        <v>40</v>
      </c>
      <c r="CD650" s="167">
        <v>35</v>
      </c>
      <c r="CE650" s="168">
        <v>30</v>
      </c>
      <c r="CF650" s="167">
        <v>28</v>
      </c>
      <c r="CG650" s="168">
        <v>26</v>
      </c>
      <c r="CH650" s="168">
        <v>24</v>
      </c>
      <c r="CI650" s="168">
        <v>22</v>
      </c>
      <c r="CJ650" s="168">
        <v>20</v>
      </c>
      <c r="CK650" s="168">
        <v>18</v>
      </c>
      <c r="CL650" s="168">
        <v>16</v>
      </c>
      <c r="CM650" s="168">
        <v>14</v>
      </c>
      <c r="CN650" s="168">
        <v>12</v>
      </c>
      <c r="CO650" s="168">
        <v>10</v>
      </c>
      <c r="CP650" s="168">
        <v>10</v>
      </c>
      <c r="CQ650" s="168">
        <v>10</v>
      </c>
    </row>
    <row r="651" spans="1:95" ht="16.2" thickBot="1" x14ac:dyDescent="0.35">
      <c r="A651" s="116">
        <v>1648</v>
      </c>
      <c r="B651" s="117"/>
      <c r="C651" s="118"/>
      <c r="D651" s="119"/>
      <c r="E651" s="120"/>
      <c r="F651" s="121"/>
      <c r="G651" s="121"/>
      <c r="H651" s="169"/>
      <c r="I651" s="169"/>
      <c r="J651" s="170"/>
      <c r="K651" s="248"/>
      <c r="L651" s="129"/>
      <c r="M651" s="129"/>
      <c r="N651" s="129"/>
      <c r="O651" s="259"/>
      <c r="P651" s="129"/>
      <c r="Z651" s="135"/>
      <c r="AA651" s="135"/>
      <c r="AB651" s="136"/>
      <c r="AC651" s="136"/>
      <c r="AD651" s="60"/>
      <c r="AE651" s="139"/>
      <c r="AF651" s="175"/>
      <c r="AG651" s="60"/>
      <c r="AH651" s="139"/>
      <c r="AI651" s="175"/>
      <c r="AJ651" s="60"/>
      <c r="AK651" s="140"/>
      <c r="AL651" s="141"/>
      <c r="AM651" s="60"/>
      <c r="AN651" s="140"/>
      <c r="AO651" s="141"/>
      <c r="AP651" s="176"/>
      <c r="AQ651" s="177"/>
      <c r="AR651" s="178"/>
      <c r="AS651" s="176"/>
      <c r="AT651" s="177"/>
      <c r="AU651" s="178"/>
      <c r="AV651" s="57"/>
      <c r="AW651" s="145"/>
      <c r="AX651" s="179"/>
      <c r="AY651" s="180"/>
      <c r="AZ651" s="57"/>
      <c r="BA651" s="145"/>
      <c r="BB651" s="146"/>
      <c r="BC651" s="149"/>
      <c r="BD651" s="103"/>
      <c r="BS651" s="224"/>
      <c r="BT651" s="224"/>
      <c r="CB651" s="166">
        <v>45</v>
      </c>
      <c r="CC651" s="166">
        <v>40</v>
      </c>
      <c r="CD651" s="167">
        <v>35</v>
      </c>
      <c r="CE651" s="168">
        <v>30</v>
      </c>
      <c r="CF651" s="167">
        <v>28</v>
      </c>
      <c r="CG651" s="168">
        <v>26</v>
      </c>
      <c r="CH651" s="168">
        <v>24</v>
      </c>
      <c r="CI651" s="168">
        <v>22</v>
      </c>
      <c r="CJ651" s="168">
        <v>20</v>
      </c>
      <c r="CK651" s="168">
        <v>18</v>
      </c>
      <c r="CL651" s="168">
        <v>16</v>
      </c>
      <c r="CM651" s="168">
        <v>14</v>
      </c>
      <c r="CN651" s="168">
        <v>12</v>
      </c>
      <c r="CO651" s="168">
        <v>10</v>
      </c>
      <c r="CP651" s="168">
        <v>10</v>
      </c>
      <c r="CQ651" s="168">
        <v>10</v>
      </c>
    </row>
    <row r="652" spans="1:95" ht="16.2" thickBot="1" x14ac:dyDescent="0.35">
      <c r="A652" s="116">
        <v>1649</v>
      </c>
      <c r="B652" s="117"/>
      <c r="C652" s="118"/>
      <c r="D652" s="119"/>
      <c r="E652" s="120"/>
      <c r="F652" s="121"/>
      <c r="G652" s="121"/>
      <c r="H652" s="169"/>
      <c r="I652" s="169"/>
      <c r="J652" s="170"/>
      <c r="K652" s="248"/>
      <c r="L652" s="129"/>
      <c r="M652" s="129"/>
      <c r="N652" s="129"/>
      <c r="O652" s="259"/>
      <c r="P652" s="129"/>
      <c r="Z652" s="135"/>
      <c r="AA652" s="135"/>
      <c r="AB652" s="136"/>
      <c r="AC652" s="136"/>
      <c r="AD652" s="60"/>
      <c r="AE652" s="139"/>
      <c r="AF652" s="175"/>
      <c r="AG652" s="60"/>
      <c r="AH652" s="139"/>
      <c r="AI652" s="175"/>
      <c r="AJ652" s="60"/>
      <c r="AK652" s="140"/>
      <c r="AL652" s="141"/>
      <c r="AM652" s="60"/>
      <c r="AN652" s="140"/>
      <c r="AO652" s="141"/>
      <c r="AP652" s="176"/>
      <c r="AQ652" s="177"/>
      <c r="AR652" s="178"/>
      <c r="AS652" s="176"/>
      <c r="AT652" s="177"/>
      <c r="AU652" s="178"/>
      <c r="AV652" s="57"/>
      <c r="AW652" s="145"/>
      <c r="AX652" s="179"/>
      <c r="AY652" s="180"/>
      <c r="AZ652" s="57"/>
      <c r="BA652" s="145"/>
      <c r="BB652" s="146"/>
      <c r="BC652" s="149"/>
      <c r="BD652" s="103"/>
      <c r="BS652" s="224"/>
      <c r="BT652" s="224"/>
      <c r="CB652" s="166">
        <v>45</v>
      </c>
      <c r="CC652" s="166">
        <v>40</v>
      </c>
      <c r="CD652" s="167">
        <v>35</v>
      </c>
      <c r="CE652" s="168">
        <v>30</v>
      </c>
      <c r="CF652" s="167">
        <v>28</v>
      </c>
      <c r="CG652" s="168">
        <v>26</v>
      </c>
      <c r="CH652" s="168">
        <v>24</v>
      </c>
      <c r="CI652" s="168">
        <v>22</v>
      </c>
      <c r="CJ652" s="168">
        <v>20</v>
      </c>
      <c r="CK652" s="168">
        <v>18</v>
      </c>
      <c r="CL652" s="168">
        <v>16</v>
      </c>
      <c r="CM652" s="168">
        <v>14</v>
      </c>
      <c r="CN652" s="168">
        <v>12</v>
      </c>
      <c r="CO652" s="168">
        <v>10</v>
      </c>
      <c r="CP652" s="168">
        <v>10</v>
      </c>
      <c r="CQ652" s="168">
        <v>10</v>
      </c>
    </row>
    <row r="653" spans="1:95" ht="16.2" thickBot="1" x14ac:dyDescent="0.35">
      <c r="A653" s="116">
        <v>1650</v>
      </c>
      <c r="B653" s="117"/>
      <c r="C653" s="118"/>
      <c r="D653" s="119"/>
      <c r="E653" s="120"/>
      <c r="F653" s="121"/>
      <c r="G653" s="121"/>
      <c r="H653" s="169"/>
      <c r="I653" s="169"/>
      <c r="J653" s="170"/>
      <c r="K653" s="248"/>
      <c r="L653" s="129"/>
      <c r="M653" s="129"/>
      <c r="N653" s="129"/>
      <c r="O653" s="259"/>
      <c r="P653" s="129"/>
      <c r="Z653" s="135"/>
      <c r="AA653" s="135"/>
      <c r="AB653" s="136"/>
      <c r="AC653" s="136"/>
      <c r="AD653" s="60"/>
      <c r="AE653" s="139"/>
      <c r="AF653" s="175"/>
      <c r="AG653" s="60"/>
      <c r="AH653" s="139"/>
      <c r="AI653" s="175"/>
      <c r="AJ653" s="60"/>
      <c r="AK653" s="140"/>
      <c r="AL653" s="141"/>
      <c r="AM653" s="60"/>
      <c r="AN653" s="140"/>
      <c r="AO653" s="141"/>
      <c r="AP653" s="176"/>
      <c r="AQ653" s="177"/>
      <c r="AR653" s="178"/>
      <c r="AS653" s="176"/>
      <c r="AT653" s="177"/>
      <c r="AU653" s="178"/>
      <c r="AV653" s="57"/>
      <c r="AW653" s="145"/>
      <c r="AX653" s="179"/>
      <c r="AY653" s="180"/>
      <c r="AZ653" s="57"/>
      <c r="BA653" s="145"/>
      <c r="BB653" s="146"/>
      <c r="BC653" s="149"/>
      <c r="BD653" s="103"/>
      <c r="BS653" s="224"/>
      <c r="BT653" s="224"/>
      <c r="CB653" s="166">
        <v>45</v>
      </c>
      <c r="CC653" s="166">
        <v>40</v>
      </c>
      <c r="CD653" s="167">
        <v>35</v>
      </c>
      <c r="CE653" s="168">
        <v>30</v>
      </c>
      <c r="CF653" s="167">
        <v>28</v>
      </c>
      <c r="CG653" s="168">
        <v>26</v>
      </c>
      <c r="CH653" s="168">
        <v>24</v>
      </c>
      <c r="CI653" s="168">
        <v>22</v>
      </c>
      <c r="CJ653" s="168">
        <v>20</v>
      </c>
      <c r="CK653" s="168">
        <v>18</v>
      </c>
      <c r="CL653" s="168">
        <v>16</v>
      </c>
      <c r="CM653" s="168">
        <v>14</v>
      </c>
      <c r="CN653" s="168">
        <v>12</v>
      </c>
      <c r="CO653" s="168">
        <v>10</v>
      </c>
      <c r="CP653" s="168">
        <v>10</v>
      </c>
      <c r="CQ653" s="168">
        <v>10</v>
      </c>
    </row>
    <row r="654" spans="1:95" ht="16.2" thickBot="1" x14ac:dyDescent="0.35">
      <c r="A654" s="116">
        <v>1651</v>
      </c>
      <c r="B654" s="117"/>
      <c r="C654" s="118"/>
      <c r="D654" s="119"/>
      <c r="E654" s="120"/>
      <c r="F654" s="121"/>
      <c r="G654" s="121"/>
      <c r="H654" s="169"/>
      <c r="I654" s="169"/>
      <c r="J654" s="170"/>
      <c r="K654" s="248"/>
      <c r="L654" s="129"/>
      <c r="M654" s="129"/>
      <c r="N654" s="129"/>
      <c r="O654" s="259"/>
      <c r="P654" s="129"/>
      <c r="Z654" s="135"/>
      <c r="AA654" s="135"/>
      <c r="AB654" s="136"/>
      <c r="AC654" s="136"/>
      <c r="AD654" s="60"/>
      <c r="AE654" s="139"/>
      <c r="AF654" s="175"/>
      <c r="AG654" s="60"/>
      <c r="AH654" s="139"/>
      <c r="AI654" s="175"/>
      <c r="AJ654" s="60"/>
      <c r="AK654" s="140"/>
      <c r="AL654" s="141"/>
      <c r="AM654" s="60"/>
      <c r="AN654" s="140"/>
      <c r="AO654" s="141"/>
      <c r="AP654" s="176"/>
      <c r="AQ654" s="177"/>
      <c r="AR654" s="178"/>
      <c r="AS654" s="176"/>
      <c r="AT654" s="177"/>
      <c r="AU654" s="178"/>
      <c r="AV654" s="57"/>
      <c r="AW654" s="145"/>
      <c r="AX654" s="179"/>
      <c r="AY654" s="180"/>
      <c r="AZ654" s="57"/>
      <c r="BA654" s="145"/>
      <c r="BB654" s="146"/>
      <c r="BC654" s="149"/>
      <c r="BD654" s="103"/>
      <c r="BS654" s="224"/>
      <c r="BT654" s="224"/>
      <c r="CB654" s="166">
        <v>45</v>
      </c>
      <c r="CC654" s="166">
        <v>40</v>
      </c>
      <c r="CD654" s="167">
        <v>35</v>
      </c>
      <c r="CE654" s="168">
        <v>30</v>
      </c>
      <c r="CF654" s="167">
        <v>28</v>
      </c>
      <c r="CG654" s="168">
        <v>26</v>
      </c>
      <c r="CH654" s="168">
        <v>24</v>
      </c>
      <c r="CI654" s="168">
        <v>22</v>
      </c>
      <c r="CJ654" s="168">
        <v>20</v>
      </c>
      <c r="CK654" s="168">
        <v>18</v>
      </c>
      <c r="CL654" s="168">
        <v>16</v>
      </c>
      <c r="CM654" s="168">
        <v>14</v>
      </c>
      <c r="CN654" s="168">
        <v>12</v>
      </c>
      <c r="CO654" s="168">
        <v>10</v>
      </c>
      <c r="CP654" s="168">
        <v>10</v>
      </c>
      <c r="CQ654" s="168">
        <v>10</v>
      </c>
    </row>
    <row r="655" spans="1:95" ht="16.2" thickBot="1" x14ac:dyDescent="0.35">
      <c r="A655" s="116">
        <v>1652</v>
      </c>
      <c r="B655" s="117"/>
      <c r="C655" s="118"/>
      <c r="D655" s="119"/>
      <c r="E655" s="120"/>
      <c r="F655" s="121"/>
      <c r="G655" s="121"/>
      <c r="H655" s="169"/>
      <c r="I655" s="169"/>
      <c r="J655" s="170"/>
      <c r="K655" s="248"/>
      <c r="L655" s="129"/>
      <c r="M655" s="129"/>
      <c r="N655" s="129"/>
      <c r="O655" s="259"/>
      <c r="P655" s="129"/>
      <c r="Z655" s="135"/>
      <c r="AA655" s="135"/>
      <c r="AB655" s="136"/>
      <c r="AC655" s="136"/>
      <c r="AD655" s="60"/>
      <c r="AE655" s="139"/>
      <c r="AF655" s="175"/>
      <c r="AG655" s="60"/>
      <c r="AH655" s="139"/>
      <c r="AI655" s="175"/>
      <c r="AJ655" s="60"/>
      <c r="AK655" s="140"/>
      <c r="AL655" s="141"/>
      <c r="AM655" s="60"/>
      <c r="AN655" s="140"/>
      <c r="AO655" s="141"/>
      <c r="AP655" s="176"/>
      <c r="AQ655" s="177"/>
      <c r="AR655" s="178"/>
      <c r="AS655" s="176"/>
      <c r="AT655" s="177"/>
      <c r="AU655" s="178"/>
      <c r="AV655" s="57"/>
      <c r="AW655" s="145"/>
      <c r="AX655" s="179"/>
      <c r="AY655" s="180"/>
      <c r="AZ655" s="57"/>
      <c r="BA655" s="145"/>
      <c r="BB655" s="146"/>
      <c r="BC655" s="149"/>
      <c r="BD655" s="103"/>
      <c r="BS655" s="224"/>
      <c r="BT655" s="224"/>
      <c r="CB655" s="166">
        <v>45</v>
      </c>
      <c r="CC655" s="166">
        <v>40</v>
      </c>
      <c r="CD655" s="167">
        <v>35</v>
      </c>
      <c r="CE655" s="168">
        <v>30</v>
      </c>
      <c r="CF655" s="167">
        <v>28</v>
      </c>
      <c r="CG655" s="168">
        <v>26</v>
      </c>
      <c r="CH655" s="168">
        <v>24</v>
      </c>
      <c r="CI655" s="168">
        <v>22</v>
      </c>
      <c r="CJ655" s="168">
        <v>20</v>
      </c>
      <c r="CK655" s="168">
        <v>18</v>
      </c>
      <c r="CL655" s="168">
        <v>16</v>
      </c>
      <c r="CM655" s="168">
        <v>14</v>
      </c>
      <c r="CN655" s="168">
        <v>12</v>
      </c>
      <c r="CO655" s="168">
        <v>10</v>
      </c>
      <c r="CP655" s="168">
        <v>10</v>
      </c>
      <c r="CQ655" s="168">
        <v>10</v>
      </c>
    </row>
    <row r="656" spans="1:95" ht="16.2" thickBot="1" x14ac:dyDescent="0.35">
      <c r="A656" s="116">
        <v>1653</v>
      </c>
      <c r="B656" s="117"/>
      <c r="C656" s="118"/>
      <c r="D656" s="119"/>
      <c r="E656" s="120"/>
      <c r="F656" s="121"/>
      <c r="G656" s="121"/>
      <c r="H656" s="169"/>
      <c r="I656" s="169"/>
      <c r="J656" s="170"/>
      <c r="K656" s="248"/>
      <c r="L656" s="129"/>
      <c r="M656" s="129"/>
      <c r="N656" s="129"/>
      <c r="O656" s="259"/>
      <c r="P656" s="129"/>
      <c r="Z656" s="135"/>
      <c r="AA656" s="135"/>
      <c r="AB656" s="136"/>
      <c r="AC656" s="136"/>
      <c r="AD656" s="60"/>
      <c r="AE656" s="139"/>
      <c r="AF656" s="175"/>
      <c r="AG656" s="60"/>
      <c r="AH656" s="139"/>
      <c r="AI656" s="175"/>
      <c r="AJ656" s="60"/>
      <c r="AK656" s="140"/>
      <c r="AL656" s="141"/>
      <c r="AM656" s="60"/>
      <c r="AN656" s="140"/>
      <c r="AO656" s="141"/>
      <c r="AP656" s="176"/>
      <c r="AQ656" s="177"/>
      <c r="AR656" s="178"/>
      <c r="AS656" s="176"/>
      <c r="AT656" s="177"/>
      <c r="AU656" s="178"/>
      <c r="AV656" s="57"/>
      <c r="AW656" s="145"/>
      <c r="AX656" s="179"/>
      <c r="AY656" s="180"/>
      <c r="AZ656" s="57"/>
      <c r="BA656" s="145"/>
      <c r="BB656" s="146"/>
      <c r="BC656" s="149"/>
      <c r="BD656" s="103"/>
      <c r="BS656" s="224"/>
      <c r="BT656" s="224"/>
      <c r="CB656" s="166">
        <v>45</v>
      </c>
      <c r="CC656" s="166">
        <v>40</v>
      </c>
      <c r="CD656" s="167">
        <v>35</v>
      </c>
      <c r="CE656" s="168">
        <v>30</v>
      </c>
      <c r="CF656" s="167">
        <v>28</v>
      </c>
      <c r="CG656" s="168">
        <v>26</v>
      </c>
      <c r="CH656" s="168">
        <v>24</v>
      </c>
      <c r="CI656" s="168">
        <v>22</v>
      </c>
      <c r="CJ656" s="168">
        <v>20</v>
      </c>
      <c r="CK656" s="168">
        <v>18</v>
      </c>
      <c r="CL656" s="168">
        <v>16</v>
      </c>
      <c r="CM656" s="168">
        <v>14</v>
      </c>
      <c r="CN656" s="168">
        <v>12</v>
      </c>
      <c r="CO656" s="168">
        <v>10</v>
      </c>
      <c r="CP656" s="168">
        <v>10</v>
      </c>
      <c r="CQ656" s="168">
        <v>10</v>
      </c>
    </row>
    <row r="657" spans="1:95" ht="16.2" thickBot="1" x14ac:dyDescent="0.35">
      <c r="A657" s="116">
        <v>1654</v>
      </c>
      <c r="B657" s="117"/>
      <c r="C657" s="118"/>
      <c r="D657" s="119"/>
      <c r="E657" s="120"/>
      <c r="F657" s="121"/>
      <c r="G657" s="121"/>
      <c r="H657" s="169"/>
      <c r="I657" s="169"/>
      <c r="J657" s="170"/>
      <c r="K657" s="248"/>
      <c r="L657" s="129"/>
      <c r="M657" s="129"/>
      <c r="N657" s="129"/>
      <c r="O657" s="259"/>
      <c r="P657" s="129"/>
      <c r="Z657" s="135"/>
      <c r="AA657" s="135"/>
      <c r="AB657" s="136"/>
      <c r="AC657" s="136"/>
      <c r="AD657" s="60"/>
      <c r="AE657" s="139"/>
      <c r="AF657" s="175"/>
      <c r="AG657" s="60"/>
      <c r="AH657" s="139"/>
      <c r="AI657" s="175"/>
      <c r="AJ657" s="60"/>
      <c r="AK657" s="140"/>
      <c r="AL657" s="141"/>
      <c r="AM657" s="60"/>
      <c r="AN657" s="140"/>
      <c r="AO657" s="141"/>
      <c r="AP657" s="176"/>
      <c r="AQ657" s="177"/>
      <c r="AR657" s="178"/>
      <c r="AS657" s="176"/>
      <c r="AT657" s="177"/>
      <c r="AU657" s="178"/>
      <c r="AV657" s="57"/>
      <c r="AW657" s="145"/>
      <c r="AX657" s="179"/>
      <c r="AY657" s="180"/>
      <c r="AZ657" s="57"/>
      <c r="BA657" s="145"/>
      <c r="BB657" s="146"/>
      <c r="BC657" s="149"/>
      <c r="BD657" s="103"/>
      <c r="BS657" s="224"/>
      <c r="BT657" s="224"/>
      <c r="CB657" s="166">
        <v>45</v>
      </c>
      <c r="CC657" s="166">
        <v>40</v>
      </c>
      <c r="CD657" s="167">
        <v>35</v>
      </c>
      <c r="CE657" s="168">
        <v>30</v>
      </c>
      <c r="CF657" s="167">
        <v>28</v>
      </c>
      <c r="CG657" s="168">
        <v>26</v>
      </c>
      <c r="CH657" s="168">
        <v>24</v>
      </c>
      <c r="CI657" s="168">
        <v>22</v>
      </c>
      <c r="CJ657" s="168">
        <v>20</v>
      </c>
      <c r="CK657" s="168">
        <v>18</v>
      </c>
      <c r="CL657" s="168">
        <v>16</v>
      </c>
      <c r="CM657" s="168">
        <v>14</v>
      </c>
      <c r="CN657" s="168">
        <v>12</v>
      </c>
      <c r="CO657" s="168">
        <v>10</v>
      </c>
      <c r="CP657" s="168">
        <v>10</v>
      </c>
      <c r="CQ657" s="168">
        <v>10</v>
      </c>
    </row>
    <row r="658" spans="1:95" ht="16.2" thickBot="1" x14ac:dyDescent="0.35">
      <c r="A658" s="116">
        <v>1655</v>
      </c>
      <c r="B658" s="117"/>
      <c r="C658" s="118"/>
      <c r="D658" s="119"/>
      <c r="E658" s="120"/>
      <c r="F658" s="121"/>
      <c r="G658" s="121"/>
      <c r="H658" s="169"/>
      <c r="I658" s="169"/>
      <c r="J658" s="170"/>
      <c r="K658" s="248"/>
      <c r="L658" s="129"/>
      <c r="M658" s="129"/>
      <c r="N658" s="129"/>
      <c r="O658" s="259"/>
      <c r="P658" s="129"/>
      <c r="Z658" s="135"/>
      <c r="AA658" s="135"/>
      <c r="AB658" s="136"/>
      <c r="AC658" s="136"/>
      <c r="AD658" s="60"/>
      <c r="AE658" s="139"/>
      <c r="AF658" s="175"/>
      <c r="AG658" s="60"/>
      <c r="AH658" s="139"/>
      <c r="AI658" s="175"/>
      <c r="AJ658" s="60"/>
      <c r="AK658" s="140"/>
      <c r="AL658" s="141"/>
      <c r="AM658" s="60"/>
      <c r="AN658" s="140"/>
      <c r="AO658" s="141"/>
      <c r="AP658" s="176"/>
      <c r="AQ658" s="177"/>
      <c r="AR658" s="178"/>
      <c r="AS658" s="176"/>
      <c r="AT658" s="177"/>
      <c r="AU658" s="178"/>
      <c r="AV658" s="57"/>
      <c r="AW658" s="145"/>
      <c r="AX658" s="179"/>
      <c r="AY658" s="180"/>
      <c r="AZ658" s="57"/>
      <c r="BA658" s="145"/>
      <c r="BB658" s="146"/>
      <c r="BC658" s="149"/>
      <c r="BD658" s="103"/>
      <c r="BS658" s="224"/>
      <c r="BT658" s="224"/>
      <c r="CB658" s="166">
        <v>45</v>
      </c>
      <c r="CC658" s="166">
        <v>40</v>
      </c>
      <c r="CD658" s="167">
        <v>35</v>
      </c>
      <c r="CE658" s="168">
        <v>30</v>
      </c>
      <c r="CF658" s="167">
        <v>28</v>
      </c>
      <c r="CG658" s="168">
        <v>26</v>
      </c>
      <c r="CH658" s="168">
        <v>24</v>
      </c>
      <c r="CI658" s="168">
        <v>22</v>
      </c>
      <c r="CJ658" s="168">
        <v>20</v>
      </c>
      <c r="CK658" s="168">
        <v>18</v>
      </c>
      <c r="CL658" s="168">
        <v>16</v>
      </c>
      <c r="CM658" s="168">
        <v>14</v>
      </c>
      <c r="CN658" s="168">
        <v>12</v>
      </c>
      <c r="CO658" s="168">
        <v>10</v>
      </c>
      <c r="CP658" s="168">
        <v>10</v>
      </c>
      <c r="CQ658" s="168">
        <v>10</v>
      </c>
    </row>
    <row r="659" spans="1:95" ht="16.2" thickBot="1" x14ac:dyDescent="0.35">
      <c r="A659" s="116">
        <v>1656</v>
      </c>
      <c r="B659" s="117"/>
      <c r="C659" s="118"/>
      <c r="D659" s="119"/>
      <c r="E659" s="120"/>
      <c r="F659" s="121"/>
      <c r="G659" s="121"/>
      <c r="H659" s="169"/>
      <c r="I659" s="169"/>
      <c r="J659" s="170"/>
      <c r="K659" s="248"/>
      <c r="L659" s="129"/>
      <c r="M659" s="129"/>
      <c r="N659" s="129"/>
      <c r="O659" s="259"/>
      <c r="P659" s="129"/>
      <c r="Z659" s="135"/>
      <c r="AA659" s="135"/>
      <c r="AB659" s="136"/>
      <c r="AC659" s="136"/>
      <c r="AD659" s="60"/>
      <c r="AE659" s="139"/>
      <c r="AF659" s="175"/>
      <c r="AG659" s="60"/>
      <c r="AH659" s="139"/>
      <c r="AI659" s="175"/>
      <c r="AJ659" s="60"/>
      <c r="AK659" s="140"/>
      <c r="AL659" s="141"/>
      <c r="AM659" s="60"/>
      <c r="AN659" s="140"/>
      <c r="AO659" s="141"/>
      <c r="AP659" s="176"/>
      <c r="AQ659" s="177"/>
      <c r="AR659" s="178"/>
      <c r="AS659" s="176"/>
      <c r="AT659" s="177"/>
      <c r="AU659" s="178"/>
      <c r="AV659" s="57"/>
      <c r="AW659" s="145"/>
      <c r="AX659" s="179"/>
      <c r="AY659" s="180"/>
      <c r="AZ659" s="57"/>
      <c r="BA659" s="145"/>
      <c r="BB659" s="146"/>
      <c r="BC659" s="149"/>
      <c r="BD659" s="103"/>
      <c r="BS659" s="224"/>
      <c r="BT659" s="224"/>
      <c r="CB659" s="166">
        <v>45</v>
      </c>
      <c r="CC659" s="166">
        <v>40</v>
      </c>
      <c r="CD659" s="167">
        <v>35</v>
      </c>
      <c r="CE659" s="168">
        <v>30</v>
      </c>
      <c r="CF659" s="167">
        <v>28</v>
      </c>
      <c r="CG659" s="168">
        <v>26</v>
      </c>
      <c r="CH659" s="168">
        <v>24</v>
      </c>
      <c r="CI659" s="168">
        <v>22</v>
      </c>
      <c r="CJ659" s="168">
        <v>20</v>
      </c>
      <c r="CK659" s="168">
        <v>18</v>
      </c>
      <c r="CL659" s="168">
        <v>16</v>
      </c>
      <c r="CM659" s="168">
        <v>14</v>
      </c>
      <c r="CN659" s="168">
        <v>12</v>
      </c>
      <c r="CO659" s="168">
        <v>10</v>
      </c>
      <c r="CP659" s="168">
        <v>10</v>
      </c>
      <c r="CQ659" s="168">
        <v>10</v>
      </c>
    </row>
    <row r="660" spans="1:95" ht="16.2" thickBot="1" x14ac:dyDescent="0.35">
      <c r="A660" s="116">
        <v>1657</v>
      </c>
      <c r="B660" s="117"/>
      <c r="C660" s="118"/>
      <c r="D660" s="119"/>
      <c r="E660" s="120"/>
      <c r="F660" s="121"/>
      <c r="G660" s="121"/>
      <c r="H660" s="169"/>
      <c r="I660" s="169"/>
      <c r="J660" s="170"/>
      <c r="K660" s="248"/>
      <c r="L660" s="129"/>
      <c r="M660" s="129"/>
      <c r="N660" s="129"/>
      <c r="O660" s="259"/>
      <c r="P660" s="129"/>
      <c r="Z660" s="135"/>
      <c r="AA660" s="135"/>
      <c r="AB660" s="136"/>
      <c r="AC660" s="136"/>
      <c r="AD660" s="60"/>
      <c r="AE660" s="139"/>
      <c r="AF660" s="175"/>
      <c r="AG660" s="60"/>
      <c r="AH660" s="139"/>
      <c r="AI660" s="175"/>
      <c r="AJ660" s="60"/>
      <c r="AK660" s="140"/>
      <c r="AL660" s="141"/>
      <c r="AM660" s="60"/>
      <c r="AN660" s="140"/>
      <c r="AO660" s="141"/>
      <c r="AP660" s="176"/>
      <c r="AQ660" s="177"/>
      <c r="AR660" s="178"/>
      <c r="AS660" s="176"/>
      <c r="AT660" s="177"/>
      <c r="AU660" s="178"/>
      <c r="AV660" s="57"/>
      <c r="AW660" s="145"/>
      <c r="AX660" s="179"/>
      <c r="AY660" s="180"/>
      <c r="AZ660" s="57"/>
      <c r="BA660" s="145"/>
      <c r="BB660" s="146"/>
      <c r="BC660" s="149"/>
      <c r="BD660" s="103"/>
      <c r="BS660" s="224"/>
      <c r="BT660" s="224"/>
      <c r="CB660" s="166">
        <v>45</v>
      </c>
      <c r="CC660" s="166">
        <v>40</v>
      </c>
      <c r="CD660" s="167">
        <v>35</v>
      </c>
      <c r="CE660" s="168">
        <v>30</v>
      </c>
      <c r="CF660" s="167">
        <v>28</v>
      </c>
      <c r="CG660" s="168">
        <v>26</v>
      </c>
      <c r="CH660" s="168">
        <v>24</v>
      </c>
      <c r="CI660" s="168">
        <v>22</v>
      </c>
      <c r="CJ660" s="168">
        <v>20</v>
      </c>
      <c r="CK660" s="168">
        <v>18</v>
      </c>
      <c r="CL660" s="168">
        <v>16</v>
      </c>
      <c r="CM660" s="168">
        <v>14</v>
      </c>
      <c r="CN660" s="168">
        <v>12</v>
      </c>
      <c r="CO660" s="168">
        <v>10</v>
      </c>
      <c r="CP660" s="168">
        <v>10</v>
      </c>
      <c r="CQ660" s="168">
        <v>10</v>
      </c>
    </row>
    <row r="661" spans="1:95" ht="16.2" thickBot="1" x14ac:dyDescent="0.35">
      <c r="A661" s="116">
        <v>1658</v>
      </c>
      <c r="B661" s="117"/>
      <c r="C661" s="118"/>
      <c r="D661" s="119"/>
      <c r="E661" s="120"/>
      <c r="F661" s="121"/>
      <c r="G661" s="121"/>
      <c r="H661" s="169"/>
      <c r="I661" s="169"/>
      <c r="J661" s="170"/>
      <c r="K661" s="248"/>
      <c r="L661" s="129"/>
      <c r="M661" s="129"/>
      <c r="N661" s="129"/>
      <c r="O661" s="259"/>
      <c r="P661" s="129"/>
      <c r="Z661" s="135"/>
      <c r="AA661" s="135"/>
      <c r="AB661" s="136"/>
      <c r="AC661" s="136"/>
      <c r="AD661" s="60"/>
      <c r="AE661" s="139"/>
      <c r="AF661" s="175"/>
      <c r="AG661" s="60"/>
      <c r="AH661" s="139"/>
      <c r="AI661" s="175"/>
      <c r="AJ661" s="60"/>
      <c r="AK661" s="140"/>
      <c r="AL661" s="141"/>
      <c r="AM661" s="60"/>
      <c r="AN661" s="140"/>
      <c r="AO661" s="141"/>
      <c r="AP661" s="176"/>
      <c r="AQ661" s="177"/>
      <c r="AR661" s="178"/>
      <c r="AS661" s="176"/>
      <c r="AT661" s="177"/>
      <c r="AU661" s="178"/>
      <c r="AV661" s="57"/>
      <c r="AW661" s="145"/>
      <c r="AX661" s="179"/>
      <c r="AY661" s="180"/>
      <c r="AZ661" s="57"/>
      <c r="BA661" s="145"/>
      <c r="BB661" s="146"/>
      <c r="BC661" s="149"/>
      <c r="BD661" s="103"/>
      <c r="BS661" s="224"/>
      <c r="BT661" s="224"/>
      <c r="CB661" s="166">
        <v>45</v>
      </c>
      <c r="CC661" s="166">
        <v>40</v>
      </c>
      <c r="CD661" s="167">
        <v>35</v>
      </c>
      <c r="CE661" s="168">
        <v>30</v>
      </c>
      <c r="CF661" s="167">
        <v>28</v>
      </c>
      <c r="CG661" s="168">
        <v>26</v>
      </c>
      <c r="CH661" s="168">
        <v>24</v>
      </c>
      <c r="CI661" s="168">
        <v>22</v>
      </c>
      <c r="CJ661" s="168">
        <v>20</v>
      </c>
      <c r="CK661" s="168">
        <v>18</v>
      </c>
      <c r="CL661" s="168">
        <v>16</v>
      </c>
      <c r="CM661" s="168">
        <v>14</v>
      </c>
      <c r="CN661" s="168">
        <v>12</v>
      </c>
      <c r="CO661" s="168">
        <v>10</v>
      </c>
      <c r="CP661" s="168">
        <v>10</v>
      </c>
      <c r="CQ661" s="168">
        <v>10</v>
      </c>
    </row>
    <row r="662" spans="1:95" ht="16.2" thickBot="1" x14ac:dyDescent="0.35">
      <c r="A662" s="116">
        <v>1659</v>
      </c>
      <c r="B662" s="117"/>
      <c r="C662" s="118"/>
      <c r="D662" s="119"/>
      <c r="E662" s="120"/>
      <c r="F662" s="121"/>
      <c r="G662" s="121"/>
      <c r="H662" s="169"/>
      <c r="I662" s="169"/>
      <c r="J662" s="170"/>
      <c r="K662" s="248"/>
      <c r="L662" s="129"/>
      <c r="M662" s="129"/>
      <c r="N662" s="129"/>
      <c r="O662" s="259"/>
      <c r="P662" s="129"/>
      <c r="Z662" s="135"/>
      <c r="AA662" s="135"/>
      <c r="AB662" s="136"/>
      <c r="AC662" s="136"/>
      <c r="AD662" s="60"/>
      <c r="AE662" s="139"/>
      <c r="AF662" s="175"/>
      <c r="AG662" s="60"/>
      <c r="AH662" s="139"/>
      <c r="AI662" s="175"/>
      <c r="AJ662" s="60"/>
      <c r="AK662" s="140"/>
      <c r="AL662" s="141"/>
      <c r="AM662" s="60"/>
      <c r="AN662" s="140"/>
      <c r="AO662" s="141"/>
      <c r="AP662" s="176"/>
      <c r="AQ662" s="177"/>
      <c r="AR662" s="178"/>
      <c r="AS662" s="176"/>
      <c r="AT662" s="177"/>
      <c r="AU662" s="178"/>
      <c r="AV662" s="57"/>
      <c r="AW662" s="145"/>
      <c r="AX662" s="179"/>
      <c r="AY662" s="180"/>
      <c r="AZ662" s="57"/>
      <c r="BA662" s="145"/>
      <c r="BB662" s="146"/>
      <c r="BC662" s="149"/>
      <c r="BD662" s="103"/>
      <c r="BS662" s="224"/>
      <c r="BT662" s="224"/>
      <c r="CB662" s="166">
        <v>45</v>
      </c>
      <c r="CC662" s="166">
        <v>40</v>
      </c>
      <c r="CD662" s="167">
        <v>35</v>
      </c>
      <c r="CE662" s="168">
        <v>30</v>
      </c>
      <c r="CF662" s="167">
        <v>28</v>
      </c>
      <c r="CG662" s="168">
        <v>26</v>
      </c>
      <c r="CH662" s="168">
        <v>24</v>
      </c>
      <c r="CI662" s="168">
        <v>22</v>
      </c>
      <c r="CJ662" s="168">
        <v>20</v>
      </c>
      <c r="CK662" s="168">
        <v>18</v>
      </c>
      <c r="CL662" s="168">
        <v>16</v>
      </c>
      <c r="CM662" s="168">
        <v>14</v>
      </c>
      <c r="CN662" s="168">
        <v>12</v>
      </c>
      <c r="CO662" s="168">
        <v>10</v>
      </c>
      <c r="CP662" s="168">
        <v>10</v>
      </c>
      <c r="CQ662" s="168">
        <v>10</v>
      </c>
    </row>
    <row r="663" spans="1:95" ht="16.2" thickBot="1" x14ac:dyDescent="0.35">
      <c r="A663" s="116">
        <v>1660</v>
      </c>
      <c r="B663" s="117"/>
      <c r="C663" s="118"/>
      <c r="D663" s="119"/>
      <c r="E663" s="120"/>
      <c r="F663" s="121"/>
      <c r="G663" s="121"/>
      <c r="H663" s="169"/>
      <c r="I663" s="169"/>
      <c r="J663" s="170"/>
      <c r="K663" s="248"/>
      <c r="L663" s="129"/>
      <c r="M663" s="129"/>
      <c r="N663" s="129"/>
      <c r="O663" s="259"/>
      <c r="P663" s="129"/>
      <c r="Z663" s="135"/>
      <c r="AA663" s="135"/>
      <c r="AB663" s="136"/>
      <c r="AC663" s="136"/>
      <c r="AD663" s="60"/>
      <c r="AE663" s="139"/>
      <c r="AF663" s="175"/>
      <c r="AG663" s="60"/>
      <c r="AH663" s="139"/>
      <c r="AI663" s="175"/>
      <c r="AJ663" s="60"/>
      <c r="AK663" s="140"/>
      <c r="AL663" s="141"/>
      <c r="AM663" s="60"/>
      <c r="AN663" s="140"/>
      <c r="AO663" s="141"/>
      <c r="AP663" s="176"/>
      <c r="AQ663" s="177"/>
      <c r="AR663" s="178"/>
      <c r="AS663" s="176"/>
      <c r="AT663" s="177"/>
      <c r="AU663" s="178"/>
      <c r="AV663" s="57"/>
      <c r="AW663" s="145"/>
      <c r="AX663" s="179"/>
      <c r="AY663" s="180"/>
      <c r="AZ663" s="57"/>
      <c r="BA663" s="145"/>
      <c r="BB663" s="146"/>
      <c r="BC663" s="149"/>
      <c r="BD663" s="103"/>
      <c r="BS663" s="224"/>
      <c r="BT663" s="224"/>
      <c r="CB663" s="166">
        <v>45</v>
      </c>
      <c r="CC663" s="166">
        <v>40</v>
      </c>
      <c r="CD663" s="167">
        <v>35</v>
      </c>
      <c r="CE663" s="168">
        <v>30</v>
      </c>
      <c r="CF663" s="167">
        <v>28</v>
      </c>
      <c r="CG663" s="168">
        <v>26</v>
      </c>
      <c r="CH663" s="168">
        <v>24</v>
      </c>
      <c r="CI663" s="168">
        <v>22</v>
      </c>
      <c r="CJ663" s="168">
        <v>20</v>
      </c>
      <c r="CK663" s="168">
        <v>18</v>
      </c>
      <c r="CL663" s="168">
        <v>16</v>
      </c>
      <c r="CM663" s="168">
        <v>14</v>
      </c>
      <c r="CN663" s="168">
        <v>12</v>
      </c>
      <c r="CO663" s="168">
        <v>10</v>
      </c>
      <c r="CP663" s="168">
        <v>10</v>
      </c>
      <c r="CQ663" s="168">
        <v>10</v>
      </c>
    </row>
    <row r="664" spans="1:95" ht="16.2" thickBot="1" x14ac:dyDescent="0.35">
      <c r="A664" s="116">
        <v>1661</v>
      </c>
      <c r="B664" s="117"/>
      <c r="C664" s="118"/>
      <c r="D664" s="119"/>
      <c r="E664" s="120"/>
      <c r="F664" s="121"/>
      <c r="G664" s="121"/>
      <c r="H664" s="169"/>
      <c r="I664" s="169"/>
      <c r="J664" s="170"/>
      <c r="K664" s="248"/>
      <c r="L664" s="129"/>
      <c r="M664" s="129"/>
      <c r="N664" s="129"/>
      <c r="O664" s="259"/>
      <c r="P664" s="129"/>
      <c r="Z664" s="135"/>
      <c r="AA664" s="135"/>
      <c r="AB664" s="136"/>
      <c r="AC664" s="136"/>
      <c r="AD664" s="60"/>
      <c r="AE664" s="139"/>
      <c r="AF664" s="175"/>
      <c r="AG664" s="60"/>
      <c r="AH664" s="139"/>
      <c r="AI664" s="175"/>
      <c r="AJ664" s="60"/>
      <c r="AK664" s="140"/>
      <c r="AL664" s="141"/>
      <c r="AM664" s="60"/>
      <c r="AN664" s="140"/>
      <c r="AO664" s="141"/>
      <c r="AP664" s="176"/>
      <c r="AQ664" s="177"/>
      <c r="AR664" s="178"/>
      <c r="AS664" s="176"/>
      <c r="AT664" s="177"/>
      <c r="AU664" s="178"/>
      <c r="AV664" s="57"/>
      <c r="AW664" s="145"/>
      <c r="AX664" s="179"/>
      <c r="AY664" s="180"/>
      <c r="AZ664" s="57"/>
      <c r="BA664" s="145"/>
      <c r="BB664" s="146"/>
      <c r="BC664" s="149"/>
      <c r="BD664" s="103"/>
      <c r="BS664" s="224"/>
      <c r="BT664" s="224"/>
      <c r="CB664" s="166">
        <v>45</v>
      </c>
      <c r="CC664" s="166">
        <v>40</v>
      </c>
      <c r="CD664" s="167">
        <v>35</v>
      </c>
      <c r="CE664" s="168">
        <v>30</v>
      </c>
      <c r="CF664" s="167">
        <v>28</v>
      </c>
      <c r="CG664" s="168">
        <v>26</v>
      </c>
      <c r="CH664" s="168">
        <v>24</v>
      </c>
      <c r="CI664" s="168">
        <v>22</v>
      </c>
      <c r="CJ664" s="168">
        <v>20</v>
      </c>
      <c r="CK664" s="168">
        <v>18</v>
      </c>
      <c r="CL664" s="168">
        <v>16</v>
      </c>
      <c r="CM664" s="168">
        <v>14</v>
      </c>
      <c r="CN664" s="168">
        <v>12</v>
      </c>
      <c r="CO664" s="168">
        <v>10</v>
      </c>
      <c r="CP664" s="168">
        <v>10</v>
      </c>
      <c r="CQ664" s="168">
        <v>10</v>
      </c>
    </row>
    <row r="665" spans="1:95" ht="16.2" thickBot="1" x14ac:dyDescent="0.35">
      <c r="A665" s="116">
        <v>1662</v>
      </c>
      <c r="B665" s="117"/>
      <c r="C665" s="118"/>
      <c r="D665" s="119"/>
      <c r="E665" s="120"/>
      <c r="F665" s="121"/>
      <c r="G665" s="121"/>
      <c r="H665" s="169"/>
      <c r="I665" s="169"/>
      <c r="J665" s="170"/>
      <c r="K665" s="248"/>
      <c r="L665" s="129"/>
      <c r="M665" s="129"/>
      <c r="N665" s="129"/>
      <c r="O665" s="259"/>
      <c r="P665" s="129"/>
      <c r="Z665" s="135"/>
      <c r="AA665" s="135"/>
      <c r="AB665" s="136"/>
      <c r="AC665" s="136"/>
      <c r="AD665" s="60"/>
      <c r="AE665" s="139"/>
      <c r="AF665" s="175"/>
      <c r="AG665" s="60"/>
      <c r="AH665" s="139"/>
      <c r="AI665" s="175"/>
      <c r="AJ665" s="60"/>
      <c r="AK665" s="140"/>
      <c r="AL665" s="141"/>
      <c r="AM665" s="60"/>
      <c r="AN665" s="140"/>
      <c r="AO665" s="141"/>
      <c r="AP665" s="176"/>
      <c r="AQ665" s="177"/>
      <c r="AR665" s="178"/>
      <c r="AS665" s="176"/>
      <c r="AT665" s="177"/>
      <c r="AU665" s="178"/>
      <c r="AV665" s="57"/>
      <c r="AW665" s="145"/>
      <c r="AX665" s="179"/>
      <c r="AY665" s="180"/>
      <c r="AZ665" s="57"/>
      <c r="BA665" s="145"/>
      <c r="BB665" s="146"/>
      <c r="BC665" s="149"/>
      <c r="BD665" s="103"/>
      <c r="BS665" s="224"/>
      <c r="BT665" s="224"/>
      <c r="CB665" s="166">
        <v>45</v>
      </c>
      <c r="CC665" s="166">
        <v>40</v>
      </c>
      <c r="CD665" s="167">
        <v>35</v>
      </c>
      <c r="CE665" s="168">
        <v>30</v>
      </c>
      <c r="CF665" s="167">
        <v>28</v>
      </c>
      <c r="CG665" s="168">
        <v>26</v>
      </c>
      <c r="CH665" s="168">
        <v>24</v>
      </c>
      <c r="CI665" s="168">
        <v>22</v>
      </c>
      <c r="CJ665" s="168">
        <v>20</v>
      </c>
      <c r="CK665" s="168">
        <v>18</v>
      </c>
      <c r="CL665" s="168">
        <v>16</v>
      </c>
      <c r="CM665" s="168">
        <v>14</v>
      </c>
      <c r="CN665" s="168">
        <v>12</v>
      </c>
      <c r="CO665" s="168">
        <v>10</v>
      </c>
      <c r="CP665" s="168">
        <v>10</v>
      </c>
      <c r="CQ665" s="168">
        <v>10</v>
      </c>
    </row>
    <row r="666" spans="1:95" ht="16.2" thickBot="1" x14ac:dyDescent="0.35">
      <c r="A666" s="116">
        <v>1663</v>
      </c>
      <c r="B666" s="117"/>
      <c r="C666" s="118"/>
      <c r="D666" s="119"/>
      <c r="E666" s="120"/>
      <c r="F666" s="121"/>
      <c r="G666" s="121"/>
      <c r="H666" s="169"/>
      <c r="I666" s="169"/>
      <c r="J666" s="170"/>
      <c r="K666" s="248"/>
      <c r="L666" s="129"/>
      <c r="M666" s="129"/>
      <c r="N666" s="129"/>
      <c r="O666" s="259"/>
      <c r="P666" s="129"/>
      <c r="Z666" s="135"/>
      <c r="AA666" s="135"/>
      <c r="AB666" s="136"/>
      <c r="AC666" s="136"/>
      <c r="AD666" s="60"/>
      <c r="AE666" s="139"/>
      <c r="AF666" s="175"/>
      <c r="AG666" s="60"/>
      <c r="AH666" s="139"/>
      <c r="AI666" s="175"/>
      <c r="AJ666" s="60"/>
      <c r="AK666" s="140"/>
      <c r="AL666" s="141"/>
      <c r="AM666" s="60"/>
      <c r="AN666" s="140"/>
      <c r="AO666" s="141"/>
      <c r="AP666" s="176"/>
      <c r="AQ666" s="177"/>
      <c r="AR666" s="178"/>
      <c r="AS666" s="176"/>
      <c r="AT666" s="177"/>
      <c r="AU666" s="178"/>
      <c r="AV666" s="57"/>
      <c r="AW666" s="145"/>
      <c r="AX666" s="179"/>
      <c r="AY666" s="180"/>
      <c r="AZ666" s="57"/>
      <c r="BA666" s="145"/>
      <c r="BB666" s="146"/>
      <c r="BC666" s="149"/>
      <c r="BD666" s="103"/>
      <c r="BS666" s="224"/>
      <c r="BT666" s="224"/>
      <c r="CB666" s="166">
        <v>45</v>
      </c>
      <c r="CC666" s="166">
        <v>40</v>
      </c>
      <c r="CD666" s="167">
        <v>35</v>
      </c>
      <c r="CE666" s="168">
        <v>30</v>
      </c>
      <c r="CF666" s="167">
        <v>28</v>
      </c>
      <c r="CG666" s="168">
        <v>26</v>
      </c>
      <c r="CH666" s="168">
        <v>24</v>
      </c>
      <c r="CI666" s="168">
        <v>22</v>
      </c>
      <c r="CJ666" s="168">
        <v>20</v>
      </c>
      <c r="CK666" s="168">
        <v>18</v>
      </c>
      <c r="CL666" s="168">
        <v>16</v>
      </c>
      <c r="CM666" s="168">
        <v>14</v>
      </c>
      <c r="CN666" s="168">
        <v>12</v>
      </c>
      <c r="CO666" s="168">
        <v>10</v>
      </c>
      <c r="CP666" s="168">
        <v>10</v>
      </c>
      <c r="CQ666" s="168">
        <v>10</v>
      </c>
    </row>
    <row r="667" spans="1:95" ht="16.2" thickBot="1" x14ac:dyDescent="0.35">
      <c r="A667" s="116">
        <v>1664</v>
      </c>
      <c r="B667" s="117"/>
      <c r="C667" s="118"/>
      <c r="D667" s="119"/>
      <c r="E667" s="120"/>
      <c r="F667" s="121"/>
      <c r="G667" s="121"/>
      <c r="H667" s="169"/>
      <c r="I667" s="169"/>
      <c r="J667" s="170"/>
      <c r="K667" s="248"/>
      <c r="L667" s="129"/>
      <c r="M667" s="129"/>
      <c r="N667" s="129"/>
      <c r="O667" s="259"/>
      <c r="P667" s="129"/>
      <c r="Z667" s="135"/>
      <c r="AA667" s="135"/>
      <c r="AB667" s="136"/>
      <c r="AC667" s="136"/>
      <c r="AD667" s="60"/>
      <c r="AE667" s="139"/>
      <c r="AF667" s="175"/>
      <c r="AG667" s="60"/>
      <c r="AH667" s="139"/>
      <c r="AI667" s="175"/>
      <c r="AJ667" s="60"/>
      <c r="AK667" s="140"/>
      <c r="AL667" s="141"/>
      <c r="AM667" s="60"/>
      <c r="AN667" s="140"/>
      <c r="AO667" s="141"/>
      <c r="AP667" s="176"/>
      <c r="AQ667" s="177"/>
      <c r="AR667" s="178"/>
      <c r="AS667" s="176"/>
      <c r="AT667" s="177"/>
      <c r="AU667" s="178"/>
      <c r="AV667" s="57"/>
      <c r="AW667" s="145"/>
      <c r="AX667" s="179"/>
      <c r="AY667" s="180"/>
      <c r="AZ667" s="57"/>
      <c r="BA667" s="145"/>
      <c r="BB667" s="146"/>
      <c r="BC667" s="149"/>
      <c r="BD667" s="103"/>
      <c r="BS667" s="224"/>
      <c r="BT667" s="224"/>
      <c r="CB667" s="166">
        <v>45</v>
      </c>
      <c r="CC667" s="166">
        <v>40</v>
      </c>
      <c r="CD667" s="167">
        <v>35</v>
      </c>
      <c r="CE667" s="168">
        <v>30</v>
      </c>
      <c r="CF667" s="167">
        <v>28</v>
      </c>
      <c r="CG667" s="168">
        <v>26</v>
      </c>
      <c r="CH667" s="168">
        <v>24</v>
      </c>
      <c r="CI667" s="168">
        <v>22</v>
      </c>
      <c r="CJ667" s="168">
        <v>20</v>
      </c>
      <c r="CK667" s="168">
        <v>18</v>
      </c>
      <c r="CL667" s="168">
        <v>16</v>
      </c>
      <c r="CM667" s="168">
        <v>14</v>
      </c>
      <c r="CN667" s="168">
        <v>12</v>
      </c>
      <c r="CO667" s="168">
        <v>10</v>
      </c>
      <c r="CP667" s="168">
        <v>10</v>
      </c>
      <c r="CQ667" s="168">
        <v>10</v>
      </c>
    </row>
    <row r="668" spans="1:95" ht="16.2" thickBot="1" x14ac:dyDescent="0.35">
      <c r="A668" s="116">
        <v>1665</v>
      </c>
      <c r="B668" s="117"/>
      <c r="C668" s="118"/>
      <c r="D668" s="119"/>
      <c r="E668" s="120"/>
      <c r="F668" s="121"/>
      <c r="G668" s="121"/>
      <c r="H668" s="169"/>
      <c r="I668" s="169"/>
      <c r="J668" s="170"/>
      <c r="K668" s="248"/>
      <c r="L668" s="129"/>
      <c r="M668" s="129"/>
      <c r="N668" s="129"/>
      <c r="O668" s="259"/>
      <c r="P668" s="129"/>
      <c r="Z668" s="135"/>
      <c r="AA668" s="135"/>
      <c r="AB668" s="136"/>
      <c r="AC668" s="136"/>
      <c r="AD668" s="60"/>
      <c r="AE668" s="139"/>
      <c r="AF668" s="175"/>
      <c r="AG668" s="60"/>
      <c r="AH668" s="139"/>
      <c r="AI668" s="175"/>
      <c r="AJ668" s="60"/>
      <c r="AK668" s="140"/>
      <c r="AL668" s="141"/>
      <c r="AM668" s="60"/>
      <c r="AN668" s="140"/>
      <c r="AO668" s="141"/>
      <c r="AP668" s="176"/>
      <c r="AQ668" s="177"/>
      <c r="AR668" s="178"/>
      <c r="AS668" s="176"/>
      <c r="AT668" s="177"/>
      <c r="AU668" s="178"/>
      <c r="AV668" s="57"/>
      <c r="AW668" s="145"/>
      <c r="AX668" s="179"/>
      <c r="AY668" s="180"/>
      <c r="AZ668" s="57"/>
      <c r="BA668" s="145"/>
      <c r="BB668" s="146"/>
      <c r="BC668" s="149"/>
      <c r="BD668" s="103"/>
      <c r="BS668" s="224"/>
      <c r="BT668" s="224"/>
      <c r="CB668" s="166">
        <v>45</v>
      </c>
      <c r="CC668" s="166">
        <v>40</v>
      </c>
      <c r="CD668" s="167">
        <v>35</v>
      </c>
      <c r="CE668" s="168">
        <v>30</v>
      </c>
      <c r="CF668" s="167">
        <v>28</v>
      </c>
      <c r="CG668" s="168">
        <v>26</v>
      </c>
      <c r="CH668" s="168">
        <v>24</v>
      </c>
      <c r="CI668" s="168">
        <v>22</v>
      </c>
      <c r="CJ668" s="168">
        <v>20</v>
      </c>
      <c r="CK668" s="168">
        <v>18</v>
      </c>
      <c r="CL668" s="168">
        <v>16</v>
      </c>
      <c r="CM668" s="168">
        <v>14</v>
      </c>
      <c r="CN668" s="168">
        <v>12</v>
      </c>
      <c r="CO668" s="168">
        <v>10</v>
      </c>
      <c r="CP668" s="168">
        <v>10</v>
      </c>
      <c r="CQ668" s="168">
        <v>10</v>
      </c>
    </row>
    <row r="669" spans="1:95" ht="16.2" thickBot="1" x14ac:dyDescent="0.35">
      <c r="A669" s="116">
        <v>1666</v>
      </c>
      <c r="B669" s="117"/>
      <c r="C669" s="118"/>
      <c r="D669" s="119"/>
      <c r="E669" s="120"/>
      <c r="F669" s="121"/>
      <c r="G669" s="121"/>
      <c r="H669" s="169"/>
      <c r="I669" s="169"/>
      <c r="J669" s="170"/>
      <c r="K669" s="248"/>
      <c r="L669" s="129"/>
      <c r="M669" s="129"/>
      <c r="N669" s="129"/>
      <c r="O669" s="259"/>
      <c r="P669" s="129"/>
      <c r="Z669" s="135"/>
      <c r="AA669" s="135"/>
      <c r="AB669" s="136"/>
      <c r="AC669" s="136"/>
      <c r="AD669" s="60"/>
      <c r="AE669" s="139"/>
      <c r="AF669" s="175"/>
      <c r="AG669" s="60"/>
      <c r="AH669" s="139"/>
      <c r="AI669" s="175"/>
      <c r="AJ669" s="60"/>
      <c r="AK669" s="140"/>
      <c r="AL669" s="141"/>
      <c r="AM669" s="60"/>
      <c r="AN669" s="140"/>
      <c r="AO669" s="141"/>
      <c r="AP669" s="176"/>
      <c r="AQ669" s="177"/>
      <c r="AR669" s="178"/>
      <c r="AS669" s="176"/>
      <c r="AT669" s="177"/>
      <c r="AU669" s="178"/>
      <c r="AV669" s="57"/>
      <c r="AW669" s="145"/>
      <c r="AX669" s="179"/>
      <c r="AY669" s="180"/>
      <c r="AZ669" s="57"/>
      <c r="BA669" s="145"/>
      <c r="BB669" s="146"/>
      <c r="BC669" s="149"/>
      <c r="BD669" s="103"/>
      <c r="BS669" s="224"/>
      <c r="BT669" s="224"/>
      <c r="CB669" s="166">
        <v>45</v>
      </c>
      <c r="CC669" s="166">
        <v>40</v>
      </c>
      <c r="CD669" s="167">
        <v>35</v>
      </c>
      <c r="CE669" s="168">
        <v>30</v>
      </c>
      <c r="CF669" s="167">
        <v>28</v>
      </c>
      <c r="CG669" s="168">
        <v>26</v>
      </c>
      <c r="CH669" s="168">
        <v>24</v>
      </c>
      <c r="CI669" s="168">
        <v>22</v>
      </c>
      <c r="CJ669" s="168">
        <v>20</v>
      </c>
      <c r="CK669" s="168">
        <v>18</v>
      </c>
      <c r="CL669" s="168">
        <v>16</v>
      </c>
      <c r="CM669" s="168">
        <v>14</v>
      </c>
      <c r="CN669" s="168">
        <v>12</v>
      </c>
      <c r="CO669" s="168">
        <v>10</v>
      </c>
      <c r="CP669" s="168">
        <v>10</v>
      </c>
      <c r="CQ669" s="168">
        <v>10</v>
      </c>
    </row>
    <row r="670" spans="1:95" ht="16.2" thickBot="1" x14ac:dyDescent="0.35">
      <c r="A670" s="116">
        <v>1667</v>
      </c>
      <c r="B670" s="117"/>
      <c r="C670" s="118"/>
      <c r="D670" s="119"/>
      <c r="E670" s="120"/>
      <c r="F670" s="121"/>
      <c r="G670" s="121"/>
      <c r="H670" s="169"/>
      <c r="I670" s="169"/>
      <c r="J670" s="170"/>
      <c r="K670" s="248"/>
      <c r="L670" s="129"/>
      <c r="M670" s="129"/>
      <c r="N670" s="129"/>
      <c r="O670" s="259"/>
      <c r="P670" s="129"/>
      <c r="Z670" s="135"/>
      <c r="AA670" s="135"/>
      <c r="AB670" s="136"/>
      <c r="AC670" s="136"/>
      <c r="AD670" s="60"/>
      <c r="AE670" s="139"/>
      <c r="AF670" s="175"/>
      <c r="AG670" s="60"/>
      <c r="AH670" s="139"/>
      <c r="AI670" s="175"/>
      <c r="AJ670" s="60"/>
      <c r="AK670" s="140"/>
      <c r="AL670" s="141"/>
      <c r="AM670" s="60"/>
      <c r="AN670" s="140"/>
      <c r="AO670" s="141"/>
      <c r="AP670" s="176"/>
      <c r="AQ670" s="177"/>
      <c r="AR670" s="178"/>
      <c r="AS670" s="176"/>
      <c r="AT670" s="177"/>
      <c r="AU670" s="178"/>
      <c r="AV670" s="57"/>
      <c r="AW670" s="145"/>
      <c r="AX670" s="179"/>
      <c r="AY670" s="180"/>
      <c r="AZ670" s="57"/>
      <c r="BA670" s="145"/>
      <c r="BB670" s="146"/>
      <c r="BC670" s="149"/>
      <c r="BD670" s="103"/>
      <c r="BS670" s="224"/>
      <c r="BT670" s="224"/>
      <c r="CB670" s="166">
        <v>45</v>
      </c>
      <c r="CC670" s="166">
        <v>40</v>
      </c>
      <c r="CD670" s="167">
        <v>35</v>
      </c>
      <c r="CE670" s="168">
        <v>30</v>
      </c>
      <c r="CF670" s="167">
        <v>28</v>
      </c>
      <c r="CG670" s="168">
        <v>26</v>
      </c>
      <c r="CH670" s="168">
        <v>24</v>
      </c>
      <c r="CI670" s="168">
        <v>22</v>
      </c>
      <c r="CJ670" s="168">
        <v>20</v>
      </c>
      <c r="CK670" s="168">
        <v>18</v>
      </c>
      <c r="CL670" s="168">
        <v>16</v>
      </c>
      <c r="CM670" s="168">
        <v>14</v>
      </c>
      <c r="CN670" s="168">
        <v>12</v>
      </c>
      <c r="CO670" s="168">
        <v>10</v>
      </c>
      <c r="CP670" s="168">
        <v>10</v>
      </c>
      <c r="CQ670" s="168">
        <v>10</v>
      </c>
    </row>
    <row r="671" spans="1:95" ht="16.2" thickBot="1" x14ac:dyDescent="0.35">
      <c r="A671" s="116">
        <v>1668</v>
      </c>
      <c r="B671" s="117"/>
      <c r="C671" s="118"/>
      <c r="D671" s="119"/>
      <c r="E671" s="120"/>
      <c r="F671" s="121"/>
      <c r="G671" s="121"/>
      <c r="H671" s="169"/>
      <c r="I671" s="169"/>
      <c r="J671" s="170"/>
      <c r="K671" s="248"/>
      <c r="L671" s="129"/>
      <c r="M671" s="129"/>
      <c r="N671" s="129"/>
      <c r="O671" s="259"/>
      <c r="P671" s="129"/>
      <c r="Z671" s="135"/>
      <c r="AA671" s="135"/>
      <c r="AB671" s="136"/>
      <c r="AC671" s="136"/>
      <c r="AD671" s="60"/>
      <c r="AE671" s="139"/>
      <c r="AF671" s="175"/>
      <c r="AG671" s="60"/>
      <c r="AH671" s="139"/>
      <c r="AI671" s="175"/>
      <c r="AJ671" s="60"/>
      <c r="AK671" s="140"/>
      <c r="AL671" s="141"/>
      <c r="AM671" s="60"/>
      <c r="AN671" s="140"/>
      <c r="AO671" s="141"/>
      <c r="AP671" s="176"/>
      <c r="AQ671" s="177"/>
      <c r="AR671" s="178"/>
      <c r="AS671" s="176"/>
      <c r="AT671" s="177"/>
      <c r="AU671" s="178"/>
      <c r="AV671" s="57"/>
      <c r="AW671" s="145"/>
      <c r="AX671" s="179"/>
      <c r="AY671" s="180"/>
      <c r="AZ671" s="57"/>
      <c r="BA671" s="145"/>
      <c r="BB671" s="146"/>
      <c r="BC671" s="149"/>
      <c r="BD671" s="103"/>
      <c r="BS671" s="224"/>
      <c r="BT671" s="224"/>
      <c r="CB671" s="166">
        <v>45</v>
      </c>
      <c r="CC671" s="166">
        <v>40</v>
      </c>
      <c r="CD671" s="167">
        <v>35</v>
      </c>
      <c r="CE671" s="168">
        <v>30</v>
      </c>
      <c r="CF671" s="167">
        <v>28</v>
      </c>
      <c r="CG671" s="168">
        <v>26</v>
      </c>
      <c r="CH671" s="168">
        <v>24</v>
      </c>
      <c r="CI671" s="168">
        <v>22</v>
      </c>
      <c r="CJ671" s="168">
        <v>20</v>
      </c>
      <c r="CK671" s="168">
        <v>18</v>
      </c>
      <c r="CL671" s="168">
        <v>16</v>
      </c>
      <c r="CM671" s="168">
        <v>14</v>
      </c>
      <c r="CN671" s="168">
        <v>12</v>
      </c>
      <c r="CO671" s="168">
        <v>10</v>
      </c>
      <c r="CP671" s="168">
        <v>10</v>
      </c>
      <c r="CQ671" s="168">
        <v>10</v>
      </c>
    </row>
    <row r="672" spans="1:95" ht="16.2" thickBot="1" x14ac:dyDescent="0.35">
      <c r="A672" s="116">
        <v>1669</v>
      </c>
      <c r="B672" s="117"/>
      <c r="C672" s="118"/>
      <c r="D672" s="119"/>
      <c r="E672" s="120"/>
      <c r="F672" s="121"/>
      <c r="G672" s="121"/>
      <c r="H672" s="169"/>
      <c r="I672" s="169"/>
      <c r="J672" s="170"/>
      <c r="K672" s="248"/>
      <c r="L672" s="129"/>
      <c r="M672" s="129"/>
      <c r="N672" s="129"/>
      <c r="O672" s="259"/>
      <c r="P672" s="129"/>
      <c r="Z672" s="135"/>
      <c r="AA672" s="135"/>
      <c r="AB672" s="136"/>
      <c r="AC672" s="136"/>
      <c r="AD672" s="60"/>
      <c r="AE672" s="139"/>
      <c r="AF672" s="175"/>
      <c r="AG672" s="60"/>
      <c r="AH672" s="139"/>
      <c r="AI672" s="175"/>
      <c r="AJ672" s="60"/>
      <c r="AK672" s="140"/>
      <c r="AL672" s="141"/>
      <c r="AM672" s="60"/>
      <c r="AN672" s="140"/>
      <c r="AO672" s="141"/>
      <c r="AP672" s="176"/>
      <c r="AQ672" s="177"/>
      <c r="AR672" s="178"/>
      <c r="AS672" s="176"/>
      <c r="AT672" s="177"/>
      <c r="AU672" s="178"/>
      <c r="AV672" s="57"/>
      <c r="AW672" s="145"/>
      <c r="AX672" s="179"/>
      <c r="AY672" s="180"/>
      <c r="AZ672" s="57"/>
      <c r="BA672" s="145"/>
      <c r="BB672" s="146"/>
      <c r="BC672" s="149"/>
      <c r="BD672" s="103"/>
      <c r="BS672" s="224"/>
      <c r="BT672" s="224"/>
      <c r="CB672" s="166">
        <v>45</v>
      </c>
      <c r="CC672" s="166">
        <v>40</v>
      </c>
      <c r="CD672" s="167">
        <v>35</v>
      </c>
      <c r="CE672" s="168">
        <v>30</v>
      </c>
      <c r="CF672" s="167">
        <v>28</v>
      </c>
      <c r="CG672" s="168">
        <v>26</v>
      </c>
      <c r="CH672" s="168">
        <v>24</v>
      </c>
      <c r="CI672" s="168">
        <v>22</v>
      </c>
      <c r="CJ672" s="168">
        <v>20</v>
      </c>
      <c r="CK672" s="168">
        <v>18</v>
      </c>
      <c r="CL672" s="168">
        <v>16</v>
      </c>
      <c r="CM672" s="168">
        <v>14</v>
      </c>
      <c r="CN672" s="168">
        <v>12</v>
      </c>
      <c r="CO672" s="168">
        <v>10</v>
      </c>
      <c r="CP672" s="168">
        <v>10</v>
      </c>
      <c r="CQ672" s="168">
        <v>10</v>
      </c>
    </row>
    <row r="673" spans="1:95" ht="16.2" thickBot="1" x14ac:dyDescent="0.35">
      <c r="A673" s="116">
        <v>1670</v>
      </c>
      <c r="B673" s="117"/>
      <c r="C673" s="118"/>
      <c r="D673" s="119"/>
      <c r="E673" s="120"/>
      <c r="F673" s="121"/>
      <c r="G673" s="121"/>
      <c r="H673" s="169"/>
      <c r="I673" s="169"/>
      <c r="J673" s="170"/>
      <c r="K673" s="248"/>
      <c r="L673" s="129"/>
      <c r="M673" s="129"/>
      <c r="N673" s="129"/>
      <c r="O673" s="259"/>
      <c r="P673" s="129"/>
      <c r="Z673" s="135"/>
      <c r="AA673" s="135"/>
      <c r="AB673" s="136"/>
      <c r="AC673" s="136"/>
      <c r="AD673" s="60"/>
      <c r="AE673" s="139"/>
      <c r="AF673" s="175"/>
      <c r="AG673" s="60"/>
      <c r="AH673" s="139"/>
      <c r="AI673" s="175"/>
      <c r="AJ673" s="60"/>
      <c r="AK673" s="140"/>
      <c r="AL673" s="141"/>
      <c r="AM673" s="60"/>
      <c r="AN673" s="140"/>
      <c r="AO673" s="141"/>
      <c r="AP673" s="176"/>
      <c r="AQ673" s="177"/>
      <c r="AR673" s="178"/>
      <c r="AS673" s="176"/>
      <c r="AT673" s="177"/>
      <c r="AU673" s="178"/>
      <c r="AV673" s="57"/>
      <c r="AW673" s="145"/>
      <c r="AX673" s="179"/>
      <c r="AY673" s="180"/>
      <c r="AZ673" s="57"/>
      <c r="BA673" s="145"/>
      <c r="BB673" s="146"/>
      <c r="BC673" s="149"/>
      <c r="BD673" s="103"/>
      <c r="BS673" s="224"/>
      <c r="BT673" s="224"/>
      <c r="CB673" s="166">
        <v>45</v>
      </c>
      <c r="CC673" s="166">
        <v>40</v>
      </c>
      <c r="CD673" s="167">
        <v>35</v>
      </c>
      <c r="CE673" s="168">
        <v>30</v>
      </c>
      <c r="CF673" s="167">
        <v>28</v>
      </c>
      <c r="CG673" s="168">
        <v>26</v>
      </c>
      <c r="CH673" s="168">
        <v>24</v>
      </c>
      <c r="CI673" s="168">
        <v>22</v>
      </c>
      <c r="CJ673" s="168">
        <v>20</v>
      </c>
      <c r="CK673" s="168">
        <v>18</v>
      </c>
      <c r="CL673" s="168">
        <v>16</v>
      </c>
      <c r="CM673" s="168">
        <v>14</v>
      </c>
      <c r="CN673" s="168">
        <v>12</v>
      </c>
      <c r="CO673" s="168">
        <v>10</v>
      </c>
      <c r="CP673" s="168">
        <v>10</v>
      </c>
      <c r="CQ673" s="168">
        <v>10</v>
      </c>
    </row>
    <row r="674" spans="1:95" ht="16.2" thickBot="1" x14ac:dyDescent="0.35">
      <c r="A674" s="116">
        <v>1671</v>
      </c>
      <c r="B674" s="117"/>
      <c r="C674" s="118"/>
      <c r="D674" s="119"/>
      <c r="E674" s="120"/>
      <c r="F674" s="121"/>
      <c r="G674" s="121"/>
      <c r="H674" s="169"/>
      <c r="I674" s="169"/>
      <c r="J674" s="170"/>
      <c r="K674" s="248"/>
      <c r="L674" s="129"/>
      <c r="M674" s="129"/>
      <c r="N674" s="129"/>
      <c r="O674" s="259"/>
      <c r="P674" s="129"/>
      <c r="Z674" s="135"/>
      <c r="AA674" s="135"/>
      <c r="AB674" s="136"/>
      <c r="AC674" s="136"/>
      <c r="AD674" s="60"/>
      <c r="AE674" s="139"/>
      <c r="AF674" s="175"/>
      <c r="AG674" s="60"/>
      <c r="AH674" s="139"/>
      <c r="AI674" s="175"/>
      <c r="AJ674" s="60"/>
      <c r="AK674" s="140"/>
      <c r="AL674" s="141"/>
      <c r="AM674" s="60"/>
      <c r="AN674" s="140"/>
      <c r="AO674" s="141"/>
      <c r="AP674" s="176"/>
      <c r="AQ674" s="177"/>
      <c r="AR674" s="178"/>
      <c r="AS674" s="176"/>
      <c r="AT674" s="177"/>
      <c r="AU674" s="178"/>
      <c r="AV674" s="57"/>
      <c r="AW674" s="145"/>
      <c r="AX674" s="179"/>
      <c r="AY674" s="180"/>
      <c r="AZ674" s="57"/>
      <c r="BA674" s="145"/>
      <c r="BB674" s="146"/>
      <c r="BC674" s="149"/>
      <c r="BD674" s="103"/>
      <c r="BS674" s="224"/>
      <c r="BT674" s="224"/>
      <c r="CB674" s="166">
        <v>45</v>
      </c>
      <c r="CC674" s="166">
        <v>40</v>
      </c>
      <c r="CD674" s="167">
        <v>35</v>
      </c>
      <c r="CE674" s="168">
        <v>30</v>
      </c>
      <c r="CF674" s="167">
        <v>28</v>
      </c>
      <c r="CG674" s="168">
        <v>26</v>
      </c>
      <c r="CH674" s="168">
        <v>24</v>
      </c>
      <c r="CI674" s="168">
        <v>22</v>
      </c>
      <c r="CJ674" s="168">
        <v>20</v>
      </c>
      <c r="CK674" s="168">
        <v>18</v>
      </c>
      <c r="CL674" s="168">
        <v>16</v>
      </c>
      <c r="CM674" s="168">
        <v>14</v>
      </c>
      <c r="CN674" s="168">
        <v>12</v>
      </c>
      <c r="CO674" s="168">
        <v>10</v>
      </c>
      <c r="CP674" s="168">
        <v>10</v>
      </c>
      <c r="CQ674" s="168">
        <v>10</v>
      </c>
    </row>
    <row r="675" spans="1:95" ht="16.2" thickBot="1" x14ac:dyDescent="0.35">
      <c r="A675" s="116">
        <v>1672</v>
      </c>
      <c r="B675" s="117"/>
      <c r="C675" s="118"/>
      <c r="D675" s="119"/>
      <c r="E675" s="120"/>
      <c r="F675" s="121"/>
      <c r="G675" s="121"/>
      <c r="H675" s="169"/>
      <c r="I675" s="169"/>
      <c r="J675" s="170"/>
      <c r="K675" s="248"/>
      <c r="L675" s="129"/>
      <c r="M675" s="129"/>
      <c r="N675" s="129"/>
      <c r="O675" s="259"/>
      <c r="P675" s="129"/>
      <c r="Z675" s="135"/>
      <c r="AA675" s="135"/>
      <c r="AB675" s="136"/>
      <c r="AC675" s="136"/>
      <c r="AD675" s="60"/>
      <c r="AE675" s="139"/>
      <c r="AF675" s="175"/>
      <c r="AG675" s="60"/>
      <c r="AH675" s="139"/>
      <c r="AI675" s="175"/>
      <c r="AJ675" s="60"/>
      <c r="AK675" s="140"/>
      <c r="AL675" s="141"/>
      <c r="AM675" s="60"/>
      <c r="AN675" s="140"/>
      <c r="AO675" s="141"/>
      <c r="AP675" s="176"/>
      <c r="AQ675" s="177"/>
      <c r="AR675" s="178"/>
      <c r="AS675" s="176"/>
      <c r="AT675" s="177"/>
      <c r="AU675" s="178"/>
      <c r="AV675" s="57"/>
      <c r="AW675" s="145"/>
      <c r="AX675" s="179"/>
      <c r="AY675" s="180"/>
      <c r="AZ675" s="57"/>
      <c r="BA675" s="145"/>
      <c r="BB675" s="146"/>
      <c r="BC675" s="149"/>
      <c r="BD675" s="103"/>
      <c r="BS675" s="224"/>
      <c r="BT675" s="224"/>
      <c r="CB675" s="166">
        <v>45</v>
      </c>
      <c r="CC675" s="166">
        <v>40</v>
      </c>
      <c r="CD675" s="167">
        <v>35</v>
      </c>
      <c r="CE675" s="168">
        <v>30</v>
      </c>
      <c r="CF675" s="167">
        <v>28</v>
      </c>
      <c r="CG675" s="168">
        <v>26</v>
      </c>
      <c r="CH675" s="168">
        <v>24</v>
      </c>
      <c r="CI675" s="168">
        <v>22</v>
      </c>
      <c r="CJ675" s="168">
        <v>20</v>
      </c>
      <c r="CK675" s="168">
        <v>18</v>
      </c>
      <c r="CL675" s="168">
        <v>16</v>
      </c>
      <c r="CM675" s="168">
        <v>14</v>
      </c>
      <c r="CN675" s="168">
        <v>12</v>
      </c>
      <c r="CO675" s="168">
        <v>10</v>
      </c>
      <c r="CP675" s="168">
        <v>10</v>
      </c>
      <c r="CQ675" s="168">
        <v>10</v>
      </c>
    </row>
    <row r="676" spans="1:95" ht="16.2" thickBot="1" x14ac:dyDescent="0.35">
      <c r="A676" s="116">
        <v>1673</v>
      </c>
      <c r="B676" s="117"/>
      <c r="C676" s="118"/>
      <c r="D676" s="119"/>
      <c r="E676" s="120"/>
      <c r="F676" s="121"/>
      <c r="G676" s="121"/>
      <c r="H676" s="169"/>
      <c r="I676" s="169"/>
      <c r="J676" s="170"/>
      <c r="K676" s="248"/>
      <c r="L676" s="129"/>
      <c r="M676" s="129"/>
      <c r="N676" s="129"/>
      <c r="O676" s="259"/>
      <c r="P676" s="129"/>
      <c r="Z676" s="135"/>
      <c r="AA676" s="135"/>
      <c r="AB676" s="136"/>
      <c r="AC676" s="136"/>
      <c r="AD676" s="60"/>
      <c r="AE676" s="139"/>
      <c r="AF676" s="175"/>
      <c r="AG676" s="60"/>
      <c r="AH676" s="139"/>
      <c r="AI676" s="175"/>
      <c r="AJ676" s="60"/>
      <c r="AK676" s="140"/>
      <c r="AL676" s="141"/>
      <c r="AM676" s="60"/>
      <c r="AN676" s="140"/>
      <c r="AO676" s="141"/>
      <c r="AP676" s="176"/>
      <c r="AQ676" s="177"/>
      <c r="AR676" s="178"/>
      <c r="AS676" s="176"/>
      <c r="AT676" s="177"/>
      <c r="AU676" s="178"/>
      <c r="AV676" s="57"/>
      <c r="AW676" s="145"/>
      <c r="AX676" s="179"/>
      <c r="AY676" s="180"/>
      <c r="AZ676" s="57"/>
      <c r="BA676" s="145"/>
      <c r="BB676" s="146"/>
      <c r="BC676" s="149"/>
      <c r="BD676" s="103"/>
      <c r="BS676" s="224"/>
      <c r="BT676" s="224"/>
      <c r="CB676" s="166">
        <v>45</v>
      </c>
      <c r="CC676" s="166">
        <v>40</v>
      </c>
      <c r="CD676" s="167">
        <v>35</v>
      </c>
      <c r="CE676" s="168">
        <v>30</v>
      </c>
      <c r="CF676" s="167">
        <v>28</v>
      </c>
      <c r="CG676" s="168">
        <v>26</v>
      </c>
      <c r="CH676" s="168">
        <v>24</v>
      </c>
      <c r="CI676" s="168">
        <v>22</v>
      </c>
      <c r="CJ676" s="168">
        <v>20</v>
      </c>
      <c r="CK676" s="168">
        <v>18</v>
      </c>
      <c r="CL676" s="168">
        <v>16</v>
      </c>
      <c r="CM676" s="168">
        <v>14</v>
      </c>
      <c r="CN676" s="168">
        <v>12</v>
      </c>
      <c r="CO676" s="168">
        <v>10</v>
      </c>
      <c r="CP676" s="168">
        <v>10</v>
      </c>
      <c r="CQ676" s="168">
        <v>10</v>
      </c>
    </row>
    <row r="677" spans="1:95" ht="16.2" thickBot="1" x14ac:dyDescent="0.35">
      <c r="A677" s="116">
        <v>1674</v>
      </c>
      <c r="B677" s="117"/>
      <c r="C677" s="118"/>
      <c r="D677" s="119"/>
      <c r="E677" s="120"/>
      <c r="F677" s="121"/>
      <c r="G677" s="121"/>
      <c r="H677" s="169"/>
      <c r="I677" s="169"/>
      <c r="J677" s="170"/>
      <c r="K677" s="248"/>
      <c r="L677" s="129"/>
      <c r="M677" s="129"/>
      <c r="N677" s="129"/>
      <c r="O677" s="259"/>
      <c r="P677" s="129"/>
      <c r="Z677" s="135"/>
      <c r="AA677" s="135"/>
      <c r="AB677" s="136"/>
      <c r="AC677" s="136"/>
      <c r="AD677" s="60"/>
      <c r="AE677" s="139"/>
      <c r="AF677" s="175"/>
      <c r="AG677" s="60"/>
      <c r="AH677" s="139"/>
      <c r="AI677" s="175"/>
      <c r="AJ677" s="60"/>
      <c r="AK677" s="140"/>
      <c r="AL677" s="141"/>
      <c r="AM677" s="60"/>
      <c r="AN677" s="140"/>
      <c r="AO677" s="141"/>
      <c r="AP677" s="176"/>
      <c r="AQ677" s="177"/>
      <c r="AR677" s="178"/>
      <c r="AS677" s="176"/>
      <c r="AT677" s="177"/>
      <c r="AU677" s="178"/>
      <c r="AV677" s="57"/>
      <c r="AW677" s="145"/>
      <c r="AX677" s="179"/>
      <c r="AY677" s="180"/>
      <c r="AZ677" s="57"/>
      <c r="BA677" s="145"/>
      <c r="BB677" s="146"/>
      <c r="BC677" s="149"/>
      <c r="BD677" s="103"/>
      <c r="BS677" s="224"/>
      <c r="BT677" s="224"/>
      <c r="CB677" s="166">
        <v>45</v>
      </c>
      <c r="CC677" s="166">
        <v>40</v>
      </c>
      <c r="CD677" s="167">
        <v>35</v>
      </c>
      <c r="CE677" s="168">
        <v>30</v>
      </c>
      <c r="CF677" s="167">
        <v>28</v>
      </c>
      <c r="CG677" s="168">
        <v>26</v>
      </c>
      <c r="CH677" s="168">
        <v>24</v>
      </c>
      <c r="CI677" s="168">
        <v>22</v>
      </c>
      <c r="CJ677" s="168">
        <v>20</v>
      </c>
      <c r="CK677" s="168">
        <v>18</v>
      </c>
      <c r="CL677" s="168">
        <v>16</v>
      </c>
      <c r="CM677" s="168">
        <v>14</v>
      </c>
      <c r="CN677" s="168">
        <v>12</v>
      </c>
      <c r="CO677" s="168">
        <v>10</v>
      </c>
      <c r="CP677" s="168">
        <v>10</v>
      </c>
      <c r="CQ677" s="168">
        <v>10</v>
      </c>
    </row>
    <row r="678" spans="1:95" ht="16.2" thickBot="1" x14ac:dyDescent="0.35">
      <c r="A678" s="116">
        <v>1675</v>
      </c>
      <c r="B678" s="117"/>
      <c r="C678" s="118"/>
      <c r="D678" s="119"/>
      <c r="E678" s="120"/>
      <c r="F678" s="121"/>
      <c r="G678" s="121"/>
      <c r="H678" s="169"/>
      <c r="I678" s="169"/>
      <c r="J678" s="170"/>
      <c r="K678" s="248"/>
      <c r="L678" s="129"/>
      <c r="M678" s="129"/>
      <c r="N678" s="129"/>
      <c r="O678" s="259"/>
      <c r="P678" s="129"/>
      <c r="Z678" s="135"/>
      <c r="AA678" s="135"/>
      <c r="AB678" s="136"/>
      <c r="AC678" s="136"/>
      <c r="AD678" s="60"/>
      <c r="AE678" s="139"/>
      <c r="AF678" s="175"/>
      <c r="AG678" s="60"/>
      <c r="AH678" s="139"/>
      <c r="AI678" s="175"/>
      <c r="AJ678" s="60"/>
      <c r="AK678" s="140"/>
      <c r="AL678" s="141"/>
      <c r="AM678" s="60"/>
      <c r="AN678" s="140"/>
      <c r="AO678" s="141"/>
      <c r="AP678" s="176"/>
      <c r="AQ678" s="177"/>
      <c r="AR678" s="178"/>
      <c r="AS678" s="176"/>
      <c r="AT678" s="177"/>
      <c r="AU678" s="178"/>
      <c r="AV678" s="57"/>
      <c r="AW678" s="145"/>
      <c r="AX678" s="179"/>
      <c r="AY678" s="180"/>
      <c r="AZ678" s="57"/>
      <c r="BA678" s="145"/>
      <c r="BB678" s="146"/>
      <c r="BC678" s="149"/>
      <c r="BD678" s="103"/>
      <c r="BS678" s="224"/>
      <c r="BT678" s="224"/>
      <c r="CB678" s="166">
        <v>45</v>
      </c>
      <c r="CC678" s="166">
        <v>40</v>
      </c>
      <c r="CD678" s="167">
        <v>35</v>
      </c>
      <c r="CE678" s="168">
        <v>30</v>
      </c>
      <c r="CF678" s="167">
        <v>28</v>
      </c>
      <c r="CG678" s="168">
        <v>26</v>
      </c>
      <c r="CH678" s="168">
        <v>24</v>
      </c>
      <c r="CI678" s="168">
        <v>22</v>
      </c>
      <c r="CJ678" s="168">
        <v>20</v>
      </c>
      <c r="CK678" s="168">
        <v>18</v>
      </c>
      <c r="CL678" s="168">
        <v>16</v>
      </c>
      <c r="CM678" s="168">
        <v>14</v>
      </c>
      <c r="CN678" s="168">
        <v>12</v>
      </c>
      <c r="CO678" s="168">
        <v>10</v>
      </c>
      <c r="CP678" s="168">
        <v>10</v>
      </c>
      <c r="CQ678" s="168">
        <v>10</v>
      </c>
    </row>
    <row r="679" spans="1:95" ht="16.2" thickBot="1" x14ac:dyDescent="0.35">
      <c r="A679" s="116">
        <v>1676</v>
      </c>
      <c r="B679" s="117"/>
      <c r="C679" s="118"/>
      <c r="D679" s="119"/>
      <c r="E679" s="120"/>
      <c r="F679" s="121"/>
      <c r="G679" s="121"/>
      <c r="H679" s="169"/>
      <c r="I679" s="169"/>
      <c r="J679" s="170"/>
      <c r="K679" s="248"/>
      <c r="L679" s="129"/>
      <c r="M679" s="129"/>
      <c r="N679" s="129"/>
      <c r="O679" s="259"/>
      <c r="P679" s="129"/>
      <c r="Z679" s="135"/>
      <c r="AA679" s="135"/>
      <c r="AB679" s="136"/>
      <c r="AC679" s="136"/>
      <c r="AD679" s="60"/>
      <c r="AE679" s="139"/>
      <c r="AF679" s="175"/>
      <c r="AG679" s="60"/>
      <c r="AH679" s="139"/>
      <c r="AI679" s="175"/>
      <c r="AJ679" s="60"/>
      <c r="AK679" s="140"/>
      <c r="AL679" s="141"/>
      <c r="AM679" s="60"/>
      <c r="AN679" s="140"/>
      <c r="AO679" s="141"/>
      <c r="AP679" s="176"/>
      <c r="AQ679" s="177"/>
      <c r="AR679" s="178"/>
      <c r="AS679" s="176"/>
      <c r="AT679" s="177"/>
      <c r="AU679" s="178"/>
      <c r="AV679" s="57"/>
      <c r="AW679" s="145"/>
      <c r="AX679" s="179"/>
      <c r="AY679" s="180"/>
      <c r="AZ679" s="57"/>
      <c r="BA679" s="145"/>
      <c r="BB679" s="146"/>
      <c r="BC679" s="149"/>
      <c r="BD679" s="103"/>
      <c r="BS679" s="224"/>
      <c r="BT679" s="224"/>
      <c r="CB679" s="166">
        <v>45</v>
      </c>
      <c r="CC679" s="166">
        <v>40</v>
      </c>
      <c r="CD679" s="167">
        <v>35</v>
      </c>
      <c r="CE679" s="168">
        <v>30</v>
      </c>
      <c r="CF679" s="167">
        <v>28</v>
      </c>
      <c r="CG679" s="168">
        <v>26</v>
      </c>
      <c r="CH679" s="168">
        <v>24</v>
      </c>
      <c r="CI679" s="168">
        <v>22</v>
      </c>
      <c r="CJ679" s="168">
        <v>20</v>
      </c>
      <c r="CK679" s="168">
        <v>18</v>
      </c>
      <c r="CL679" s="168">
        <v>16</v>
      </c>
      <c r="CM679" s="168">
        <v>14</v>
      </c>
      <c r="CN679" s="168">
        <v>12</v>
      </c>
      <c r="CO679" s="168">
        <v>10</v>
      </c>
      <c r="CP679" s="168">
        <v>10</v>
      </c>
      <c r="CQ679" s="168">
        <v>10</v>
      </c>
    </row>
    <row r="680" spans="1:95" ht="16.2" thickBot="1" x14ac:dyDescent="0.35">
      <c r="A680" s="116">
        <v>1677</v>
      </c>
      <c r="B680" s="117"/>
      <c r="C680" s="118"/>
      <c r="D680" s="119"/>
      <c r="E680" s="120"/>
      <c r="F680" s="121"/>
      <c r="G680" s="121"/>
      <c r="H680" s="169"/>
      <c r="I680" s="169"/>
      <c r="J680" s="170"/>
      <c r="K680" s="248"/>
      <c r="L680" s="129"/>
      <c r="M680" s="129"/>
      <c r="N680" s="129"/>
      <c r="O680" s="259"/>
      <c r="P680" s="129"/>
      <c r="Z680" s="135"/>
      <c r="AA680" s="135"/>
      <c r="AB680" s="136"/>
      <c r="AC680" s="136"/>
      <c r="AD680" s="60"/>
      <c r="AE680" s="139"/>
      <c r="AF680" s="175"/>
      <c r="AG680" s="60"/>
      <c r="AH680" s="139"/>
      <c r="AI680" s="175"/>
      <c r="AJ680" s="60"/>
      <c r="AK680" s="140"/>
      <c r="AL680" s="141"/>
      <c r="AM680" s="60"/>
      <c r="AN680" s="140"/>
      <c r="AO680" s="141"/>
      <c r="AP680" s="176"/>
      <c r="AQ680" s="177"/>
      <c r="AR680" s="178"/>
      <c r="AS680" s="176"/>
      <c r="AT680" s="177"/>
      <c r="AU680" s="178"/>
      <c r="AV680" s="57"/>
      <c r="AW680" s="145"/>
      <c r="AX680" s="179"/>
      <c r="AY680" s="180"/>
      <c r="AZ680" s="57"/>
      <c r="BA680" s="145"/>
      <c r="BB680" s="146"/>
      <c r="BC680" s="149"/>
      <c r="BD680" s="103"/>
      <c r="BS680" s="224"/>
      <c r="BT680" s="224"/>
      <c r="CB680" s="166">
        <v>45</v>
      </c>
      <c r="CC680" s="166">
        <v>40</v>
      </c>
      <c r="CD680" s="167">
        <v>35</v>
      </c>
      <c r="CE680" s="168">
        <v>30</v>
      </c>
      <c r="CF680" s="167">
        <v>28</v>
      </c>
      <c r="CG680" s="168">
        <v>26</v>
      </c>
      <c r="CH680" s="168">
        <v>24</v>
      </c>
      <c r="CI680" s="168">
        <v>22</v>
      </c>
      <c r="CJ680" s="168">
        <v>20</v>
      </c>
      <c r="CK680" s="168">
        <v>18</v>
      </c>
      <c r="CL680" s="168">
        <v>16</v>
      </c>
      <c r="CM680" s="168">
        <v>14</v>
      </c>
      <c r="CN680" s="168">
        <v>12</v>
      </c>
      <c r="CO680" s="168">
        <v>10</v>
      </c>
      <c r="CP680" s="168">
        <v>10</v>
      </c>
      <c r="CQ680" s="168">
        <v>10</v>
      </c>
    </row>
    <row r="681" spans="1:95" ht="16.2" thickBot="1" x14ac:dyDescent="0.35">
      <c r="A681" s="116">
        <v>1678</v>
      </c>
      <c r="B681" s="117"/>
      <c r="C681" s="118"/>
      <c r="D681" s="119"/>
      <c r="E681" s="120"/>
      <c r="F681" s="121"/>
      <c r="G681" s="121"/>
      <c r="H681" s="169"/>
      <c r="I681" s="169"/>
      <c r="J681" s="170"/>
      <c r="K681" s="248"/>
      <c r="L681" s="129"/>
      <c r="M681" s="129"/>
      <c r="N681" s="129"/>
      <c r="O681" s="259"/>
      <c r="P681" s="129"/>
      <c r="Z681" s="135"/>
      <c r="AA681" s="135"/>
      <c r="AB681" s="136"/>
      <c r="AC681" s="136"/>
      <c r="AD681" s="60"/>
      <c r="AE681" s="139"/>
      <c r="AF681" s="175"/>
      <c r="AG681" s="60"/>
      <c r="AH681" s="139"/>
      <c r="AI681" s="175"/>
      <c r="AJ681" s="60"/>
      <c r="AK681" s="140"/>
      <c r="AL681" s="141"/>
      <c r="AM681" s="60"/>
      <c r="AN681" s="140"/>
      <c r="AO681" s="141"/>
      <c r="AP681" s="176"/>
      <c r="AQ681" s="177"/>
      <c r="AR681" s="178"/>
      <c r="AS681" s="176"/>
      <c r="AT681" s="177"/>
      <c r="AU681" s="178"/>
      <c r="AV681" s="57"/>
      <c r="AW681" s="145"/>
      <c r="AX681" s="179"/>
      <c r="AY681" s="180"/>
      <c r="AZ681" s="57"/>
      <c r="BA681" s="145"/>
      <c r="BB681" s="146"/>
      <c r="BC681" s="149"/>
      <c r="BD681" s="103"/>
      <c r="BS681" s="224"/>
      <c r="BT681" s="224"/>
      <c r="CB681" s="166">
        <v>45</v>
      </c>
      <c r="CC681" s="166">
        <v>40</v>
      </c>
      <c r="CD681" s="167">
        <v>35</v>
      </c>
      <c r="CE681" s="168">
        <v>30</v>
      </c>
      <c r="CF681" s="167">
        <v>28</v>
      </c>
      <c r="CG681" s="168">
        <v>26</v>
      </c>
      <c r="CH681" s="168">
        <v>24</v>
      </c>
      <c r="CI681" s="168">
        <v>22</v>
      </c>
      <c r="CJ681" s="168">
        <v>20</v>
      </c>
      <c r="CK681" s="168">
        <v>18</v>
      </c>
      <c r="CL681" s="168">
        <v>16</v>
      </c>
      <c r="CM681" s="168">
        <v>14</v>
      </c>
      <c r="CN681" s="168">
        <v>12</v>
      </c>
      <c r="CO681" s="168">
        <v>10</v>
      </c>
      <c r="CP681" s="168">
        <v>10</v>
      </c>
      <c r="CQ681" s="168">
        <v>10</v>
      </c>
    </row>
    <row r="682" spans="1:95" ht="16.2" thickBot="1" x14ac:dyDescent="0.35">
      <c r="A682" s="116">
        <v>1679</v>
      </c>
      <c r="B682" s="117"/>
      <c r="C682" s="118"/>
      <c r="D682" s="119"/>
      <c r="E682" s="120"/>
      <c r="F682" s="121"/>
      <c r="G682" s="121"/>
      <c r="H682" s="169"/>
      <c r="I682" s="169"/>
      <c r="J682" s="170"/>
      <c r="K682" s="248"/>
      <c r="L682" s="129"/>
      <c r="M682" s="129"/>
      <c r="N682" s="129"/>
      <c r="O682" s="259"/>
      <c r="P682" s="129"/>
      <c r="Z682" s="135"/>
      <c r="AA682" s="135"/>
      <c r="AB682" s="136"/>
      <c r="AC682" s="136"/>
      <c r="AD682" s="60"/>
      <c r="AE682" s="139"/>
      <c r="AF682" s="175"/>
      <c r="AG682" s="60"/>
      <c r="AH682" s="139"/>
      <c r="AI682" s="175"/>
      <c r="AJ682" s="60"/>
      <c r="AK682" s="140"/>
      <c r="AL682" s="141"/>
      <c r="AM682" s="60"/>
      <c r="AN682" s="140"/>
      <c r="AO682" s="141"/>
      <c r="AP682" s="176"/>
      <c r="AQ682" s="177"/>
      <c r="AR682" s="178"/>
      <c r="AS682" s="176"/>
      <c r="AT682" s="177"/>
      <c r="AU682" s="178"/>
      <c r="AV682" s="57"/>
      <c r="AW682" s="145"/>
      <c r="AX682" s="179"/>
      <c r="AY682" s="180"/>
      <c r="AZ682" s="57"/>
      <c r="BA682" s="145"/>
      <c r="BB682" s="146"/>
      <c r="BC682" s="149"/>
      <c r="BD682" s="103"/>
      <c r="BS682" s="224"/>
      <c r="BT682" s="224"/>
      <c r="CB682" s="166">
        <v>45</v>
      </c>
      <c r="CC682" s="166">
        <v>40</v>
      </c>
      <c r="CD682" s="167">
        <v>35</v>
      </c>
      <c r="CE682" s="168">
        <v>30</v>
      </c>
      <c r="CF682" s="167">
        <v>28</v>
      </c>
      <c r="CG682" s="168">
        <v>26</v>
      </c>
      <c r="CH682" s="168">
        <v>24</v>
      </c>
      <c r="CI682" s="168">
        <v>22</v>
      </c>
      <c r="CJ682" s="168">
        <v>20</v>
      </c>
      <c r="CK682" s="168">
        <v>18</v>
      </c>
      <c r="CL682" s="168">
        <v>16</v>
      </c>
      <c r="CM682" s="168">
        <v>14</v>
      </c>
      <c r="CN682" s="168">
        <v>12</v>
      </c>
      <c r="CO682" s="168">
        <v>10</v>
      </c>
      <c r="CP682" s="168">
        <v>10</v>
      </c>
      <c r="CQ682" s="168">
        <v>10</v>
      </c>
    </row>
    <row r="683" spans="1:95" ht="16.2" thickBot="1" x14ac:dyDescent="0.35">
      <c r="A683" s="116">
        <v>1680</v>
      </c>
      <c r="B683" s="117"/>
      <c r="C683" s="118"/>
      <c r="D683" s="119"/>
      <c r="E683" s="120"/>
      <c r="F683" s="121"/>
      <c r="G683" s="121"/>
      <c r="H683" s="169"/>
      <c r="I683" s="169"/>
      <c r="J683" s="170"/>
      <c r="K683" s="248"/>
      <c r="L683" s="129"/>
      <c r="M683" s="129"/>
      <c r="N683" s="129"/>
      <c r="O683" s="259"/>
      <c r="P683" s="129"/>
      <c r="Z683" s="135"/>
      <c r="AA683" s="135"/>
      <c r="AB683" s="136"/>
      <c r="AC683" s="136"/>
      <c r="AD683" s="60"/>
      <c r="AE683" s="139"/>
      <c r="AF683" s="175"/>
      <c r="AG683" s="60"/>
      <c r="AH683" s="139"/>
      <c r="AI683" s="175"/>
      <c r="AJ683" s="60"/>
      <c r="AK683" s="140"/>
      <c r="AL683" s="141"/>
      <c r="AM683" s="60"/>
      <c r="AN683" s="140"/>
      <c r="AO683" s="141"/>
      <c r="AP683" s="176"/>
      <c r="AQ683" s="177"/>
      <c r="AR683" s="178"/>
      <c r="AS683" s="176"/>
      <c r="AT683" s="177"/>
      <c r="AU683" s="178"/>
      <c r="AV683" s="57"/>
      <c r="AW683" s="145"/>
      <c r="AX683" s="179"/>
      <c r="AY683" s="180"/>
      <c r="AZ683" s="57"/>
      <c r="BA683" s="145"/>
      <c r="BB683" s="146"/>
      <c r="BC683" s="149"/>
      <c r="BD683" s="103"/>
      <c r="BS683" s="224"/>
      <c r="BT683" s="224"/>
      <c r="CB683" s="166">
        <v>45</v>
      </c>
      <c r="CC683" s="166">
        <v>40</v>
      </c>
      <c r="CD683" s="167">
        <v>35</v>
      </c>
      <c r="CE683" s="168">
        <v>30</v>
      </c>
      <c r="CF683" s="167">
        <v>28</v>
      </c>
      <c r="CG683" s="168">
        <v>26</v>
      </c>
      <c r="CH683" s="168">
        <v>24</v>
      </c>
      <c r="CI683" s="168">
        <v>22</v>
      </c>
      <c r="CJ683" s="168">
        <v>20</v>
      </c>
      <c r="CK683" s="168">
        <v>18</v>
      </c>
      <c r="CL683" s="168">
        <v>16</v>
      </c>
      <c r="CM683" s="168">
        <v>14</v>
      </c>
      <c r="CN683" s="168">
        <v>12</v>
      </c>
      <c r="CO683" s="168">
        <v>10</v>
      </c>
      <c r="CP683" s="168">
        <v>10</v>
      </c>
      <c r="CQ683" s="168">
        <v>10</v>
      </c>
    </row>
    <row r="684" spans="1:95" ht="16.2" thickBot="1" x14ac:dyDescent="0.35">
      <c r="A684" s="116">
        <v>1681</v>
      </c>
      <c r="B684" s="117"/>
      <c r="C684" s="118"/>
      <c r="D684" s="119"/>
      <c r="E684" s="120"/>
      <c r="F684" s="121"/>
      <c r="G684" s="121"/>
      <c r="H684" s="169"/>
      <c r="I684" s="169"/>
      <c r="J684" s="170"/>
      <c r="K684" s="248"/>
      <c r="L684" s="129"/>
      <c r="M684" s="129"/>
      <c r="N684" s="129"/>
      <c r="O684" s="259"/>
      <c r="P684" s="129"/>
      <c r="Z684" s="135"/>
      <c r="AA684" s="135"/>
      <c r="AB684" s="136"/>
      <c r="AC684" s="136"/>
      <c r="AD684" s="60"/>
      <c r="AE684" s="139"/>
      <c r="AF684" s="175"/>
      <c r="AG684" s="60"/>
      <c r="AH684" s="139"/>
      <c r="AI684" s="175"/>
      <c r="AJ684" s="60"/>
      <c r="AK684" s="140"/>
      <c r="AL684" s="141"/>
      <c r="AM684" s="60"/>
      <c r="AN684" s="140"/>
      <c r="AO684" s="141"/>
      <c r="AP684" s="176"/>
      <c r="AQ684" s="177"/>
      <c r="AR684" s="178"/>
      <c r="AS684" s="176"/>
      <c r="AT684" s="177"/>
      <c r="AU684" s="178"/>
      <c r="AV684" s="57"/>
      <c r="AW684" s="145"/>
      <c r="AX684" s="179"/>
      <c r="AY684" s="180"/>
      <c r="AZ684" s="57"/>
      <c r="BA684" s="145"/>
      <c r="BB684" s="146"/>
      <c r="BC684" s="149"/>
      <c r="BD684" s="103"/>
      <c r="BS684" s="224"/>
      <c r="BT684" s="224"/>
      <c r="CB684" s="166">
        <v>45</v>
      </c>
      <c r="CC684" s="166">
        <v>40</v>
      </c>
      <c r="CD684" s="167">
        <v>35</v>
      </c>
      <c r="CE684" s="168">
        <v>30</v>
      </c>
      <c r="CF684" s="167">
        <v>28</v>
      </c>
      <c r="CG684" s="168">
        <v>26</v>
      </c>
      <c r="CH684" s="168">
        <v>24</v>
      </c>
      <c r="CI684" s="168">
        <v>22</v>
      </c>
      <c r="CJ684" s="168">
        <v>20</v>
      </c>
      <c r="CK684" s="168">
        <v>18</v>
      </c>
      <c r="CL684" s="168">
        <v>16</v>
      </c>
      <c r="CM684" s="168">
        <v>14</v>
      </c>
      <c r="CN684" s="168">
        <v>12</v>
      </c>
      <c r="CO684" s="168">
        <v>10</v>
      </c>
      <c r="CP684" s="168">
        <v>10</v>
      </c>
      <c r="CQ684" s="168">
        <v>10</v>
      </c>
    </row>
    <row r="685" spans="1:95" ht="16.2" thickBot="1" x14ac:dyDescent="0.35">
      <c r="A685" s="116">
        <v>1682</v>
      </c>
      <c r="B685" s="117"/>
      <c r="C685" s="118"/>
      <c r="D685" s="119"/>
      <c r="E685" s="120"/>
      <c r="F685" s="121"/>
      <c r="G685" s="121"/>
      <c r="H685" s="169"/>
      <c r="I685" s="169"/>
      <c r="J685" s="170"/>
      <c r="K685" s="248"/>
      <c r="L685" s="129"/>
      <c r="M685" s="129"/>
      <c r="N685" s="129"/>
      <c r="O685" s="259"/>
      <c r="P685" s="129"/>
      <c r="Z685" s="135"/>
      <c r="AA685" s="135"/>
      <c r="AB685" s="136"/>
      <c r="AC685" s="136"/>
      <c r="AD685" s="60"/>
      <c r="AE685" s="139"/>
      <c r="AF685" s="175"/>
      <c r="AG685" s="60"/>
      <c r="AH685" s="139"/>
      <c r="AI685" s="175"/>
      <c r="AJ685" s="60"/>
      <c r="AK685" s="140"/>
      <c r="AL685" s="141"/>
      <c r="AM685" s="60"/>
      <c r="AN685" s="140"/>
      <c r="AO685" s="141"/>
      <c r="AP685" s="176"/>
      <c r="AQ685" s="177"/>
      <c r="AR685" s="178"/>
      <c r="AS685" s="176"/>
      <c r="AT685" s="177"/>
      <c r="AU685" s="178"/>
      <c r="AV685" s="57"/>
      <c r="AW685" s="145"/>
      <c r="AX685" s="179"/>
      <c r="AY685" s="180"/>
      <c r="AZ685" s="57"/>
      <c r="BA685" s="145"/>
      <c r="BB685" s="146"/>
      <c r="BC685" s="149"/>
      <c r="BD685" s="103"/>
      <c r="BS685" s="224"/>
      <c r="BT685" s="224"/>
      <c r="CB685" s="166">
        <v>45</v>
      </c>
      <c r="CC685" s="166">
        <v>40</v>
      </c>
      <c r="CD685" s="167">
        <v>35</v>
      </c>
      <c r="CE685" s="168">
        <v>30</v>
      </c>
      <c r="CF685" s="167">
        <v>28</v>
      </c>
      <c r="CG685" s="168">
        <v>26</v>
      </c>
      <c r="CH685" s="168">
        <v>24</v>
      </c>
      <c r="CI685" s="168">
        <v>22</v>
      </c>
      <c r="CJ685" s="168">
        <v>20</v>
      </c>
      <c r="CK685" s="168">
        <v>18</v>
      </c>
      <c r="CL685" s="168">
        <v>16</v>
      </c>
      <c r="CM685" s="168">
        <v>14</v>
      </c>
      <c r="CN685" s="168">
        <v>12</v>
      </c>
      <c r="CO685" s="168">
        <v>10</v>
      </c>
      <c r="CP685" s="168">
        <v>10</v>
      </c>
      <c r="CQ685" s="168">
        <v>10</v>
      </c>
    </row>
    <row r="686" spans="1:95" ht="16.2" thickBot="1" x14ac:dyDescent="0.35">
      <c r="A686" s="116">
        <v>1683</v>
      </c>
      <c r="B686" s="117"/>
      <c r="C686" s="118"/>
      <c r="D686" s="119"/>
      <c r="E686" s="120"/>
      <c r="F686" s="121"/>
      <c r="G686" s="121"/>
      <c r="H686" s="169"/>
      <c r="I686" s="169"/>
      <c r="J686" s="170"/>
      <c r="K686" s="248"/>
      <c r="L686" s="129"/>
      <c r="M686" s="129"/>
      <c r="N686" s="129"/>
      <c r="O686" s="259"/>
      <c r="P686" s="129"/>
      <c r="Z686" s="135"/>
      <c r="AA686" s="135"/>
      <c r="AB686" s="136"/>
      <c r="AC686" s="136"/>
      <c r="AD686" s="60"/>
      <c r="AE686" s="139"/>
      <c r="AF686" s="175"/>
      <c r="AG686" s="60"/>
      <c r="AH686" s="139"/>
      <c r="AI686" s="175"/>
      <c r="AJ686" s="60"/>
      <c r="AK686" s="140"/>
      <c r="AL686" s="141"/>
      <c r="AM686" s="60"/>
      <c r="AN686" s="140"/>
      <c r="AO686" s="141"/>
      <c r="AP686" s="176"/>
      <c r="AQ686" s="177"/>
      <c r="AR686" s="178"/>
      <c r="AS686" s="176"/>
      <c r="AT686" s="177"/>
      <c r="AU686" s="178"/>
      <c r="AV686" s="57"/>
      <c r="AW686" s="145"/>
      <c r="AX686" s="179"/>
      <c r="AY686" s="180"/>
      <c r="AZ686" s="57"/>
      <c r="BA686" s="145"/>
      <c r="BB686" s="146"/>
      <c r="BC686" s="149"/>
      <c r="BD686" s="103"/>
      <c r="BS686" s="224"/>
      <c r="BT686" s="224"/>
      <c r="CB686" s="166">
        <v>45</v>
      </c>
      <c r="CC686" s="166">
        <v>40</v>
      </c>
      <c r="CD686" s="167">
        <v>35</v>
      </c>
      <c r="CE686" s="168">
        <v>30</v>
      </c>
      <c r="CF686" s="167">
        <v>28</v>
      </c>
      <c r="CG686" s="168">
        <v>26</v>
      </c>
      <c r="CH686" s="168">
        <v>24</v>
      </c>
      <c r="CI686" s="168">
        <v>22</v>
      </c>
      <c r="CJ686" s="168">
        <v>20</v>
      </c>
      <c r="CK686" s="168">
        <v>18</v>
      </c>
      <c r="CL686" s="168">
        <v>16</v>
      </c>
      <c r="CM686" s="168">
        <v>14</v>
      </c>
      <c r="CN686" s="168">
        <v>12</v>
      </c>
      <c r="CO686" s="168">
        <v>10</v>
      </c>
      <c r="CP686" s="168">
        <v>10</v>
      </c>
      <c r="CQ686" s="168">
        <v>10</v>
      </c>
    </row>
    <row r="687" spans="1:95" ht="16.2" thickBot="1" x14ac:dyDescent="0.35">
      <c r="A687" s="116">
        <v>1684</v>
      </c>
      <c r="B687" s="117"/>
      <c r="C687" s="118"/>
      <c r="D687" s="119"/>
      <c r="E687" s="120"/>
      <c r="F687" s="121"/>
      <c r="G687" s="121"/>
      <c r="H687" s="169"/>
      <c r="I687" s="169"/>
      <c r="J687" s="170"/>
      <c r="K687" s="248"/>
      <c r="L687" s="129"/>
      <c r="M687" s="129"/>
      <c r="N687" s="129"/>
      <c r="O687" s="259"/>
      <c r="P687" s="129"/>
      <c r="Z687" s="135"/>
      <c r="AA687" s="135"/>
      <c r="AB687" s="136"/>
      <c r="AC687" s="136"/>
      <c r="AD687" s="60"/>
      <c r="AE687" s="139"/>
      <c r="AF687" s="175"/>
      <c r="AG687" s="60"/>
      <c r="AH687" s="139"/>
      <c r="AI687" s="175"/>
      <c r="AJ687" s="60"/>
      <c r="AK687" s="140"/>
      <c r="AL687" s="141"/>
      <c r="AM687" s="60"/>
      <c r="AN687" s="140"/>
      <c r="AO687" s="141"/>
      <c r="AP687" s="176"/>
      <c r="AQ687" s="177"/>
      <c r="AR687" s="178"/>
      <c r="AS687" s="176"/>
      <c r="AT687" s="177"/>
      <c r="AU687" s="178"/>
      <c r="AV687" s="57"/>
      <c r="AW687" s="145"/>
      <c r="AX687" s="179"/>
      <c r="AY687" s="180"/>
      <c r="AZ687" s="57"/>
      <c r="BA687" s="145"/>
      <c r="BB687" s="146"/>
      <c r="BC687" s="149"/>
      <c r="BD687" s="103"/>
      <c r="BS687" s="224"/>
      <c r="BT687" s="224"/>
      <c r="CB687" s="166">
        <v>45</v>
      </c>
      <c r="CC687" s="166">
        <v>40</v>
      </c>
      <c r="CD687" s="167">
        <v>35</v>
      </c>
      <c r="CE687" s="168">
        <v>30</v>
      </c>
      <c r="CF687" s="167">
        <v>28</v>
      </c>
      <c r="CG687" s="168">
        <v>26</v>
      </c>
      <c r="CH687" s="168">
        <v>24</v>
      </c>
      <c r="CI687" s="168">
        <v>22</v>
      </c>
      <c r="CJ687" s="168">
        <v>20</v>
      </c>
      <c r="CK687" s="168">
        <v>18</v>
      </c>
      <c r="CL687" s="168">
        <v>16</v>
      </c>
      <c r="CM687" s="168">
        <v>14</v>
      </c>
      <c r="CN687" s="168">
        <v>12</v>
      </c>
      <c r="CO687" s="168">
        <v>10</v>
      </c>
      <c r="CP687" s="168">
        <v>10</v>
      </c>
      <c r="CQ687" s="168">
        <v>10</v>
      </c>
    </row>
    <row r="688" spans="1:95" ht="16.2" thickBot="1" x14ac:dyDescent="0.35">
      <c r="A688" s="116">
        <v>1685</v>
      </c>
      <c r="B688" s="117"/>
      <c r="C688" s="118"/>
      <c r="D688" s="119"/>
      <c r="E688" s="120"/>
      <c r="F688" s="121"/>
      <c r="G688" s="121"/>
      <c r="H688" s="169"/>
      <c r="I688" s="169"/>
      <c r="J688" s="170"/>
      <c r="K688" s="248"/>
      <c r="L688" s="129"/>
      <c r="M688" s="129"/>
      <c r="N688" s="129"/>
      <c r="O688" s="259"/>
      <c r="P688" s="129"/>
      <c r="Z688" s="135"/>
      <c r="AA688" s="135"/>
      <c r="AB688" s="136"/>
      <c r="AC688" s="136"/>
      <c r="AD688" s="60"/>
      <c r="AE688" s="139"/>
      <c r="AF688" s="175"/>
      <c r="AG688" s="60"/>
      <c r="AH688" s="139"/>
      <c r="AI688" s="175"/>
      <c r="AJ688" s="60"/>
      <c r="AK688" s="140"/>
      <c r="AL688" s="141"/>
      <c r="AM688" s="60"/>
      <c r="AN688" s="140"/>
      <c r="AO688" s="141"/>
      <c r="AP688" s="176"/>
      <c r="AQ688" s="177"/>
      <c r="AR688" s="178"/>
      <c r="AS688" s="176"/>
      <c r="AT688" s="177"/>
      <c r="AU688" s="178"/>
      <c r="AV688" s="57"/>
      <c r="AW688" s="145"/>
      <c r="AX688" s="179"/>
      <c r="AY688" s="180"/>
      <c r="AZ688" s="57"/>
      <c r="BA688" s="145"/>
      <c r="BB688" s="146"/>
      <c r="BC688" s="149"/>
      <c r="BD688" s="103"/>
      <c r="BS688" s="224"/>
      <c r="BT688" s="224"/>
      <c r="CB688" s="166">
        <v>45</v>
      </c>
      <c r="CC688" s="166">
        <v>40</v>
      </c>
      <c r="CD688" s="167">
        <v>35</v>
      </c>
      <c r="CE688" s="168">
        <v>30</v>
      </c>
      <c r="CF688" s="167">
        <v>28</v>
      </c>
      <c r="CG688" s="168">
        <v>26</v>
      </c>
      <c r="CH688" s="168">
        <v>24</v>
      </c>
      <c r="CI688" s="168">
        <v>22</v>
      </c>
      <c r="CJ688" s="168">
        <v>20</v>
      </c>
      <c r="CK688" s="168">
        <v>18</v>
      </c>
      <c r="CL688" s="168">
        <v>16</v>
      </c>
      <c r="CM688" s="168">
        <v>14</v>
      </c>
      <c r="CN688" s="168">
        <v>12</v>
      </c>
      <c r="CO688" s="168">
        <v>10</v>
      </c>
      <c r="CP688" s="168">
        <v>10</v>
      </c>
      <c r="CQ688" s="168">
        <v>10</v>
      </c>
    </row>
    <row r="689" spans="1:95" ht="16.2" thickBot="1" x14ac:dyDescent="0.35">
      <c r="A689" s="116">
        <v>1686</v>
      </c>
      <c r="B689" s="117"/>
      <c r="C689" s="118"/>
      <c r="D689" s="119"/>
      <c r="E689" s="120"/>
      <c r="F689" s="121"/>
      <c r="G689" s="121"/>
      <c r="H689" s="169"/>
      <c r="I689" s="169"/>
      <c r="J689" s="170"/>
      <c r="K689" s="248"/>
      <c r="L689" s="129"/>
      <c r="M689" s="129"/>
      <c r="N689" s="129"/>
      <c r="O689" s="259"/>
      <c r="P689" s="129"/>
      <c r="Z689" s="135"/>
      <c r="AA689" s="135"/>
      <c r="AB689" s="136"/>
      <c r="AC689" s="136"/>
      <c r="AD689" s="60"/>
      <c r="AE689" s="139"/>
      <c r="AF689" s="175"/>
      <c r="AG689" s="60"/>
      <c r="AH689" s="139"/>
      <c r="AI689" s="175"/>
      <c r="AJ689" s="60"/>
      <c r="AK689" s="140"/>
      <c r="AL689" s="141"/>
      <c r="AM689" s="60"/>
      <c r="AN689" s="140"/>
      <c r="AO689" s="141"/>
      <c r="AP689" s="176"/>
      <c r="AQ689" s="177"/>
      <c r="AR689" s="178"/>
      <c r="AS689" s="176"/>
      <c r="AT689" s="177"/>
      <c r="AU689" s="178"/>
      <c r="AV689" s="57"/>
      <c r="AW689" s="145"/>
      <c r="AX689" s="179"/>
      <c r="AY689" s="180"/>
      <c r="AZ689" s="57"/>
      <c r="BA689" s="145"/>
      <c r="BB689" s="146"/>
      <c r="BC689" s="149"/>
      <c r="BD689" s="103"/>
      <c r="BS689" s="224"/>
      <c r="BT689" s="224"/>
      <c r="CB689" s="166">
        <v>45</v>
      </c>
      <c r="CC689" s="166">
        <v>40</v>
      </c>
      <c r="CD689" s="167">
        <v>35</v>
      </c>
      <c r="CE689" s="168">
        <v>30</v>
      </c>
      <c r="CF689" s="167">
        <v>28</v>
      </c>
      <c r="CG689" s="168">
        <v>26</v>
      </c>
      <c r="CH689" s="168">
        <v>24</v>
      </c>
      <c r="CI689" s="168">
        <v>22</v>
      </c>
      <c r="CJ689" s="168">
        <v>20</v>
      </c>
      <c r="CK689" s="168">
        <v>18</v>
      </c>
      <c r="CL689" s="168">
        <v>16</v>
      </c>
      <c r="CM689" s="168">
        <v>14</v>
      </c>
      <c r="CN689" s="168">
        <v>12</v>
      </c>
      <c r="CO689" s="168">
        <v>10</v>
      </c>
      <c r="CP689" s="168">
        <v>10</v>
      </c>
      <c r="CQ689" s="168">
        <v>10</v>
      </c>
    </row>
    <row r="690" spans="1:95" ht="16.2" thickBot="1" x14ac:dyDescent="0.35">
      <c r="A690" s="116">
        <v>1687</v>
      </c>
      <c r="B690" s="117"/>
      <c r="C690" s="118"/>
      <c r="D690" s="119"/>
      <c r="E690" s="120"/>
      <c r="F690" s="121"/>
      <c r="G690" s="121"/>
      <c r="H690" s="169"/>
      <c r="I690" s="169"/>
      <c r="J690" s="170"/>
      <c r="K690" s="248"/>
      <c r="L690" s="129"/>
      <c r="M690" s="129"/>
      <c r="N690" s="129"/>
      <c r="O690" s="259"/>
      <c r="P690" s="129"/>
      <c r="Z690" s="135"/>
      <c r="AA690" s="135"/>
      <c r="AB690" s="136"/>
      <c r="AC690" s="136"/>
      <c r="AD690" s="60"/>
      <c r="AE690" s="139"/>
      <c r="AF690" s="175"/>
      <c r="AG690" s="60"/>
      <c r="AH690" s="139"/>
      <c r="AI690" s="175"/>
      <c r="AJ690" s="60"/>
      <c r="AK690" s="140"/>
      <c r="AL690" s="141"/>
      <c r="AM690" s="60"/>
      <c r="AN690" s="140"/>
      <c r="AO690" s="141"/>
      <c r="AP690" s="176"/>
      <c r="AQ690" s="177"/>
      <c r="AR690" s="178"/>
      <c r="AS690" s="176"/>
      <c r="AT690" s="177"/>
      <c r="AU690" s="178"/>
      <c r="AV690" s="57"/>
      <c r="AW690" s="145"/>
      <c r="AX690" s="179"/>
      <c r="AY690" s="180"/>
      <c r="AZ690" s="57"/>
      <c r="BA690" s="145"/>
      <c r="BB690" s="146"/>
      <c r="BC690" s="149"/>
      <c r="BD690" s="103"/>
      <c r="BS690" s="224"/>
      <c r="BT690" s="224"/>
      <c r="CB690" s="166">
        <v>45</v>
      </c>
      <c r="CC690" s="166">
        <v>40</v>
      </c>
      <c r="CD690" s="167">
        <v>35</v>
      </c>
      <c r="CE690" s="168">
        <v>30</v>
      </c>
      <c r="CF690" s="167">
        <v>28</v>
      </c>
      <c r="CG690" s="168">
        <v>26</v>
      </c>
      <c r="CH690" s="168">
        <v>24</v>
      </c>
      <c r="CI690" s="168">
        <v>22</v>
      </c>
      <c r="CJ690" s="168">
        <v>20</v>
      </c>
      <c r="CK690" s="168">
        <v>18</v>
      </c>
      <c r="CL690" s="168">
        <v>16</v>
      </c>
      <c r="CM690" s="168">
        <v>14</v>
      </c>
      <c r="CN690" s="168">
        <v>12</v>
      </c>
      <c r="CO690" s="168">
        <v>10</v>
      </c>
      <c r="CP690" s="168">
        <v>10</v>
      </c>
      <c r="CQ690" s="168">
        <v>10</v>
      </c>
    </row>
    <row r="691" spans="1:95" ht="16.2" thickBot="1" x14ac:dyDescent="0.35">
      <c r="A691" s="116">
        <v>1688</v>
      </c>
      <c r="B691" s="117"/>
      <c r="C691" s="118"/>
      <c r="D691" s="119"/>
      <c r="E691" s="120"/>
      <c r="F691" s="121"/>
      <c r="G691" s="121"/>
      <c r="H691" s="169"/>
      <c r="I691" s="169"/>
      <c r="J691" s="170"/>
      <c r="K691" s="248"/>
      <c r="L691" s="129"/>
      <c r="M691" s="129"/>
      <c r="N691" s="129"/>
      <c r="O691" s="259"/>
      <c r="P691" s="129"/>
      <c r="Z691" s="135"/>
      <c r="AA691" s="135"/>
      <c r="AB691" s="136"/>
      <c r="AC691" s="136"/>
      <c r="AD691" s="60"/>
      <c r="AE691" s="139"/>
      <c r="AF691" s="175"/>
      <c r="AG691" s="60"/>
      <c r="AH691" s="139"/>
      <c r="AI691" s="175"/>
      <c r="AJ691" s="60"/>
      <c r="AK691" s="140"/>
      <c r="AL691" s="141"/>
      <c r="AM691" s="60"/>
      <c r="AN691" s="140"/>
      <c r="AO691" s="141"/>
      <c r="AP691" s="176"/>
      <c r="AQ691" s="177"/>
      <c r="AR691" s="178"/>
      <c r="AS691" s="176"/>
      <c r="AT691" s="177"/>
      <c r="AU691" s="178"/>
      <c r="AV691" s="57"/>
      <c r="AW691" s="145"/>
      <c r="AX691" s="179"/>
      <c r="AY691" s="180"/>
      <c r="AZ691" s="57"/>
      <c r="BA691" s="145"/>
      <c r="BB691" s="146"/>
      <c r="BC691" s="149"/>
      <c r="BD691" s="103"/>
      <c r="BS691" s="224"/>
      <c r="BT691" s="224"/>
      <c r="CB691" s="166">
        <v>45</v>
      </c>
      <c r="CC691" s="166">
        <v>40</v>
      </c>
      <c r="CD691" s="167">
        <v>35</v>
      </c>
      <c r="CE691" s="168">
        <v>30</v>
      </c>
      <c r="CF691" s="167">
        <v>28</v>
      </c>
      <c r="CG691" s="168">
        <v>26</v>
      </c>
      <c r="CH691" s="168">
        <v>24</v>
      </c>
      <c r="CI691" s="168">
        <v>22</v>
      </c>
      <c r="CJ691" s="168">
        <v>20</v>
      </c>
      <c r="CK691" s="168">
        <v>18</v>
      </c>
      <c r="CL691" s="168">
        <v>16</v>
      </c>
      <c r="CM691" s="168">
        <v>14</v>
      </c>
      <c r="CN691" s="168">
        <v>12</v>
      </c>
      <c r="CO691" s="168">
        <v>10</v>
      </c>
      <c r="CP691" s="168">
        <v>10</v>
      </c>
      <c r="CQ691" s="168">
        <v>10</v>
      </c>
    </row>
    <row r="692" spans="1:95" ht="16.2" thickBot="1" x14ac:dyDescent="0.35">
      <c r="A692" s="116">
        <v>1689</v>
      </c>
      <c r="B692" s="117"/>
      <c r="C692" s="118"/>
      <c r="D692" s="119"/>
      <c r="E692" s="120"/>
      <c r="F692" s="121"/>
      <c r="G692" s="121"/>
      <c r="H692" s="169"/>
      <c r="I692" s="169"/>
      <c r="J692" s="170"/>
      <c r="K692" s="248"/>
      <c r="L692" s="129"/>
      <c r="M692" s="129"/>
      <c r="N692" s="129"/>
      <c r="O692" s="259"/>
      <c r="P692" s="129"/>
      <c r="Z692" s="135"/>
      <c r="AA692" s="135"/>
      <c r="AB692" s="136"/>
      <c r="AC692" s="136"/>
      <c r="AD692" s="60"/>
      <c r="AE692" s="139"/>
      <c r="AF692" s="175"/>
      <c r="AG692" s="60"/>
      <c r="AH692" s="139"/>
      <c r="AI692" s="175"/>
      <c r="AJ692" s="60"/>
      <c r="AK692" s="140"/>
      <c r="AL692" s="141"/>
      <c r="AM692" s="60"/>
      <c r="AN692" s="140"/>
      <c r="AO692" s="141"/>
      <c r="AP692" s="176"/>
      <c r="AQ692" s="177"/>
      <c r="AR692" s="178"/>
      <c r="AS692" s="176"/>
      <c r="AT692" s="177"/>
      <c r="AU692" s="178"/>
      <c r="AV692" s="57"/>
      <c r="AW692" s="145"/>
      <c r="AX692" s="179"/>
      <c r="AY692" s="180"/>
      <c r="AZ692" s="57"/>
      <c r="BA692" s="145"/>
      <c r="BB692" s="146"/>
      <c r="BC692" s="149"/>
      <c r="BD692" s="103"/>
      <c r="BS692" s="224"/>
      <c r="BT692" s="224"/>
      <c r="CB692" s="166">
        <v>45</v>
      </c>
      <c r="CC692" s="166">
        <v>40</v>
      </c>
      <c r="CD692" s="167">
        <v>35</v>
      </c>
      <c r="CE692" s="168">
        <v>30</v>
      </c>
      <c r="CF692" s="167">
        <v>28</v>
      </c>
      <c r="CG692" s="168">
        <v>26</v>
      </c>
      <c r="CH692" s="168">
        <v>24</v>
      </c>
      <c r="CI692" s="168">
        <v>22</v>
      </c>
      <c r="CJ692" s="168">
        <v>20</v>
      </c>
      <c r="CK692" s="168">
        <v>18</v>
      </c>
      <c r="CL692" s="168">
        <v>16</v>
      </c>
      <c r="CM692" s="168">
        <v>14</v>
      </c>
      <c r="CN692" s="168">
        <v>12</v>
      </c>
      <c r="CO692" s="168">
        <v>10</v>
      </c>
      <c r="CP692" s="168">
        <v>10</v>
      </c>
      <c r="CQ692" s="168">
        <v>10</v>
      </c>
    </row>
    <row r="693" spans="1:95" ht="16.2" thickBot="1" x14ac:dyDescent="0.35">
      <c r="A693" s="116">
        <v>1690</v>
      </c>
      <c r="B693" s="117"/>
      <c r="C693" s="118"/>
      <c r="D693" s="119"/>
      <c r="E693" s="120"/>
      <c r="F693" s="121"/>
      <c r="G693" s="121"/>
      <c r="H693" s="169"/>
      <c r="I693" s="169"/>
      <c r="J693" s="170"/>
      <c r="K693" s="248"/>
      <c r="L693" s="129"/>
      <c r="M693" s="129"/>
      <c r="N693" s="129"/>
      <c r="O693" s="259"/>
      <c r="P693" s="129"/>
      <c r="Z693" s="135"/>
      <c r="AA693" s="135"/>
      <c r="AB693" s="136"/>
      <c r="AC693" s="136"/>
      <c r="AD693" s="60"/>
      <c r="AE693" s="139"/>
      <c r="AF693" s="175"/>
      <c r="AG693" s="60"/>
      <c r="AH693" s="139"/>
      <c r="AI693" s="175"/>
      <c r="AJ693" s="60"/>
      <c r="AK693" s="140"/>
      <c r="AL693" s="141"/>
      <c r="AM693" s="60"/>
      <c r="AN693" s="140"/>
      <c r="AO693" s="141"/>
      <c r="AP693" s="176"/>
      <c r="AQ693" s="177"/>
      <c r="AR693" s="178"/>
      <c r="AS693" s="176"/>
      <c r="AT693" s="177"/>
      <c r="AU693" s="178"/>
      <c r="AV693" s="57"/>
      <c r="AW693" s="145"/>
      <c r="AX693" s="179"/>
      <c r="AY693" s="180"/>
      <c r="AZ693" s="57"/>
      <c r="BA693" s="145"/>
      <c r="BB693" s="146"/>
      <c r="BC693" s="149"/>
      <c r="BD693" s="103"/>
      <c r="BS693" s="224"/>
      <c r="BT693" s="224"/>
      <c r="CB693" s="166">
        <v>45</v>
      </c>
      <c r="CC693" s="166">
        <v>40</v>
      </c>
      <c r="CD693" s="167">
        <v>35</v>
      </c>
      <c r="CE693" s="168">
        <v>30</v>
      </c>
      <c r="CF693" s="167">
        <v>28</v>
      </c>
      <c r="CG693" s="168">
        <v>26</v>
      </c>
      <c r="CH693" s="168">
        <v>24</v>
      </c>
      <c r="CI693" s="168">
        <v>22</v>
      </c>
      <c r="CJ693" s="168">
        <v>20</v>
      </c>
      <c r="CK693" s="168">
        <v>18</v>
      </c>
      <c r="CL693" s="168">
        <v>16</v>
      </c>
      <c r="CM693" s="168">
        <v>14</v>
      </c>
      <c r="CN693" s="168">
        <v>12</v>
      </c>
      <c r="CO693" s="168">
        <v>10</v>
      </c>
      <c r="CP693" s="168">
        <v>10</v>
      </c>
      <c r="CQ693" s="168">
        <v>10</v>
      </c>
    </row>
    <row r="694" spans="1:95" ht="16.2" thickBot="1" x14ac:dyDescent="0.35">
      <c r="A694" s="116">
        <v>1691</v>
      </c>
      <c r="B694" s="117"/>
      <c r="C694" s="118"/>
      <c r="D694" s="119"/>
      <c r="E694" s="120"/>
      <c r="F694" s="121"/>
      <c r="G694" s="121"/>
      <c r="H694" s="169"/>
      <c r="I694" s="169"/>
      <c r="J694" s="170"/>
      <c r="K694" s="248"/>
      <c r="L694" s="129"/>
      <c r="M694" s="129"/>
      <c r="N694" s="129"/>
      <c r="O694" s="259"/>
      <c r="P694" s="129"/>
      <c r="Z694" s="135"/>
      <c r="AA694" s="135"/>
      <c r="AB694" s="136"/>
      <c r="AC694" s="136"/>
      <c r="AD694" s="60"/>
      <c r="AE694" s="139"/>
      <c r="AF694" s="175"/>
      <c r="AG694" s="60"/>
      <c r="AH694" s="139"/>
      <c r="AI694" s="175"/>
      <c r="AJ694" s="60"/>
      <c r="AK694" s="140"/>
      <c r="AL694" s="141"/>
      <c r="AM694" s="60"/>
      <c r="AN694" s="140"/>
      <c r="AO694" s="141"/>
      <c r="AP694" s="176"/>
      <c r="AQ694" s="177"/>
      <c r="AR694" s="178"/>
      <c r="AS694" s="176"/>
      <c r="AT694" s="177"/>
      <c r="AU694" s="178"/>
      <c r="AV694" s="57"/>
      <c r="AW694" s="145"/>
      <c r="AX694" s="179"/>
      <c r="AY694" s="180"/>
      <c r="AZ694" s="57"/>
      <c r="BA694" s="145"/>
      <c r="BB694" s="146"/>
      <c r="BC694" s="149"/>
      <c r="BD694" s="103"/>
      <c r="BS694" s="224"/>
      <c r="BT694" s="224"/>
      <c r="CB694" s="166">
        <v>45</v>
      </c>
      <c r="CC694" s="166">
        <v>40</v>
      </c>
      <c r="CD694" s="167">
        <v>35</v>
      </c>
      <c r="CE694" s="168">
        <v>30</v>
      </c>
      <c r="CF694" s="167">
        <v>28</v>
      </c>
      <c r="CG694" s="168">
        <v>26</v>
      </c>
      <c r="CH694" s="168">
        <v>24</v>
      </c>
      <c r="CI694" s="168">
        <v>22</v>
      </c>
      <c r="CJ694" s="168">
        <v>20</v>
      </c>
      <c r="CK694" s="168">
        <v>18</v>
      </c>
      <c r="CL694" s="168">
        <v>16</v>
      </c>
      <c r="CM694" s="168">
        <v>14</v>
      </c>
      <c r="CN694" s="168">
        <v>12</v>
      </c>
      <c r="CO694" s="168">
        <v>10</v>
      </c>
      <c r="CP694" s="168">
        <v>10</v>
      </c>
      <c r="CQ694" s="168">
        <v>10</v>
      </c>
    </row>
    <row r="695" spans="1:95" ht="16.2" thickBot="1" x14ac:dyDescent="0.35">
      <c r="A695" s="116">
        <v>1692</v>
      </c>
      <c r="B695" s="117"/>
      <c r="C695" s="118"/>
      <c r="D695" s="119"/>
      <c r="E695" s="120"/>
      <c r="F695" s="121"/>
      <c r="G695" s="121"/>
      <c r="H695" s="169"/>
      <c r="I695" s="169"/>
      <c r="J695" s="170"/>
      <c r="K695" s="248"/>
      <c r="L695" s="129"/>
      <c r="M695" s="129"/>
      <c r="N695" s="129"/>
      <c r="O695" s="259"/>
      <c r="P695" s="129"/>
      <c r="Z695" s="135"/>
      <c r="AA695" s="135"/>
      <c r="AB695" s="136"/>
      <c r="AC695" s="136"/>
      <c r="AD695" s="60"/>
      <c r="AE695" s="139"/>
      <c r="AF695" s="175"/>
      <c r="AG695" s="60"/>
      <c r="AH695" s="139"/>
      <c r="AI695" s="175"/>
      <c r="AJ695" s="60"/>
      <c r="AK695" s="140"/>
      <c r="AL695" s="141"/>
      <c r="AM695" s="60"/>
      <c r="AN695" s="140"/>
      <c r="AO695" s="141"/>
      <c r="AP695" s="176"/>
      <c r="AQ695" s="177"/>
      <c r="AR695" s="178"/>
      <c r="AS695" s="176"/>
      <c r="AT695" s="177"/>
      <c r="AU695" s="178"/>
      <c r="AV695" s="57"/>
      <c r="AW695" s="145"/>
      <c r="AX695" s="179"/>
      <c r="AY695" s="180"/>
      <c r="AZ695" s="57"/>
      <c r="BA695" s="145"/>
      <c r="BB695" s="146"/>
      <c r="BC695" s="149"/>
      <c r="BD695" s="103"/>
      <c r="BS695" s="224"/>
      <c r="BT695" s="224"/>
      <c r="CB695" s="166">
        <v>45</v>
      </c>
      <c r="CC695" s="166">
        <v>40</v>
      </c>
      <c r="CD695" s="167">
        <v>35</v>
      </c>
      <c r="CE695" s="168">
        <v>30</v>
      </c>
      <c r="CF695" s="167">
        <v>28</v>
      </c>
      <c r="CG695" s="168">
        <v>26</v>
      </c>
      <c r="CH695" s="168">
        <v>24</v>
      </c>
      <c r="CI695" s="168">
        <v>22</v>
      </c>
      <c r="CJ695" s="168">
        <v>20</v>
      </c>
      <c r="CK695" s="168">
        <v>18</v>
      </c>
      <c r="CL695" s="168">
        <v>16</v>
      </c>
      <c r="CM695" s="168">
        <v>14</v>
      </c>
      <c r="CN695" s="168">
        <v>12</v>
      </c>
      <c r="CO695" s="168">
        <v>10</v>
      </c>
      <c r="CP695" s="168">
        <v>10</v>
      </c>
      <c r="CQ695" s="168">
        <v>10</v>
      </c>
    </row>
    <row r="696" spans="1:95" ht="16.2" thickBot="1" x14ac:dyDescent="0.35">
      <c r="A696" s="116">
        <v>1693</v>
      </c>
      <c r="B696" s="117"/>
      <c r="C696" s="118"/>
      <c r="D696" s="119"/>
      <c r="E696" s="120"/>
      <c r="F696" s="121"/>
      <c r="G696" s="121"/>
      <c r="H696" s="169"/>
      <c r="I696" s="169"/>
      <c r="J696" s="170"/>
      <c r="K696" s="248"/>
      <c r="L696" s="129"/>
      <c r="M696" s="129"/>
      <c r="N696" s="129"/>
      <c r="O696" s="259"/>
      <c r="P696" s="129"/>
      <c r="Z696" s="135"/>
      <c r="AA696" s="135"/>
      <c r="AB696" s="136"/>
      <c r="AC696" s="136"/>
      <c r="AD696" s="60"/>
      <c r="AE696" s="139"/>
      <c r="AF696" s="175"/>
      <c r="AG696" s="60"/>
      <c r="AH696" s="139"/>
      <c r="AI696" s="175"/>
      <c r="AJ696" s="60"/>
      <c r="AK696" s="140"/>
      <c r="AL696" s="141"/>
      <c r="AM696" s="60"/>
      <c r="AN696" s="140"/>
      <c r="AO696" s="141"/>
      <c r="AP696" s="176"/>
      <c r="AQ696" s="177"/>
      <c r="AR696" s="178"/>
      <c r="AS696" s="176"/>
      <c r="AT696" s="177"/>
      <c r="AU696" s="178"/>
      <c r="AV696" s="57"/>
      <c r="AW696" s="145"/>
      <c r="AX696" s="179"/>
      <c r="AY696" s="180"/>
      <c r="AZ696" s="57"/>
      <c r="BA696" s="145"/>
      <c r="BB696" s="146"/>
      <c r="BC696" s="149"/>
      <c r="BD696" s="103"/>
      <c r="BS696" s="224"/>
      <c r="BT696" s="224"/>
      <c r="CB696" s="166">
        <v>45</v>
      </c>
      <c r="CC696" s="166">
        <v>40</v>
      </c>
      <c r="CD696" s="167">
        <v>35</v>
      </c>
      <c r="CE696" s="168">
        <v>30</v>
      </c>
      <c r="CF696" s="167">
        <v>28</v>
      </c>
      <c r="CG696" s="168">
        <v>26</v>
      </c>
      <c r="CH696" s="168">
        <v>24</v>
      </c>
      <c r="CI696" s="168">
        <v>22</v>
      </c>
      <c r="CJ696" s="168">
        <v>20</v>
      </c>
      <c r="CK696" s="168">
        <v>18</v>
      </c>
      <c r="CL696" s="168">
        <v>16</v>
      </c>
      <c r="CM696" s="168">
        <v>14</v>
      </c>
      <c r="CN696" s="168">
        <v>12</v>
      </c>
      <c r="CO696" s="168">
        <v>10</v>
      </c>
      <c r="CP696" s="168">
        <v>10</v>
      </c>
      <c r="CQ696" s="168">
        <v>10</v>
      </c>
    </row>
    <row r="697" spans="1:95" ht="16.2" thickBot="1" x14ac:dyDescent="0.35">
      <c r="A697" s="116">
        <v>1694</v>
      </c>
      <c r="B697" s="117"/>
      <c r="C697" s="118"/>
      <c r="D697" s="119"/>
      <c r="E697" s="120"/>
      <c r="F697" s="121"/>
      <c r="G697" s="121"/>
      <c r="H697" s="169"/>
      <c r="I697" s="169"/>
      <c r="J697" s="170"/>
      <c r="K697" s="248"/>
      <c r="L697" s="129"/>
      <c r="M697" s="129"/>
      <c r="N697" s="129"/>
      <c r="O697" s="259"/>
      <c r="P697" s="129"/>
      <c r="Z697" s="135"/>
      <c r="AA697" s="135"/>
      <c r="AB697" s="136"/>
      <c r="AC697" s="136"/>
      <c r="AD697" s="60"/>
      <c r="AE697" s="139"/>
      <c r="AF697" s="175"/>
      <c r="AG697" s="60"/>
      <c r="AH697" s="139"/>
      <c r="AI697" s="175"/>
      <c r="AJ697" s="60"/>
      <c r="AK697" s="140"/>
      <c r="AL697" s="141"/>
      <c r="AM697" s="60"/>
      <c r="AN697" s="140"/>
      <c r="AO697" s="141"/>
      <c r="AP697" s="176"/>
      <c r="AQ697" s="177"/>
      <c r="AR697" s="178"/>
      <c r="AS697" s="176"/>
      <c r="AT697" s="177"/>
      <c r="AU697" s="178"/>
      <c r="AV697" s="57"/>
      <c r="AW697" s="145"/>
      <c r="AX697" s="179"/>
      <c r="AY697" s="180"/>
      <c r="AZ697" s="57"/>
      <c r="BA697" s="145"/>
      <c r="BB697" s="146"/>
      <c r="BC697" s="149"/>
      <c r="BD697" s="103"/>
      <c r="BS697" s="224"/>
      <c r="BT697" s="224"/>
      <c r="CB697" s="166">
        <v>45</v>
      </c>
      <c r="CC697" s="166">
        <v>40</v>
      </c>
      <c r="CD697" s="167">
        <v>35</v>
      </c>
      <c r="CE697" s="168">
        <v>30</v>
      </c>
      <c r="CF697" s="167">
        <v>28</v>
      </c>
      <c r="CG697" s="168">
        <v>26</v>
      </c>
      <c r="CH697" s="168">
        <v>24</v>
      </c>
      <c r="CI697" s="168">
        <v>22</v>
      </c>
      <c r="CJ697" s="168">
        <v>20</v>
      </c>
      <c r="CK697" s="168">
        <v>18</v>
      </c>
      <c r="CL697" s="168">
        <v>16</v>
      </c>
      <c r="CM697" s="168">
        <v>14</v>
      </c>
      <c r="CN697" s="168">
        <v>12</v>
      </c>
      <c r="CO697" s="168">
        <v>10</v>
      </c>
      <c r="CP697" s="168">
        <v>10</v>
      </c>
      <c r="CQ697" s="168">
        <v>10</v>
      </c>
    </row>
    <row r="698" spans="1:95" ht="16.2" thickBot="1" x14ac:dyDescent="0.35">
      <c r="A698" s="116">
        <v>1695</v>
      </c>
      <c r="B698" s="117"/>
      <c r="C698" s="118"/>
      <c r="D698" s="119"/>
      <c r="E698" s="120"/>
      <c r="F698" s="121"/>
      <c r="G698" s="121"/>
      <c r="H698" s="169"/>
      <c r="I698" s="169"/>
      <c r="J698" s="170"/>
      <c r="K698" s="248"/>
      <c r="L698" s="129"/>
      <c r="M698" s="129"/>
      <c r="N698" s="129"/>
      <c r="O698" s="259"/>
      <c r="P698" s="129"/>
      <c r="Z698" s="135"/>
      <c r="AA698" s="135"/>
      <c r="AB698" s="136"/>
      <c r="AC698" s="136"/>
      <c r="AD698" s="60"/>
      <c r="AE698" s="139"/>
      <c r="AF698" s="175"/>
      <c r="AG698" s="60"/>
      <c r="AH698" s="139"/>
      <c r="AI698" s="175"/>
      <c r="AJ698" s="60"/>
      <c r="AK698" s="140"/>
      <c r="AL698" s="141"/>
      <c r="AM698" s="60"/>
      <c r="AN698" s="140"/>
      <c r="AO698" s="141"/>
      <c r="AP698" s="176"/>
      <c r="AQ698" s="177"/>
      <c r="AR698" s="178"/>
      <c r="AS698" s="176"/>
      <c r="AT698" s="177"/>
      <c r="AU698" s="178"/>
      <c r="AV698" s="57"/>
      <c r="AW698" s="145"/>
      <c r="AX698" s="179"/>
      <c r="AY698" s="180"/>
      <c r="AZ698" s="57"/>
      <c r="BA698" s="145"/>
      <c r="BB698" s="146"/>
      <c r="BC698" s="149"/>
      <c r="BD698" s="103"/>
      <c r="BS698" s="224"/>
      <c r="BT698" s="224"/>
      <c r="CB698" s="166">
        <v>45</v>
      </c>
      <c r="CC698" s="166">
        <v>40</v>
      </c>
      <c r="CD698" s="167">
        <v>35</v>
      </c>
      <c r="CE698" s="168">
        <v>30</v>
      </c>
      <c r="CF698" s="167">
        <v>28</v>
      </c>
      <c r="CG698" s="168">
        <v>26</v>
      </c>
      <c r="CH698" s="168">
        <v>24</v>
      </c>
      <c r="CI698" s="168">
        <v>22</v>
      </c>
      <c r="CJ698" s="168">
        <v>20</v>
      </c>
      <c r="CK698" s="168">
        <v>18</v>
      </c>
      <c r="CL698" s="168">
        <v>16</v>
      </c>
      <c r="CM698" s="168">
        <v>14</v>
      </c>
      <c r="CN698" s="168">
        <v>12</v>
      </c>
      <c r="CO698" s="168">
        <v>10</v>
      </c>
      <c r="CP698" s="168">
        <v>10</v>
      </c>
      <c r="CQ698" s="168">
        <v>10</v>
      </c>
    </row>
    <row r="699" spans="1:95" ht="16.2" thickBot="1" x14ac:dyDescent="0.35">
      <c r="A699" s="116">
        <v>1696</v>
      </c>
      <c r="B699" s="117"/>
      <c r="C699" s="118"/>
      <c r="D699" s="119"/>
      <c r="E699" s="120"/>
      <c r="F699" s="121"/>
      <c r="G699" s="121"/>
      <c r="H699" s="169"/>
      <c r="I699" s="169"/>
      <c r="J699" s="170"/>
      <c r="K699" s="248"/>
      <c r="L699" s="129"/>
      <c r="M699" s="129"/>
      <c r="N699" s="129"/>
      <c r="O699" s="259"/>
      <c r="P699" s="129"/>
      <c r="Z699" s="135"/>
      <c r="AA699" s="135"/>
      <c r="AB699" s="136"/>
      <c r="AC699" s="136"/>
      <c r="AD699" s="60"/>
      <c r="AE699" s="139"/>
      <c r="AF699" s="175"/>
      <c r="AG699" s="60"/>
      <c r="AH699" s="139"/>
      <c r="AI699" s="175"/>
      <c r="AJ699" s="60"/>
      <c r="AK699" s="140"/>
      <c r="AL699" s="141"/>
      <c r="AM699" s="60"/>
      <c r="AN699" s="140"/>
      <c r="AO699" s="141"/>
      <c r="AP699" s="176"/>
      <c r="AQ699" s="177"/>
      <c r="AR699" s="178"/>
      <c r="AS699" s="176"/>
      <c r="AT699" s="177"/>
      <c r="AU699" s="178"/>
      <c r="AV699" s="57"/>
      <c r="AW699" s="145"/>
      <c r="AX699" s="179"/>
      <c r="AY699" s="180"/>
      <c r="AZ699" s="57"/>
      <c r="BA699" s="145"/>
      <c r="BB699" s="146"/>
      <c r="BC699" s="149"/>
      <c r="BD699" s="103"/>
      <c r="BS699" s="224"/>
      <c r="BT699" s="224"/>
      <c r="CB699" s="166">
        <v>45</v>
      </c>
      <c r="CC699" s="166">
        <v>40</v>
      </c>
      <c r="CD699" s="167">
        <v>35</v>
      </c>
      <c r="CE699" s="168">
        <v>30</v>
      </c>
      <c r="CF699" s="167">
        <v>28</v>
      </c>
      <c r="CG699" s="168">
        <v>26</v>
      </c>
      <c r="CH699" s="168">
        <v>24</v>
      </c>
      <c r="CI699" s="168">
        <v>22</v>
      </c>
      <c r="CJ699" s="168">
        <v>20</v>
      </c>
      <c r="CK699" s="168">
        <v>18</v>
      </c>
      <c r="CL699" s="168">
        <v>16</v>
      </c>
      <c r="CM699" s="168">
        <v>14</v>
      </c>
      <c r="CN699" s="168">
        <v>12</v>
      </c>
      <c r="CO699" s="168">
        <v>10</v>
      </c>
      <c r="CP699" s="168">
        <v>10</v>
      </c>
      <c r="CQ699" s="168">
        <v>10</v>
      </c>
    </row>
    <row r="700" spans="1:95" ht="16.2" thickBot="1" x14ac:dyDescent="0.35">
      <c r="A700" s="116">
        <v>1697</v>
      </c>
      <c r="B700" s="117"/>
      <c r="C700" s="118"/>
      <c r="D700" s="119"/>
      <c r="E700" s="120"/>
      <c r="F700" s="121"/>
      <c r="G700" s="121"/>
      <c r="H700" s="169"/>
      <c r="I700" s="169"/>
      <c r="J700" s="170"/>
      <c r="K700" s="248"/>
      <c r="L700" s="129"/>
      <c r="M700" s="129"/>
      <c r="N700" s="129"/>
      <c r="O700" s="259"/>
      <c r="P700" s="129"/>
      <c r="Z700" s="135"/>
      <c r="AA700" s="135"/>
      <c r="AB700" s="136"/>
      <c r="AC700" s="136"/>
      <c r="AD700" s="60"/>
      <c r="AE700" s="139"/>
      <c r="AF700" s="175"/>
      <c r="AG700" s="60"/>
      <c r="AH700" s="139"/>
      <c r="AI700" s="175"/>
      <c r="AJ700" s="60"/>
      <c r="AK700" s="140"/>
      <c r="AL700" s="141"/>
      <c r="AM700" s="60"/>
      <c r="AN700" s="140"/>
      <c r="AO700" s="141"/>
      <c r="AP700" s="176"/>
      <c r="AQ700" s="177"/>
      <c r="AR700" s="178"/>
      <c r="AS700" s="176"/>
      <c r="AT700" s="177"/>
      <c r="AU700" s="178"/>
      <c r="AV700" s="57"/>
      <c r="AW700" s="145"/>
      <c r="AX700" s="179"/>
      <c r="AY700" s="180"/>
      <c r="AZ700" s="57"/>
      <c r="BA700" s="145"/>
      <c r="BB700" s="146"/>
      <c r="BC700" s="149"/>
      <c r="BD700" s="103"/>
      <c r="BS700" s="224"/>
      <c r="BT700" s="224"/>
      <c r="CB700" s="166">
        <v>45</v>
      </c>
      <c r="CC700" s="166">
        <v>40</v>
      </c>
      <c r="CD700" s="167">
        <v>35</v>
      </c>
      <c r="CE700" s="168">
        <v>30</v>
      </c>
      <c r="CF700" s="167">
        <v>28</v>
      </c>
      <c r="CG700" s="168">
        <v>26</v>
      </c>
      <c r="CH700" s="168">
        <v>24</v>
      </c>
      <c r="CI700" s="168">
        <v>22</v>
      </c>
      <c r="CJ700" s="168">
        <v>20</v>
      </c>
      <c r="CK700" s="168">
        <v>18</v>
      </c>
      <c r="CL700" s="168">
        <v>16</v>
      </c>
      <c r="CM700" s="168">
        <v>14</v>
      </c>
      <c r="CN700" s="168">
        <v>12</v>
      </c>
      <c r="CO700" s="168">
        <v>10</v>
      </c>
      <c r="CP700" s="168">
        <v>10</v>
      </c>
      <c r="CQ700" s="168">
        <v>10</v>
      </c>
    </row>
    <row r="701" spans="1:95" ht="16.2" thickBot="1" x14ac:dyDescent="0.35">
      <c r="A701" s="116">
        <v>1698</v>
      </c>
      <c r="B701" s="117"/>
      <c r="C701" s="118"/>
      <c r="D701" s="119"/>
      <c r="E701" s="120"/>
      <c r="F701" s="121"/>
      <c r="G701" s="121"/>
      <c r="H701" s="169"/>
      <c r="I701" s="169"/>
      <c r="J701" s="170"/>
      <c r="K701" s="248"/>
      <c r="L701" s="129"/>
      <c r="M701" s="129"/>
      <c r="N701" s="129"/>
      <c r="O701" s="259"/>
      <c r="P701" s="129"/>
      <c r="Z701" s="135"/>
      <c r="AA701" s="135"/>
      <c r="AB701" s="136"/>
      <c r="AC701" s="136"/>
      <c r="AD701" s="60"/>
      <c r="AE701" s="139"/>
      <c r="AF701" s="175"/>
      <c r="AG701" s="60"/>
      <c r="AH701" s="139"/>
      <c r="AI701" s="175"/>
      <c r="AJ701" s="60"/>
      <c r="AK701" s="140"/>
      <c r="AL701" s="141"/>
      <c r="AM701" s="60"/>
      <c r="AN701" s="140"/>
      <c r="AO701" s="141"/>
      <c r="AP701" s="176"/>
      <c r="AQ701" s="177"/>
      <c r="AR701" s="178"/>
      <c r="AS701" s="176"/>
      <c r="AT701" s="177"/>
      <c r="AU701" s="178"/>
      <c r="AV701" s="57"/>
      <c r="AW701" s="145"/>
      <c r="AX701" s="179"/>
      <c r="AY701" s="180"/>
      <c r="AZ701" s="57"/>
      <c r="BA701" s="145"/>
      <c r="BB701" s="146"/>
      <c r="BC701" s="149"/>
      <c r="BD701" s="103"/>
      <c r="BS701" s="224"/>
      <c r="BT701" s="224"/>
      <c r="CB701" s="166">
        <v>45</v>
      </c>
      <c r="CC701" s="166">
        <v>40</v>
      </c>
      <c r="CD701" s="167">
        <v>35</v>
      </c>
      <c r="CE701" s="168">
        <v>30</v>
      </c>
      <c r="CF701" s="167">
        <v>28</v>
      </c>
      <c r="CG701" s="168">
        <v>26</v>
      </c>
      <c r="CH701" s="168">
        <v>24</v>
      </c>
      <c r="CI701" s="168">
        <v>22</v>
      </c>
      <c r="CJ701" s="168">
        <v>20</v>
      </c>
      <c r="CK701" s="168">
        <v>18</v>
      </c>
      <c r="CL701" s="168">
        <v>16</v>
      </c>
      <c r="CM701" s="168">
        <v>14</v>
      </c>
      <c r="CN701" s="168">
        <v>12</v>
      </c>
      <c r="CO701" s="168">
        <v>10</v>
      </c>
      <c r="CP701" s="168">
        <v>10</v>
      </c>
      <c r="CQ701" s="168">
        <v>10</v>
      </c>
    </row>
    <row r="702" spans="1:95" ht="16.2" thickBot="1" x14ac:dyDescent="0.35">
      <c r="A702" s="116">
        <v>1699</v>
      </c>
      <c r="B702" s="117"/>
      <c r="C702" s="118"/>
      <c r="D702" s="119"/>
      <c r="E702" s="120"/>
      <c r="F702" s="121"/>
      <c r="G702" s="121"/>
      <c r="H702" s="169"/>
      <c r="I702" s="169"/>
      <c r="J702" s="170"/>
      <c r="K702" s="248"/>
      <c r="L702" s="129"/>
      <c r="M702" s="129"/>
      <c r="N702" s="129"/>
      <c r="O702" s="259"/>
      <c r="P702" s="129"/>
      <c r="Z702" s="135"/>
      <c r="AA702" s="135"/>
      <c r="AB702" s="136"/>
      <c r="AC702" s="136"/>
      <c r="AD702" s="60"/>
      <c r="AE702" s="139"/>
      <c r="AF702" s="175"/>
      <c r="AG702" s="60"/>
      <c r="AH702" s="139"/>
      <c r="AI702" s="175"/>
      <c r="AJ702" s="60"/>
      <c r="AK702" s="140"/>
      <c r="AL702" s="141"/>
      <c r="AM702" s="60"/>
      <c r="AN702" s="140"/>
      <c r="AO702" s="141"/>
      <c r="AP702" s="176"/>
      <c r="AQ702" s="177"/>
      <c r="AR702" s="178"/>
      <c r="AS702" s="176"/>
      <c r="AT702" s="177"/>
      <c r="AU702" s="178"/>
      <c r="AV702" s="57"/>
      <c r="AW702" s="145"/>
      <c r="AX702" s="179"/>
      <c r="AY702" s="180"/>
      <c r="AZ702" s="57"/>
      <c r="BA702" s="145"/>
      <c r="BB702" s="146"/>
      <c r="BC702" s="149"/>
      <c r="BD702" s="103"/>
      <c r="BS702" s="224"/>
      <c r="BT702" s="224"/>
      <c r="CB702" s="166">
        <v>45</v>
      </c>
      <c r="CC702" s="166">
        <v>40</v>
      </c>
      <c r="CD702" s="167">
        <v>35</v>
      </c>
      <c r="CE702" s="168">
        <v>30</v>
      </c>
      <c r="CF702" s="167">
        <v>28</v>
      </c>
      <c r="CG702" s="168">
        <v>26</v>
      </c>
      <c r="CH702" s="168">
        <v>24</v>
      </c>
      <c r="CI702" s="168">
        <v>22</v>
      </c>
      <c r="CJ702" s="168">
        <v>20</v>
      </c>
      <c r="CK702" s="168">
        <v>18</v>
      </c>
      <c r="CL702" s="168">
        <v>16</v>
      </c>
      <c r="CM702" s="168">
        <v>14</v>
      </c>
      <c r="CN702" s="168">
        <v>12</v>
      </c>
      <c r="CO702" s="168">
        <v>10</v>
      </c>
      <c r="CP702" s="168">
        <v>10</v>
      </c>
      <c r="CQ702" s="168">
        <v>10</v>
      </c>
    </row>
    <row r="703" spans="1:95" ht="16.2" thickBot="1" x14ac:dyDescent="0.35">
      <c r="A703" s="116">
        <v>1700</v>
      </c>
      <c r="B703" s="117"/>
      <c r="C703" s="118"/>
      <c r="D703" s="119"/>
      <c r="E703" s="120"/>
      <c r="F703" s="121"/>
      <c r="G703" s="121"/>
      <c r="H703" s="169"/>
      <c r="I703" s="169"/>
      <c r="J703" s="170"/>
      <c r="K703" s="248"/>
      <c r="L703" s="129"/>
      <c r="M703" s="129"/>
      <c r="N703" s="129"/>
      <c r="O703" s="259"/>
      <c r="P703" s="129"/>
      <c r="Z703" s="135"/>
      <c r="AA703" s="135"/>
      <c r="AB703" s="136"/>
      <c r="AC703" s="136"/>
      <c r="AD703" s="60"/>
      <c r="AE703" s="139"/>
      <c r="AF703" s="175"/>
      <c r="AG703" s="60"/>
      <c r="AH703" s="139"/>
      <c r="AI703" s="175"/>
      <c r="AJ703" s="60"/>
      <c r="AK703" s="140"/>
      <c r="AL703" s="141"/>
      <c r="AM703" s="60"/>
      <c r="AN703" s="140"/>
      <c r="AO703" s="141"/>
      <c r="AP703" s="176"/>
      <c r="AQ703" s="177"/>
      <c r="AR703" s="178"/>
      <c r="AS703" s="176"/>
      <c r="AT703" s="177"/>
      <c r="AU703" s="178"/>
      <c r="AV703" s="57"/>
      <c r="AW703" s="145"/>
      <c r="AX703" s="179"/>
      <c r="AY703" s="180"/>
      <c r="AZ703" s="57"/>
      <c r="BA703" s="145"/>
      <c r="BB703" s="146"/>
      <c r="BC703" s="149"/>
      <c r="BD703" s="103"/>
      <c r="BS703" s="224"/>
      <c r="BT703" s="224"/>
      <c r="CB703" s="166">
        <v>45</v>
      </c>
      <c r="CC703" s="166">
        <v>40</v>
      </c>
      <c r="CD703" s="167">
        <v>35</v>
      </c>
      <c r="CE703" s="168">
        <v>30</v>
      </c>
      <c r="CF703" s="167">
        <v>28</v>
      </c>
      <c r="CG703" s="168">
        <v>26</v>
      </c>
      <c r="CH703" s="168">
        <v>24</v>
      </c>
      <c r="CI703" s="168">
        <v>22</v>
      </c>
      <c r="CJ703" s="168">
        <v>20</v>
      </c>
      <c r="CK703" s="168">
        <v>18</v>
      </c>
      <c r="CL703" s="168">
        <v>16</v>
      </c>
      <c r="CM703" s="168">
        <v>14</v>
      </c>
      <c r="CN703" s="168">
        <v>12</v>
      </c>
      <c r="CO703" s="168">
        <v>10</v>
      </c>
      <c r="CP703" s="168">
        <v>10</v>
      </c>
      <c r="CQ703" s="168">
        <v>10</v>
      </c>
    </row>
    <row r="704" spans="1:95" ht="16.2" thickBot="1" x14ac:dyDescent="0.35">
      <c r="A704" s="116">
        <v>1701</v>
      </c>
      <c r="B704" s="117"/>
      <c r="C704" s="118"/>
      <c r="D704" s="119"/>
      <c r="E704" s="120"/>
      <c r="F704" s="121"/>
      <c r="G704" s="121"/>
      <c r="H704" s="169"/>
      <c r="I704" s="169"/>
      <c r="J704" s="170"/>
      <c r="K704" s="248"/>
      <c r="L704" s="129"/>
      <c r="M704" s="129"/>
      <c r="N704" s="129"/>
      <c r="O704" s="259"/>
      <c r="P704" s="129"/>
      <c r="Z704" s="135"/>
      <c r="AA704" s="135"/>
      <c r="AB704" s="136"/>
      <c r="AC704" s="136"/>
      <c r="AD704" s="60"/>
      <c r="AE704" s="139"/>
      <c r="AF704" s="175"/>
      <c r="AG704" s="60"/>
      <c r="AH704" s="139"/>
      <c r="AI704" s="175"/>
      <c r="AJ704" s="60"/>
      <c r="AK704" s="140"/>
      <c r="AL704" s="141"/>
      <c r="AM704" s="60"/>
      <c r="AN704" s="140"/>
      <c r="AO704" s="141"/>
      <c r="AP704" s="176"/>
      <c r="AQ704" s="177"/>
      <c r="AR704" s="178"/>
      <c r="AS704" s="176"/>
      <c r="AT704" s="177"/>
      <c r="AU704" s="178"/>
      <c r="AV704" s="57"/>
      <c r="AW704" s="145"/>
      <c r="AX704" s="179"/>
      <c r="AY704" s="180"/>
      <c r="AZ704" s="57"/>
      <c r="BA704" s="145"/>
      <c r="BB704" s="146"/>
      <c r="BC704" s="149"/>
      <c r="BD704" s="103"/>
      <c r="BS704" s="224"/>
      <c r="BT704" s="224"/>
      <c r="CB704" s="166">
        <v>45</v>
      </c>
      <c r="CC704" s="166">
        <v>40</v>
      </c>
      <c r="CD704" s="167">
        <v>35</v>
      </c>
      <c r="CE704" s="168">
        <v>30</v>
      </c>
      <c r="CF704" s="167">
        <v>28</v>
      </c>
      <c r="CG704" s="168">
        <v>26</v>
      </c>
      <c r="CH704" s="168">
        <v>24</v>
      </c>
      <c r="CI704" s="168">
        <v>22</v>
      </c>
      <c r="CJ704" s="168">
        <v>20</v>
      </c>
      <c r="CK704" s="168">
        <v>18</v>
      </c>
      <c r="CL704" s="168">
        <v>16</v>
      </c>
      <c r="CM704" s="168">
        <v>14</v>
      </c>
      <c r="CN704" s="168">
        <v>12</v>
      </c>
      <c r="CO704" s="168">
        <v>10</v>
      </c>
      <c r="CP704" s="168">
        <v>10</v>
      </c>
      <c r="CQ704" s="168">
        <v>10</v>
      </c>
    </row>
    <row r="705" spans="1:95" ht="16.2" thickBot="1" x14ac:dyDescent="0.35">
      <c r="A705" s="116">
        <v>1702</v>
      </c>
      <c r="B705" s="117"/>
      <c r="C705" s="118"/>
      <c r="D705" s="119"/>
      <c r="E705" s="120"/>
      <c r="F705" s="121"/>
      <c r="G705" s="121"/>
      <c r="H705" s="169"/>
      <c r="I705" s="169"/>
      <c r="J705" s="170"/>
      <c r="K705" s="248"/>
      <c r="L705" s="129"/>
      <c r="M705" s="129"/>
      <c r="N705" s="129"/>
      <c r="O705" s="259"/>
      <c r="P705" s="129"/>
      <c r="Z705" s="135"/>
      <c r="AA705" s="135"/>
      <c r="AB705" s="136"/>
      <c r="AC705" s="136"/>
      <c r="AD705" s="60"/>
      <c r="AE705" s="139"/>
      <c r="AF705" s="175"/>
      <c r="AG705" s="60"/>
      <c r="AH705" s="139"/>
      <c r="AI705" s="175"/>
      <c r="AJ705" s="60"/>
      <c r="AK705" s="140"/>
      <c r="AL705" s="141"/>
      <c r="AM705" s="60"/>
      <c r="AN705" s="140"/>
      <c r="AO705" s="141"/>
      <c r="AP705" s="176"/>
      <c r="AQ705" s="177"/>
      <c r="AR705" s="178"/>
      <c r="AS705" s="176"/>
      <c r="AT705" s="177"/>
      <c r="AU705" s="178"/>
      <c r="AV705" s="57"/>
      <c r="AW705" s="145"/>
      <c r="AX705" s="179"/>
      <c r="AY705" s="180"/>
      <c r="AZ705" s="57"/>
      <c r="BA705" s="145"/>
      <c r="BB705" s="146"/>
      <c r="BC705" s="149"/>
      <c r="BD705" s="103"/>
      <c r="BS705" s="224"/>
      <c r="BT705" s="224"/>
      <c r="CB705" s="166">
        <v>45</v>
      </c>
      <c r="CC705" s="166">
        <v>40</v>
      </c>
      <c r="CD705" s="167">
        <v>35</v>
      </c>
      <c r="CE705" s="168">
        <v>30</v>
      </c>
      <c r="CF705" s="167">
        <v>28</v>
      </c>
      <c r="CG705" s="168">
        <v>26</v>
      </c>
      <c r="CH705" s="168">
        <v>24</v>
      </c>
      <c r="CI705" s="168">
        <v>22</v>
      </c>
      <c r="CJ705" s="168">
        <v>20</v>
      </c>
      <c r="CK705" s="168">
        <v>18</v>
      </c>
      <c r="CL705" s="168">
        <v>16</v>
      </c>
      <c r="CM705" s="168">
        <v>14</v>
      </c>
      <c r="CN705" s="168">
        <v>12</v>
      </c>
      <c r="CO705" s="168">
        <v>10</v>
      </c>
      <c r="CP705" s="168">
        <v>10</v>
      </c>
      <c r="CQ705" s="168">
        <v>10</v>
      </c>
    </row>
    <row r="706" spans="1:95" ht="16.2" thickBot="1" x14ac:dyDescent="0.35">
      <c r="A706" s="116">
        <v>1703</v>
      </c>
      <c r="B706" s="117"/>
      <c r="C706" s="118"/>
      <c r="D706" s="119"/>
      <c r="E706" s="120"/>
      <c r="F706" s="121"/>
      <c r="G706" s="121"/>
      <c r="H706" s="169"/>
      <c r="I706" s="169"/>
      <c r="J706" s="170"/>
      <c r="K706" s="248"/>
      <c r="L706" s="129"/>
      <c r="M706" s="129"/>
      <c r="N706" s="129"/>
      <c r="O706" s="259"/>
      <c r="P706" s="129"/>
      <c r="Z706" s="135"/>
      <c r="AA706" s="135"/>
      <c r="AB706" s="136"/>
      <c r="AC706" s="136"/>
      <c r="AD706" s="60"/>
      <c r="AE706" s="139"/>
      <c r="AF706" s="175"/>
      <c r="AG706" s="60"/>
      <c r="AH706" s="139"/>
      <c r="AI706" s="175"/>
      <c r="AJ706" s="60"/>
      <c r="AK706" s="140"/>
      <c r="AL706" s="141"/>
      <c r="AM706" s="60"/>
      <c r="AN706" s="140"/>
      <c r="AO706" s="141"/>
      <c r="AP706" s="176"/>
      <c r="AQ706" s="177"/>
      <c r="AR706" s="178"/>
      <c r="AS706" s="176"/>
      <c r="AT706" s="177"/>
      <c r="AU706" s="178"/>
      <c r="AV706" s="57"/>
      <c r="AW706" s="145"/>
      <c r="AX706" s="179"/>
      <c r="AY706" s="180"/>
      <c r="AZ706" s="57"/>
      <c r="BA706" s="145"/>
      <c r="BB706" s="146"/>
      <c r="BC706" s="149"/>
      <c r="BD706" s="103"/>
      <c r="BS706" s="224"/>
      <c r="BT706" s="224"/>
      <c r="CB706" s="166">
        <v>45</v>
      </c>
      <c r="CC706" s="166">
        <v>40</v>
      </c>
      <c r="CD706" s="167">
        <v>35</v>
      </c>
      <c r="CE706" s="168">
        <v>30</v>
      </c>
      <c r="CF706" s="167">
        <v>28</v>
      </c>
      <c r="CG706" s="168">
        <v>26</v>
      </c>
      <c r="CH706" s="168">
        <v>24</v>
      </c>
      <c r="CI706" s="168">
        <v>22</v>
      </c>
      <c r="CJ706" s="168">
        <v>20</v>
      </c>
      <c r="CK706" s="168">
        <v>18</v>
      </c>
      <c r="CL706" s="168">
        <v>16</v>
      </c>
      <c r="CM706" s="168">
        <v>14</v>
      </c>
      <c r="CN706" s="168">
        <v>12</v>
      </c>
      <c r="CO706" s="168">
        <v>10</v>
      </c>
      <c r="CP706" s="168">
        <v>10</v>
      </c>
      <c r="CQ706" s="168">
        <v>10</v>
      </c>
    </row>
    <row r="707" spans="1:95" ht="16.2" thickBot="1" x14ac:dyDescent="0.35">
      <c r="A707" s="116">
        <v>1704</v>
      </c>
      <c r="B707" s="117"/>
      <c r="C707" s="118"/>
      <c r="D707" s="119"/>
      <c r="E707" s="120"/>
      <c r="F707" s="121"/>
      <c r="G707" s="121"/>
      <c r="H707" s="169"/>
      <c r="I707" s="169"/>
      <c r="J707" s="170"/>
      <c r="K707" s="248"/>
      <c r="L707" s="129"/>
      <c r="M707" s="129"/>
      <c r="N707" s="129"/>
      <c r="O707" s="259"/>
      <c r="P707" s="129"/>
      <c r="Z707" s="135"/>
      <c r="AA707" s="135"/>
      <c r="AB707" s="136"/>
      <c r="AC707" s="136"/>
      <c r="AD707" s="60"/>
      <c r="AE707" s="139"/>
      <c r="AF707" s="175"/>
      <c r="AG707" s="60"/>
      <c r="AH707" s="139"/>
      <c r="AI707" s="175"/>
      <c r="AJ707" s="60"/>
      <c r="AK707" s="140"/>
      <c r="AL707" s="141"/>
      <c r="AM707" s="60"/>
      <c r="AN707" s="140"/>
      <c r="AO707" s="141"/>
      <c r="AP707" s="176"/>
      <c r="AQ707" s="177"/>
      <c r="AR707" s="178"/>
      <c r="AS707" s="176"/>
      <c r="AT707" s="177"/>
      <c r="AU707" s="178"/>
      <c r="AV707" s="57"/>
      <c r="AW707" s="145"/>
      <c r="AX707" s="179"/>
      <c r="AY707" s="180"/>
      <c r="AZ707" s="57"/>
      <c r="BA707" s="145"/>
      <c r="BB707" s="146"/>
      <c r="BC707" s="149"/>
      <c r="BD707" s="103"/>
      <c r="BS707" s="224"/>
      <c r="BT707" s="224"/>
      <c r="CB707" s="166">
        <v>45</v>
      </c>
      <c r="CC707" s="166">
        <v>40</v>
      </c>
      <c r="CD707" s="167">
        <v>35</v>
      </c>
      <c r="CE707" s="168">
        <v>30</v>
      </c>
      <c r="CF707" s="167">
        <v>28</v>
      </c>
      <c r="CG707" s="168">
        <v>26</v>
      </c>
      <c r="CH707" s="168">
        <v>24</v>
      </c>
      <c r="CI707" s="168">
        <v>22</v>
      </c>
      <c r="CJ707" s="168">
        <v>20</v>
      </c>
      <c r="CK707" s="168">
        <v>18</v>
      </c>
      <c r="CL707" s="168">
        <v>16</v>
      </c>
      <c r="CM707" s="168">
        <v>14</v>
      </c>
      <c r="CN707" s="168">
        <v>12</v>
      </c>
      <c r="CO707" s="168">
        <v>10</v>
      </c>
      <c r="CP707" s="168">
        <v>10</v>
      </c>
      <c r="CQ707" s="168">
        <v>10</v>
      </c>
    </row>
    <row r="708" spans="1:95" ht="16.2" thickBot="1" x14ac:dyDescent="0.35">
      <c r="A708" s="116">
        <v>1705</v>
      </c>
      <c r="B708" s="117"/>
      <c r="C708" s="118"/>
      <c r="D708" s="119"/>
      <c r="E708" s="120"/>
      <c r="F708" s="121"/>
      <c r="G708" s="121"/>
      <c r="H708" s="169"/>
      <c r="I708" s="169"/>
      <c r="J708" s="170"/>
      <c r="K708" s="248"/>
      <c r="L708" s="129"/>
      <c r="M708" s="129"/>
      <c r="N708" s="129"/>
      <c r="O708" s="259"/>
      <c r="P708" s="129"/>
      <c r="Z708" s="135"/>
      <c r="AA708" s="135"/>
      <c r="AB708" s="136"/>
      <c r="AC708" s="136"/>
      <c r="AD708" s="60"/>
      <c r="AE708" s="139"/>
      <c r="AF708" s="175"/>
      <c r="AG708" s="60"/>
      <c r="AH708" s="139"/>
      <c r="AI708" s="175"/>
      <c r="AJ708" s="60"/>
      <c r="AK708" s="140"/>
      <c r="AL708" s="141"/>
      <c r="AM708" s="60"/>
      <c r="AN708" s="140"/>
      <c r="AO708" s="141"/>
      <c r="AP708" s="176"/>
      <c r="AQ708" s="177"/>
      <c r="AR708" s="178"/>
      <c r="AS708" s="176"/>
      <c r="AT708" s="177"/>
      <c r="AU708" s="178"/>
      <c r="AV708" s="57"/>
      <c r="AW708" s="145"/>
      <c r="AX708" s="179"/>
      <c r="AY708" s="180"/>
      <c r="AZ708" s="57"/>
      <c r="BA708" s="145"/>
      <c r="BB708" s="146"/>
      <c r="BC708" s="149"/>
      <c r="BD708" s="103"/>
      <c r="BS708" s="224"/>
      <c r="BT708" s="224"/>
      <c r="CB708" s="166">
        <v>45</v>
      </c>
      <c r="CC708" s="166">
        <v>40</v>
      </c>
      <c r="CD708" s="167">
        <v>35</v>
      </c>
      <c r="CE708" s="168">
        <v>30</v>
      </c>
      <c r="CF708" s="167">
        <v>28</v>
      </c>
      <c r="CG708" s="168">
        <v>26</v>
      </c>
      <c r="CH708" s="168">
        <v>24</v>
      </c>
      <c r="CI708" s="168">
        <v>22</v>
      </c>
      <c r="CJ708" s="168">
        <v>20</v>
      </c>
      <c r="CK708" s="168">
        <v>18</v>
      </c>
      <c r="CL708" s="168">
        <v>16</v>
      </c>
      <c r="CM708" s="168">
        <v>14</v>
      </c>
      <c r="CN708" s="168">
        <v>12</v>
      </c>
      <c r="CO708" s="168">
        <v>10</v>
      </c>
      <c r="CP708" s="168">
        <v>10</v>
      </c>
      <c r="CQ708" s="168">
        <v>10</v>
      </c>
    </row>
    <row r="709" spans="1:95" ht="16.2" thickBot="1" x14ac:dyDescent="0.35">
      <c r="A709" s="116">
        <v>1706</v>
      </c>
      <c r="B709" s="117"/>
      <c r="C709" s="118"/>
      <c r="D709" s="119"/>
      <c r="E709" s="120"/>
      <c r="F709" s="121"/>
      <c r="G709" s="121"/>
      <c r="H709" s="169"/>
      <c r="I709" s="169"/>
      <c r="J709" s="170"/>
      <c r="K709" s="248"/>
      <c r="L709" s="129"/>
      <c r="M709" s="129"/>
      <c r="N709" s="129"/>
      <c r="O709" s="259"/>
      <c r="P709" s="129"/>
      <c r="Z709" s="135"/>
      <c r="AA709" s="135"/>
      <c r="AB709" s="136"/>
      <c r="AC709" s="136"/>
      <c r="AD709" s="60"/>
      <c r="AE709" s="139"/>
      <c r="AF709" s="175"/>
      <c r="AG709" s="60"/>
      <c r="AH709" s="139"/>
      <c r="AI709" s="175"/>
      <c r="AJ709" s="60"/>
      <c r="AK709" s="140"/>
      <c r="AL709" s="141"/>
      <c r="AM709" s="60"/>
      <c r="AN709" s="140"/>
      <c r="AO709" s="141"/>
      <c r="AP709" s="176"/>
      <c r="AQ709" s="177"/>
      <c r="AR709" s="178"/>
      <c r="AS709" s="176"/>
      <c r="AT709" s="177"/>
      <c r="AU709" s="178"/>
      <c r="AV709" s="57"/>
      <c r="AW709" s="145"/>
      <c r="AX709" s="179"/>
      <c r="AY709" s="180"/>
      <c r="AZ709" s="57"/>
      <c r="BA709" s="145"/>
      <c r="BB709" s="146"/>
      <c r="BC709" s="149"/>
      <c r="BD709" s="103"/>
      <c r="BS709" s="224"/>
      <c r="BT709" s="224"/>
      <c r="CB709" s="166">
        <v>45</v>
      </c>
      <c r="CC709" s="166">
        <v>40</v>
      </c>
      <c r="CD709" s="167">
        <v>35</v>
      </c>
      <c r="CE709" s="168">
        <v>30</v>
      </c>
      <c r="CF709" s="167">
        <v>28</v>
      </c>
      <c r="CG709" s="168">
        <v>26</v>
      </c>
      <c r="CH709" s="168">
        <v>24</v>
      </c>
      <c r="CI709" s="168">
        <v>22</v>
      </c>
      <c r="CJ709" s="168">
        <v>20</v>
      </c>
      <c r="CK709" s="168">
        <v>18</v>
      </c>
      <c r="CL709" s="168">
        <v>16</v>
      </c>
      <c r="CM709" s="168">
        <v>14</v>
      </c>
      <c r="CN709" s="168">
        <v>12</v>
      </c>
      <c r="CO709" s="168">
        <v>10</v>
      </c>
      <c r="CP709" s="168">
        <v>10</v>
      </c>
      <c r="CQ709" s="168">
        <v>10</v>
      </c>
    </row>
    <row r="710" spans="1:95" ht="16.2" thickBot="1" x14ac:dyDescent="0.35">
      <c r="A710" s="116">
        <v>1707</v>
      </c>
      <c r="B710" s="117"/>
      <c r="C710" s="118"/>
      <c r="D710" s="119"/>
      <c r="E710" s="120"/>
      <c r="F710" s="121"/>
      <c r="G710" s="121"/>
      <c r="H710" s="169"/>
      <c r="I710" s="169"/>
      <c r="J710" s="170"/>
      <c r="K710" s="248"/>
      <c r="L710" s="129"/>
      <c r="M710" s="129"/>
      <c r="N710" s="129"/>
      <c r="O710" s="259"/>
      <c r="P710" s="129"/>
      <c r="Z710" s="135"/>
      <c r="AA710" s="135"/>
      <c r="AB710" s="136"/>
      <c r="AC710" s="136"/>
      <c r="AD710" s="60"/>
      <c r="AE710" s="139"/>
      <c r="AF710" s="175"/>
      <c r="AG710" s="60"/>
      <c r="AH710" s="139"/>
      <c r="AI710" s="175"/>
      <c r="AJ710" s="60"/>
      <c r="AK710" s="140"/>
      <c r="AL710" s="141"/>
      <c r="AM710" s="60"/>
      <c r="AN710" s="140"/>
      <c r="AO710" s="141"/>
      <c r="AP710" s="176"/>
      <c r="AQ710" s="177"/>
      <c r="AR710" s="178"/>
      <c r="AS710" s="176"/>
      <c r="AT710" s="177"/>
      <c r="AU710" s="178"/>
      <c r="AV710" s="57"/>
      <c r="AW710" s="145"/>
      <c r="AX710" s="179"/>
      <c r="AY710" s="180"/>
      <c r="AZ710" s="57"/>
      <c r="BA710" s="145"/>
      <c r="BB710" s="146"/>
      <c r="BC710" s="149"/>
      <c r="BD710" s="103"/>
      <c r="BS710" s="224"/>
      <c r="BT710" s="224"/>
      <c r="CB710" s="166">
        <v>45</v>
      </c>
      <c r="CC710" s="166">
        <v>40</v>
      </c>
      <c r="CD710" s="167">
        <v>35</v>
      </c>
      <c r="CE710" s="168">
        <v>30</v>
      </c>
      <c r="CF710" s="167">
        <v>28</v>
      </c>
      <c r="CG710" s="168">
        <v>26</v>
      </c>
      <c r="CH710" s="168">
        <v>24</v>
      </c>
      <c r="CI710" s="168">
        <v>22</v>
      </c>
      <c r="CJ710" s="168">
        <v>20</v>
      </c>
      <c r="CK710" s="168">
        <v>18</v>
      </c>
      <c r="CL710" s="168">
        <v>16</v>
      </c>
      <c r="CM710" s="168">
        <v>14</v>
      </c>
      <c r="CN710" s="168">
        <v>12</v>
      </c>
      <c r="CO710" s="168">
        <v>10</v>
      </c>
      <c r="CP710" s="168">
        <v>10</v>
      </c>
      <c r="CQ710" s="168">
        <v>10</v>
      </c>
    </row>
    <row r="711" spans="1:95" ht="16.2" thickBot="1" x14ac:dyDescent="0.35">
      <c r="A711" s="116">
        <v>1708</v>
      </c>
      <c r="B711" s="117"/>
      <c r="C711" s="118"/>
      <c r="D711" s="119"/>
      <c r="E711" s="120"/>
      <c r="F711" s="121"/>
      <c r="G711" s="121"/>
      <c r="H711" s="169"/>
      <c r="I711" s="169"/>
      <c r="J711" s="170"/>
      <c r="K711" s="248"/>
      <c r="L711" s="129"/>
      <c r="M711" s="129"/>
      <c r="N711" s="129"/>
      <c r="O711" s="259"/>
      <c r="P711" s="129"/>
      <c r="Z711" s="135"/>
      <c r="AA711" s="135"/>
      <c r="AB711" s="136"/>
      <c r="AC711" s="136"/>
      <c r="AD711" s="60"/>
      <c r="AE711" s="139"/>
      <c r="AF711" s="175"/>
      <c r="AG711" s="60"/>
      <c r="AH711" s="139"/>
      <c r="AI711" s="175"/>
      <c r="AJ711" s="60"/>
      <c r="AK711" s="140"/>
      <c r="AL711" s="141"/>
      <c r="AM711" s="60"/>
      <c r="AN711" s="140"/>
      <c r="AO711" s="141"/>
      <c r="AP711" s="176"/>
      <c r="AQ711" s="177"/>
      <c r="AR711" s="178"/>
      <c r="AS711" s="176"/>
      <c r="AT711" s="177"/>
      <c r="AU711" s="178"/>
      <c r="AV711" s="57"/>
      <c r="AW711" s="145"/>
      <c r="AX711" s="179"/>
      <c r="AY711" s="180"/>
      <c r="AZ711" s="57"/>
      <c r="BA711" s="145"/>
      <c r="BB711" s="146"/>
      <c r="BC711" s="149"/>
      <c r="BD711" s="103"/>
      <c r="BS711" s="224"/>
      <c r="BT711" s="224"/>
      <c r="CB711" s="166">
        <v>45</v>
      </c>
      <c r="CC711" s="166">
        <v>40</v>
      </c>
      <c r="CD711" s="167">
        <v>35</v>
      </c>
      <c r="CE711" s="168">
        <v>30</v>
      </c>
      <c r="CF711" s="167">
        <v>28</v>
      </c>
      <c r="CG711" s="168">
        <v>26</v>
      </c>
      <c r="CH711" s="168">
        <v>24</v>
      </c>
      <c r="CI711" s="168">
        <v>22</v>
      </c>
      <c r="CJ711" s="168">
        <v>20</v>
      </c>
      <c r="CK711" s="168">
        <v>18</v>
      </c>
      <c r="CL711" s="168">
        <v>16</v>
      </c>
      <c r="CM711" s="168">
        <v>14</v>
      </c>
      <c r="CN711" s="168">
        <v>12</v>
      </c>
      <c r="CO711" s="168">
        <v>10</v>
      </c>
      <c r="CP711" s="168">
        <v>10</v>
      </c>
      <c r="CQ711" s="168">
        <v>10</v>
      </c>
    </row>
    <row r="712" spans="1:95" ht="16.2" thickBot="1" x14ac:dyDescent="0.35">
      <c r="A712" s="116">
        <v>1709</v>
      </c>
      <c r="B712" s="117"/>
      <c r="C712" s="118"/>
      <c r="D712" s="119"/>
      <c r="E712" s="120"/>
      <c r="F712" s="121"/>
      <c r="G712" s="121"/>
      <c r="H712" s="169"/>
      <c r="I712" s="169"/>
      <c r="J712" s="170"/>
      <c r="K712" s="248"/>
      <c r="L712" s="129"/>
      <c r="M712" s="129"/>
      <c r="N712" s="129"/>
      <c r="O712" s="259"/>
      <c r="P712" s="129"/>
      <c r="Z712" s="135"/>
      <c r="AA712" s="135"/>
      <c r="AB712" s="136"/>
      <c r="AC712" s="136"/>
      <c r="AD712" s="60"/>
      <c r="AE712" s="139"/>
      <c r="AF712" s="175"/>
      <c r="AG712" s="60"/>
      <c r="AH712" s="139"/>
      <c r="AI712" s="175"/>
      <c r="AJ712" s="60"/>
      <c r="AK712" s="140"/>
      <c r="AL712" s="141"/>
      <c r="AM712" s="60"/>
      <c r="AN712" s="140"/>
      <c r="AO712" s="141"/>
      <c r="AP712" s="176"/>
      <c r="AQ712" s="177"/>
      <c r="AR712" s="178"/>
      <c r="AS712" s="176"/>
      <c r="AT712" s="177"/>
      <c r="AU712" s="178"/>
      <c r="AV712" s="57"/>
      <c r="AW712" s="145"/>
      <c r="AX712" s="179"/>
      <c r="AY712" s="180"/>
      <c r="AZ712" s="57"/>
      <c r="BA712" s="145"/>
      <c r="BB712" s="146"/>
      <c r="BC712" s="149"/>
      <c r="BD712" s="103"/>
      <c r="BS712" s="224"/>
      <c r="BT712" s="224"/>
      <c r="CB712" s="166">
        <v>45</v>
      </c>
      <c r="CC712" s="166">
        <v>40</v>
      </c>
      <c r="CD712" s="167">
        <v>35</v>
      </c>
      <c r="CE712" s="168">
        <v>30</v>
      </c>
      <c r="CF712" s="167">
        <v>28</v>
      </c>
      <c r="CG712" s="168">
        <v>26</v>
      </c>
      <c r="CH712" s="168">
        <v>24</v>
      </c>
      <c r="CI712" s="168">
        <v>22</v>
      </c>
      <c r="CJ712" s="168">
        <v>20</v>
      </c>
      <c r="CK712" s="168">
        <v>18</v>
      </c>
      <c r="CL712" s="168">
        <v>16</v>
      </c>
      <c r="CM712" s="168">
        <v>14</v>
      </c>
      <c r="CN712" s="168">
        <v>12</v>
      </c>
      <c r="CO712" s="168">
        <v>10</v>
      </c>
      <c r="CP712" s="168">
        <v>10</v>
      </c>
      <c r="CQ712" s="168">
        <v>10</v>
      </c>
    </row>
    <row r="713" spans="1:95" ht="16.2" thickBot="1" x14ac:dyDescent="0.35">
      <c r="A713" s="116">
        <v>1710</v>
      </c>
      <c r="B713" s="117"/>
      <c r="C713" s="118"/>
      <c r="D713" s="119"/>
      <c r="E713" s="120"/>
      <c r="F713" s="121"/>
      <c r="G713" s="121"/>
      <c r="H713" s="169"/>
      <c r="I713" s="169"/>
      <c r="J713" s="170"/>
      <c r="K713" s="248"/>
      <c r="L713" s="129"/>
      <c r="M713" s="129"/>
      <c r="N713" s="129"/>
      <c r="O713" s="259"/>
      <c r="P713" s="129"/>
      <c r="Z713" s="135"/>
      <c r="AA713" s="135"/>
      <c r="AB713" s="136"/>
      <c r="AC713" s="136"/>
      <c r="AD713" s="60"/>
      <c r="AE713" s="139"/>
      <c r="AF713" s="175"/>
      <c r="AG713" s="60"/>
      <c r="AH713" s="139"/>
      <c r="AI713" s="175"/>
      <c r="AJ713" s="60"/>
      <c r="AK713" s="140"/>
      <c r="AL713" s="141"/>
      <c r="AM713" s="60"/>
      <c r="AN713" s="140"/>
      <c r="AO713" s="141"/>
      <c r="AP713" s="176"/>
      <c r="AQ713" s="177"/>
      <c r="AR713" s="178"/>
      <c r="AS713" s="176"/>
      <c r="AT713" s="177"/>
      <c r="AU713" s="178"/>
      <c r="AV713" s="57"/>
      <c r="AW713" s="145"/>
      <c r="AX713" s="179"/>
      <c r="AY713" s="180"/>
      <c r="AZ713" s="57"/>
      <c r="BA713" s="145"/>
      <c r="BB713" s="146"/>
      <c r="BC713" s="149"/>
      <c r="BD713" s="103"/>
      <c r="BS713" s="224"/>
      <c r="BT713" s="224"/>
      <c r="CB713" s="166">
        <v>45</v>
      </c>
      <c r="CC713" s="166">
        <v>40</v>
      </c>
      <c r="CD713" s="167">
        <v>35</v>
      </c>
      <c r="CE713" s="168">
        <v>30</v>
      </c>
      <c r="CF713" s="167">
        <v>28</v>
      </c>
      <c r="CG713" s="168">
        <v>26</v>
      </c>
      <c r="CH713" s="168">
        <v>24</v>
      </c>
      <c r="CI713" s="168">
        <v>22</v>
      </c>
      <c r="CJ713" s="168">
        <v>20</v>
      </c>
      <c r="CK713" s="168">
        <v>18</v>
      </c>
      <c r="CL713" s="168">
        <v>16</v>
      </c>
      <c r="CM713" s="168">
        <v>14</v>
      </c>
      <c r="CN713" s="168">
        <v>12</v>
      </c>
      <c r="CO713" s="168">
        <v>10</v>
      </c>
      <c r="CP713" s="168">
        <v>10</v>
      </c>
      <c r="CQ713" s="168">
        <v>10</v>
      </c>
    </row>
    <row r="714" spans="1:95" ht="16.2" thickBot="1" x14ac:dyDescent="0.35">
      <c r="A714" s="116">
        <v>1711</v>
      </c>
      <c r="B714" s="117"/>
      <c r="C714" s="118"/>
      <c r="D714" s="119"/>
      <c r="E714" s="120"/>
      <c r="F714" s="121"/>
      <c r="G714" s="121"/>
      <c r="H714" s="169"/>
      <c r="I714" s="169"/>
      <c r="J714" s="170"/>
      <c r="K714" s="248"/>
      <c r="L714" s="129"/>
      <c r="M714" s="129"/>
      <c r="N714" s="129"/>
      <c r="O714" s="259"/>
      <c r="P714" s="129"/>
      <c r="Z714" s="135"/>
      <c r="AA714" s="135"/>
      <c r="AB714" s="136"/>
      <c r="AC714" s="136"/>
      <c r="AD714" s="60"/>
      <c r="AE714" s="139"/>
      <c r="AF714" s="175"/>
      <c r="AG714" s="60"/>
      <c r="AH714" s="139"/>
      <c r="AI714" s="175"/>
      <c r="AJ714" s="60"/>
      <c r="AK714" s="140"/>
      <c r="AL714" s="141"/>
      <c r="AM714" s="60"/>
      <c r="AN714" s="140"/>
      <c r="AO714" s="141"/>
      <c r="AP714" s="176"/>
      <c r="AQ714" s="177"/>
      <c r="AR714" s="178"/>
      <c r="AS714" s="176"/>
      <c r="AT714" s="177"/>
      <c r="AU714" s="178"/>
      <c r="AV714" s="57"/>
      <c r="AW714" s="145"/>
      <c r="AX714" s="179"/>
      <c r="AY714" s="180"/>
      <c r="AZ714" s="57"/>
      <c r="BA714" s="145"/>
      <c r="BB714" s="146"/>
      <c r="BC714" s="149"/>
      <c r="BD714" s="103"/>
      <c r="BS714" s="224"/>
      <c r="BT714" s="224"/>
      <c r="CB714" s="166">
        <v>45</v>
      </c>
      <c r="CC714" s="166">
        <v>40</v>
      </c>
      <c r="CD714" s="167">
        <v>35</v>
      </c>
      <c r="CE714" s="168">
        <v>30</v>
      </c>
      <c r="CF714" s="167">
        <v>28</v>
      </c>
      <c r="CG714" s="168">
        <v>26</v>
      </c>
      <c r="CH714" s="168">
        <v>24</v>
      </c>
      <c r="CI714" s="168">
        <v>22</v>
      </c>
      <c r="CJ714" s="168">
        <v>20</v>
      </c>
      <c r="CK714" s="168">
        <v>18</v>
      </c>
      <c r="CL714" s="168">
        <v>16</v>
      </c>
      <c r="CM714" s="168">
        <v>14</v>
      </c>
      <c r="CN714" s="168">
        <v>12</v>
      </c>
      <c r="CO714" s="168">
        <v>10</v>
      </c>
      <c r="CP714" s="168">
        <v>10</v>
      </c>
      <c r="CQ714" s="168">
        <v>10</v>
      </c>
    </row>
    <row r="715" spans="1:95" ht="16.2" thickBot="1" x14ac:dyDescent="0.35">
      <c r="A715" s="116">
        <v>1712</v>
      </c>
      <c r="B715" s="117"/>
      <c r="C715" s="118"/>
      <c r="D715" s="119"/>
      <c r="E715" s="120"/>
      <c r="F715" s="121"/>
      <c r="G715" s="121"/>
      <c r="H715" s="169"/>
      <c r="I715" s="169"/>
      <c r="J715" s="170"/>
      <c r="K715" s="248"/>
      <c r="L715" s="129"/>
      <c r="M715" s="129"/>
      <c r="N715" s="129"/>
      <c r="O715" s="259"/>
      <c r="P715" s="129"/>
      <c r="Z715" s="135"/>
      <c r="AA715" s="135"/>
      <c r="AB715" s="136"/>
      <c r="AC715" s="136"/>
      <c r="AD715" s="60"/>
      <c r="AE715" s="139"/>
      <c r="AF715" s="175"/>
      <c r="AG715" s="60"/>
      <c r="AH715" s="139"/>
      <c r="AI715" s="175"/>
      <c r="AJ715" s="60"/>
      <c r="AK715" s="140"/>
      <c r="AL715" s="141"/>
      <c r="AM715" s="60"/>
      <c r="AN715" s="140"/>
      <c r="AO715" s="141"/>
      <c r="AP715" s="176"/>
      <c r="AQ715" s="177"/>
      <c r="AR715" s="178"/>
      <c r="AS715" s="176"/>
      <c r="AT715" s="177"/>
      <c r="AU715" s="178"/>
      <c r="AV715" s="57"/>
      <c r="AW715" s="145"/>
      <c r="AX715" s="179"/>
      <c r="AY715" s="180"/>
      <c r="AZ715" s="57"/>
      <c r="BA715" s="145"/>
      <c r="BB715" s="146"/>
      <c r="BC715" s="149"/>
      <c r="BD715" s="103"/>
      <c r="BS715" s="224"/>
      <c r="BT715" s="224"/>
      <c r="CB715" s="166">
        <v>45</v>
      </c>
      <c r="CC715" s="166">
        <v>40</v>
      </c>
      <c r="CD715" s="167">
        <v>35</v>
      </c>
      <c r="CE715" s="168">
        <v>30</v>
      </c>
      <c r="CF715" s="167">
        <v>28</v>
      </c>
      <c r="CG715" s="168">
        <v>26</v>
      </c>
      <c r="CH715" s="168">
        <v>24</v>
      </c>
      <c r="CI715" s="168">
        <v>22</v>
      </c>
      <c r="CJ715" s="168">
        <v>20</v>
      </c>
      <c r="CK715" s="168">
        <v>18</v>
      </c>
      <c r="CL715" s="168">
        <v>16</v>
      </c>
      <c r="CM715" s="168">
        <v>14</v>
      </c>
      <c r="CN715" s="168">
        <v>12</v>
      </c>
      <c r="CO715" s="168">
        <v>10</v>
      </c>
      <c r="CP715" s="168">
        <v>10</v>
      </c>
      <c r="CQ715" s="168">
        <v>10</v>
      </c>
    </row>
    <row r="716" spans="1:95" ht="16.2" thickBot="1" x14ac:dyDescent="0.35">
      <c r="A716" s="116">
        <v>1713</v>
      </c>
      <c r="B716" s="117"/>
      <c r="C716" s="118"/>
      <c r="D716" s="119"/>
      <c r="E716" s="120"/>
      <c r="F716" s="121"/>
      <c r="G716" s="121"/>
      <c r="H716" s="169"/>
      <c r="I716" s="169"/>
      <c r="J716" s="170"/>
      <c r="K716" s="248"/>
      <c r="L716" s="129"/>
      <c r="M716" s="129"/>
      <c r="N716" s="129"/>
      <c r="O716" s="259"/>
      <c r="P716" s="129"/>
      <c r="Z716" s="135"/>
      <c r="AA716" s="135"/>
      <c r="AB716" s="136"/>
      <c r="AC716" s="136"/>
      <c r="AD716" s="60"/>
      <c r="AE716" s="139"/>
      <c r="AF716" s="175"/>
      <c r="AG716" s="60"/>
      <c r="AH716" s="139"/>
      <c r="AI716" s="175"/>
      <c r="AJ716" s="60"/>
      <c r="AK716" s="140"/>
      <c r="AL716" s="141"/>
      <c r="AM716" s="60"/>
      <c r="AN716" s="140"/>
      <c r="AO716" s="141"/>
      <c r="AP716" s="176"/>
      <c r="AQ716" s="177"/>
      <c r="AR716" s="178"/>
      <c r="AS716" s="176"/>
      <c r="AT716" s="177"/>
      <c r="AU716" s="178"/>
      <c r="AV716" s="57"/>
      <c r="AW716" s="145"/>
      <c r="AX716" s="179"/>
      <c r="AY716" s="180"/>
      <c r="AZ716" s="57"/>
      <c r="BA716" s="145"/>
      <c r="BB716" s="146"/>
      <c r="BC716" s="149"/>
      <c r="BD716" s="103"/>
      <c r="BS716" s="224"/>
      <c r="BT716" s="224"/>
      <c r="CB716" s="166">
        <v>45</v>
      </c>
      <c r="CC716" s="166">
        <v>40</v>
      </c>
      <c r="CD716" s="167">
        <v>35</v>
      </c>
      <c r="CE716" s="168">
        <v>30</v>
      </c>
      <c r="CF716" s="167">
        <v>28</v>
      </c>
      <c r="CG716" s="168">
        <v>26</v>
      </c>
      <c r="CH716" s="168">
        <v>24</v>
      </c>
      <c r="CI716" s="168">
        <v>22</v>
      </c>
      <c r="CJ716" s="168">
        <v>20</v>
      </c>
      <c r="CK716" s="168">
        <v>18</v>
      </c>
      <c r="CL716" s="168">
        <v>16</v>
      </c>
      <c r="CM716" s="168">
        <v>14</v>
      </c>
      <c r="CN716" s="168">
        <v>12</v>
      </c>
      <c r="CO716" s="168">
        <v>10</v>
      </c>
      <c r="CP716" s="168">
        <v>10</v>
      </c>
      <c r="CQ716" s="168">
        <v>10</v>
      </c>
    </row>
    <row r="717" spans="1:95" ht="16.2" thickBot="1" x14ac:dyDescent="0.35">
      <c r="A717" s="116">
        <v>1714</v>
      </c>
      <c r="B717" s="117"/>
      <c r="C717" s="118"/>
      <c r="D717" s="119"/>
      <c r="E717" s="120"/>
      <c r="F717" s="121"/>
      <c r="G717" s="121"/>
      <c r="H717" s="169"/>
      <c r="I717" s="169"/>
      <c r="J717" s="170"/>
      <c r="K717" s="248"/>
      <c r="L717" s="129"/>
      <c r="M717" s="129"/>
      <c r="N717" s="129"/>
      <c r="O717" s="259"/>
      <c r="P717" s="129"/>
      <c r="Z717" s="135"/>
      <c r="AA717" s="135"/>
      <c r="AB717" s="136"/>
      <c r="AC717" s="136"/>
      <c r="AD717" s="60"/>
      <c r="AE717" s="139"/>
      <c r="AF717" s="175"/>
      <c r="AG717" s="60"/>
      <c r="AH717" s="139"/>
      <c r="AI717" s="175"/>
      <c r="AJ717" s="60"/>
      <c r="AK717" s="140"/>
      <c r="AL717" s="141"/>
      <c r="AM717" s="60"/>
      <c r="AN717" s="140"/>
      <c r="AO717" s="141"/>
      <c r="AP717" s="176"/>
      <c r="AQ717" s="177"/>
      <c r="AR717" s="178"/>
      <c r="AS717" s="176"/>
      <c r="AT717" s="177"/>
      <c r="AU717" s="178"/>
      <c r="AV717" s="57"/>
      <c r="AW717" s="145"/>
      <c r="AX717" s="179"/>
      <c r="AY717" s="180"/>
      <c r="AZ717" s="57"/>
      <c r="BA717" s="145"/>
      <c r="BB717" s="146"/>
      <c r="BC717" s="149"/>
      <c r="BD717" s="103"/>
      <c r="BS717" s="224"/>
      <c r="BT717" s="224"/>
      <c r="CB717" s="166">
        <v>45</v>
      </c>
      <c r="CC717" s="166">
        <v>40</v>
      </c>
      <c r="CD717" s="167">
        <v>35</v>
      </c>
      <c r="CE717" s="168">
        <v>30</v>
      </c>
      <c r="CF717" s="167">
        <v>28</v>
      </c>
      <c r="CG717" s="168">
        <v>26</v>
      </c>
      <c r="CH717" s="168">
        <v>24</v>
      </c>
      <c r="CI717" s="168">
        <v>22</v>
      </c>
      <c r="CJ717" s="168">
        <v>20</v>
      </c>
      <c r="CK717" s="168">
        <v>18</v>
      </c>
      <c r="CL717" s="168">
        <v>16</v>
      </c>
      <c r="CM717" s="168">
        <v>14</v>
      </c>
      <c r="CN717" s="168">
        <v>12</v>
      </c>
      <c r="CO717" s="168">
        <v>10</v>
      </c>
      <c r="CP717" s="168">
        <v>10</v>
      </c>
      <c r="CQ717" s="168">
        <v>10</v>
      </c>
    </row>
    <row r="718" spans="1:95" ht="16.2" thickBot="1" x14ac:dyDescent="0.35">
      <c r="A718" s="116">
        <v>1715</v>
      </c>
      <c r="B718" s="117"/>
      <c r="C718" s="118"/>
      <c r="D718" s="119"/>
      <c r="E718" s="120"/>
      <c r="F718" s="121"/>
      <c r="G718" s="121"/>
      <c r="H718" s="169"/>
      <c r="I718" s="169"/>
      <c r="J718" s="170"/>
      <c r="K718" s="248"/>
      <c r="L718" s="129"/>
      <c r="M718" s="129"/>
      <c r="N718" s="129"/>
      <c r="O718" s="259"/>
      <c r="P718" s="129"/>
      <c r="Z718" s="135"/>
      <c r="AA718" s="135"/>
      <c r="AB718" s="136"/>
      <c r="AC718" s="136"/>
      <c r="AD718" s="60"/>
      <c r="AE718" s="139"/>
      <c r="AF718" s="175"/>
      <c r="AG718" s="60"/>
      <c r="AH718" s="139"/>
      <c r="AI718" s="175"/>
      <c r="AJ718" s="60"/>
      <c r="AK718" s="140"/>
      <c r="AL718" s="141"/>
      <c r="AM718" s="60"/>
      <c r="AN718" s="140"/>
      <c r="AO718" s="141"/>
      <c r="AP718" s="176"/>
      <c r="AQ718" s="177"/>
      <c r="AR718" s="178"/>
      <c r="AS718" s="176"/>
      <c r="AT718" s="177"/>
      <c r="AU718" s="178"/>
      <c r="AV718" s="57"/>
      <c r="AW718" s="145"/>
      <c r="AX718" s="179"/>
      <c r="AY718" s="180"/>
      <c r="AZ718" s="57"/>
      <c r="BA718" s="145"/>
      <c r="BB718" s="146"/>
      <c r="BC718" s="149"/>
      <c r="BD718" s="103"/>
      <c r="BS718" s="224"/>
      <c r="BT718" s="224"/>
      <c r="CB718" s="166">
        <v>45</v>
      </c>
      <c r="CC718" s="166">
        <v>40</v>
      </c>
      <c r="CD718" s="167">
        <v>35</v>
      </c>
      <c r="CE718" s="168">
        <v>30</v>
      </c>
      <c r="CF718" s="167">
        <v>28</v>
      </c>
      <c r="CG718" s="168">
        <v>26</v>
      </c>
      <c r="CH718" s="168">
        <v>24</v>
      </c>
      <c r="CI718" s="168">
        <v>22</v>
      </c>
      <c r="CJ718" s="168">
        <v>20</v>
      </c>
      <c r="CK718" s="168">
        <v>18</v>
      </c>
      <c r="CL718" s="168">
        <v>16</v>
      </c>
      <c r="CM718" s="168">
        <v>14</v>
      </c>
      <c r="CN718" s="168">
        <v>12</v>
      </c>
      <c r="CO718" s="168">
        <v>10</v>
      </c>
      <c r="CP718" s="168">
        <v>10</v>
      </c>
      <c r="CQ718" s="168">
        <v>10</v>
      </c>
    </row>
    <row r="719" spans="1:95" ht="16.2" thickBot="1" x14ac:dyDescent="0.35">
      <c r="A719" s="116">
        <v>1716</v>
      </c>
      <c r="B719" s="117"/>
      <c r="C719" s="118"/>
      <c r="D719" s="119"/>
      <c r="E719" s="120"/>
      <c r="F719" s="121"/>
      <c r="G719" s="121"/>
      <c r="H719" s="169"/>
      <c r="I719" s="169"/>
      <c r="J719" s="170"/>
      <c r="K719" s="248"/>
      <c r="L719" s="129"/>
      <c r="M719" s="129"/>
      <c r="N719" s="129"/>
      <c r="O719" s="259"/>
      <c r="P719" s="129"/>
      <c r="Z719" s="135"/>
      <c r="AA719" s="135"/>
      <c r="AB719" s="136"/>
      <c r="AC719" s="136"/>
      <c r="AD719" s="60"/>
      <c r="AE719" s="139"/>
      <c r="AF719" s="175"/>
      <c r="AG719" s="60"/>
      <c r="AH719" s="139"/>
      <c r="AI719" s="175"/>
      <c r="AJ719" s="60"/>
      <c r="AK719" s="140"/>
      <c r="AL719" s="141"/>
      <c r="AM719" s="60"/>
      <c r="AN719" s="140"/>
      <c r="AO719" s="141"/>
      <c r="AP719" s="176"/>
      <c r="AQ719" s="177"/>
      <c r="AR719" s="178"/>
      <c r="AS719" s="176"/>
      <c r="AT719" s="177"/>
      <c r="AU719" s="178"/>
      <c r="AV719" s="57"/>
      <c r="AW719" s="145"/>
      <c r="AX719" s="179"/>
      <c r="AY719" s="180"/>
      <c r="AZ719" s="57"/>
      <c r="BA719" s="145"/>
      <c r="BB719" s="146"/>
      <c r="BC719" s="149"/>
      <c r="BD719" s="103"/>
      <c r="BS719" s="224"/>
      <c r="BT719" s="224"/>
      <c r="CB719" s="166">
        <v>45</v>
      </c>
      <c r="CC719" s="166">
        <v>40</v>
      </c>
      <c r="CD719" s="167">
        <v>35</v>
      </c>
      <c r="CE719" s="168">
        <v>30</v>
      </c>
      <c r="CF719" s="167">
        <v>28</v>
      </c>
      <c r="CG719" s="168">
        <v>26</v>
      </c>
      <c r="CH719" s="168">
        <v>24</v>
      </c>
      <c r="CI719" s="168">
        <v>22</v>
      </c>
      <c r="CJ719" s="168">
        <v>20</v>
      </c>
      <c r="CK719" s="168">
        <v>18</v>
      </c>
      <c r="CL719" s="168">
        <v>16</v>
      </c>
      <c r="CM719" s="168">
        <v>14</v>
      </c>
      <c r="CN719" s="168">
        <v>12</v>
      </c>
      <c r="CO719" s="168">
        <v>10</v>
      </c>
      <c r="CP719" s="168">
        <v>10</v>
      </c>
      <c r="CQ719" s="168">
        <v>10</v>
      </c>
    </row>
    <row r="720" spans="1:95" ht="16.2" thickBot="1" x14ac:dyDescent="0.35">
      <c r="A720" s="116">
        <v>1717</v>
      </c>
      <c r="B720" s="117"/>
      <c r="C720" s="118"/>
      <c r="D720" s="119"/>
      <c r="E720" s="120"/>
      <c r="F720" s="121"/>
      <c r="G720" s="121"/>
      <c r="H720" s="169"/>
      <c r="I720" s="169"/>
      <c r="J720" s="170"/>
      <c r="K720" s="248"/>
      <c r="L720" s="129"/>
      <c r="M720" s="129"/>
      <c r="N720" s="129"/>
      <c r="O720" s="259"/>
      <c r="P720" s="129"/>
      <c r="Z720" s="135"/>
      <c r="AA720" s="135"/>
      <c r="AB720" s="136"/>
      <c r="AC720" s="136"/>
      <c r="AD720" s="60"/>
      <c r="AE720" s="139"/>
      <c r="AF720" s="175"/>
      <c r="AG720" s="60"/>
      <c r="AH720" s="139"/>
      <c r="AI720" s="175"/>
      <c r="AJ720" s="60"/>
      <c r="AK720" s="140"/>
      <c r="AL720" s="141"/>
      <c r="AM720" s="60"/>
      <c r="AN720" s="140"/>
      <c r="AO720" s="141"/>
      <c r="AP720" s="176"/>
      <c r="AQ720" s="177"/>
      <c r="AR720" s="178"/>
      <c r="AS720" s="176"/>
      <c r="AT720" s="177"/>
      <c r="AU720" s="178"/>
      <c r="AV720" s="57"/>
      <c r="AW720" s="145"/>
      <c r="AX720" s="179"/>
      <c r="AY720" s="180"/>
      <c r="AZ720" s="57"/>
      <c r="BA720" s="145"/>
      <c r="BB720" s="146"/>
      <c r="BC720" s="149"/>
      <c r="BD720" s="103"/>
      <c r="BS720" s="224"/>
      <c r="BT720" s="224"/>
      <c r="CB720" s="166">
        <v>45</v>
      </c>
      <c r="CC720" s="166">
        <v>40</v>
      </c>
      <c r="CD720" s="167">
        <v>35</v>
      </c>
      <c r="CE720" s="168">
        <v>30</v>
      </c>
      <c r="CF720" s="167">
        <v>28</v>
      </c>
      <c r="CG720" s="168">
        <v>26</v>
      </c>
      <c r="CH720" s="168">
        <v>24</v>
      </c>
      <c r="CI720" s="168">
        <v>22</v>
      </c>
      <c r="CJ720" s="168">
        <v>20</v>
      </c>
      <c r="CK720" s="168">
        <v>18</v>
      </c>
      <c r="CL720" s="168">
        <v>16</v>
      </c>
      <c r="CM720" s="168">
        <v>14</v>
      </c>
      <c r="CN720" s="168">
        <v>12</v>
      </c>
      <c r="CO720" s="168">
        <v>10</v>
      </c>
      <c r="CP720" s="168">
        <v>10</v>
      </c>
      <c r="CQ720" s="168">
        <v>10</v>
      </c>
    </row>
    <row r="721" spans="1:95" ht="16.2" thickBot="1" x14ac:dyDescent="0.35">
      <c r="A721" s="116">
        <v>1718</v>
      </c>
      <c r="B721" s="117"/>
      <c r="C721" s="118"/>
      <c r="D721" s="119"/>
      <c r="E721" s="120"/>
      <c r="F721" s="121"/>
      <c r="G721" s="121"/>
      <c r="H721" s="169"/>
      <c r="I721" s="169"/>
      <c r="J721" s="170"/>
      <c r="K721" s="248"/>
      <c r="L721" s="129"/>
      <c r="M721" s="129"/>
      <c r="N721" s="129"/>
      <c r="O721" s="259"/>
      <c r="P721" s="129"/>
      <c r="Z721" s="135"/>
      <c r="AA721" s="135"/>
      <c r="AB721" s="136"/>
      <c r="AC721" s="136"/>
      <c r="AD721" s="60"/>
      <c r="AE721" s="139"/>
      <c r="AF721" s="175"/>
      <c r="AG721" s="60"/>
      <c r="AH721" s="139"/>
      <c r="AI721" s="175"/>
      <c r="AJ721" s="60"/>
      <c r="AK721" s="140"/>
      <c r="AL721" s="141"/>
      <c r="AM721" s="60"/>
      <c r="AN721" s="140"/>
      <c r="AO721" s="141"/>
      <c r="AP721" s="176"/>
      <c r="AQ721" s="177"/>
      <c r="AR721" s="178"/>
      <c r="AS721" s="176"/>
      <c r="AT721" s="177"/>
      <c r="AU721" s="178"/>
      <c r="AV721" s="57"/>
      <c r="AW721" s="145"/>
      <c r="AX721" s="179"/>
      <c r="AY721" s="180"/>
      <c r="AZ721" s="57"/>
      <c r="BA721" s="145"/>
      <c r="BB721" s="146"/>
      <c r="BC721" s="149"/>
      <c r="BD721" s="103"/>
      <c r="BS721" s="224"/>
      <c r="BT721" s="224"/>
      <c r="CB721" s="166">
        <v>45</v>
      </c>
      <c r="CC721" s="166">
        <v>40</v>
      </c>
      <c r="CD721" s="167">
        <v>35</v>
      </c>
      <c r="CE721" s="168">
        <v>30</v>
      </c>
      <c r="CF721" s="167">
        <v>28</v>
      </c>
      <c r="CG721" s="168">
        <v>26</v>
      </c>
      <c r="CH721" s="168">
        <v>24</v>
      </c>
      <c r="CI721" s="168">
        <v>22</v>
      </c>
      <c r="CJ721" s="168">
        <v>20</v>
      </c>
      <c r="CK721" s="168">
        <v>18</v>
      </c>
      <c r="CL721" s="168">
        <v>16</v>
      </c>
      <c r="CM721" s="168">
        <v>14</v>
      </c>
      <c r="CN721" s="168">
        <v>12</v>
      </c>
      <c r="CO721" s="168">
        <v>10</v>
      </c>
      <c r="CP721" s="168">
        <v>10</v>
      </c>
      <c r="CQ721" s="168">
        <v>10</v>
      </c>
    </row>
    <row r="722" spans="1:95" ht="16.2" thickBot="1" x14ac:dyDescent="0.35">
      <c r="A722" s="116">
        <v>1719</v>
      </c>
      <c r="B722" s="117"/>
      <c r="C722" s="118"/>
      <c r="D722" s="119"/>
      <c r="E722" s="120"/>
      <c r="F722" s="121"/>
      <c r="G722" s="121"/>
      <c r="H722" s="169"/>
      <c r="I722" s="169"/>
      <c r="J722" s="170"/>
      <c r="K722" s="248"/>
      <c r="L722" s="129"/>
      <c r="M722" s="129"/>
      <c r="N722" s="129"/>
      <c r="O722" s="259"/>
      <c r="P722" s="129"/>
      <c r="Z722" s="135"/>
      <c r="AA722" s="135"/>
      <c r="AB722" s="136"/>
      <c r="AC722" s="136"/>
      <c r="AD722" s="60"/>
      <c r="AE722" s="139"/>
      <c r="AF722" s="175"/>
      <c r="AG722" s="60"/>
      <c r="AH722" s="139"/>
      <c r="AI722" s="175"/>
      <c r="AJ722" s="60"/>
      <c r="AK722" s="140"/>
      <c r="AL722" s="141"/>
      <c r="AM722" s="60"/>
      <c r="AN722" s="140"/>
      <c r="AO722" s="141"/>
      <c r="AP722" s="176"/>
      <c r="AQ722" s="177"/>
      <c r="AR722" s="178"/>
      <c r="AS722" s="176"/>
      <c r="AT722" s="177"/>
      <c r="AU722" s="178"/>
      <c r="AV722" s="57"/>
      <c r="AW722" s="145"/>
      <c r="AX722" s="179"/>
      <c r="AY722" s="180"/>
      <c r="AZ722" s="57"/>
      <c r="BA722" s="145"/>
      <c r="BB722" s="146"/>
      <c r="BC722" s="149"/>
      <c r="BD722" s="103"/>
      <c r="BS722" s="224"/>
      <c r="BT722" s="224"/>
      <c r="CB722" s="166">
        <v>45</v>
      </c>
      <c r="CC722" s="166">
        <v>40</v>
      </c>
      <c r="CD722" s="167">
        <v>35</v>
      </c>
      <c r="CE722" s="168">
        <v>30</v>
      </c>
      <c r="CF722" s="167">
        <v>28</v>
      </c>
      <c r="CG722" s="168">
        <v>26</v>
      </c>
      <c r="CH722" s="168">
        <v>24</v>
      </c>
      <c r="CI722" s="168">
        <v>22</v>
      </c>
      <c r="CJ722" s="168">
        <v>20</v>
      </c>
      <c r="CK722" s="168">
        <v>18</v>
      </c>
      <c r="CL722" s="168">
        <v>16</v>
      </c>
      <c r="CM722" s="168">
        <v>14</v>
      </c>
      <c r="CN722" s="168">
        <v>12</v>
      </c>
      <c r="CO722" s="168">
        <v>10</v>
      </c>
      <c r="CP722" s="168">
        <v>10</v>
      </c>
      <c r="CQ722" s="168">
        <v>10</v>
      </c>
    </row>
    <row r="723" spans="1:95" ht="16.2" thickBot="1" x14ac:dyDescent="0.35">
      <c r="A723" s="116">
        <v>1720</v>
      </c>
      <c r="B723" s="117"/>
      <c r="C723" s="118"/>
      <c r="D723" s="119"/>
      <c r="E723" s="120"/>
      <c r="F723" s="121"/>
      <c r="G723" s="121"/>
      <c r="H723" s="169"/>
      <c r="I723" s="169"/>
      <c r="J723" s="170"/>
      <c r="K723" s="248"/>
      <c r="L723" s="129"/>
      <c r="M723" s="129"/>
      <c r="N723" s="129"/>
      <c r="O723" s="259"/>
      <c r="P723" s="129"/>
      <c r="Z723" s="135"/>
      <c r="AA723" s="135"/>
      <c r="AB723" s="136"/>
      <c r="AC723" s="136"/>
      <c r="AD723" s="60"/>
      <c r="AE723" s="139"/>
      <c r="AF723" s="175"/>
      <c r="AG723" s="60"/>
      <c r="AH723" s="139"/>
      <c r="AI723" s="175"/>
      <c r="AJ723" s="60"/>
      <c r="AK723" s="140"/>
      <c r="AL723" s="141"/>
      <c r="AM723" s="60"/>
      <c r="AN723" s="140"/>
      <c r="AO723" s="141"/>
      <c r="AP723" s="176"/>
      <c r="AQ723" s="177"/>
      <c r="AR723" s="178"/>
      <c r="AS723" s="176"/>
      <c r="AT723" s="177"/>
      <c r="AU723" s="178"/>
      <c r="AV723" s="57"/>
      <c r="AW723" s="145"/>
      <c r="AX723" s="179"/>
      <c r="AY723" s="180"/>
      <c r="AZ723" s="57"/>
      <c r="BA723" s="145"/>
      <c r="BB723" s="146"/>
      <c r="BC723" s="149"/>
      <c r="BD723" s="103"/>
      <c r="BS723" s="224"/>
      <c r="BT723" s="224"/>
      <c r="CB723" s="166">
        <v>45</v>
      </c>
      <c r="CC723" s="166">
        <v>40</v>
      </c>
      <c r="CD723" s="167">
        <v>35</v>
      </c>
      <c r="CE723" s="168">
        <v>30</v>
      </c>
      <c r="CF723" s="167">
        <v>28</v>
      </c>
      <c r="CG723" s="168">
        <v>26</v>
      </c>
      <c r="CH723" s="168">
        <v>24</v>
      </c>
      <c r="CI723" s="168">
        <v>22</v>
      </c>
      <c r="CJ723" s="168">
        <v>20</v>
      </c>
      <c r="CK723" s="168">
        <v>18</v>
      </c>
      <c r="CL723" s="168">
        <v>16</v>
      </c>
      <c r="CM723" s="168">
        <v>14</v>
      </c>
      <c r="CN723" s="168">
        <v>12</v>
      </c>
      <c r="CO723" s="168">
        <v>10</v>
      </c>
      <c r="CP723" s="168">
        <v>10</v>
      </c>
      <c r="CQ723" s="168">
        <v>10</v>
      </c>
    </row>
    <row r="724" spans="1:95" ht="16.2" thickBot="1" x14ac:dyDescent="0.35">
      <c r="A724" s="116">
        <v>1721</v>
      </c>
      <c r="B724" s="117"/>
      <c r="C724" s="118"/>
      <c r="D724" s="119"/>
      <c r="E724" s="120"/>
      <c r="F724" s="121"/>
      <c r="G724" s="121"/>
      <c r="H724" s="169"/>
      <c r="I724" s="169"/>
      <c r="J724" s="170"/>
      <c r="K724" s="248"/>
      <c r="L724" s="129"/>
      <c r="M724" s="129"/>
      <c r="N724" s="129"/>
      <c r="O724" s="259"/>
      <c r="P724" s="129"/>
      <c r="Z724" s="135"/>
      <c r="AA724" s="135"/>
      <c r="AB724" s="136"/>
      <c r="AC724" s="136"/>
      <c r="AD724" s="60"/>
      <c r="AE724" s="139"/>
      <c r="AF724" s="175"/>
      <c r="AG724" s="60"/>
      <c r="AH724" s="139"/>
      <c r="AI724" s="175"/>
      <c r="AJ724" s="60"/>
      <c r="AK724" s="140"/>
      <c r="AL724" s="141"/>
      <c r="AM724" s="60"/>
      <c r="AN724" s="140"/>
      <c r="AO724" s="141"/>
      <c r="AP724" s="176"/>
      <c r="AQ724" s="177"/>
      <c r="AR724" s="178"/>
      <c r="AS724" s="176"/>
      <c r="AT724" s="177"/>
      <c r="AU724" s="178"/>
      <c r="AV724" s="57"/>
      <c r="AW724" s="145"/>
      <c r="AX724" s="179"/>
      <c r="AY724" s="180"/>
      <c r="AZ724" s="57"/>
      <c r="BA724" s="145"/>
      <c r="BB724" s="146"/>
      <c r="BC724" s="149"/>
      <c r="BD724" s="103"/>
      <c r="BS724" s="224"/>
      <c r="BT724" s="224"/>
      <c r="CB724" s="166">
        <v>45</v>
      </c>
      <c r="CC724" s="166">
        <v>40</v>
      </c>
      <c r="CD724" s="167">
        <v>35</v>
      </c>
      <c r="CE724" s="168">
        <v>30</v>
      </c>
      <c r="CF724" s="167">
        <v>28</v>
      </c>
      <c r="CG724" s="168">
        <v>26</v>
      </c>
      <c r="CH724" s="168">
        <v>24</v>
      </c>
      <c r="CI724" s="168">
        <v>22</v>
      </c>
      <c r="CJ724" s="168">
        <v>20</v>
      </c>
      <c r="CK724" s="168">
        <v>18</v>
      </c>
      <c r="CL724" s="168">
        <v>16</v>
      </c>
      <c r="CM724" s="168">
        <v>14</v>
      </c>
      <c r="CN724" s="168">
        <v>12</v>
      </c>
      <c r="CO724" s="168">
        <v>10</v>
      </c>
      <c r="CP724" s="168">
        <v>10</v>
      </c>
      <c r="CQ724" s="168">
        <v>10</v>
      </c>
    </row>
    <row r="725" spans="1:95" ht="16.2" thickBot="1" x14ac:dyDescent="0.35">
      <c r="A725" s="116">
        <v>1722</v>
      </c>
      <c r="B725" s="117"/>
      <c r="C725" s="118"/>
      <c r="D725" s="119"/>
      <c r="E725" s="120"/>
      <c r="F725" s="121"/>
      <c r="G725" s="121"/>
      <c r="H725" s="169"/>
      <c r="I725" s="169"/>
      <c r="J725" s="170"/>
      <c r="K725" s="248"/>
      <c r="L725" s="129"/>
      <c r="M725" s="129"/>
      <c r="N725" s="129"/>
      <c r="O725" s="259"/>
      <c r="P725" s="129"/>
      <c r="Z725" s="135"/>
      <c r="AA725" s="135"/>
      <c r="AB725" s="136"/>
      <c r="AC725" s="136"/>
      <c r="AD725" s="60"/>
      <c r="AE725" s="139"/>
      <c r="AF725" s="175"/>
      <c r="AG725" s="60"/>
      <c r="AH725" s="139"/>
      <c r="AI725" s="175"/>
      <c r="AJ725" s="60"/>
      <c r="AK725" s="140"/>
      <c r="AL725" s="141"/>
      <c r="AM725" s="60"/>
      <c r="AN725" s="140"/>
      <c r="AO725" s="141"/>
      <c r="AP725" s="176"/>
      <c r="AQ725" s="177"/>
      <c r="AR725" s="178"/>
      <c r="AS725" s="176"/>
      <c r="AT725" s="177"/>
      <c r="AU725" s="178"/>
      <c r="AV725" s="57"/>
      <c r="AW725" s="145"/>
      <c r="AX725" s="179"/>
      <c r="AY725" s="180"/>
      <c r="AZ725" s="57"/>
      <c r="BA725" s="145"/>
      <c r="BB725" s="146"/>
      <c r="BC725" s="149"/>
      <c r="BD725" s="103"/>
      <c r="BS725" s="224"/>
      <c r="BT725" s="224"/>
      <c r="CB725" s="166">
        <v>45</v>
      </c>
      <c r="CC725" s="166">
        <v>40</v>
      </c>
      <c r="CD725" s="167">
        <v>35</v>
      </c>
      <c r="CE725" s="168">
        <v>30</v>
      </c>
      <c r="CF725" s="167">
        <v>28</v>
      </c>
      <c r="CG725" s="168">
        <v>26</v>
      </c>
      <c r="CH725" s="168">
        <v>24</v>
      </c>
      <c r="CI725" s="168">
        <v>22</v>
      </c>
      <c r="CJ725" s="168">
        <v>20</v>
      </c>
      <c r="CK725" s="168">
        <v>18</v>
      </c>
      <c r="CL725" s="168">
        <v>16</v>
      </c>
      <c r="CM725" s="168">
        <v>14</v>
      </c>
      <c r="CN725" s="168">
        <v>12</v>
      </c>
      <c r="CO725" s="168">
        <v>10</v>
      </c>
      <c r="CP725" s="168">
        <v>10</v>
      </c>
      <c r="CQ725" s="168">
        <v>10</v>
      </c>
    </row>
    <row r="726" spans="1:95" ht="16.2" thickBot="1" x14ac:dyDescent="0.35">
      <c r="A726" s="116">
        <v>1723</v>
      </c>
      <c r="B726" s="117"/>
      <c r="C726" s="118"/>
      <c r="D726" s="119"/>
      <c r="E726" s="120"/>
      <c r="F726" s="121"/>
      <c r="G726" s="121"/>
      <c r="H726" s="169"/>
      <c r="I726" s="169"/>
      <c r="J726" s="170"/>
      <c r="K726" s="248"/>
      <c r="L726" s="129"/>
      <c r="M726" s="129"/>
      <c r="N726" s="129"/>
      <c r="O726" s="259"/>
      <c r="P726" s="129"/>
      <c r="Z726" s="135"/>
      <c r="AA726" s="135"/>
      <c r="AB726" s="136"/>
      <c r="AC726" s="136"/>
      <c r="AD726" s="60"/>
      <c r="AE726" s="139"/>
      <c r="AF726" s="175"/>
      <c r="AG726" s="60"/>
      <c r="AH726" s="139"/>
      <c r="AI726" s="175"/>
      <c r="AJ726" s="60"/>
      <c r="AK726" s="140"/>
      <c r="AL726" s="141"/>
      <c r="AM726" s="60"/>
      <c r="AN726" s="140"/>
      <c r="AO726" s="141"/>
      <c r="AP726" s="176"/>
      <c r="AQ726" s="177"/>
      <c r="AR726" s="178"/>
      <c r="AS726" s="176"/>
      <c r="AT726" s="177"/>
      <c r="AU726" s="178"/>
      <c r="AV726" s="57"/>
      <c r="AW726" s="145"/>
      <c r="AX726" s="179"/>
      <c r="AY726" s="180"/>
      <c r="AZ726" s="57"/>
      <c r="BA726" s="145"/>
      <c r="BB726" s="146"/>
      <c r="BC726" s="149"/>
      <c r="BD726" s="103"/>
      <c r="BS726" s="224"/>
      <c r="BT726" s="224"/>
      <c r="CB726" s="166">
        <v>45</v>
      </c>
      <c r="CC726" s="166">
        <v>40</v>
      </c>
      <c r="CD726" s="167">
        <v>35</v>
      </c>
      <c r="CE726" s="168">
        <v>30</v>
      </c>
      <c r="CF726" s="167">
        <v>28</v>
      </c>
      <c r="CG726" s="168">
        <v>26</v>
      </c>
      <c r="CH726" s="168">
        <v>24</v>
      </c>
      <c r="CI726" s="168">
        <v>22</v>
      </c>
      <c r="CJ726" s="168">
        <v>20</v>
      </c>
      <c r="CK726" s="168">
        <v>18</v>
      </c>
      <c r="CL726" s="168">
        <v>16</v>
      </c>
      <c r="CM726" s="168">
        <v>14</v>
      </c>
      <c r="CN726" s="168">
        <v>12</v>
      </c>
      <c r="CO726" s="168">
        <v>10</v>
      </c>
      <c r="CP726" s="168">
        <v>10</v>
      </c>
      <c r="CQ726" s="168">
        <v>10</v>
      </c>
    </row>
    <row r="727" spans="1:95" ht="16.2" thickBot="1" x14ac:dyDescent="0.35">
      <c r="A727" s="116">
        <v>1724</v>
      </c>
      <c r="B727" s="117"/>
      <c r="C727" s="118"/>
      <c r="D727" s="119"/>
      <c r="E727" s="120"/>
      <c r="F727" s="121"/>
      <c r="G727" s="121"/>
      <c r="H727" s="169"/>
      <c r="I727" s="169"/>
      <c r="J727" s="170"/>
      <c r="K727" s="248"/>
      <c r="L727" s="129"/>
      <c r="M727" s="129"/>
      <c r="N727" s="129"/>
      <c r="O727" s="259"/>
      <c r="P727" s="129"/>
      <c r="Z727" s="135"/>
      <c r="AA727" s="135"/>
      <c r="AB727" s="136"/>
      <c r="AC727" s="136"/>
      <c r="AD727" s="60"/>
      <c r="AE727" s="139"/>
      <c r="AF727" s="175"/>
      <c r="AG727" s="60"/>
      <c r="AH727" s="139"/>
      <c r="AI727" s="175"/>
      <c r="AJ727" s="60"/>
      <c r="AK727" s="140"/>
      <c r="AL727" s="141"/>
      <c r="AM727" s="60"/>
      <c r="AN727" s="140"/>
      <c r="AO727" s="141"/>
      <c r="AP727" s="176"/>
      <c r="AQ727" s="177"/>
      <c r="AR727" s="178"/>
      <c r="AS727" s="176"/>
      <c r="AT727" s="177"/>
      <c r="AU727" s="178"/>
      <c r="AV727" s="57"/>
      <c r="AW727" s="145"/>
      <c r="AX727" s="179"/>
      <c r="AY727" s="180"/>
      <c r="AZ727" s="57"/>
      <c r="BA727" s="145"/>
      <c r="BB727" s="146"/>
      <c r="BC727" s="149"/>
      <c r="BD727" s="103"/>
      <c r="BS727" s="224"/>
      <c r="BT727" s="224"/>
      <c r="CB727" s="166">
        <v>45</v>
      </c>
      <c r="CC727" s="166">
        <v>40</v>
      </c>
      <c r="CD727" s="167">
        <v>35</v>
      </c>
      <c r="CE727" s="168">
        <v>30</v>
      </c>
      <c r="CF727" s="167">
        <v>28</v>
      </c>
      <c r="CG727" s="168">
        <v>26</v>
      </c>
      <c r="CH727" s="168">
        <v>24</v>
      </c>
      <c r="CI727" s="168">
        <v>22</v>
      </c>
      <c r="CJ727" s="168">
        <v>20</v>
      </c>
      <c r="CK727" s="168">
        <v>18</v>
      </c>
      <c r="CL727" s="168">
        <v>16</v>
      </c>
      <c r="CM727" s="168">
        <v>14</v>
      </c>
      <c r="CN727" s="168">
        <v>12</v>
      </c>
      <c r="CO727" s="168">
        <v>10</v>
      </c>
      <c r="CP727" s="168">
        <v>10</v>
      </c>
      <c r="CQ727" s="168">
        <v>10</v>
      </c>
    </row>
    <row r="728" spans="1:95" ht="16.2" thickBot="1" x14ac:dyDescent="0.35">
      <c r="A728" s="116">
        <v>1725</v>
      </c>
      <c r="B728" s="117"/>
      <c r="C728" s="118"/>
      <c r="D728" s="119"/>
      <c r="E728" s="120"/>
      <c r="F728" s="121"/>
      <c r="G728" s="121"/>
      <c r="H728" s="169"/>
      <c r="I728" s="169"/>
      <c r="J728" s="170"/>
      <c r="K728" s="248"/>
      <c r="L728" s="129"/>
      <c r="M728" s="129"/>
      <c r="N728" s="129"/>
      <c r="O728" s="259"/>
      <c r="P728" s="129"/>
      <c r="Z728" s="135"/>
      <c r="AA728" s="135"/>
      <c r="AB728" s="136"/>
      <c r="AC728" s="136"/>
      <c r="AD728" s="60"/>
      <c r="AE728" s="139"/>
      <c r="AF728" s="175"/>
      <c r="AG728" s="60"/>
      <c r="AH728" s="139"/>
      <c r="AI728" s="175"/>
      <c r="AJ728" s="60"/>
      <c r="AK728" s="140"/>
      <c r="AL728" s="141"/>
      <c r="AM728" s="60"/>
      <c r="AN728" s="140"/>
      <c r="AO728" s="141"/>
      <c r="AP728" s="176"/>
      <c r="AQ728" s="177"/>
      <c r="AR728" s="178"/>
      <c r="AS728" s="176"/>
      <c r="AT728" s="177"/>
      <c r="AU728" s="178"/>
      <c r="AV728" s="57"/>
      <c r="AW728" s="145"/>
      <c r="AX728" s="179"/>
      <c r="AY728" s="180"/>
      <c r="AZ728" s="57"/>
      <c r="BA728" s="145"/>
      <c r="BB728" s="146"/>
      <c r="BC728" s="149"/>
      <c r="BD728" s="103"/>
      <c r="BS728" s="224"/>
      <c r="BT728" s="224"/>
      <c r="CB728" s="166">
        <v>45</v>
      </c>
      <c r="CC728" s="166">
        <v>40</v>
      </c>
      <c r="CD728" s="167">
        <v>35</v>
      </c>
      <c r="CE728" s="168">
        <v>30</v>
      </c>
      <c r="CF728" s="167">
        <v>28</v>
      </c>
      <c r="CG728" s="168">
        <v>26</v>
      </c>
      <c r="CH728" s="168">
        <v>24</v>
      </c>
      <c r="CI728" s="168">
        <v>22</v>
      </c>
      <c r="CJ728" s="168">
        <v>20</v>
      </c>
      <c r="CK728" s="168">
        <v>18</v>
      </c>
      <c r="CL728" s="168">
        <v>16</v>
      </c>
      <c r="CM728" s="168">
        <v>14</v>
      </c>
      <c r="CN728" s="168">
        <v>12</v>
      </c>
      <c r="CO728" s="168">
        <v>10</v>
      </c>
      <c r="CP728" s="168">
        <v>10</v>
      </c>
      <c r="CQ728" s="168">
        <v>10</v>
      </c>
    </row>
    <row r="729" spans="1:95" ht="16.2" thickBot="1" x14ac:dyDescent="0.35">
      <c r="A729" s="116">
        <v>1726</v>
      </c>
      <c r="B729" s="117"/>
      <c r="C729" s="118"/>
      <c r="D729" s="119"/>
      <c r="E729" s="120"/>
      <c r="F729" s="121"/>
      <c r="G729" s="121"/>
      <c r="H729" s="169"/>
      <c r="I729" s="169"/>
      <c r="J729" s="170"/>
      <c r="K729" s="248"/>
      <c r="L729" s="129"/>
      <c r="M729" s="129"/>
      <c r="N729" s="129"/>
      <c r="O729" s="259"/>
      <c r="P729" s="129"/>
      <c r="Z729" s="135"/>
      <c r="AA729" s="135"/>
      <c r="AB729" s="136"/>
      <c r="AC729" s="136"/>
      <c r="AD729" s="60"/>
      <c r="AE729" s="139"/>
      <c r="AF729" s="175"/>
      <c r="AG729" s="60"/>
      <c r="AH729" s="139"/>
      <c r="AI729" s="175"/>
      <c r="AJ729" s="60"/>
      <c r="AK729" s="140"/>
      <c r="AL729" s="141"/>
      <c r="AM729" s="60"/>
      <c r="AN729" s="140"/>
      <c r="AO729" s="141"/>
      <c r="AP729" s="176"/>
      <c r="AQ729" s="177"/>
      <c r="AR729" s="178"/>
      <c r="AS729" s="176"/>
      <c r="AT729" s="177"/>
      <c r="AU729" s="178"/>
      <c r="AV729" s="57"/>
      <c r="AW729" s="145"/>
      <c r="AX729" s="179"/>
      <c r="AY729" s="180"/>
      <c r="AZ729" s="57"/>
      <c r="BA729" s="145"/>
      <c r="BB729" s="146"/>
      <c r="BC729" s="149"/>
      <c r="BD729" s="103"/>
      <c r="BS729" s="224"/>
      <c r="BT729" s="224"/>
      <c r="CB729" s="166">
        <v>45</v>
      </c>
      <c r="CC729" s="166">
        <v>40</v>
      </c>
      <c r="CD729" s="167">
        <v>35</v>
      </c>
      <c r="CE729" s="168">
        <v>30</v>
      </c>
      <c r="CF729" s="167">
        <v>28</v>
      </c>
      <c r="CG729" s="168">
        <v>26</v>
      </c>
      <c r="CH729" s="168">
        <v>24</v>
      </c>
      <c r="CI729" s="168">
        <v>22</v>
      </c>
      <c r="CJ729" s="168">
        <v>20</v>
      </c>
      <c r="CK729" s="168">
        <v>18</v>
      </c>
      <c r="CL729" s="168">
        <v>16</v>
      </c>
      <c r="CM729" s="168">
        <v>14</v>
      </c>
      <c r="CN729" s="168">
        <v>12</v>
      </c>
      <c r="CO729" s="168">
        <v>10</v>
      </c>
      <c r="CP729" s="168">
        <v>10</v>
      </c>
      <c r="CQ729" s="168">
        <v>10</v>
      </c>
    </row>
    <row r="730" spans="1:95" ht="16.2" thickBot="1" x14ac:dyDescent="0.35">
      <c r="A730" s="116">
        <v>1727</v>
      </c>
      <c r="B730" s="117"/>
      <c r="C730" s="118"/>
      <c r="D730" s="119"/>
      <c r="E730" s="120"/>
      <c r="F730" s="121"/>
      <c r="G730" s="121"/>
      <c r="H730" s="169"/>
      <c r="I730" s="169"/>
      <c r="J730" s="170"/>
      <c r="K730" s="248"/>
      <c r="L730" s="129"/>
      <c r="M730" s="129"/>
      <c r="N730" s="129"/>
      <c r="O730" s="259"/>
      <c r="P730" s="129"/>
      <c r="Z730" s="135"/>
      <c r="AA730" s="135"/>
      <c r="AB730" s="136"/>
      <c r="AC730" s="136"/>
      <c r="AD730" s="60"/>
      <c r="AE730" s="139"/>
      <c r="AF730" s="175"/>
      <c r="AG730" s="60"/>
      <c r="AH730" s="139"/>
      <c r="AI730" s="175"/>
      <c r="AJ730" s="60"/>
      <c r="AK730" s="140"/>
      <c r="AL730" s="141"/>
      <c r="AM730" s="60"/>
      <c r="AN730" s="140"/>
      <c r="AO730" s="141"/>
      <c r="AP730" s="176"/>
      <c r="AQ730" s="177"/>
      <c r="AR730" s="178"/>
      <c r="AS730" s="176"/>
      <c r="AT730" s="177"/>
      <c r="AU730" s="178"/>
      <c r="AV730" s="57"/>
      <c r="AW730" s="145"/>
      <c r="AX730" s="179"/>
      <c r="AY730" s="180"/>
      <c r="AZ730" s="57"/>
      <c r="BA730" s="145"/>
      <c r="BB730" s="146"/>
      <c r="BC730" s="149"/>
      <c r="BD730" s="103"/>
      <c r="BS730" s="224"/>
      <c r="BT730" s="224"/>
      <c r="CB730" s="166">
        <v>45</v>
      </c>
      <c r="CC730" s="166">
        <v>40</v>
      </c>
      <c r="CD730" s="167">
        <v>35</v>
      </c>
      <c r="CE730" s="168">
        <v>30</v>
      </c>
      <c r="CF730" s="167">
        <v>28</v>
      </c>
      <c r="CG730" s="168">
        <v>26</v>
      </c>
      <c r="CH730" s="168">
        <v>24</v>
      </c>
      <c r="CI730" s="168">
        <v>22</v>
      </c>
      <c r="CJ730" s="168">
        <v>20</v>
      </c>
      <c r="CK730" s="168">
        <v>18</v>
      </c>
      <c r="CL730" s="168">
        <v>16</v>
      </c>
      <c r="CM730" s="168">
        <v>14</v>
      </c>
      <c r="CN730" s="168">
        <v>12</v>
      </c>
      <c r="CO730" s="168">
        <v>10</v>
      </c>
      <c r="CP730" s="168">
        <v>10</v>
      </c>
      <c r="CQ730" s="168">
        <v>10</v>
      </c>
    </row>
    <row r="731" spans="1:95" ht="16.2" thickBot="1" x14ac:dyDescent="0.35">
      <c r="A731" s="116">
        <v>1728</v>
      </c>
      <c r="B731" s="117"/>
      <c r="C731" s="118"/>
      <c r="D731" s="119"/>
      <c r="E731" s="120"/>
      <c r="F731" s="121"/>
      <c r="G731" s="121"/>
      <c r="H731" s="169"/>
      <c r="I731" s="169"/>
      <c r="J731" s="170"/>
      <c r="K731" s="248"/>
      <c r="L731" s="129"/>
      <c r="M731" s="129"/>
      <c r="N731" s="129"/>
      <c r="O731" s="259"/>
      <c r="P731" s="129"/>
      <c r="Z731" s="135"/>
      <c r="AA731" s="135"/>
      <c r="AB731" s="136"/>
      <c r="AC731" s="136"/>
      <c r="AD731" s="60"/>
      <c r="AE731" s="139"/>
      <c r="AF731" s="175"/>
      <c r="AG731" s="60"/>
      <c r="AH731" s="139"/>
      <c r="AI731" s="175"/>
      <c r="AJ731" s="60"/>
      <c r="AK731" s="140"/>
      <c r="AL731" s="141"/>
      <c r="AM731" s="60"/>
      <c r="AN731" s="140"/>
      <c r="AO731" s="141"/>
      <c r="AP731" s="176"/>
      <c r="AQ731" s="177"/>
      <c r="AR731" s="178"/>
      <c r="AS731" s="176"/>
      <c r="AT731" s="177"/>
      <c r="AU731" s="178"/>
      <c r="AV731" s="57"/>
      <c r="AW731" s="145"/>
      <c r="AX731" s="179"/>
      <c r="AY731" s="180"/>
      <c r="AZ731" s="57"/>
      <c r="BA731" s="145"/>
      <c r="BB731" s="146"/>
      <c r="BC731" s="149"/>
      <c r="BD731" s="103"/>
      <c r="BS731" s="224"/>
      <c r="BT731" s="224"/>
      <c r="CB731" s="166">
        <v>45</v>
      </c>
      <c r="CC731" s="166">
        <v>40</v>
      </c>
      <c r="CD731" s="167">
        <v>35</v>
      </c>
      <c r="CE731" s="168">
        <v>30</v>
      </c>
      <c r="CF731" s="167">
        <v>28</v>
      </c>
      <c r="CG731" s="168">
        <v>26</v>
      </c>
      <c r="CH731" s="168">
        <v>24</v>
      </c>
      <c r="CI731" s="168">
        <v>22</v>
      </c>
      <c r="CJ731" s="168">
        <v>20</v>
      </c>
      <c r="CK731" s="168">
        <v>18</v>
      </c>
      <c r="CL731" s="168">
        <v>16</v>
      </c>
      <c r="CM731" s="168">
        <v>14</v>
      </c>
      <c r="CN731" s="168">
        <v>12</v>
      </c>
      <c r="CO731" s="168">
        <v>10</v>
      </c>
      <c r="CP731" s="168">
        <v>10</v>
      </c>
      <c r="CQ731" s="168">
        <v>10</v>
      </c>
    </row>
    <row r="732" spans="1:95" ht="16.2" thickBot="1" x14ac:dyDescent="0.35">
      <c r="A732" s="116">
        <v>1729</v>
      </c>
      <c r="B732" s="117"/>
      <c r="C732" s="118"/>
      <c r="D732" s="119"/>
      <c r="E732" s="120"/>
      <c r="F732" s="121"/>
      <c r="G732" s="121"/>
      <c r="H732" s="169"/>
      <c r="I732" s="169"/>
      <c r="J732" s="170"/>
      <c r="K732" s="248"/>
      <c r="L732" s="129"/>
      <c r="M732" s="129"/>
      <c r="N732" s="129"/>
      <c r="O732" s="259"/>
      <c r="P732" s="129"/>
      <c r="Z732" s="135"/>
      <c r="AA732" s="135"/>
      <c r="AB732" s="136"/>
      <c r="AC732" s="136"/>
      <c r="AD732" s="60"/>
      <c r="AE732" s="139"/>
      <c r="AF732" s="175"/>
      <c r="AG732" s="60"/>
      <c r="AH732" s="139"/>
      <c r="AI732" s="175"/>
      <c r="AJ732" s="60"/>
      <c r="AK732" s="140"/>
      <c r="AL732" s="141"/>
      <c r="AM732" s="60"/>
      <c r="AN732" s="140"/>
      <c r="AO732" s="141"/>
      <c r="AP732" s="176"/>
      <c r="AQ732" s="177"/>
      <c r="AR732" s="178"/>
      <c r="AS732" s="176"/>
      <c r="AT732" s="177"/>
      <c r="AU732" s="178"/>
      <c r="AV732" s="57"/>
      <c r="AW732" s="145"/>
      <c r="AX732" s="179"/>
      <c r="AY732" s="180"/>
      <c r="AZ732" s="57"/>
      <c r="BA732" s="145"/>
      <c r="BB732" s="146"/>
      <c r="BC732" s="149"/>
      <c r="BD732" s="103"/>
      <c r="BS732" s="224"/>
      <c r="BT732" s="224"/>
      <c r="CB732" s="166">
        <v>45</v>
      </c>
      <c r="CC732" s="166">
        <v>40</v>
      </c>
      <c r="CD732" s="167">
        <v>35</v>
      </c>
      <c r="CE732" s="168">
        <v>30</v>
      </c>
      <c r="CF732" s="167">
        <v>28</v>
      </c>
      <c r="CG732" s="168">
        <v>26</v>
      </c>
      <c r="CH732" s="168">
        <v>24</v>
      </c>
      <c r="CI732" s="168">
        <v>22</v>
      </c>
      <c r="CJ732" s="168">
        <v>20</v>
      </c>
      <c r="CK732" s="168">
        <v>18</v>
      </c>
      <c r="CL732" s="168">
        <v>16</v>
      </c>
      <c r="CM732" s="168">
        <v>14</v>
      </c>
      <c r="CN732" s="168">
        <v>12</v>
      </c>
      <c r="CO732" s="168">
        <v>10</v>
      </c>
      <c r="CP732" s="168">
        <v>10</v>
      </c>
      <c r="CQ732" s="168">
        <v>10</v>
      </c>
    </row>
    <row r="733" spans="1:95" ht="16.2" thickBot="1" x14ac:dyDescent="0.35">
      <c r="A733" s="116">
        <v>1730</v>
      </c>
      <c r="B733" s="117"/>
      <c r="C733" s="118"/>
      <c r="D733" s="119"/>
      <c r="E733" s="120"/>
      <c r="F733" s="121"/>
      <c r="G733" s="121"/>
      <c r="H733" s="169"/>
      <c r="I733" s="169"/>
      <c r="J733" s="170"/>
      <c r="K733" s="248"/>
      <c r="L733" s="129"/>
      <c r="M733" s="129"/>
      <c r="N733" s="129"/>
      <c r="O733" s="259"/>
      <c r="P733" s="129"/>
      <c r="Z733" s="135"/>
      <c r="AA733" s="135"/>
      <c r="AB733" s="136"/>
      <c r="AC733" s="136"/>
      <c r="AD733" s="60"/>
      <c r="AE733" s="139"/>
      <c r="AF733" s="175"/>
      <c r="AG733" s="60"/>
      <c r="AH733" s="139"/>
      <c r="AI733" s="175"/>
      <c r="AJ733" s="60"/>
      <c r="AK733" s="140"/>
      <c r="AL733" s="141"/>
      <c r="AM733" s="60"/>
      <c r="AN733" s="140"/>
      <c r="AO733" s="141"/>
      <c r="AP733" s="176"/>
      <c r="AQ733" s="177"/>
      <c r="AR733" s="178"/>
      <c r="AS733" s="176"/>
      <c r="AT733" s="177"/>
      <c r="AU733" s="178"/>
      <c r="AV733" s="57"/>
      <c r="AW733" s="145"/>
      <c r="AX733" s="179"/>
      <c r="AY733" s="180"/>
      <c r="AZ733" s="57"/>
      <c r="BA733" s="145"/>
      <c r="BB733" s="146"/>
      <c r="BC733" s="149"/>
      <c r="BD733" s="103"/>
      <c r="BS733" s="224"/>
      <c r="BT733" s="224"/>
      <c r="CB733" s="166">
        <v>45</v>
      </c>
      <c r="CC733" s="166">
        <v>40</v>
      </c>
      <c r="CD733" s="167">
        <v>35</v>
      </c>
      <c r="CE733" s="168">
        <v>30</v>
      </c>
      <c r="CF733" s="167">
        <v>28</v>
      </c>
      <c r="CG733" s="168">
        <v>26</v>
      </c>
      <c r="CH733" s="168">
        <v>24</v>
      </c>
      <c r="CI733" s="168">
        <v>22</v>
      </c>
      <c r="CJ733" s="168">
        <v>20</v>
      </c>
      <c r="CK733" s="168">
        <v>18</v>
      </c>
      <c r="CL733" s="168">
        <v>16</v>
      </c>
      <c r="CM733" s="168">
        <v>14</v>
      </c>
      <c r="CN733" s="168">
        <v>12</v>
      </c>
      <c r="CO733" s="168">
        <v>10</v>
      </c>
      <c r="CP733" s="168">
        <v>10</v>
      </c>
      <c r="CQ733" s="168">
        <v>10</v>
      </c>
    </row>
    <row r="734" spans="1:95" ht="16.2" thickBot="1" x14ac:dyDescent="0.35">
      <c r="A734" s="116">
        <v>1731</v>
      </c>
      <c r="B734" s="117"/>
      <c r="C734" s="118"/>
      <c r="D734" s="119"/>
      <c r="E734" s="120"/>
      <c r="F734" s="121"/>
      <c r="G734" s="121"/>
      <c r="H734" s="169"/>
      <c r="I734" s="169"/>
      <c r="J734" s="170"/>
      <c r="K734" s="248"/>
      <c r="L734" s="129"/>
      <c r="M734" s="129"/>
      <c r="N734" s="129"/>
      <c r="O734" s="259"/>
      <c r="P734" s="129"/>
      <c r="Z734" s="135"/>
      <c r="AA734" s="135"/>
      <c r="AB734" s="136"/>
      <c r="AC734" s="136"/>
      <c r="AD734" s="60"/>
      <c r="AE734" s="139"/>
      <c r="AF734" s="175"/>
      <c r="AG734" s="60"/>
      <c r="AH734" s="139"/>
      <c r="AI734" s="175"/>
      <c r="AJ734" s="60"/>
      <c r="AK734" s="140"/>
      <c r="AL734" s="141"/>
      <c r="AM734" s="60"/>
      <c r="AN734" s="140"/>
      <c r="AO734" s="141"/>
      <c r="AP734" s="176"/>
      <c r="AQ734" s="177"/>
      <c r="AR734" s="178"/>
      <c r="AS734" s="176"/>
      <c r="AT734" s="177"/>
      <c r="AU734" s="178"/>
      <c r="AV734" s="57"/>
      <c r="AW734" s="145"/>
      <c r="AX734" s="179"/>
      <c r="AY734" s="180"/>
      <c r="AZ734" s="57"/>
      <c r="BA734" s="145"/>
      <c r="BB734" s="146"/>
      <c r="BC734" s="149"/>
      <c r="BD734" s="103"/>
      <c r="BS734" s="224"/>
      <c r="BT734" s="224"/>
      <c r="CB734" s="166">
        <v>45</v>
      </c>
      <c r="CC734" s="166">
        <v>40</v>
      </c>
      <c r="CD734" s="167">
        <v>35</v>
      </c>
      <c r="CE734" s="168">
        <v>30</v>
      </c>
      <c r="CF734" s="167">
        <v>28</v>
      </c>
      <c r="CG734" s="168">
        <v>26</v>
      </c>
      <c r="CH734" s="168">
        <v>24</v>
      </c>
      <c r="CI734" s="168">
        <v>22</v>
      </c>
      <c r="CJ734" s="168">
        <v>20</v>
      </c>
      <c r="CK734" s="168">
        <v>18</v>
      </c>
      <c r="CL734" s="168">
        <v>16</v>
      </c>
      <c r="CM734" s="168">
        <v>14</v>
      </c>
      <c r="CN734" s="168">
        <v>12</v>
      </c>
      <c r="CO734" s="168">
        <v>10</v>
      </c>
      <c r="CP734" s="168">
        <v>10</v>
      </c>
      <c r="CQ734" s="168">
        <v>10</v>
      </c>
    </row>
    <row r="735" spans="1:95" ht="16.2" thickBot="1" x14ac:dyDescent="0.35">
      <c r="A735" s="116">
        <v>1732</v>
      </c>
      <c r="B735" s="117"/>
      <c r="C735" s="118"/>
      <c r="D735" s="119"/>
      <c r="E735" s="120"/>
      <c r="F735" s="121"/>
      <c r="G735" s="121"/>
      <c r="H735" s="169"/>
      <c r="I735" s="169"/>
      <c r="J735" s="170"/>
      <c r="K735" s="248"/>
      <c r="L735" s="129"/>
      <c r="M735" s="129"/>
      <c r="N735" s="129"/>
      <c r="O735" s="259"/>
      <c r="P735" s="129"/>
      <c r="Z735" s="135"/>
      <c r="AA735" s="135"/>
      <c r="AB735" s="136"/>
      <c r="AC735" s="136"/>
      <c r="AD735" s="60"/>
      <c r="AE735" s="139"/>
      <c r="AF735" s="175"/>
      <c r="AG735" s="60"/>
      <c r="AH735" s="139"/>
      <c r="AI735" s="175"/>
      <c r="AJ735" s="60"/>
      <c r="AK735" s="140"/>
      <c r="AL735" s="141"/>
      <c r="AM735" s="60"/>
      <c r="AN735" s="140"/>
      <c r="AO735" s="141"/>
      <c r="AP735" s="176"/>
      <c r="AQ735" s="177"/>
      <c r="AR735" s="178"/>
      <c r="AS735" s="176"/>
      <c r="AT735" s="177"/>
      <c r="AU735" s="178"/>
      <c r="AV735" s="57"/>
      <c r="AW735" s="145"/>
      <c r="AX735" s="179"/>
      <c r="AY735" s="180"/>
      <c r="AZ735" s="57"/>
      <c r="BA735" s="145"/>
      <c r="BB735" s="146"/>
      <c r="BC735" s="149"/>
      <c r="BD735" s="103"/>
      <c r="BS735" s="224"/>
      <c r="BT735" s="224"/>
      <c r="CB735" s="166">
        <v>45</v>
      </c>
      <c r="CC735" s="166">
        <v>40</v>
      </c>
      <c r="CD735" s="167">
        <v>35</v>
      </c>
      <c r="CE735" s="168">
        <v>30</v>
      </c>
      <c r="CF735" s="167">
        <v>28</v>
      </c>
      <c r="CG735" s="168">
        <v>26</v>
      </c>
      <c r="CH735" s="168">
        <v>24</v>
      </c>
      <c r="CI735" s="168">
        <v>22</v>
      </c>
      <c r="CJ735" s="168">
        <v>20</v>
      </c>
      <c r="CK735" s="168">
        <v>18</v>
      </c>
      <c r="CL735" s="168">
        <v>16</v>
      </c>
      <c r="CM735" s="168">
        <v>14</v>
      </c>
      <c r="CN735" s="168">
        <v>12</v>
      </c>
      <c r="CO735" s="168">
        <v>10</v>
      </c>
      <c r="CP735" s="168">
        <v>10</v>
      </c>
      <c r="CQ735" s="168">
        <v>10</v>
      </c>
    </row>
    <row r="736" spans="1:95" ht="16.2" thickBot="1" x14ac:dyDescent="0.35">
      <c r="A736" s="116">
        <v>1733</v>
      </c>
      <c r="B736" s="117"/>
      <c r="C736" s="118"/>
      <c r="D736" s="119"/>
      <c r="E736" s="120"/>
      <c r="F736" s="121"/>
      <c r="G736" s="121"/>
      <c r="H736" s="169"/>
      <c r="I736" s="169"/>
      <c r="J736" s="170"/>
      <c r="K736" s="248"/>
      <c r="L736" s="129"/>
      <c r="M736" s="129"/>
      <c r="N736" s="129"/>
      <c r="O736" s="259"/>
      <c r="P736" s="129"/>
      <c r="Z736" s="135"/>
      <c r="AA736" s="135"/>
      <c r="AB736" s="136"/>
      <c r="AC736" s="136"/>
      <c r="AD736" s="60"/>
      <c r="AE736" s="139"/>
      <c r="AF736" s="175"/>
      <c r="AG736" s="60"/>
      <c r="AH736" s="139"/>
      <c r="AI736" s="175"/>
      <c r="AJ736" s="60"/>
      <c r="AK736" s="140"/>
      <c r="AL736" s="141"/>
      <c r="AM736" s="60"/>
      <c r="AN736" s="140"/>
      <c r="AO736" s="141"/>
      <c r="AP736" s="176"/>
      <c r="AQ736" s="177"/>
      <c r="AR736" s="178"/>
      <c r="AS736" s="176"/>
      <c r="AT736" s="177"/>
      <c r="AU736" s="178"/>
      <c r="AV736" s="57"/>
      <c r="AW736" s="145"/>
      <c r="AX736" s="179"/>
      <c r="AY736" s="180"/>
      <c r="AZ736" s="57"/>
      <c r="BA736" s="145"/>
      <c r="BB736" s="146"/>
      <c r="BC736" s="149"/>
      <c r="BD736" s="103"/>
      <c r="BS736" s="224"/>
      <c r="BT736" s="224"/>
      <c r="CB736" s="166">
        <v>45</v>
      </c>
      <c r="CC736" s="166">
        <v>40</v>
      </c>
      <c r="CD736" s="167">
        <v>35</v>
      </c>
      <c r="CE736" s="168">
        <v>30</v>
      </c>
      <c r="CF736" s="167">
        <v>28</v>
      </c>
      <c r="CG736" s="168">
        <v>26</v>
      </c>
      <c r="CH736" s="168">
        <v>24</v>
      </c>
      <c r="CI736" s="168">
        <v>22</v>
      </c>
      <c r="CJ736" s="168">
        <v>20</v>
      </c>
      <c r="CK736" s="168">
        <v>18</v>
      </c>
      <c r="CL736" s="168">
        <v>16</v>
      </c>
      <c r="CM736" s="168">
        <v>14</v>
      </c>
      <c r="CN736" s="168">
        <v>12</v>
      </c>
      <c r="CO736" s="168">
        <v>10</v>
      </c>
      <c r="CP736" s="168">
        <v>10</v>
      </c>
      <c r="CQ736" s="168">
        <v>10</v>
      </c>
    </row>
    <row r="737" spans="1:95" ht="16.2" thickBot="1" x14ac:dyDescent="0.35">
      <c r="A737" s="116">
        <v>1734</v>
      </c>
      <c r="B737" s="117"/>
      <c r="C737" s="118"/>
      <c r="D737" s="119"/>
      <c r="E737" s="120"/>
      <c r="F737" s="121"/>
      <c r="G737" s="121"/>
      <c r="H737" s="169"/>
      <c r="I737" s="169"/>
      <c r="J737" s="170"/>
      <c r="K737" s="248"/>
      <c r="L737" s="129"/>
      <c r="M737" s="129"/>
      <c r="N737" s="129"/>
      <c r="O737" s="259"/>
      <c r="P737" s="129"/>
      <c r="Z737" s="135"/>
      <c r="AA737" s="135"/>
      <c r="AB737" s="136"/>
      <c r="AC737" s="136"/>
      <c r="AD737" s="60"/>
      <c r="AE737" s="139"/>
      <c r="AF737" s="175"/>
      <c r="AG737" s="60"/>
      <c r="AH737" s="139"/>
      <c r="AI737" s="175"/>
      <c r="AJ737" s="60"/>
      <c r="AK737" s="140"/>
      <c r="AL737" s="141"/>
      <c r="AM737" s="60"/>
      <c r="AN737" s="140"/>
      <c r="AO737" s="141"/>
      <c r="AP737" s="176"/>
      <c r="AQ737" s="177"/>
      <c r="AR737" s="178"/>
      <c r="AS737" s="176"/>
      <c r="AT737" s="177"/>
      <c r="AU737" s="178"/>
      <c r="AV737" s="57"/>
      <c r="AW737" s="145"/>
      <c r="AX737" s="179"/>
      <c r="AY737" s="180"/>
      <c r="AZ737" s="57"/>
      <c r="BA737" s="145"/>
      <c r="BB737" s="146"/>
      <c r="BC737" s="149"/>
      <c r="BD737" s="103"/>
      <c r="BS737" s="224"/>
      <c r="BT737" s="224"/>
      <c r="CB737" s="166">
        <v>45</v>
      </c>
      <c r="CC737" s="166">
        <v>40</v>
      </c>
      <c r="CD737" s="167">
        <v>35</v>
      </c>
      <c r="CE737" s="168">
        <v>30</v>
      </c>
      <c r="CF737" s="167">
        <v>28</v>
      </c>
      <c r="CG737" s="168">
        <v>26</v>
      </c>
      <c r="CH737" s="168">
        <v>24</v>
      </c>
      <c r="CI737" s="168">
        <v>22</v>
      </c>
      <c r="CJ737" s="168">
        <v>20</v>
      </c>
      <c r="CK737" s="168">
        <v>18</v>
      </c>
      <c r="CL737" s="168">
        <v>16</v>
      </c>
      <c r="CM737" s="168">
        <v>14</v>
      </c>
      <c r="CN737" s="168">
        <v>12</v>
      </c>
      <c r="CO737" s="168">
        <v>10</v>
      </c>
      <c r="CP737" s="168">
        <v>10</v>
      </c>
      <c r="CQ737" s="168">
        <v>10</v>
      </c>
    </row>
    <row r="738" spans="1:95" ht="16.2" thickBot="1" x14ac:dyDescent="0.35">
      <c r="A738" s="116">
        <v>1735</v>
      </c>
      <c r="B738" s="117"/>
      <c r="C738" s="118"/>
      <c r="D738" s="119"/>
      <c r="E738" s="120"/>
      <c r="F738" s="121"/>
      <c r="G738" s="121"/>
      <c r="H738" s="169"/>
      <c r="I738" s="169"/>
      <c r="J738" s="170"/>
      <c r="K738" s="248"/>
      <c r="L738" s="129"/>
      <c r="M738" s="129"/>
      <c r="N738" s="129"/>
      <c r="O738" s="259"/>
      <c r="P738" s="129"/>
      <c r="Z738" s="135"/>
      <c r="AA738" s="135"/>
      <c r="AB738" s="136"/>
      <c r="AC738" s="136"/>
      <c r="AD738" s="60"/>
      <c r="AE738" s="139"/>
      <c r="AF738" s="175"/>
      <c r="AG738" s="60"/>
      <c r="AH738" s="139"/>
      <c r="AI738" s="175"/>
      <c r="AJ738" s="60"/>
      <c r="AK738" s="140"/>
      <c r="AL738" s="141"/>
      <c r="AM738" s="60"/>
      <c r="AN738" s="140"/>
      <c r="AO738" s="141"/>
      <c r="AP738" s="176"/>
      <c r="AQ738" s="177"/>
      <c r="AR738" s="178"/>
      <c r="AS738" s="176"/>
      <c r="AT738" s="177"/>
      <c r="AU738" s="178"/>
      <c r="AV738" s="57"/>
      <c r="AW738" s="145"/>
      <c r="AX738" s="179"/>
      <c r="AY738" s="180"/>
      <c r="AZ738" s="57"/>
      <c r="BA738" s="145"/>
      <c r="BB738" s="146"/>
      <c r="BC738" s="149"/>
      <c r="BD738" s="103"/>
      <c r="BS738" s="224"/>
      <c r="BT738" s="224"/>
      <c r="CB738" s="166">
        <v>45</v>
      </c>
      <c r="CC738" s="166">
        <v>40</v>
      </c>
      <c r="CD738" s="167">
        <v>35</v>
      </c>
      <c r="CE738" s="168">
        <v>30</v>
      </c>
      <c r="CF738" s="167">
        <v>28</v>
      </c>
      <c r="CG738" s="168">
        <v>26</v>
      </c>
      <c r="CH738" s="168">
        <v>24</v>
      </c>
      <c r="CI738" s="168">
        <v>22</v>
      </c>
      <c r="CJ738" s="168">
        <v>20</v>
      </c>
      <c r="CK738" s="168">
        <v>18</v>
      </c>
      <c r="CL738" s="168">
        <v>16</v>
      </c>
      <c r="CM738" s="168">
        <v>14</v>
      </c>
      <c r="CN738" s="168">
        <v>12</v>
      </c>
      <c r="CO738" s="168">
        <v>10</v>
      </c>
      <c r="CP738" s="168">
        <v>10</v>
      </c>
      <c r="CQ738" s="168">
        <v>10</v>
      </c>
    </row>
    <row r="739" spans="1:95" ht="16.2" thickBot="1" x14ac:dyDescent="0.35">
      <c r="A739" s="116">
        <v>1736</v>
      </c>
      <c r="B739" s="117"/>
      <c r="C739" s="118"/>
      <c r="D739" s="119"/>
      <c r="E739" s="120"/>
      <c r="F739" s="121"/>
      <c r="G739" s="121"/>
      <c r="H739" s="169"/>
      <c r="I739" s="169"/>
      <c r="J739" s="170"/>
      <c r="K739" s="248"/>
      <c r="L739" s="129"/>
      <c r="M739" s="129"/>
      <c r="N739" s="129"/>
      <c r="O739" s="259"/>
      <c r="P739" s="129"/>
      <c r="Z739" s="135"/>
      <c r="AA739" s="135"/>
      <c r="AB739" s="136"/>
      <c r="AC739" s="136"/>
      <c r="AD739" s="60"/>
      <c r="AE739" s="139"/>
      <c r="AF739" s="175"/>
      <c r="AG739" s="60"/>
      <c r="AH739" s="139"/>
      <c r="AI739" s="175"/>
      <c r="AJ739" s="60"/>
      <c r="AK739" s="140"/>
      <c r="AL739" s="141"/>
      <c r="AM739" s="60"/>
      <c r="AN739" s="140"/>
      <c r="AO739" s="141"/>
      <c r="AP739" s="176"/>
      <c r="AQ739" s="177"/>
      <c r="AR739" s="178"/>
      <c r="AS739" s="176"/>
      <c r="AT739" s="177"/>
      <c r="AU739" s="178"/>
      <c r="AV739" s="57"/>
      <c r="AW739" s="145"/>
      <c r="AX739" s="179"/>
      <c r="AY739" s="180"/>
      <c r="AZ739" s="57"/>
      <c r="BA739" s="145"/>
      <c r="BB739" s="146"/>
      <c r="BC739" s="149"/>
      <c r="BD739" s="103"/>
      <c r="BS739" s="224"/>
      <c r="BT739" s="224"/>
      <c r="CB739" s="166">
        <v>45</v>
      </c>
      <c r="CC739" s="166">
        <v>40</v>
      </c>
      <c r="CD739" s="167">
        <v>35</v>
      </c>
      <c r="CE739" s="168">
        <v>30</v>
      </c>
      <c r="CF739" s="167">
        <v>28</v>
      </c>
      <c r="CG739" s="168">
        <v>26</v>
      </c>
      <c r="CH739" s="168">
        <v>24</v>
      </c>
      <c r="CI739" s="168">
        <v>22</v>
      </c>
      <c r="CJ739" s="168">
        <v>20</v>
      </c>
      <c r="CK739" s="168">
        <v>18</v>
      </c>
      <c r="CL739" s="168">
        <v>16</v>
      </c>
      <c r="CM739" s="168">
        <v>14</v>
      </c>
      <c r="CN739" s="168">
        <v>12</v>
      </c>
      <c r="CO739" s="168">
        <v>10</v>
      </c>
      <c r="CP739" s="168">
        <v>10</v>
      </c>
      <c r="CQ739" s="168">
        <v>10</v>
      </c>
    </row>
    <row r="740" spans="1:95" ht="16.2" thickBot="1" x14ac:dyDescent="0.35">
      <c r="A740" s="116">
        <v>1737</v>
      </c>
      <c r="B740" s="117"/>
      <c r="C740" s="118"/>
      <c r="D740" s="119"/>
      <c r="E740" s="120"/>
      <c r="F740" s="121"/>
      <c r="G740" s="121"/>
      <c r="H740" s="169"/>
      <c r="I740" s="169"/>
      <c r="J740" s="170"/>
      <c r="K740" s="248"/>
      <c r="L740" s="129"/>
      <c r="M740" s="129"/>
      <c r="N740" s="129"/>
      <c r="O740" s="259"/>
      <c r="P740" s="129"/>
      <c r="Z740" s="135"/>
      <c r="AA740" s="135"/>
      <c r="AB740" s="136"/>
      <c r="AC740" s="136"/>
      <c r="AD740" s="60"/>
      <c r="AE740" s="139"/>
      <c r="AF740" s="175"/>
      <c r="AG740" s="60"/>
      <c r="AH740" s="139"/>
      <c r="AI740" s="175"/>
      <c r="AJ740" s="60"/>
      <c r="AK740" s="140"/>
      <c r="AL740" s="141"/>
      <c r="AM740" s="60"/>
      <c r="AN740" s="140"/>
      <c r="AO740" s="141"/>
      <c r="AP740" s="176"/>
      <c r="AQ740" s="177"/>
      <c r="AR740" s="178"/>
      <c r="AS740" s="176"/>
      <c r="AT740" s="177"/>
      <c r="AU740" s="178"/>
      <c r="AV740" s="57"/>
      <c r="AW740" s="145"/>
      <c r="AX740" s="179"/>
      <c r="AY740" s="180"/>
      <c r="AZ740" s="57"/>
      <c r="BA740" s="145"/>
      <c r="BB740" s="146"/>
      <c r="BC740" s="149"/>
      <c r="BD740" s="103"/>
      <c r="BS740" s="224"/>
      <c r="BT740" s="224"/>
      <c r="CB740" s="166">
        <v>45</v>
      </c>
      <c r="CC740" s="166">
        <v>40</v>
      </c>
      <c r="CD740" s="167">
        <v>35</v>
      </c>
      <c r="CE740" s="168">
        <v>30</v>
      </c>
      <c r="CF740" s="167">
        <v>28</v>
      </c>
      <c r="CG740" s="168">
        <v>26</v>
      </c>
      <c r="CH740" s="168">
        <v>24</v>
      </c>
      <c r="CI740" s="168">
        <v>22</v>
      </c>
      <c r="CJ740" s="168">
        <v>20</v>
      </c>
      <c r="CK740" s="168">
        <v>18</v>
      </c>
      <c r="CL740" s="168">
        <v>16</v>
      </c>
      <c r="CM740" s="168">
        <v>14</v>
      </c>
      <c r="CN740" s="168">
        <v>12</v>
      </c>
      <c r="CO740" s="168">
        <v>10</v>
      </c>
      <c r="CP740" s="168">
        <v>10</v>
      </c>
      <c r="CQ740" s="168">
        <v>10</v>
      </c>
    </row>
    <row r="741" spans="1:95" ht="16.2" thickBot="1" x14ac:dyDescent="0.35">
      <c r="A741" s="116">
        <v>1738</v>
      </c>
      <c r="B741" s="117"/>
      <c r="C741" s="118"/>
      <c r="D741" s="119"/>
      <c r="E741" s="120"/>
      <c r="F741" s="121"/>
      <c r="G741" s="121"/>
      <c r="H741" s="169"/>
      <c r="I741" s="169"/>
      <c r="J741" s="170"/>
      <c r="K741" s="248"/>
      <c r="L741" s="129"/>
      <c r="M741" s="129"/>
      <c r="N741" s="129"/>
      <c r="O741" s="259"/>
      <c r="P741" s="129"/>
      <c r="Z741" s="135"/>
      <c r="AA741" s="135"/>
      <c r="AB741" s="136"/>
      <c r="AC741" s="136"/>
      <c r="AD741" s="60"/>
      <c r="AE741" s="139"/>
      <c r="AF741" s="175"/>
      <c r="AG741" s="60"/>
      <c r="AH741" s="139"/>
      <c r="AI741" s="175"/>
      <c r="AJ741" s="60"/>
      <c r="AK741" s="140"/>
      <c r="AL741" s="141"/>
      <c r="AM741" s="60"/>
      <c r="AN741" s="140"/>
      <c r="AO741" s="141"/>
      <c r="AP741" s="176"/>
      <c r="AQ741" s="177"/>
      <c r="AR741" s="178"/>
      <c r="AS741" s="176"/>
      <c r="AT741" s="177"/>
      <c r="AU741" s="178"/>
      <c r="AV741" s="57"/>
      <c r="AW741" s="145"/>
      <c r="AX741" s="179"/>
      <c r="AY741" s="180"/>
      <c r="AZ741" s="57"/>
      <c r="BA741" s="145"/>
      <c r="BB741" s="146"/>
      <c r="BC741" s="149"/>
      <c r="BD741" s="103"/>
      <c r="BS741" s="224"/>
      <c r="BT741" s="224"/>
      <c r="CB741" s="166">
        <v>45</v>
      </c>
      <c r="CC741" s="166">
        <v>40</v>
      </c>
      <c r="CD741" s="167">
        <v>35</v>
      </c>
      <c r="CE741" s="168">
        <v>30</v>
      </c>
      <c r="CF741" s="167">
        <v>28</v>
      </c>
      <c r="CG741" s="168">
        <v>26</v>
      </c>
      <c r="CH741" s="168">
        <v>24</v>
      </c>
      <c r="CI741" s="168">
        <v>22</v>
      </c>
      <c r="CJ741" s="168">
        <v>20</v>
      </c>
      <c r="CK741" s="168">
        <v>18</v>
      </c>
      <c r="CL741" s="168">
        <v>16</v>
      </c>
      <c r="CM741" s="168">
        <v>14</v>
      </c>
      <c r="CN741" s="168">
        <v>12</v>
      </c>
      <c r="CO741" s="168">
        <v>10</v>
      </c>
      <c r="CP741" s="168">
        <v>10</v>
      </c>
      <c r="CQ741" s="168">
        <v>10</v>
      </c>
    </row>
    <row r="742" spans="1:95" ht="16.2" thickBot="1" x14ac:dyDescent="0.35">
      <c r="A742" s="116">
        <v>1739</v>
      </c>
      <c r="B742" s="117"/>
      <c r="C742" s="118"/>
      <c r="D742" s="119"/>
      <c r="E742" s="120"/>
      <c r="F742" s="121"/>
      <c r="G742" s="121"/>
      <c r="H742" s="169"/>
      <c r="I742" s="169"/>
      <c r="J742" s="170"/>
      <c r="K742" s="248"/>
      <c r="L742" s="129"/>
      <c r="M742" s="129"/>
      <c r="N742" s="129"/>
      <c r="O742" s="259"/>
      <c r="P742" s="129"/>
      <c r="Z742" s="135"/>
      <c r="AA742" s="135"/>
      <c r="AB742" s="136"/>
      <c r="AC742" s="136"/>
      <c r="AD742" s="60"/>
      <c r="AE742" s="139"/>
      <c r="AF742" s="175"/>
      <c r="AG742" s="60"/>
      <c r="AH742" s="139"/>
      <c r="AI742" s="175"/>
      <c r="AJ742" s="60"/>
      <c r="AK742" s="140"/>
      <c r="AL742" s="141"/>
      <c r="AM742" s="60"/>
      <c r="AN742" s="140"/>
      <c r="AO742" s="141"/>
      <c r="AP742" s="176"/>
      <c r="AQ742" s="177"/>
      <c r="AR742" s="178"/>
      <c r="AS742" s="176"/>
      <c r="AT742" s="177"/>
      <c r="AU742" s="178"/>
      <c r="AV742" s="57"/>
      <c r="AW742" s="145"/>
      <c r="AX742" s="179"/>
      <c r="AY742" s="180"/>
      <c r="AZ742" s="57"/>
      <c r="BA742" s="145"/>
      <c r="BB742" s="146"/>
      <c r="BC742" s="149"/>
      <c r="BD742" s="103"/>
      <c r="BS742" s="224"/>
      <c r="BT742" s="224"/>
      <c r="CB742" s="166">
        <v>45</v>
      </c>
      <c r="CC742" s="166">
        <v>40</v>
      </c>
      <c r="CD742" s="167">
        <v>35</v>
      </c>
      <c r="CE742" s="168">
        <v>30</v>
      </c>
      <c r="CF742" s="167">
        <v>28</v>
      </c>
      <c r="CG742" s="168">
        <v>26</v>
      </c>
      <c r="CH742" s="168">
        <v>24</v>
      </c>
      <c r="CI742" s="168">
        <v>22</v>
      </c>
      <c r="CJ742" s="168">
        <v>20</v>
      </c>
      <c r="CK742" s="168">
        <v>18</v>
      </c>
      <c r="CL742" s="168">
        <v>16</v>
      </c>
      <c r="CM742" s="168">
        <v>14</v>
      </c>
      <c r="CN742" s="168">
        <v>12</v>
      </c>
      <c r="CO742" s="168">
        <v>10</v>
      </c>
      <c r="CP742" s="168">
        <v>10</v>
      </c>
      <c r="CQ742" s="168">
        <v>10</v>
      </c>
    </row>
    <row r="743" spans="1:95" ht="16.2" thickBot="1" x14ac:dyDescent="0.35">
      <c r="A743" s="116">
        <v>1740</v>
      </c>
      <c r="B743" s="117"/>
      <c r="C743" s="118"/>
      <c r="D743" s="119"/>
      <c r="E743" s="120"/>
      <c r="F743" s="121"/>
      <c r="G743" s="121"/>
      <c r="H743" s="169"/>
      <c r="I743" s="169"/>
      <c r="J743" s="170"/>
      <c r="K743" s="248"/>
      <c r="L743" s="129"/>
      <c r="M743" s="129"/>
      <c r="N743" s="129"/>
      <c r="O743" s="259"/>
      <c r="P743" s="129"/>
      <c r="Z743" s="135"/>
      <c r="AA743" s="135"/>
      <c r="AB743" s="136"/>
      <c r="AC743" s="136"/>
      <c r="AD743" s="60"/>
      <c r="AE743" s="139"/>
      <c r="AF743" s="175"/>
      <c r="AG743" s="60"/>
      <c r="AH743" s="139"/>
      <c r="AI743" s="175"/>
      <c r="AJ743" s="60"/>
      <c r="AK743" s="140"/>
      <c r="AL743" s="141"/>
      <c r="AM743" s="60"/>
      <c r="AN743" s="140"/>
      <c r="AO743" s="141"/>
      <c r="AP743" s="176"/>
      <c r="AQ743" s="177"/>
      <c r="AR743" s="178"/>
      <c r="AS743" s="176"/>
      <c r="AT743" s="177"/>
      <c r="AU743" s="178"/>
      <c r="AV743" s="57"/>
      <c r="AW743" s="145"/>
      <c r="AX743" s="179"/>
      <c r="AY743" s="180"/>
      <c r="AZ743" s="57"/>
      <c r="BA743" s="145"/>
      <c r="BB743" s="146"/>
      <c r="BC743" s="149"/>
      <c r="BD743" s="103"/>
      <c r="BS743" s="224"/>
      <c r="BT743" s="224"/>
      <c r="CB743" s="166">
        <v>45</v>
      </c>
      <c r="CC743" s="166">
        <v>40</v>
      </c>
      <c r="CD743" s="167">
        <v>35</v>
      </c>
      <c r="CE743" s="168">
        <v>30</v>
      </c>
      <c r="CF743" s="167">
        <v>28</v>
      </c>
      <c r="CG743" s="168">
        <v>26</v>
      </c>
      <c r="CH743" s="168">
        <v>24</v>
      </c>
      <c r="CI743" s="168">
        <v>22</v>
      </c>
      <c r="CJ743" s="168">
        <v>20</v>
      </c>
      <c r="CK743" s="168">
        <v>18</v>
      </c>
      <c r="CL743" s="168">
        <v>16</v>
      </c>
      <c r="CM743" s="168">
        <v>14</v>
      </c>
      <c r="CN743" s="168">
        <v>12</v>
      </c>
      <c r="CO743" s="168">
        <v>10</v>
      </c>
      <c r="CP743" s="168">
        <v>10</v>
      </c>
      <c r="CQ743" s="168">
        <v>10</v>
      </c>
    </row>
    <row r="744" spans="1:95" ht="16.2" thickBot="1" x14ac:dyDescent="0.35">
      <c r="A744" s="116">
        <v>1741</v>
      </c>
      <c r="B744" s="117"/>
      <c r="C744" s="118"/>
      <c r="D744" s="119"/>
      <c r="E744" s="120"/>
      <c r="F744" s="121"/>
      <c r="G744" s="121"/>
      <c r="H744" s="169"/>
      <c r="I744" s="169"/>
      <c r="J744" s="170"/>
      <c r="K744" s="248"/>
      <c r="L744" s="129"/>
      <c r="M744" s="129"/>
      <c r="N744" s="129"/>
      <c r="O744" s="259"/>
      <c r="P744" s="129"/>
      <c r="Z744" s="135"/>
      <c r="AA744" s="135"/>
      <c r="AB744" s="136"/>
      <c r="AC744" s="136"/>
      <c r="AD744" s="60"/>
      <c r="AE744" s="139"/>
      <c r="AF744" s="175"/>
      <c r="AG744" s="60"/>
      <c r="AH744" s="139"/>
      <c r="AI744" s="175"/>
      <c r="AJ744" s="60"/>
      <c r="AK744" s="140"/>
      <c r="AL744" s="141"/>
      <c r="AM744" s="60"/>
      <c r="AN744" s="140"/>
      <c r="AO744" s="141"/>
      <c r="AP744" s="176"/>
      <c r="AQ744" s="177"/>
      <c r="AR744" s="178"/>
      <c r="AS744" s="176"/>
      <c r="AT744" s="177"/>
      <c r="AU744" s="178"/>
      <c r="AV744" s="57"/>
      <c r="AW744" s="145"/>
      <c r="AX744" s="179"/>
      <c r="AY744" s="180"/>
      <c r="AZ744" s="57"/>
      <c r="BA744" s="145"/>
      <c r="BB744" s="146"/>
      <c r="BC744" s="149"/>
      <c r="BD744" s="103"/>
      <c r="BS744" s="224"/>
      <c r="BT744" s="224"/>
      <c r="CB744" s="166">
        <v>45</v>
      </c>
      <c r="CC744" s="166">
        <v>40</v>
      </c>
      <c r="CD744" s="167">
        <v>35</v>
      </c>
      <c r="CE744" s="168">
        <v>30</v>
      </c>
      <c r="CF744" s="167">
        <v>28</v>
      </c>
      <c r="CG744" s="168">
        <v>26</v>
      </c>
      <c r="CH744" s="168">
        <v>24</v>
      </c>
      <c r="CI744" s="168">
        <v>22</v>
      </c>
      <c r="CJ744" s="168">
        <v>20</v>
      </c>
      <c r="CK744" s="168">
        <v>18</v>
      </c>
      <c r="CL744" s="168">
        <v>16</v>
      </c>
      <c r="CM744" s="168">
        <v>14</v>
      </c>
      <c r="CN744" s="168">
        <v>12</v>
      </c>
      <c r="CO744" s="168">
        <v>10</v>
      </c>
      <c r="CP744" s="168">
        <v>10</v>
      </c>
      <c r="CQ744" s="168">
        <v>10</v>
      </c>
    </row>
    <row r="745" spans="1:95" ht="16.2" thickBot="1" x14ac:dyDescent="0.35">
      <c r="A745" s="116">
        <v>1742</v>
      </c>
      <c r="B745" s="117"/>
      <c r="C745" s="118"/>
      <c r="D745" s="119"/>
      <c r="E745" s="120"/>
      <c r="F745" s="121"/>
      <c r="G745" s="121"/>
      <c r="H745" s="169"/>
      <c r="I745" s="169"/>
      <c r="J745" s="170"/>
      <c r="K745" s="248"/>
      <c r="L745" s="129"/>
      <c r="M745" s="129"/>
      <c r="N745" s="129"/>
      <c r="O745" s="259"/>
      <c r="P745" s="129"/>
      <c r="Z745" s="135"/>
      <c r="AA745" s="135"/>
      <c r="AB745" s="136"/>
      <c r="AC745" s="136"/>
      <c r="AD745" s="60"/>
      <c r="AE745" s="139"/>
      <c r="AF745" s="175"/>
      <c r="AG745" s="60"/>
      <c r="AH745" s="139"/>
      <c r="AI745" s="175"/>
      <c r="AJ745" s="60"/>
      <c r="AK745" s="140"/>
      <c r="AL745" s="141"/>
      <c r="AM745" s="60"/>
      <c r="AN745" s="140"/>
      <c r="AO745" s="141"/>
      <c r="AP745" s="176"/>
      <c r="AQ745" s="177"/>
      <c r="AR745" s="178"/>
      <c r="AS745" s="176"/>
      <c r="AT745" s="177"/>
      <c r="AU745" s="178"/>
      <c r="AV745" s="57"/>
      <c r="AW745" s="145"/>
      <c r="AX745" s="179"/>
      <c r="AY745" s="180"/>
      <c r="AZ745" s="57"/>
      <c r="BA745" s="145"/>
      <c r="BB745" s="146"/>
      <c r="BC745" s="149"/>
      <c r="BD745" s="103"/>
      <c r="BS745" s="224"/>
      <c r="BT745" s="224"/>
      <c r="CB745" s="166">
        <v>45</v>
      </c>
      <c r="CC745" s="166">
        <v>40</v>
      </c>
      <c r="CD745" s="167">
        <v>35</v>
      </c>
      <c r="CE745" s="168">
        <v>30</v>
      </c>
      <c r="CF745" s="167">
        <v>28</v>
      </c>
      <c r="CG745" s="168">
        <v>26</v>
      </c>
      <c r="CH745" s="168">
        <v>24</v>
      </c>
      <c r="CI745" s="168">
        <v>22</v>
      </c>
      <c r="CJ745" s="168">
        <v>20</v>
      </c>
      <c r="CK745" s="168">
        <v>18</v>
      </c>
      <c r="CL745" s="168">
        <v>16</v>
      </c>
      <c r="CM745" s="168">
        <v>14</v>
      </c>
      <c r="CN745" s="168">
        <v>12</v>
      </c>
      <c r="CO745" s="168">
        <v>10</v>
      </c>
      <c r="CP745" s="168">
        <v>10</v>
      </c>
      <c r="CQ745" s="168">
        <v>10</v>
      </c>
    </row>
    <row r="746" spans="1:95" ht="16.2" thickBot="1" x14ac:dyDescent="0.35">
      <c r="A746" s="116">
        <v>1743</v>
      </c>
      <c r="B746" s="117"/>
      <c r="C746" s="118"/>
      <c r="D746" s="119"/>
      <c r="E746" s="120"/>
      <c r="F746" s="121"/>
      <c r="G746" s="121"/>
      <c r="H746" s="169"/>
      <c r="I746" s="169"/>
      <c r="J746" s="170"/>
      <c r="K746" s="248"/>
      <c r="L746" s="129"/>
      <c r="M746" s="129"/>
      <c r="N746" s="129"/>
      <c r="O746" s="259"/>
      <c r="P746" s="129"/>
      <c r="Z746" s="135"/>
      <c r="AA746" s="135"/>
      <c r="AB746" s="136"/>
      <c r="AC746" s="136"/>
      <c r="AD746" s="60"/>
      <c r="AE746" s="139"/>
      <c r="AF746" s="175"/>
      <c r="AG746" s="60"/>
      <c r="AH746" s="139"/>
      <c r="AI746" s="175"/>
      <c r="AJ746" s="60"/>
      <c r="AK746" s="140"/>
      <c r="AL746" s="141"/>
      <c r="AM746" s="60"/>
      <c r="AN746" s="140"/>
      <c r="AO746" s="141"/>
      <c r="AP746" s="176"/>
      <c r="AQ746" s="177"/>
      <c r="AR746" s="178"/>
      <c r="AS746" s="176"/>
      <c r="AT746" s="177"/>
      <c r="AU746" s="178"/>
      <c r="AV746" s="57"/>
      <c r="AW746" s="145"/>
      <c r="AX746" s="179"/>
      <c r="AY746" s="180"/>
      <c r="AZ746" s="57"/>
      <c r="BA746" s="145"/>
      <c r="BB746" s="146"/>
      <c r="BC746" s="149"/>
      <c r="BD746" s="103"/>
      <c r="BS746" s="224"/>
      <c r="BT746" s="224"/>
      <c r="CB746" s="166">
        <v>45</v>
      </c>
      <c r="CC746" s="166">
        <v>40</v>
      </c>
      <c r="CD746" s="167">
        <v>35</v>
      </c>
      <c r="CE746" s="168">
        <v>30</v>
      </c>
      <c r="CF746" s="167">
        <v>28</v>
      </c>
      <c r="CG746" s="168">
        <v>26</v>
      </c>
      <c r="CH746" s="168">
        <v>24</v>
      </c>
      <c r="CI746" s="168">
        <v>22</v>
      </c>
      <c r="CJ746" s="168">
        <v>20</v>
      </c>
      <c r="CK746" s="168">
        <v>18</v>
      </c>
      <c r="CL746" s="168">
        <v>16</v>
      </c>
      <c r="CM746" s="168">
        <v>14</v>
      </c>
      <c r="CN746" s="168">
        <v>12</v>
      </c>
      <c r="CO746" s="168">
        <v>10</v>
      </c>
      <c r="CP746" s="168">
        <v>10</v>
      </c>
      <c r="CQ746" s="168">
        <v>10</v>
      </c>
    </row>
    <row r="747" spans="1:95" ht="16.2" thickBot="1" x14ac:dyDescent="0.35">
      <c r="A747" s="116">
        <v>1744</v>
      </c>
      <c r="B747" s="117"/>
      <c r="C747" s="118"/>
      <c r="D747" s="119"/>
      <c r="E747" s="120"/>
      <c r="F747" s="121"/>
      <c r="G747" s="121"/>
      <c r="H747" s="169"/>
      <c r="I747" s="169"/>
      <c r="J747" s="170"/>
      <c r="K747" s="248"/>
      <c r="L747" s="129"/>
      <c r="M747" s="129"/>
      <c r="N747" s="129"/>
      <c r="O747" s="259"/>
      <c r="P747" s="129"/>
      <c r="Z747" s="135"/>
      <c r="AA747" s="135"/>
      <c r="AB747" s="136"/>
      <c r="AC747" s="136"/>
      <c r="AD747" s="60"/>
      <c r="AE747" s="139"/>
      <c r="AF747" s="175"/>
      <c r="AG747" s="60"/>
      <c r="AH747" s="139"/>
      <c r="AI747" s="175"/>
      <c r="AJ747" s="60"/>
      <c r="AK747" s="140"/>
      <c r="AL747" s="141"/>
      <c r="AM747" s="60"/>
      <c r="AN747" s="140"/>
      <c r="AO747" s="141"/>
      <c r="AP747" s="176"/>
      <c r="AQ747" s="177"/>
      <c r="AR747" s="178"/>
      <c r="AS747" s="176"/>
      <c r="AT747" s="177"/>
      <c r="AU747" s="178"/>
      <c r="AV747" s="57"/>
      <c r="AW747" s="145"/>
      <c r="AX747" s="179"/>
      <c r="AY747" s="180"/>
      <c r="AZ747" s="57"/>
      <c r="BA747" s="145"/>
      <c r="BB747" s="146"/>
      <c r="BC747" s="149"/>
      <c r="BD747" s="103"/>
      <c r="BS747" s="224"/>
      <c r="BT747" s="224"/>
      <c r="CB747" s="166">
        <v>45</v>
      </c>
      <c r="CC747" s="166">
        <v>40</v>
      </c>
      <c r="CD747" s="167">
        <v>35</v>
      </c>
      <c r="CE747" s="168">
        <v>30</v>
      </c>
      <c r="CF747" s="167">
        <v>28</v>
      </c>
      <c r="CG747" s="168">
        <v>26</v>
      </c>
      <c r="CH747" s="168">
        <v>24</v>
      </c>
      <c r="CI747" s="168">
        <v>22</v>
      </c>
      <c r="CJ747" s="168">
        <v>20</v>
      </c>
      <c r="CK747" s="168">
        <v>18</v>
      </c>
      <c r="CL747" s="168">
        <v>16</v>
      </c>
      <c r="CM747" s="168">
        <v>14</v>
      </c>
      <c r="CN747" s="168">
        <v>12</v>
      </c>
      <c r="CO747" s="168">
        <v>10</v>
      </c>
      <c r="CP747" s="168">
        <v>10</v>
      </c>
      <c r="CQ747" s="168">
        <v>10</v>
      </c>
    </row>
    <row r="748" spans="1:95" ht="16.2" thickBot="1" x14ac:dyDescent="0.35">
      <c r="A748" s="116">
        <v>1745</v>
      </c>
      <c r="B748" s="117"/>
      <c r="C748" s="118"/>
      <c r="D748" s="119"/>
      <c r="E748" s="120"/>
      <c r="F748" s="121"/>
      <c r="G748" s="121"/>
      <c r="H748" s="169"/>
      <c r="I748" s="169"/>
      <c r="J748" s="170"/>
      <c r="K748" s="248"/>
      <c r="L748" s="129"/>
      <c r="M748" s="129"/>
      <c r="N748" s="129"/>
      <c r="O748" s="259"/>
      <c r="P748" s="129"/>
      <c r="Z748" s="135"/>
      <c r="AA748" s="135"/>
      <c r="AB748" s="136"/>
      <c r="AC748" s="136"/>
      <c r="AD748" s="60"/>
      <c r="AE748" s="139"/>
      <c r="AF748" s="175"/>
      <c r="AG748" s="60"/>
      <c r="AH748" s="139"/>
      <c r="AI748" s="175"/>
      <c r="AJ748" s="60"/>
      <c r="AK748" s="140"/>
      <c r="AL748" s="141"/>
      <c r="AM748" s="60"/>
      <c r="AN748" s="140"/>
      <c r="AO748" s="141"/>
      <c r="AP748" s="176"/>
      <c r="AQ748" s="177"/>
      <c r="AR748" s="178"/>
      <c r="AS748" s="176"/>
      <c r="AT748" s="177"/>
      <c r="AU748" s="178"/>
      <c r="AV748" s="57"/>
      <c r="AW748" s="145"/>
      <c r="AX748" s="179"/>
      <c r="AY748" s="180"/>
      <c r="AZ748" s="57"/>
      <c r="BA748" s="145"/>
      <c r="BB748" s="146"/>
      <c r="BC748" s="149"/>
      <c r="BD748" s="103"/>
      <c r="BS748" s="224"/>
      <c r="BT748" s="224"/>
      <c r="CB748" s="166">
        <v>45</v>
      </c>
      <c r="CC748" s="166">
        <v>40</v>
      </c>
      <c r="CD748" s="167">
        <v>35</v>
      </c>
      <c r="CE748" s="168">
        <v>30</v>
      </c>
      <c r="CF748" s="167">
        <v>28</v>
      </c>
      <c r="CG748" s="168">
        <v>26</v>
      </c>
      <c r="CH748" s="168">
        <v>24</v>
      </c>
      <c r="CI748" s="168">
        <v>22</v>
      </c>
      <c r="CJ748" s="168">
        <v>20</v>
      </c>
      <c r="CK748" s="168">
        <v>18</v>
      </c>
      <c r="CL748" s="168">
        <v>16</v>
      </c>
      <c r="CM748" s="168">
        <v>14</v>
      </c>
      <c r="CN748" s="168">
        <v>12</v>
      </c>
      <c r="CO748" s="168">
        <v>10</v>
      </c>
      <c r="CP748" s="168">
        <v>10</v>
      </c>
      <c r="CQ748" s="168">
        <v>10</v>
      </c>
    </row>
    <row r="749" spans="1:95" ht="16.2" thickBot="1" x14ac:dyDescent="0.35">
      <c r="A749" s="116">
        <v>1746</v>
      </c>
      <c r="B749" s="117"/>
      <c r="C749" s="118"/>
      <c r="D749" s="119"/>
      <c r="E749" s="120"/>
      <c r="F749" s="121"/>
      <c r="G749" s="121"/>
      <c r="H749" s="169"/>
      <c r="I749" s="169"/>
      <c r="J749" s="170"/>
      <c r="K749" s="248"/>
      <c r="L749" s="129"/>
      <c r="M749" s="129"/>
      <c r="N749" s="129"/>
      <c r="O749" s="259"/>
      <c r="P749" s="129"/>
      <c r="Z749" s="135"/>
      <c r="AA749" s="135"/>
      <c r="AB749" s="136"/>
      <c r="AC749" s="136"/>
      <c r="AD749" s="60"/>
      <c r="AE749" s="139"/>
      <c r="AF749" s="175"/>
      <c r="AG749" s="60"/>
      <c r="AH749" s="139"/>
      <c r="AI749" s="175"/>
      <c r="AJ749" s="60"/>
      <c r="AK749" s="140"/>
      <c r="AL749" s="141"/>
      <c r="AM749" s="60"/>
      <c r="AN749" s="140"/>
      <c r="AO749" s="141"/>
      <c r="AP749" s="176"/>
      <c r="AQ749" s="177"/>
      <c r="AR749" s="178"/>
      <c r="AS749" s="176"/>
      <c r="AT749" s="177"/>
      <c r="AU749" s="178"/>
      <c r="AV749" s="57"/>
      <c r="AW749" s="145"/>
      <c r="AX749" s="179"/>
      <c r="AY749" s="180"/>
      <c r="AZ749" s="57"/>
      <c r="BA749" s="145"/>
      <c r="BB749" s="146"/>
      <c r="BC749" s="149"/>
      <c r="BD749" s="103"/>
      <c r="BS749" s="224"/>
      <c r="BT749" s="224"/>
      <c r="CB749" s="166">
        <v>45</v>
      </c>
      <c r="CC749" s="166">
        <v>40</v>
      </c>
      <c r="CD749" s="167">
        <v>35</v>
      </c>
      <c r="CE749" s="168">
        <v>30</v>
      </c>
      <c r="CF749" s="167">
        <v>28</v>
      </c>
      <c r="CG749" s="168">
        <v>26</v>
      </c>
      <c r="CH749" s="168">
        <v>24</v>
      </c>
      <c r="CI749" s="168">
        <v>22</v>
      </c>
      <c r="CJ749" s="168">
        <v>20</v>
      </c>
      <c r="CK749" s="168">
        <v>18</v>
      </c>
      <c r="CL749" s="168">
        <v>16</v>
      </c>
      <c r="CM749" s="168">
        <v>14</v>
      </c>
      <c r="CN749" s="168">
        <v>12</v>
      </c>
      <c r="CO749" s="168">
        <v>10</v>
      </c>
      <c r="CP749" s="168">
        <v>10</v>
      </c>
      <c r="CQ749" s="168">
        <v>10</v>
      </c>
    </row>
    <row r="750" spans="1:95" ht="16.2" thickBot="1" x14ac:dyDescent="0.35">
      <c r="A750" s="116">
        <v>1747</v>
      </c>
      <c r="B750" s="117"/>
      <c r="C750" s="118"/>
      <c r="D750" s="119"/>
      <c r="E750" s="120"/>
      <c r="F750" s="121"/>
      <c r="G750" s="121"/>
      <c r="H750" s="169"/>
      <c r="I750" s="169"/>
      <c r="J750" s="170"/>
      <c r="K750" s="248"/>
      <c r="L750" s="129"/>
      <c r="M750" s="129"/>
      <c r="N750" s="129"/>
      <c r="O750" s="259"/>
      <c r="P750" s="129"/>
      <c r="Z750" s="135"/>
      <c r="AA750" s="135"/>
      <c r="AB750" s="136"/>
      <c r="AC750" s="136"/>
      <c r="AD750" s="60"/>
      <c r="AE750" s="139"/>
      <c r="AF750" s="175"/>
      <c r="AG750" s="60"/>
      <c r="AH750" s="139"/>
      <c r="AI750" s="175"/>
      <c r="AJ750" s="60"/>
      <c r="AK750" s="140"/>
      <c r="AL750" s="141"/>
      <c r="AM750" s="60"/>
      <c r="AN750" s="140"/>
      <c r="AO750" s="141"/>
      <c r="AP750" s="176"/>
      <c r="AQ750" s="177"/>
      <c r="AR750" s="178"/>
      <c r="AS750" s="176"/>
      <c r="AT750" s="177"/>
      <c r="AU750" s="178"/>
      <c r="AV750" s="57"/>
      <c r="AW750" s="145"/>
      <c r="AX750" s="179"/>
      <c r="AY750" s="180"/>
      <c r="AZ750" s="57"/>
      <c r="BA750" s="145"/>
      <c r="BB750" s="146"/>
      <c r="BC750" s="149"/>
      <c r="BD750" s="103"/>
      <c r="BS750" s="224"/>
      <c r="BT750" s="224"/>
      <c r="CB750" s="166">
        <v>45</v>
      </c>
      <c r="CC750" s="166">
        <v>40</v>
      </c>
      <c r="CD750" s="167">
        <v>35</v>
      </c>
      <c r="CE750" s="168">
        <v>30</v>
      </c>
      <c r="CF750" s="167">
        <v>28</v>
      </c>
      <c r="CG750" s="168">
        <v>26</v>
      </c>
      <c r="CH750" s="168">
        <v>24</v>
      </c>
      <c r="CI750" s="168">
        <v>22</v>
      </c>
      <c r="CJ750" s="168">
        <v>20</v>
      </c>
      <c r="CK750" s="168">
        <v>18</v>
      </c>
      <c r="CL750" s="168">
        <v>16</v>
      </c>
      <c r="CM750" s="168">
        <v>14</v>
      </c>
      <c r="CN750" s="168">
        <v>12</v>
      </c>
      <c r="CO750" s="168">
        <v>10</v>
      </c>
      <c r="CP750" s="168">
        <v>10</v>
      </c>
      <c r="CQ750" s="168">
        <v>10</v>
      </c>
    </row>
    <row r="751" spans="1:95" ht="16.2" thickBot="1" x14ac:dyDescent="0.35">
      <c r="A751" s="116">
        <v>1748</v>
      </c>
      <c r="B751" s="117"/>
      <c r="C751" s="118"/>
      <c r="D751" s="119"/>
      <c r="E751" s="120"/>
      <c r="F751" s="121"/>
      <c r="G751" s="121"/>
      <c r="H751" s="169"/>
      <c r="I751" s="169"/>
      <c r="J751" s="170"/>
      <c r="K751" s="248"/>
      <c r="L751" s="129"/>
      <c r="M751" s="129"/>
      <c r="N751" s="129"/>
      <c r="O751" s="259"/>
      <c r="P751" s="129"/>
      <c r="Z751" s="135"/>
      <c r="AA751" s="135"/>
      <c r="AB751" s="136"/>
      <c r="AC751" s="136"/>
      <c r="AD751" s="60"/>
      <c r="AE751" s="139"/>
      <c r="AF751" s="175"/>
      <c r="AG751" s="60"/>
      <c r="AH751" s="139"/>
      <c r="AI751" s="175"/>
      <c r="AJ751" s="60"/>
      <c r="AK751" s="140"/>
      <c r="AL751" s="141"/>
      <c r="AM751" s="60"/>
      <c r="AN751" s="140"/>
      <c r="AO751" s="141"/>
      <c r="AP751" s="176"/>
      <c r="AQ751" s="177"/>
      <c r="AR751" s="178"/>
      <c r="AS751" s="176"/>
      <c r="AT751" s="177"/>
      <c r="AU751" s="178"/>
      <c r="AV751" s="57"/>
      <c r="AW751" s="145"/>
      <c r="AX751" s="179"/>
      <c r="AY751" s="180"/>
      <c r="AZ751" s="57"/>
      <c r="BA751" s="145"/>
      <c r="BB751" s="146"/>
      <c r="BC751" s="149"/>
      <c r="BD751" s="103"/>
      <c r="BS751" s="224"/>
      <c r="BT751" s="224"/>
      <c r="CB751" s="166">
        <v>45</v>
      </c>
      <c r="CC751" s="166">
        <v>40</v>
      </c>
      <c r="CD751" s="167">
        <v>35</v>
      </c>
      <c r="CE751" s="168">
        <v>30</v>
      </c>
      <c r="CF751" s="167">
        <v>28</v>
      </c>
      <c r="CG751" s="168">
        <v>26</v>
      </c>
      <c r="CH751" s="168">
        <v>24</v>
      </c>
      <c r="CI751" s="168">
        <v>22</v>
      </c>
      <c r="CJ751" s="168">
        <v>20</v>
      </c>
      <c r="CK751" s="168">
        <v>18</v>
      </c>
      <c r="CL751" s="168">
        <v>16</v>
      </c>
      <c r="CM751" s="168">
        <v>14</v>
      </c>
      <c r="CN751" s="168">
        <v>12</v>
      </c>
      <c r="CO751" s="168">
        <v>10</v>
      </c>
      <c r="CP751" s="168">
        <v>10</v>
      </c>
      <c r="CQ751" s="168">
        <v>10</v>
      </c>
    </row>
    <row r="752" spans="1:95" ht="16.2" thickBot="1" x14ac:dyDescent="0.35">
      <c r="A752" s="116">
        <v>1749</v>
      </c>
      <c r="B752" s="117"/>
      <c r="C752" s="118"/>
      <c r="D752" s="119"/>
      <c r="E752" s="120"/>
      <c r="F752" s="121"/>
      <c r="G752" s="121"/>
      <c r="H752" s="169"/>
      <c r="I752" s="169"/>
      <c r="J752" s="170"/>
      <c r="K752" s="248"/>
      <c r="L752" s="129"/>
      <c r="M752" s="129"/>
      <c r="N752" s="129"/>
      <c r="O752" s="259"/>
      <c r="P752" s="129"/>
      <c r="Z752" s="135"/>
      <c r="AA752" s="135"/>
      <c r="AB752" s="136"/>
      <c r="AC752" s="136"/>
      <c r="AD752" s="60"/>
      <c r="AE752" s="139"/>
      <c r="AF752" s="175"/>
      <c r="AG752" s="60"/>
      <c r="AH752" s="139"/>
      <c r="AI752" s="175"/>
      <c r="AJ752" s="60"/>
      <c r="AK752" s="140"/>
      <c r="AL752" s="141"/>
      <c r="AM752" s="60"/>
      <c r="AN752" s="140"/>
      <c r="AO752" s="141"/>
      <c r="AP752" s="176"/>
      <c r="AQ752" s="177"/>
      <c r="AR752" s="178"/>
      <c r="AS752" s="176"/>
      <c r="AT752" s="177"/>
      <c r="AU752" s="178"/>
      <c r="AV752" s="57"/>
      <c r="AW752" s="145"/>
      <c r="AX752" s="179"/>
      <c r="AY752" s="180"/>
      <c r="AZ752" s="57"/>
      <c r="BA752" s="145"/>
      <c r="BB752" s="146"/>
      <c r="BC752" s="149"/>
      <c r="BD752" s="103"/>
      <c r="BS752" s="224"/>
      <c r="BT752" s="224"/>
      <c r="CB752" s="166">
        <v>45</v>
      </c>
      <c r="CC752" s="166">
        <v>40</v>
      </c>
      <c r="CD752" s="167">
        <v>35</v>
      </c>
      <c r="CE752" s="168">
        <v>30</v>
      </c>
      <c r="CF752" s="167">
        <v>28</v>
      </c>
      <c r="CG752" s="168">
        <v>26</v>
      </c>
      <c r="CH752" s="168">
        <v>24</v>
      </c>
      <c r="CI752" s="168">
        <v>22</v>
      </c>
      <c r="CJ752" s="168">
        <v>20</v>
      </c>
      <c r="CK752" s="168">
        <v>18</v>
      </c>
      <c r="CL752" s="168">
        <v>16</v>
      </c>
      <c r="CM752" s="168">
        <v>14</v>
      </c>
      <c r="CN752" s="168">
        <v>12</v>
      </c>
      <c r="CO752" s="168">
        <v>10</v>
      </c>
      <c r="CP752" s="168">
        <v>10</v>
      </c>
      <c r="CQ752" s="168">
        <v>10</v>
      </c>
    </row>
    <row r="753" spans="1:95" ht="16.2" thickBot="1" x14ac:dyDescent="0.35">
      <c r="A753" s="116">
        <v>1750</v>
      </c>
      <c r="B753" s="117"/>
      <c r="C753" s="118"/>
      <c r="D753" s="119"/>
      <c r="E753" s="120"/>
      <c r="F753" s="121"/>
      <c r="G753" s="121"/>
      <c r="H753" s="169"/>
      <c r="I753" s="169"/>
      <c r="J753" s="170"/>
      <c r="K753" s="248"/>
      <c r="L753" s="129"/>
      <c r="M753" s="129"/>
      <c r="N753" s="129"/>
      <c r="O753" s="259"/>
      <c r="P753" s="129"/>
      <c r="Z753" s="135"/>
      <c r="AA753" s="135"/>
      <c r="AB753" s="136"/>
      <c r="AC753" s="136"/>
      <c r="AD753" s="60"/>
      <c r="AE753" s="139"/>
      <c r="AF753" s="175"/>
      <c r="AG753" s="60"/>
      <c r="AH753" s="139"/>
      <c r="AI753" s="175"/>
      <c r="AJ753" s="60"/>
      <c r="AK753" s="140"/>
      <c r="AL753" s="141"/>
      <c r="AM753" s="60"/>
      <c r="AN753" s="140"/>
      <c r="AO753" s="141"/>
      <c r="AP753" s="176"/>
      <c r="AQ753" s="177"/>
      <c r="AR753" s="178"/>
      <c r="AS753" s="176"/>
      <c r="AT753" s="177"/>
      <c r="AU753" s="178"/>
      <c r="AV753" s="57"/>
      <c r="AW753" s="145"/>
      <c r="AX753" s="179"/>
      <c r="AY753" s="180"/>
      <c r="AZ753" s="57"/>
      <c r="BA753" s="145"/>
      <c r="BB753" s="146"/>
      <c r="BC753" s="149"/>
      <c r="BD753" s="103"/>
      <c r="BS753" s="224"/>
      <c r="BT753" s="224"/>
      <c r="CB753" s="166">
        <v>45</v>
      </c>
      <c r="CC753" s="166">
        <v>40</v>
      </c>
      <c r="CD753" s="167">
        <v>35</v>
      </c>
      <c r="CE753" s="168">
        <v>30</v>
      </c>
      <c r="CF753" s="167">
        <v>28</v>
      </c>
      <c r="CG753" s="168">
        <v>26</v>
      </c>
      <c r="CH753" s="168">
        <v>24</v>
      </c>
      <c r="CI753" s="168">
        <v>22</v>
      </c>
      <c r="CJ753" s="168">
        <v>20</v>
      </c>
      <c r="CK753" s="168">
        <v>18</v>
      </c>
      <c r="CL753" s="168">
        <v>16</v>
      </c>
      <c r="CM753" s="168">
        <v>14</v>
      </c>
      <c r="CN753" s="168">
        <v>12</v>
      </c>
      <c r="CO753" s="168">
        <v>10</v>
      </c>
      <c r="CP753" s="168">
        <v>10</v>
      </c>
      <c r="CQ753" s="168">
        <v>10</v>
      </c>
    </row>
    <row r="754" spans="1:95" ht="16.2" thickBot="1" x14ac:dyDescent="0.35">
      <c r="A754" s="116">
        <v>1751</v>
      </c>
      <c r="B754" s="117"/>
      <c r="C754" s="118"/>
      <c r="D754" s="119"/>
      <c r="E754" s="120"/>
      <c r="F754" s="121"/>
      <c r="G754" s="121"/>
      <c r="H754" s="169"/>
      <c r="I754" s="169"/>
      <c r="J754" s="170"/>
      <c r="K754" s="248"/>
      <c r="L754" s="129"/>
      <c r="M754" s="129"/>
      <c r="N754" s="129"/>
      <c r="O754" s="259"/>
      <c r="P754" s="129"/>
      <c r="Z754" s="135"/>
      <c r="AA754" s="135"/>
      <c r="AB754" s="136"/>
      <c r="AC754" s="136"/>
      <c r="AD754" s="60"/>
      <c r="AE754" s="139"/>
      <c r="AF754" s="175"/>
      <c r="AG754" s="60"/>
      <c r="AH754" s="139"/>
      <c r="AI754" s="175"/>
      <c r="AJ754" s="60"/>
      <c r="AK754" s="140"/>
      <c r="AL754" s="141"/>
      <c r="AM754" s="60"/>
      <c r="AN754" s="140"/>
      <c r="AO754" s="141"/>
      <c r="AP754" s="176"/>
      <c r="AQ754" s="177"/>
      <c r="AR754" s="178"/>
      <c r="AS754" s="176"/>
      <c r="AT754" s="177"/>
      <c r="AU754" s="178"/>
      <c r="AV754" s="57"/>
      <c r="AW754" s="145"/>
      <c r="AX754" s="179"/>
      <c r="AY754" s="180"/>
      <c r="AZ754" s="57"/>
      <c r="BA754" s="145"/>
      <c r="BB754" s="146"/>
      <c r="BC754" s="149"/>
      <c r="BD754" s="103"/>
      <c r="BS754" s="224"/>
      <c r="BT754" s="224"/>
      <c r="CB754" s="166">
        <v>45</v>
      </c>
      <c r="CC754" s="166">
        <v>40</v>
      </c>
      <c r="CD754" s="167">
        <v>35</v>
      </c>
      <c r="CE754" s="168">
        <v>30</v>
      </c>
      <c r="CF754" s="167">
        <v>28</v>
      </c>
      <c r="CG754" s="168">
        <v>26</v>
      </c>
      <c r="CH754" s="168">
        <v>24</v>
      </c>
      <c r="CI754" s="168">
        <v>22</v>
      </c>
      <c r="CJ754" s="168">
        <v>20</v>
      </c>
      <c r="CK754" s="168">
        <v>18</v>
      </c>
      <c r="CL754" s="168">
        <v>16</v>
      </c>
      <c r="CM754" s="168">
        <v>14</v>
      </c>
      <c r="CN754" s="168">
        <v>12</v>
      </c>
      <c r="CO754" s="168">
        <v>10</v>
      </c>
      <c r="CP754" s="168">
        <v>10</v>
      </c>
      <c r="CQ754" s="168">
        <v>10</v>
      </c>
    </row>
    <row r="755" spans="1:95" ht="16.2" thickBot="1" x14ac:dyDescent="0.35">
      <c r="A755" s="116">
        <v>1752</v>
      </c>
      <c r="B755" s="117"/>
      <c r="C755" s="118"/>
      <c r="D755" s="119"/>
      <c r="E755" s="120"/>
      <c r="F755" s="121"/>
      <c r="G755" s="121"/>
      <c r="H755" s="169"/>
      <c r="I755" s="169"/>
      <c r="J755" s="170"/>
      <c r="K755" s="248"/>
      <c r="L755" s="129"/>
      <c r="M755" s="129"/>
      <c r="N755" s="129"/>
      <c r="O755" s="259"/>
      <c r="P755" s="129"/>
      <c r="Z755" s="135"/>
      <c r="AA755" s="135"/>
      <c r="AB755" s="136"/>
      <c r="AC755" s="136"/>
      <c r="AD755" s="60"/>
      <c r="AE755" s="139"/>
      <c r="AF755" s="175"/>
      <c r="AG755" s="60"/>
      <c r="AH755" s="139"/>
      <c r="AI755" s="175"/>
      <c r="AJ755" s="60"/>
      <c r="AK755" s="140"/>
      <c r="AL755" s="141"/>
      <c r="AM755" s="60"/>
      <c r="AN755" s="140"/>
      <c r="AO755" s="141"/>
      <c r="AP755" s="176"/>
      <c r="AQ755" s="177"/>
      <c r="AR755" s="178"/>
      <c r="AS755" s="176"/>
      <c r="AT755" s="177"/>
      <c r="AU755" s="178"/>
      <c r="AV755" s="57"/>
      <c r="AW755" s="145"/>
      <c r="AX755" s="179"/>
      <c r="AY755" s="180"/>
      <c r="AZ755" s="57"/>
      <c r="BA755" s="145"/>
      <c r="BB755" s="146"/>
      <c r="BC755" s="149"/>
      <c r="BD755" s="103"/>
      <c r="BS755" s="224"/>
      <c r="BT755" s="224"/>
      <c r="CB755" s="166">
        <v>45</v>
      </c>
      <c r="CC755" s="166">
        <v>40</v>
      </c>
      <c r="CD755" s="167">
        <v>35</v>
      </c>
      <c r="CE755" s="168">
        <v>30</v>
      </c>
      <c r="CF755" s="167">
        <v>28</v>
      </c>
      <c r="CG755" s="168">
        <v>26</v>
      </c>
      <c r="CH755" s="168">
        <v>24</v>
      </c>
      <c r="CI755" s="168">
        <v>22</v>
      </c>
      <c r="CJ755" s="168">
        <v>20</v>
      </c>
      <c r="CK755" s="168">
        <v>18</v>
      </c>
      <c r="CL755" s="168">
        <v>16</v>
      </c>
      <c r="CM755" s="168">
        <v>14</v>
      </c>
      <c r="CN755" s="168">
        <v>12</v>
      </c>
      <c r="CO755" s="168">
        <v>10</v>
      </c>
      <c r="CP755" s="168">
        <v>10</v>
      </c>
      <c r="CQ755" s="168">
        <v>10</v>
      </c>
    </row>
    <row r="756" spans="1:95" ht="16.2" thickBot="1" x14ac:dyDescent="0.35">
      <c r="A756" s="116">
        <v>1753</v>
      </c>
      <c r="B756" s="117"/>
      <c r="C756" s="118"/>
      <c r="D756" s="119"/>
      <c r="E756" s="120"/>
      <c r="F756" s="121"/>
      <c r="G756" s="121"/>
      <c r="H756" s="169"/>
      <c r="I756" s="169"/>
      <c r="J756" s="170"/>
      <c r="K756" s="248"/>
      <c r="L756" s="129"/>
      <c r="M756" s="129"/>
      <c r="N756" s="129"/>
      <c r="O756" s="259"/>
      <c r="P756" s="129"/>
      <c r="Z756" s="135"/>
      <c r="AA756" s="135"/>
      <c r="AB756" s="136"/>
      <c r="AC756" s="136"/>
      <c r="AD756" s="60"/>
      <c r="AE756" s="139"/>
      <c r="AF756" s="175"/>
      <c r="AG756" s="60"/>
      <c r="AH756" s="139"/>
      <c r="AI756" s="175"/>
      <c r="AJ756" s="60"/>
      <c r="AK756" s="140"/>
      <c r="AL756" s="141"/>
      <c r="AM756" s="60"/>
      <c r="AN756" s="140"/>
      <c r="AO756" s="141"/>
      <c r="AP756" s="176"/>
      <c r="AQ756" s="177"/>
      <c r="AR756" s="178"/>
      <c r="AS756" s="176"/>
      <c r="AT756" s="177"/>
      <c r="AU756" s="178"/>
      <c r="AV756" s="57"/>
      <c r="AW756" s="145"/>
      <c r="AX756" s="179"/>
      <c r="AY756" s="180"/>
      <c r="AZ756" s="57"/>
      <c r="BA756" s="145"/>
      <c r="BB756" s="146"/>
      <c r="BC756" s="149"/>
      <c r="BD756" s="103"/>
      <c r="BS756" s="224"/>
      <c r="BT756" s="224"/>
      <c r="CB756" s="166">
        <v>45</v>
      </c>
      <c r="CC756" s="166">
        <v>40</v>
      </c>
      <c r="CD756" s="167">
        <v>35</v>
      </c>
      <c r="CE756" s="168">
        <v>30</v>
      </c>
      <c r="CF756" s="167">
        <v>28</v>
      </c>
      <c r="CG756" s="168">
        <v>26</v>
      </c>
      <c r="CH756" s="168">
        <v>24</v>
      </c>
      <c r="CI756" s="168">
        <v>22</v>
      </c>
      <c r="CJ756" s="168">
        <v>20</v>
      </c>
      <c r="CK756" s="168">
        <v>18</v>
      </c>
      <c r="CL756" s="168">
        <v>16</v>
      </c>
      <c r="CM756" s="168">
        <v>14</v>
      </c>
      <c r="CN756" s="168">
        <v>12</v>
      </c>
      <c r="CO756" s="168">
        <v>10</v>
      </c>
      <c r="CP756" s="168">
        <v>10</v>
      </c>
      <c r="CQ756" s="168">
        <v>10</v>
      </c>
    </row>
    <row r="757" spans="1:95" ht="16.2" thickBot="1" x14ac:dyDescent="0.35">
      <c r="A757" s="116">
        <v>1754</v>
      </c>
      <c r="B757" s="117"/>
      <c r="C757" s="118"/>
      <c r="D757" s="119"/>
      <c r="E757" s="120"/>
      <c r="F757" s="121"/>
      <c r="G757" s="121"/>
      <c r="H757" s="169"/>
      <c r="I757" s="169"/>
      <c r="J757" s="170"/>
      <c r="K757" s="248"/>
      <c r="L757" s="129"/>
      <c r="M757" s="129"/>
      <c r="N757" s="129"/>
      <c r="O757" s="259"/>
      <c r="P757" s="129"/>
      <c r="Z757" s="135"/>
      <c r="AA757" s="135"/>
      <c r="AB757" s="136"/>
      <c r="AC757" s="136"/>
      <c r="AD757" s="60"/>
      <c r="AE757" s="139"/>
      <c r="AF757" s="175"/>
      <c r="AG757" s="60"/>
      <c r="AH757" s="139"/>
      <c r="AI757" s="175"/>
      <c r="AJ757" s="60"/>
      <c r="AK757" s="140"/>
      <c r="AL757" s="141"/>
      <c r="AM757" s="60"/>
      <c r="AN757" s="140"/>
      <c r="AO757" s="141"/>
      <c r="AP757" s="176"/>
      <c r="AQ757" s="177"/>
      <c r="AR757" s="178"/>
      <c r="AS757" s="176"/>
      <c r="AT757" s="177"/>
      <c r="AU757" s="178"/>
      <c r="AV757" s="57"/>
      <c r="AW757" s="145"/>
      <c r="AX757" s="179"/>
      <c r="AY757" s="180"/>
      <c r="AZ757" s="57"/>
      <c r="BA757" s="145"/>
      <c r="BB757" s="146"/>
      <c r="BC757" s="149"/>
      <c r="BD757" s="103"/>
      <c r="BS757" s="224"/>
      <c r="BT757" s="224"/>
      <c r="CB757" s="166">
        <v>45</v>
      </c>
      <c r="CC757" s="166">
        <v>40</v>
      </c>
      <c r="CD757" s="167">
        <v>35</v>
      </c>
      <c r="CE757" s="168">
        <v>30</v>
      </c>
      <c r="CF757" s="167">
        <v>28</v>
      </c>
      <c r="CG757" s="168">
        <v>26</v>
      </c>
      <c r="CH757" s="168">
        <v>24</v>
      </c>
      <c r="CI757" s="168">
        <v>22</v>
      </c>
      <c r="CJ757" s="168">
        <v>20</v>
      </c>
      <c r="CK757" s="168">
        <v>18</v>
      </c>
      <c r="CL757" s="168">
        <v>16</v>
      </c>
      <c r="CM757" s="168">
        <v>14</v>
      </c>
      <c r="CN757" s="168">
        <v>12</v>
      </c>
      <c r="CO757" s="168">
        <v>10</v>
      </c>
      <c r="CP757" s="168">
        <v>10</v>
      </c>
      <c r="CQ757" s="168">
        <v>10</v>
      </c>
    </row>
    <row r="758" spans="1:95" ht="16.2" thickBot="1" x14ac:dyDescent="0.35">
      <c r="A758" s="116">
        <v>1755</v>
      </c>
      <c r="B758" s="117"/>
      <c r="C758" s="118"/>
      <c r="D758" s="119"/>
      <c r="E758" s="120"/>
      <c r="F758" s="121"/>
      <c r="G758" s="121"/>
      <c r="H758" s="169"/>
      <c r="I758" s="169"/>
      <c r="J758" s="170"/>
      <c r="K758" s="248"/>
      <c r="L758" s="129"/>
      <c r="M758" s="129"/>
      <c r="N758" s="129"/>
      <c r="O758" s="259"/>
      <c r="P758" s="129"/>
      <c r="Z758" s="135"/>
      <c r="AA758" s="135"/>
      <c r="AB758" s="136"/>
      <c r="AC758" s="136"/>
      <c r="AD758" s="60"/>
      <c r="AE758" s="139"/>
      <c r="AF758" s="175"/>
      <c r="AG758" s="60"/>
      <c r="AH758" s="139"/>
      <c r="AI758" s="175"/>
      <c r="AJ758" s="60"/>
      <c r="AK758" s="140"/>
      <c r="AL758" s="141"/>
      <c r="AM758" s="60"/>
      <c r="AN758" s="140"/>
      <c r="AO758" s="141"/>
      <c r="AP758" s="176"/>
      <c r="AQ758" s="177"/>
      <c r="AR758" s="178"/>
      <c r="AS758" s="176"/>
      <c r="AT758" s="177"/>
      <c r="AU758" s="178"/>
      <c r="AV758" s="57"/>
      <c r="AW758" s="145"/>
      <c r="AX758" s="179"/>
      <c r="AY758" s="180"/>
      <c r="AZ758" s="57"/>
      <c r="BA758" s="145"/>
      <c r="BB758" s="146"/>
      <c r="BC758" s="149"/>
      <c r="BD758" s="103"/>
      <c r="BS758" s="224"/>
      <c r="BT758" s="224"/>
      <c r="CB758" s="166">
        <v>45</v>
      </c>
      <c r="CC758" s="166">
        <v>40</v>
      </c>
      <c r="CD758" s="167">
        <v>35</v>
      </c>
      <c r="CE758" s="168">
        <v>30</v>
      </c>
      <c r="CF758" s="167">
        <v>28</v>
      </c>
      <c r="CG758" s="168">
        <v>26</v>
      </c>
      <c r="CH758" s="168">
        <v>24</v>
      </c>
      <c r="CI758" s="168">
        <v>22</v>
      </c>
      <c r="CJ758" s="168">
        <v>20</v>
      </c>
      <c r="CK758" s="168">
        <v>18</v>
      </c>
      <c r="CL758" s="168">
        <v>16</v>
      </c>
      <c r="CM758" s="168">
        <v>14</v>
      </c>
      <c r="CN758" s="168">
        <v>12</v>
      </c>
      <c r="CO758" s="168">
        <v>10</v>
      </c>
      <c r="CP758" s="168">
        <v>10</v>
      </c>
      <c r="CQ758" s="168">
        <v>10</v>
      </c>
    </row>
    <row r="759" spans="1:95" ht="16.2" thickBot="1" x14ac:dyDescent="0.35">
      <c r="A759" s="116">
        <v>1756</v>
      </c>
      <c r="B759" s="117"/>
      <c r="C759" s="118"/>
      <c r="D759" s="119"/>
      <c r="E759" s="120"/>
      <c r="F759" s="121"/>
      <c r="G759" s="121"/>
      <c r="H759" s="169"/>
      <c r="I759" s="169"/>
      <c r="J759" s="170"/>
      <c r="K759" s="248"/>
      <c r="L759" s="129"/>
      <c r="M759" s="129"/>
      <c r="N759" s="129"/>
      <c r="O759" s="259"/>
      <c r="P759" s="129"/>
      <c r="Z759" s="135"/>
      <c r="AA759" s="135"/>
      <c r="AB759" s="136"/>
      <c r="AC759" s="136"/>
      <c r="AD759" s="60"/>
      <c r="AE759" s="139"/>
      <c r="AF759" s="175"/>
      <c r="AG759" s="60"/>
      <c r="AH759" s="139"/>
      <c r="AI759" s="175"/>
      <c r="AJ759" s="60"/>
      <c r="AK759" s="140"/>
      <c r="AL759" s="141"/>
      <c r="AM759" s="60"/>
      <c r="AN759" s="140"/>
      <c r="AO759" s="141"/>
      <c r="AP759" s="176"/>
      <c r="AQ759" s="177"/>
      <c r="AR759" s="178"/>
      <c r="AS759" s="176"/>
      <c r="AT759" s="177"/>
      <c r="AU759" s="178"/>
      <c r="AV759" s="57"/>
      <c r="AW759" s="145"/>
      <c r="AX759" s="179"/>
      <c r="AY759" s="180"/>
      <c r="AZ759" s="57"/>
      <c r="BA759" s="145"/>
      <c r="BB759" s="146"/>
      <c r="BC759" s="149"/>
      <c r="BD759" s="103"/>
      <c r="BS759" s="224"/>
      <c r="BT759" s="224"/>
      <c r="CB759" s="166">
        <v>45</v>
      </c>
      <c r="CC759" s="166">
        <v>40</v>
      </c>
      <c r="CD759" s="167">
        <v>35</v>
      </c>
      <c r="CE759" s="168">
        <v>30</v>
      </c>
      <c r="CF759" s="167">
        <v>28</v>
      </c>
      <c r="CG759" s="168">
        <v>26</v>
      </c>
      <c r="CH759" s="168">
        <v>24</v>
      </c>
      <c r="CI759" s="168">
        <v>22</v>
      </c>
      <c r="CJ759" s="168">
        <v>20</v>
      </c>
      <c r="CK759" s="168">
        <v>18</v>
      </c>
      <c r="CL759" s="168">
        <v>16</v>
      </c>
      <c r="CM759" s="168">
        <v>14</v>
      </c>
      <c r="CN759" s="168">
        <v>12</v>
      </c>
      <c r="CO759" s="168">
        <v>10</v>
      </c>
      <c r="CP759" s="168">
        <v>10</v>
      </c>
      <c r="CQ759" s="168">
        <v>10</v>
      </c>
    </row>
    <row r="760" spans="1:95" ht="16.2" thickBot="1" x14ac:dyDescent="0.35">
      <c r="A760" s="116">
        <v>1757</v>
      </c>
      <c r="B760" s="117"/>
      <c r="C760" s="118"/>
      <c r="D760" s="119"/>
      <c r="E760" s="120"/>
      <c r="F760" s="121"/>
      <c r="G760" s="121"/>
      <c r="H760" s="169"/>
      <c r="I760" s="169"/>
      <c r="J760" s="170"/>
      <c r="K760" s="248"/>
      <c r="L760" s="129"/>
      <c r="M760" s="129"/>
      <c r="N760" s="129"/>
      <c r="O760" s="259"/>
      <c r="P760" s="129"/>
      <c r="Z760" s="135"/>
      <c r="AA760" s="135"/>
      <c r="AB760" s="136"/>
      <c r="AC760" s="136"/>
      <c r="AD760" s="60"/>
      <c r="AE760" s="139"/>
      <c r="AF760" s="175"/>
      <c r="AG760" s="60"/>
      <c r="AH760" s="139"/>
      <c r="AI760" s="175"/>
      <c r="AJ760" s="60"/>
      <c r="AK760" s="140"/>
      <c r="AL760" s="141"/>
      <c r="AM760" s="60"/>
      <c r="AN760" s="140"/>
      <c r="AO760" s="141"/>
      <c r="AP760" s="176"/>
      <c r="AQ760" s="177"/>
      <c r="AR760" s="178"/>
      <c r="AS760" s="176"/>
      <c r="AT760" s="177"/>
      <c r="AU760" s="178"/>
      <c r="AV760" s="57"/>
      <c r="AW760" s="145"/>
      <c r="AX760" s="179"/>
      <c r="AY760" s="180"/>
      <c r="AZ760" s="57"/>
      <c r="BA760" s="145"/>
      <c r="BB760" s="146"/>
      <c r="BC760" s="149"/>
      <c r="BD760" s="103"/>
      <c r="BS760" s="224"/>
      <c r="BT760" s="224"/>
      <c r="CB760" s="166">
        <v>45</v>
      </c>
      <c r="CC760" s="166">
        <v>40</v>
      </c>
      <c r="CD760" s="167">
        <v>35</v>
      </c>
      <c r="CE760" s="168">
        <v>30</v>
      </c>
      <c r="CF760" s="167">
        <v>28</v>
      </c>
      <c r="CG760" s="168">
        <v>26</v>
      </c>
      <c r="CH760" s="168">
        <v>24</v>
      </c>
      <c r="CI760" s="168">
        <v>22</v>
      </c>
      <c r="CJ760" s="168">
        <v>20</v>
      </c>
      <c r="CK760" s="168">
        <v>18</v>
      </c>
      <c r="CL760" s="168">
        <v>16</v>
      </c>
      <c r="CM760" s="168">
        <v>14</v>
      </c>
      <c r="CN760" s="168">
        <v>12</v>
      </c>
      <c r="CO760" s="168">
        <v>10</v>
      </c>
      <c r="CP760" s="168">
        <v>10</v>
      </c>
      <c r="CQ760" s="168">
        <v>10</v>
      </c>
    </row>
    <row r="761" spans="1:95" ht="16.2" thickBot="1" x14ac:dyDescent="0.35">
      <c r="A761" s="116">
        <v>1758</v>
      </c>
      <c r="B761" s="117"/>
      <c r="C761" s="118"/>
      <c r="D761" s="119"/>
      <c r="E761" s="120"/>
      <c r="F761" s="121"/>
      <c r="G761" s="121"/>
      <c r="H761" s="169"/>
      <c r="I761" s="169"/>
      <c r="J761" s="170"/>
      <c r="K761" s="248"/>
      <c r="L761" s="129"/>
      <c r="M761" s="129"/>
      <c r="N761" s="129"/>
      <c r="O761" s="259"/>
      <c r="P761" s="129"/>
      <c r="Z761" s="135"/>
      <c r="AA761" s="135"/>
      <c r="AB761" s="136"/>
      <c r="AC761" s="136"/>
      <c r="AD761" s="60"/>
      <c r="AE761" s="139"/>
      <c r="AF761" s="175"/>
      <c r="AG761" s="60"/>
      <c r="AH761" s="139"/>
      <c r="AI761" s="175"/>
      <c r="AJ761" s="60"/>
      <c r="AK761" s="140"/>
      <c r="AL761" s="141"/>
      <c r="AM761" s="60"/>
      <c r="AN761" s="140"/>
      <c r="AO761" s="141"/>
      <c r="AP761" s="176"/>
      <c r="AQ761" s="177"/>
      <c r="AR761" s="178"/>
      <c r="AS761" s="176"/>
      <c r="AT761" s="177"/>
      <c r="AU761" s="178"/>
      <c r="AV761" s="57"/>
      <c r="AW761" s="145"/>
      <c r="AX761" s="179"/>
      <c r="AY761" s="180"/>
      <c r="AZ761" s="57"/>
      <c r="BA761" s="145"/>
      <c r="BB761" s="146"/>
      <c r="BC761" s="149"/>
      <c r="BD761" s="103"/>
      <c r="BS761" s="224"/>
      <c r="BT761" s="224"/>
      <c r="CB761" s="166">
        <v>45</v>
      </c>
      <c r="CC761" s="166">
        <v>40</v>
      </c>
      <c r="CD761" s="167">
        <v>35</v>
      </c>
      <c r="CE761" s="168">
        <v>30</v>
      </c>
      <c r="CF761" s="167">
        <v>28</v>
      </c>
      <c r="CG761" s="168">
        <v>26</v>
      </c>
      <c r="CH761" s="168">
        <v>24</v>
      </c>
      <c r="CI761" s="168">
        <v>22</v>
      </c>
      <c r="CJ761" s="168">
        <v>20</v>
      </c>
      <c r="CK761" s="168">
        <v>18</v>
      </c>
      <c r="CL761" s="168">
        <v>16</v>
      </c>
      <c r="CM761" s="168">
        <v>14</v>
      </c>
      <c r="CN761" s="168">
        <v>12</v>
      </c>
      <c r="CO761" s="168">
        <v>10</v>
      </c>
      <c r="CP761" s="168">
        <v>10</v>
      </c>
      <c r="CQ761" s="168">
        <v>10</v>
      </c>
    </row>
    <row r="762" spans="1:95" ht="16.2" thickBot="1" x14ac:dyDescent="0.35">
      <c r="A762" s="116">
        <v>1759</v>
      </c>
      <c r="B762" s="117"/>
      <c r="C762" s="118"/>
      <c r="D762" s="119"/>
      <c r="E762" s="120"/>
      <c r="F762" s="121"/>
      <c r="G762" s="121"/>
      <c r="H762" s="169"/>
      <c r="I762" s="169"/>
      <c r="J762" s="170"/>
      <c r="K762" s="248"/>
      <c r="L762" s="129"/>
      <c r="M762" s="129"/>
      <c r="N762" s="129"/>
      <c r="O762" s="259"/>
      <c r="P762" s="129"/>
      <c r="Z762" s="135"/>
      <c r="AA762" s="135"/>
      <c r="AB762" s="136"/>
      <c r="AC762" s="136"/>
      <c r="AD762" s="60"/>
      <c r="AE762" s="139"/>
      <c r="AF762" s="175"/>
      <c r="AG762" s="60"/>
      <c r="AH762" s="139"/>
      <c r="AI762" s="175"/>
      <c r="AJ762" s="60"/>
      <c r="AK762" s="140"/>
      <c r="AL762" s="141"/>
      <c r="AM762" s="60"/>
      <c r="AN762" s="140"/>
      <c r="AO762" s="141"/>
      <c r="AP762" s="176"/>
      <c r="AQ762" s="177"/>
      <c r="AR762" s="178"/>
      <c r="AS762" s="176"/>
      <c r="AT762" s="177"/>
      <c r="AU762" s="178"/>
      <c r="AV762" s="57"/>
      <c r="AW762" s="145"/>
      <c r="AX762" s="179"/>
      <c r="AY762" s="180"/>
      <c r="AZ762" s="57"/>
      <c r="BA762" s="145"/>
      <c r="BB762" s="146"/>
      <c r="BC762" s="149"/>
      <c r="BD762" s="103"/>
      <c r="BS762" s="224"/>
      <c r="BT762" s="224"/>
      <c r="CB762" s="166">
        <v>45</v>
      </c>
      <c r="CC762" s="166">
        <v>40</v>
      </c>
      <c r="CD762" s="167">
        <v>35</v>
      </c>
      <c r="CE762" s="168">
        <v>30</v>
      </c>
      <c r="CF762" s="167">
        <v>28</v>
      </c>
      <c r="CG762" s="168">
        <v>26</v>
      </c>
      <c r="CH762" s="168">
        <v>24</v>
      </c>
      <c r="CI762" s="168">
        <v>22</v>
      </c>
      <c r="CJ762" s="168">
        <v>20</v>
      </c>
      <c r="CK762" s="168">
        <v>18</v>
      </c>
      <c r="CL762" s="168">
        <v>16</v>
      </c>
      <c r="CM762" s="168">
        <v>14</v>
      </c>
      <c r="CN762" s="168">
        <v>12</v>
      </c>
      <c r="CO762" s="168">
        <v>10</v>
      </c>
      <c r="CP762" s="168">
        <v>10</v>
      </c>
      <c r="CQ762" s="168">
        <v>10</v>
      </c>
    </row>
    <row r="763" spans="1:95" ht="16.2" thickBot="1" x14ac:dyDescent="0.35">
      <c r="A763" s="116">
        <v>1760</v>
      </c>
      <c r="B763" s="117"/>
      <c r="C763" s="118"/>
      <c r="D763" s="119"/>
      <c r="E763" s="120"/>
      <c r="F763" s="121"/>
      <c r="G763" s="121"/>
      <c r="H763" s="169"/>
      <c r="I763" s="169"/>
      <c r="J763" s="170"/>
      <c r="K763" s="248"/>
      <c r="L763" s="129"/>
      <c r="M763" s="129"/>
      <c r="N763" s="129"/>
      <c r="O763" s="259"/>
      <c r="P763" s="129"/>
      <c r="Z763" s="135"/>
      <c r="AA763" s="135"/>
      <c r="AB763" s="136"/>
      <c r="AC763" s="136"/>
      <c r="AD763" s="60"/>
      <c r="AE763" s="139"/>
      <c r="AF763" s="175"/>
      <c r="AG763" s="60"/>
      <c r="AH763" s="139"/>
      <c r="AI763" s="175"/>
      <c r="AJ763" s="60"/>
      <c r="AK763" s="140"/>
      <c r="AL763" s="141"/>
      <c r="AM763" s="60"/>
      <c r="AN763" s="140"/>
      <c r="AO763" s="141"/>
      <c r="AP763" s="176"/>
      <c r="AQ763" s="177"/>
      <c r="AR763" s="178"/>
      <c r="AS763" s="176"/>
      <c r="AT763" s="177"/>
      <c r="AU763" s="178"/>
      <c r="AV763" s="57"/>
      <c r="AW763" s="145"/>
      <c r="AX763" s="179"/>
      <c r="AY763" s="180"/>
      <c r="AZ763" s="57"/>
      <c r="BA763" s="145"/>
      <c r="BB763" s="146"/>
      <c r="BC763" s="149"/>
      <c r="BD763" s="103"/>
      <c r="BS763" s="224"/>
      <c r="BT763" s="224"/>
      <c r="CB763" s="166">
        <v>45</v>
      </c>
      <c r="CC763" s="166">
        <v>40</v>
      </c>
      <c r="CD763" s="167">
        <v>35</v>
      </c>
      <c r="CE763" s="168">
        <v>30</v>
      </c>
      <c r="CF763" s="167">
        <v>28</v>
      </c>
      <c r="CG763" s="168">
        <v>26</v>
      </c>
      <c r="CH763" s="168">
        <v>24</v>
      </c>
      <c r="CI763" s="168">
        <v>22</v>
      </c>
      <c r="CJ763" s="168">
        <v>20</v>
      </c>
      <c r="CK763" s="168">
        <v>18</v>
      </c>
      <c r="CL763" s="168">
        <v>16</v>
      </c>
      <c r="CM763" s="168">
        <v>14</v>
      </c>
      <c r="CN763" s="168">
        <v>12</v>
      </c>
      <c r="CO763" s="168">
        <v>10</v>
      </c>
      <c r="CP763" s="168">
        <v>10</v>
      </c>
      <c r="CQ763" s="168">
        <v>10</v>
      </c>
    </row>
    <row r="764" spans="1:95" ht="16.2" thickBot="1" x14ac:dyDescent="0.35">
      <c r="A764" s="116">
        <v>1761</v>
      </c>
      <c r="B764" s="117"/>
      <c r="C764" s="118"/>
      <c r="D764" s="119"/>
      <c r="E764" s="120"/>
      <c r="F764" s="121"/>
      <c r="G764" s="121"/>
      <c r="H764" s="169"/>
      <c r="I764" s="169"/>
      <c r="J764" s="170"/>
      <c r="K764" s="248"/>
      <c r="L764" s="129"/>
      <c r="M764" s="129"/>
      <c r="N764" s="129"/>
      <c r="O764" s="259"/>
      <c r="P764" s="129"/>
      <c r="Z764" s="135"/>
      <c r="AA764" s="135"/>
      <c r="AB764" s="136"/>
      <c r="AC764" s="136"/>
      <c r="AD764" s="60"/>
      <c r="AE764" s="139"/>
      <c r="AF764" s="175"/>
      <c r="AG764" s="60"/>
      <c r="AH764" s="139"/>
      <c r="AI764" s="175"/>
      <c r="AJ764" s="60"/>
      <c r="AK764" s="140"/>
      <c r="AL764" s="141"/>
      <c r="AM764" s="60"/>
      <c r="AN764" s="140"/>
      <c r="AO764" s="141"/>
      <c r="AP764" s="176"/>
      <c r="AQ764" s="177"/>
      <c r="AR764" s="178"/>
      <c r="AS764" s="176"/>
      <c r="AT764" s="177"/>
      <c r="AU764" s="178"/>
      <c r="AV764" s="57"/>
      <c r="AW764" s="145"/>
      <c r="AX764" s="179"/>
      <c r="AY764" s="180"/>
      <c r="AZ764" s="57"/>
      <c r="BA764" s="145"/>
      <c r="BB764" s="146"/>
      <c r="BC764" s="149"/>
      <c r="BD764" s="103"/>
      <c r="BS764" s="224"/>
      <c r="BT764" s="224"/>
      <c r="CB764" s="166">
        <v>45</v>
      </c>
      <c r="CC764" s="166">
        <v>40</v>
      </c>
      <c r="CD764" s="167">
        <v>35</v>
      </c>
      <c r="CE764" s="168">
        <v>30</v>
      </c>
      <c r="CF764" s="167">
        <v>28</v>
      </c>
      <c r="CG764" s="168">
        <v>26</v>
      </c>
      <c r="CH764" s="168">
        <v>24</v>
      </c>
      <c r="CI764" s="168">
        <v>22</v>
      </c>
      <c r="CJ764" s="168">
        <v>20</v>
      </c>
      <c r="CK764" s="168">
        <v>18</v>
      </c>
      <c r="CL764" s="168">
        <v>16</v>
      </c>
      <c r="CM764" s="168">
        <v>14</v>
      </c>
      <c r="CN764" s="168">
        <v>12</v>
      </c>
      <c r="CO764" s="168">
        <v>10</v>
      </c>
      <c r="CP764" s="168">
        <v>10</v>
      </c>
      <c r="CQ764" s="168">
        <v>10</v>
      </c>
    </row>
    <row r="765" spans="1:95" ht="16.2" thickBot="1" x14ac:dyDescent="0.35">
      <c r="A765" s="116">
        <v>1762</v>
      </c>
      <c r="B765" s="117"/>
      <c r="C765" s="118"/>
      <c r="D765" s="119"/>
      <c r="E765" s="120"/>
      <c r="F765" s="121"/>
      <c r="G765" s="121"/>
      <c r="H765" s="169"/>
      <c r="I765" s="169"/>
      <c r="J765" s="170"/>
      <c r="K765" s="248"/>
      <c r="L765" s="129"/>
      <c r="M765" s="129"/>
      <c r="N765" s="129"/>
      <c r="O765" s="259"/>
      <c r="P765" s="129"/>
      <c r="Z765" s="135"/>
      <c r="AA765" s="135"/>
      <c r="AB765" s="136"/>
      <c r="AC765" s="136"/>
      <c r="AD765" s="60"/>
      <c r="AE765" s="139"/>
      <c r="AF765" s="175"/>
      <c r="AG765" s="60"/>
      <c r="AH765" s="139"/>
      <c r="AI765" s="175"/>
      <c r="AJ765" s="60"/>
      <c r="AK765" s="140"/>
      <c r="AL765" s="141"/>
      <c r="AM765" s="60"/>
      <c r="AN765" s="140"/>
      <c r="AO765" s="141"/>
      <c r="AP765" s="176"/>
      <c r="AQ765" s="177"/>
      <c r="AR765" s="178"/>
      <c r="AS765" s="176"/>
      <c r="AT765" s="177"/>
      <c r="AU765" s="178"/>
      <c r="AV765" s="57"/>
      <c r="AW765" s="145"/>
      <c r="AX765" s="179"/>
      <c r="AY765" s="180"/>
      <c r="AZ765" s="57"/>
      <c r="BA765" s="145"/>
      <c r="BB765" s="146"/>
      <c r="BC765" s="149"/>
      <c r="BD765" s="103"/>
      <c r="BS765" s="224"/>
      <c r="BT765" s="224"/>
      <c r="CB765" s="166">
        <v>45</v>
      </c>
      <c r="CC765" s="166">
        <v>40</v>
      </c>
      <c r="CD765" s="167">
        <v>35</v>
      </c>
      <c r="CE765" s="168">
        <v>30</v>
      </c>
      <c r="CF765" s="167">
        <v>28</v>
      </c>
      <c r="CG765" s="168">
        <v>26</v>
      </c>
      <c r="CH765" s="168">
        <v>24</v>
      </c>
      <c r="CI765" s="168">
        <v>22</v>
      </c>
      <c r="CJ765" s="168">
        <v>20</v>
      </c>
      <c r="CK765" s="168">
        <v>18</v>
      </c>
      <c r="CL765" s="168">
        <v>16</v>
      </c>
      <c r="CM765" s="168">
        <v>14</v>
      </c>
      <c r="CN765" s="168">
        <v>12</v>
      </c>
      <c r="CO765" s="168">
        <v>10</v>
      </c>
      <c r="CP765" s="168">
        <v>10</v>
      </c>
      <c r="CQ765" s="168">
        <v>10</v>
      </c>
    </row>
    <row r="766" spans="1:95" ht="16.2" thickBot="1" x14ac:dyDescent="0.35">
      <c r="A766" s="116">
        <v>1763</v>
      </c>
      <c r="B766" s="117"/>
      <c r="C766" s="118"/>
      <c r="D766" s="119"/>
      <c r="E766" s="120"/>
      <c r="F766" s="121"/>
      <c r="G766" s="121"/>
      <c r="H766" s="169"/>
      <c r="I766" s="169"/>
      <c r="J766" s="170"/>
      <c r="K766" s="248"/>
      <c r="L766" s="129"/>
      <c r="M766" s="129"/>
      <c r="N766" s="129"/>
      <c r="O766" s="259"/>
      <c r="P766" s="129"/>
      <c r="Z766" s="135"/>
      <c r="AA766" s="135"/>
      <c r="AB766" s="136"/>
      <c r="AC766" s="136"/>
      <c r="AD766" s="60"/>
      <c r="AE766" s="139"/>
      <c r="AF766" s="175"/>
      <c r="AG766" s="60"/>
      <c r="AH766" s="139"/>
      <c r="AI766" s="175"/>
      <c r="AJ766" s="60"/>
      <c r="AK766" s="140"/>
      <c r="AL766" s="141"/>
      <c r="AM766" s="60"/>
      <c r="AN766" s="140"/>
      <c r="AO766" s="141"/>
      <c r="AP766" s="176"/>
      <c r="AQ766" s="177"/>
      <c r="AR766" s="178"/>
      <c r="AS766" s="176"/>
      <c r="AT766" s="177"/>
      <c r="AU766" s="178"/>
      <c r="AV766" s="57"/>
      <c r="AW766" s="145"/>
      <c r="AX766" s="179"/>
      <c r="AY766" s="180"/>
      <c r="AZ766" s="57"/>
      <c r="BA766" s="145"/>
      <c r="BB766" s="146"/>
      <c r="BC766" s="149"/>
      <c r="BD766" s="103"/>
      <c r="BS766" s="224"/>
      <c r="BT766" s="224"/>
      <c r="CB766" s="166">
        <v>45</v>
      </c>
      <c r="CC766" s="166">
        <v>40</v>
      </c>
      <c r="CD766" s="167">
        <v>35</v>
      </c>
      <c r="CE766" s="168">
        <v>30</v>
      </c>
      <c r="CF766" s="167">
        <v>28</v>
      </c>
      <c r="CG766" s="168">
        <v>26</v>
      </c>
      <c r="CH766" s="168">
        <v>24</v>
      </c>
      <c r="CI766" s="168">
        <v>22</v>
      </c>
      <c r="CJ766" s="168">
        <v>20</v>
      </c>
      <c r="CK766" s="168">
        <v>18</v>
      </c>
      <c r="CL766" s="168">
        <v>16</v>
      </c>
      <c r="CM766" s="168">
        <v>14</v>
      </c>
      <c r="CN766" s="168">
        <v>12</v>
      </c>
      <c r="CO766" s="168">
        <v>10</v>
      </c>
      <c r="CP766" s="168">
        <v>10</v>
      </c>
      <c r="CQ766" s="168">
        <v>10</v>
      </c>
    </row>
    <row r="767" spans="1:95" ht="16.2" thickBot="1" x14ac:dyDescent="0.35">
      <c r="A767" s="116">
        <v>1764</v>
      </c>
      <c r="B767" s="117"/>
      <c r="C767" s="118"/>
      <c r="D767" s="119"/>
      <c r="E767" s="120"/>
      <c r="F767" s="121"/>
      <c r="G767" s="121"/>
      <c r="H767" s="169"/>
      <c r="I767" s="169"/>
      <c r="J767" s="170"/>
      <c r="K767" s="248"/>
      <c r="L767" s="129"/>
      <c r="M767" s="129"/>
      <c r="N767" s="129"/>
      <c r="O767" s="259"/>
      <c r="P767" s="129"/>
      <c r="Z767" s="135"/>
      <c r="AA767" s="135"/>
      <c r="AB767" s="136"/>
      <c r="AC767" s="136"/>
      <c r="AD767" s="60"/>
      <c r="AE767" s="139"/>
      <c r="AF767" s="175"/>
      <c r="AG767" s="60"/>
      <c r="AH767" s="139"/>
      <c r="AI767" s="175"/>
      <c r="AJ767" s="60"/>
      <c r="AK767" s="140"/>
      <c r="AL767" s="141"/>
      <c r="AM767" s="60"/>
      <c r="AN767" s="140"/>
      <c r="AO767" s="141"/>
      <c r="AP767" s="176"/>
      <c r="AQ767" s="177"/>
      <c r="AR767" s="178"/>
      <c r="AS767" s="176"/>
      <c r="AT767" s="177"/>
      <c r="AU767" s="178"/>
      <c r="AV767" s="57"/>
      <c r="AW767" s="145"/>
      <c r="AX767" s="179"/>
      <c r="AY767" s="180"/>
      <c r="AZ767" s="57"/>
      <c r="BA767" s="145"/>
      <c r="BB767" s="146"/>
      <c r="BC767" s="149"/>
      <c r="BD767" s="103"/>
      <c r="BS767" s="224"/>
      <c r="BT767" s="224"/>
      <c r="CB767" s="166">
        <v>45</v>
      </c>
      <c r="CC767" s="166">
        <v>40</v>
      </c>
      <c r="CD767" s="167">
        <v>35</v>
      </c>
      <c r="CE767" s="168">
        <v>30</v>
      </c>
      <c r="CF767" s="167">
        <v>28</v>
      </c>
      <c r="CG767" s="168">
        <v>26</v>
      </c>
      <c r="CH767" s="168">
        <v>24</v>
      </c>
      <c r="CI767" s="168">
        <v>22</v>
      </c>
      <c r="CJ767" s="168">
        <v>20</v>
      </c>
      <c r="CK767" s="168">
        <v>18</v>
      </c>
      <c r="CL767" s="168">
        <v>16</v>
      </c>
      <c r="CM767" s="168">
        <v>14</v>
      </c>
      <c r="CN767" s="168">
        <v>12</v>
      </c>
      <c r="CO767" s="168">
        <v>10</v>
      </c>
      <c r="CP767" s="168">
        <v>10</v>
      </c>
      <c r="CQ767" s="168">
        <v>10</v>
      </c>
    </row>
    <row r="768" spans="1:95" ht="16.2" thickBot="1" x14ac:dyDescent="0.35">
      <c r="A768" s="116">
        <v>1765</v>
      </c>
      <c r="B768" s="117"/>
      <c r="C768" s="118"/>
      <c r="D768" s="119"/>
      <c r="E768" s="120"/>
      <c r="F768" s="121"/>
      <c r="G768" s="121"/>
      <c r="H768" s="169"/>
      <c r="I768" s="169"/>
      <c r="J768" s="170"/>
      <c r="K768" s="248"/>
      <c r="L768" s="129"/>
      <c r="M768" s="129"/>
      <c r="N768" s="129"/>
      <c r="O768" s="259"/>
      <c r="P768" s="129"/>
      <c r="Z768" s="135"/>
      <c r="AA768" s="135"/>
      <c r="AB768" s="136"/>
      <c r="AC768" s="136"/>
      <c r="AD768" s="60"/>
      <c r="AE768" s="139"/>
      <c r="AF768" s="175"/>
      <c r="AG768" s="60"/>
      <c r="AH768" s="139"/>
      <c r="AI768" s="175"/>
      <c r="AJ768" s="60"/>
      <c r="AK768" s="140"/>
      <c r="AL768" s="141"/>
      <c r="AM768" s="60"/>
      <c r="AN768" s="140"/>
      <c r="AO768" s="141"/>
      <c r="AP768" s="176"/>
      <c r="AQ768" s="177"/>
      <c r="AR768" s="178"/>
      <c r="AS768" s="176"/>
      <c r="AT768" s="177"/>
      <c r="AU768" s="178"/>
      <c r="AV768" s="57"/>
      <c r="AW768" s="145"/>
      <c r="AX768" s="179"/>
      <c r="AY768" s="180"/>
      <c r="AZ768" s="57"/>
      <c r="BA768" s="145"/>
      <c r="BB768" s="146"/>
      <c r="BC768" s="149"/>
      <c r="BD768" s="103"/>
      <c r="BS768" s="224"/>
      <c r="BT768" s="224"/>
      <c r="CB768" s="166">
        <v>45</v>
      </c>
      <c r="CC768" s="166">
        <v>40</v>
      </c>
      <c r="CD768" s="167">
        <v>35</v>
      </c>
      <c r="CE768" s="168">
        <v>30</v>
      </c>
      <c r="CF768" s="167">
        <v>28</v>
      </c>
      <c r="CG768" s="168">
        <v>26</v>
      </c>
      <c r="CH768" s="168">
        <v>24</v>
      </c>
      <c r="CI768" s="168">
        <v>22</v>
      </c>
      <c r="CJ768" s="168">
        <v>20</v>
      </c>
      <c r="CK768" s="168">
        <v>18</v>
      </c>
      <c r="CL768" s="168">
        <v>16</v>
      </c>
      <c r="CM768" s="168">
        <v>14</v>
      </c>
      <c r="CN768" s="168">
        <v>12</v>
      </c>
      <c r="CO768" s="168">
        <v>10</v>
      </c>
      <c r="CP768" s="168">
        <v>10</v>
      </c>
      <c r="CQ768" s="168">
        <v>10</v>
      </c>
    </row>
    <row r="769" spans="1:95" ht="16.2" thickBot="1" x14ac:dyDescent="0.35">
      <c r="A769" s="116">
        <v>1766</v>
      </c>
      <c r="B769" s="117"/>
      <c r="C769" s="118"/>
      <c r="D769" s="119"/>
      <c r="E769" s="120"/>
      <c r="F769" s="121"/>
      <c r="G769" s="121"/>
      <c r="H769" s="169"/>
      <c r="I769" s="169"/>
      <c r="J769" s="170"/>
      <c r="K769" s="248"/>
      <c r="L769" s="129"/>
      <c r="M769" s="129"/>
      <c r="N769" s="129"/>
      <c r="O769" s="259"/>
      <c r="P769" s="129"/>
      <c r="Z769" s="135"/>
      <c r="AA769" s="135"/>
      <c r="AB769" s="136"/>
      <c r="AC769" s="136"/>
      <c r="AD769" s="60"/>
      <c r="AE769" s="139"/>
      <c r="AF769" s="175"/>
      <c r="AG769" s="60"/>
      <c r="AH769" s="139"/>
      <c r="AI769" s="175"/>
      <c r="AJ769" s="60"/>
      <c r="AK769" s="140"/>
      <c r="AL769" s="141"/>
      <c r="AM769" s="60"/>
      <c r="AN769" s="140"/>
      <c r="AO769" s="141"/>
      <c r="AP769" s="176"/>
      <c r="AQ769" s="177"/>
      <c r="AR769" s="178"/>
      <c r="AS769" s="176"/>
      <c r="AT769" s="177"/>
      <c r="AU769" s="178"/>
      <c r="AV769" s="57"/>
      <c r="AW769" s="145"/>
      <c r="AX769" s="179"/>
      <c r="AY769" s="180"/>
      <c r="AZ769" s="57"/>
      <c r="BA769" s="145"/>
      <c r="BB769" s="146"/>
      <c r="BC769" s="149"/>
      <c r="BD769" s="103"/>
      <c r="BS769" s="224"/>
      <c r="BT769" s="224"/>
      <c r="CB769" s="166">
        <v>45</v>
      </c>
      <c r="CC769" s="166">
        <v>40</v>
      </c>
      <c r="CD769" s="167">
        <v>35</v>
      </c>
      <c r="CE769" s="168">
        <v>30</v>
      </c>
      <c r="CF769" s="167">
        <v>28</v>
      </c>
      <c r="CG769" s="168">
        <v>26</v>
      </c>
      <c r="CH769" s="168">
        <v>24</v>
      </c>
      <c r="CI769" s="168">
        <v>22</v>
      </c>
      <c r="CJ769" s="168">
        <v>20</v>
      </c>
      <c r="CK769" s="168">
        <v>18</v>
      </c>
      <c r="CL769" s="168">
        <v>16</v>
      </c>
      <c r="CM769" s="168">
        <v>14</v>
      </c>
      <c r="CN769" s="168">
        <v>12</v>
      </c>
      <c r="CO769" s="168">
        <v>10</v>
      </c>
      <c r="CP769" s="168">
        <v>10</v>
      </c>
      <c r="CQ769" s="168">
        <v>10</v>
      </c>
    </row>
    <row r="770" spans="1:95" ht="16.2" thickBot="1" x14ac:dyDescent="0.35">
      <c r="A770" s="116">
        <v>1767</v>
      </c>
      <c r="B770" s="117"/>
      <c r="C770" s="118"/>
      <c r="D770" s="119"/>
      <c r="E770" s="120"/>
      <c r="F770" s="121"/>
      <c r="G770" s="121"/>
      <c r="H770" s="169"/>
      <c r="I770" s="169"/>
      <c r="J770" s="170"/>
      <c r="K770" s="248"/>
      <c r="L770" s="129"/>
      <c r="M770" s="129"/>
      <c r="N770" s="129"/>
      <c r="O770" s="259"/>
      <c r="P770" s="129"/>
      <c r="Z770" s="135"/>
      <c r="AA770" s="135"/>
      <c r="AB770" s="136"/>
      <c r="AC770" s="136"/>
      <c r="AD770" s="60"/>
      <c r="AE770" s="139"/>
      <c r="AF770" s="175"/>
      <c r="AG770" s="60"/>
      <c r="AH770" s="139"/>
      <c r="AI770" s="175"/>
      <c r="AJ770" s="60"/>
      <c r="AK770" s="140"/>
      <c r="AL770" s="141"/>
      <c r="AM770" s="60"/>
      <c r="AN770" s="140"/>
      <c r="AO770" s="141"/>
      <c r="AP770" s="176"/>
      <c r="AQ770" s="177"/>
      <c r="AR770" s="178"/>
      <c r="AS770" s="176"/>
      <c r="AT770" s="177"/>
      <c r="AU770" s="178"/>
      <c r="AV770" s="57"/>
      <c r="AW770" s="145"/>
      <c r="AX770" s="179"/>
      <c r="AY770" s="180"/>
      <c r="AZ770" s="57"/>
      <c r="BA770" s="145"/>
      <c r="BB770" s="146"/>
      <c r="BC770" s="149"/>
      <c r="BD770" s="103"/>
      <c r="BS770" s="224"/>
      <c r="BT770" s="224"/>
      <c r="CB770" s="166">
        <v>45</v>
      </c>
      <c r="CC770" s="166">
        <v>40</v>
      </c>
      <c r="CD770" s="167">
        <v>35</v>
      </c>
      <c r="CE770" s="168">
        <v>30</v>
      </c>
      <c r="CF770" s="167">
        <v>28</v>
      </c>
      <c r="CG770" s="168">
        <v>26</v>
      </c>
      <c r="CH770" s="168">
        <v>24</v>
      </c>
      <c r="CI770" s="168">
        <v>22</v>
      </c>
      <c r="CJ770" s="168">
        <v>20</v>
      </c>
      <c r="CK770" s="168">
        <v>18</v>
      </c>
      <c r="CL770" s="168">
        <v>16</v>
      </c>
      <c r="CM770" s="168">
        <v>14</v>
      </c>
      <c r="CN770" s="168">
        <v>12</v>
      </c>
      <c r="CO770" s="168">
        <v>10</v>
      </c>
      <c r="CP770" s="168">
        <v>10</v>
      </c>
      <c r="CQ770" s="168">
        <v>10</v>
      </c>
    </row>
    <row r="771" spans="1:95" ht="16.2" thickBot="1" x14ac:dyDescent="0.35">
      <c r="A771" s="116">
        <v>1768</v>
      </c>
      <c r="B771" s="117"/>
      <c r="C771" s="118"/>
      <c r="D771" s="119"/>
      <c r="E771" s="120"/>
      <c r="F771" s="121"/>
      <c r="G771" s="121"/>
      <c r="H771" s="169"/>
      <c r="I771" s="169"/>
      <c r="J771" s="170"/>
      <c r="K771" s="248"/>
      <c r="L771" s="129"/>
      <c r="M771" s="129"/>
      <c r="N771" s="129"/>
      <c r="O771" s="259"/>
      <c r="P771" s="129"/>
      <c r="Z771" s="135"/>
      <c r="AA771" s="135"/>
      <c r="AB771" s="136"/>
      <c r="AC771" s="136"/>
      <c r="AD771" s="60"/>
      <c r="AE771" s="139"/>
      <c r="AF771" s="175"/>
      <c r="AG771" s="60"/>
      <c r="AH771" s="139"/>
      <c r="AI771" s="175"/>
      <c r="AJ771" s="60"/>
      <c r="AK771" s="140"/>
      <c r="AL771" s="141"/>
      <c r="AM771" s="60"/>
      <c r="AN771" s="140"/>
      <c r="AO771" s="141"/>
      <c r="AP771" s="176"/>
      <c r="AQ771" s="177"/>
      <c r="AR771" s="178"/>
      <c r="AS771" s="176"/>
      <c r="AT771" s="177"/>
      <c r="AU771" s="178"/>
      <c r="AV771" s="57"/>
      <c r="AW771" s="145"/>
      <c r="AX771" s="179"/>
      <c r="AY771" s="180"/>
      <c r="AZ771" s="57"/>
      <c r="BA771" s="145"/>
      <c r="BB771" s="146"/>
      <c r="BC771" s="149"/>
      <c r="BD771" s="103"/>
      <c r="BS771" s="224"/>
      <c r="BT771" s="224"/>
      <c r="CB771" s="166">
        <v>45</v>
      </c>
      <c r="CC771" s="166">
        <v>40</v>
      </c>
      <c r="CD771" s="167">
        <v>35</v>
      </c>
      <c r="CE771" s="168">
        <v>30</v>
      </c>
      <c r="CF771" s="167">
        <v>28</v>
      </c>
      <c r="CG771" s="168">
        <v>26</v>
      </c>
      <c r="CH771" s="168">
        <v>24</v>
      </c>
      <c r="CI771" s="168">
        <v>22</v>
      </c>
      <c r="CJ771" s="168">
        <v>20</v>
      </c>
      <c r="CK771" s="168">
        <v>18</v>
      </c>
      <c r="CL771" s="168">
        <v>16</v>
      </c>
      <c r="CM771" s="168">
        <v>14</v>
      </c>
      <c r="CN771" s="168">
        <v>12</v>
      </c>
      <c r="CO771" s="168">
        <v>10</v>
      </c>
      <c r="CP771" s="168">
        <v>10</v>
      </c>
      <c r="CQ771" s="168">
        <v>10</v>
      </c>
    </row>
    <row r="772" spans="1:95" ht="16.2" thickBot="1" x14ac:dyDescent="0.35">
      <c r="A772" s="116">
        <v>1769</v>
      </c>
      <c r="B772" s="117"/>
      <c r="C772" s="118"/>
      <c r="D772" s="119"/>
      <c r="E772" s="120"/>
      <c r="F772" s="121"/>
      <c r="G772" s="121"/>
      <c r="H772" s="169"/>
      <c r="I772" s="169"/>
      <c r="J772" s="170"/>
      <c r="K772" s="248"/>
      <c r="L772" s="129"/>
      <c r="M772" s="129"/>
      <c r="N772" s="129"/>
      <c r="O772" s="259"/>
      <c r="P772" s="129"/>
      <c r="Z772" s="135"/>
      <c r="AA772" s="135"/>
      <c r="AB772" s="136"/>
      <c r="AC772" s="136"/>
      <c r="AD772" s="60"/>
      <c r="AE772" s="139"/>
      <c r="AF772" s="175"/>
      <c r="AG772" s="60"/>
      <c r="AH772" s="139"/>
      <c r="AI772" s="175"/>
      <c r="AJ772" s="60"/>
      <c r="AK772" s="140"/>
      <c r="AL772" s="141"/>
      <c r="AM772" s="60"/>
      <c r="AN772" s="140"/>
      <c r="AO772" s="141"/>
      <c r="AP772" s="176"/>
      <c r="AQ772" s="177"/>
      <c r="AR772" s="178"/>
      <c r="AS772" s="176"/>
      <c r="AT772" s="177"/>
      <c r="AU772" s="178"/>
      <c r="AV772" s="57"/>
      <c r="AW772" s="145"/>
      <c r="AX772" s="179"/>
      <c r="AY772" s="180"/>
      <c r="AZ772" s="57"/>
      <c r="BA772" s="145"/>
      <c r="BB772" s="146"/>
      <c r="BC772" s="149"/>
      <c r="BD772" s="103"/>
      <c r="BS772" s="224"/>
      <c r="BT772" s="224"/>
      <c r="CB772" s="166">
        <v>45</v>
      </c>
      <c r="CC772" s="166">
        <v>40</v>
      </c>
      <c r="CD772" s="167">
        <v>35</v>
      </c>
      <c r="CE772" s="168">
        <v>30</v>
      </c>
      <c r="CF772" s="167">
        <v>28</v>
      </c>
      <c r="CG772" s="168">
        <v>26</v>
      </c>
      <c r="CH772" s="168">
        <v>24</v>
      </c>
      <c r="CI772" s="168">
        <v>22</v>
      </c>
      <c r="CJ772" s="168">
        <v>20</v>
      </c>
      <c r="CK772" s="168">
        <v>18</v>
      </c>
      <c r="CL772" s="168">
        <v>16</v>
      </c>
      <c r="CM772" s="168">
        <v>14</v>
      </c>
      <c r="CN772" s="168">
        <v>12</v>
      </c>
      <c r="CO772" s="168">
        <v>10</v>
      </c>
      <c r="CP772" s="168">
        <v>10</v>
      </c>
      <c r="CQ772" s="168">
        <v>10</v>
      </c>
    </row>
    <row r="773" spans="1:95" ht="16.2" thickBot="1" x14ac:dyDescent="0.35">
      <c r="A773" s="116">
        <v>1770</v>
      </c>
      <c r="B773" s="117"/>
      <c r="C773" s="118"/>
      <c r="D773" s="119"/>
      <c r="E773" s="120"/>
      <c r="F773" s="121"/>
      <c r="G773" s="121"/>
      <c r="H773" s="169"/>
      <c r="I773" s="169"/>
      <c r="J773" s="170"/>
      <c r="K773" s="248"/>
      <c r="L773" s="129"/>
      <c r="M773" s="129"/>
      <c r="N773" s="129"/>
      <c r="O773" s="259"/>
      <c r="P773" s="129"/>
      <c r="Z773" s="135"/>
      <c r="AA773" s="135"/>
      <c r="AB773" s="136"/>
      <c r="AC773" s="136"/>
      <c r="AD773" s="60"/>
      <c r="AE773" s="139"/>
      <c r="AF773" s="175"/>
      <c r="AG773" s="60"/>
      <c r="AH773" s="139"/>
      <c r="AI773" s="175"/>
      <c r="AJ773" s="60"/>
      <c r="AK773" s="140"/>
      <c r="AL773" s="141"/>
      <c r="AM773" s="60"/>
      <c r="AN773" s="140"/>
      <c r="AO773" s="141"/>
      <c r="AP773" s="176"/>
      <c r="AQ773" s="177"/>
      <c r="AR773" s="178"/>
      <c r="AS773" s="176"/>
      <c r="AT773" s="177"/>
      <c r="AU773" s="178"/>
      <c r="AV773" s="57"/>
      <c r="AW773" s="145"/>
      <c r="AX773" s="179"/>
      <c r="AY773" s="180"/>
      <c r="AZ773" s="57"/>
      <c r="BA773" s="145"/>
      <c r="BB773" s="146"/>
      <c r="BC773" s="149"/>
      <c r="BD773" s="103"/>
      <c r="BS773" s="224"/>
      <c r="BT773" s="224"/>
      <c r="CB773" s="166">
        <v>45</v>
      </c>
      <c r="CC773" s="166">
        <v>40</v>
      </c>
      <c r="CD773" s="167">
        <v>35</v>
      </c>
      <c r="CE773" s="168">
        <v>30</v>
      </c>
      <c r="CF773" s="167">
        <v>28</v>
      </c>
      <c r="CG773" s="168">
        <v>26</v>
      </c>
      <c r="CH773" s="168">
        <v>24</v>
      </c>
      <c r="CI773" s="168">
        <v>22</v>
      </c>
      <c r="CJ773" s="168">
        <v>20</v>
      </c>
      <c r="CK773" s="168">
        <v>18</v>
      </c>
      <c r="CL773" s="168">
        <v>16</v>
      </c>
      <c r="CM773" s="168">
        <v>14</v>
      </c>
      <c r="CN773" s="168">
        <v>12</v>
      </c>
      <c r="CO773" s="168">
        <v>10</v>
      </c>
      <c r="CP773" s="168">
        <v>10</v>
      </c>
      <c r="CQ773" s="168">
        <v>10</v>
      </c>
    </row>
    <row r="774" spans="1:95" ht="16.2" thickBot="1" x14ac:dyDescent="0.35">
      <c r="A774" s="116">
        <v>1771</v>
      </c>
      <c r="B774" s="117"/>
      <c r="C774" s="118"/>
      <c r="D774" s="119"/>
      <c r="E774" s="120"/>
      <c r="F774" s="121"/>
      <c r="G774" s="121"/>
      <c r="H774" s="169"/>
      <c r="I774" s="169"/>
      <c r="J774" s="170"/>
      <c r="K774" s="248"/>
      <c r="L774" s="129"/>
      <c r="M774" s="129"/>
      <c r="N774" s="129"/>
      <c r="O774" s="259"/>
      <c r="P774" s="129"/>
      <c r="Z774" s="135"/>
      <c r="AA774" s="135"/>
      <c r="AB774" s="136"/>
      <c r="AC774" s="136"/>
      <c r="AD774" s="60"/>
      <c r="AE774" s="139"/>
      <c r="AF774" s="175"/>
      <c r="AG774" s="60"/>
      <c r="AH774" s="139"/>
      <c r="AI774" s="175"/>
      <c r="AJ774" s="60"/>
      <c r="AK774" s="140"/>
      <c r="AL774" s="141"/>
      <c r="AM774" s="60"/>
      <c r="AN774" s="140"/>
      <c r="AO774" s="141"/>
      <c r="AP774" s="176"/>
      <c r="AQ774" s="177"/>
      <c r="AR774" s="178"/>
      <c r="AS774" s="176"/>
      <c r="AT774" s="177"/>
      <c r="AU774" s="178"/>
      <c r="AV774" s="57"/>
      <c r="AW774" s="145"/>
      <c r="AX774" s="179"/>
      <c r="AY774" s="180"/>
      <c r="AZ774" s="57"/>
      <c r="BA774" s="145"/>
      <c r="BB774" s="146"/>
      <c r="BC774" s="149"/>
      <c r="BD774" s="103"/>
      <c r="BS774" s="224"/>
      <c r="BT774" s="224"/>
      <c r="CB774" s="166">
        <v>45</v>
      </c>
      <c r="CC774" s="166">
        <v>40</v>
      </c>
      <c r="CD774" s="167">
        <v>35</v>
      </c>
      <c r="CE774" s="168">
        <v>30</v>
      </c>
      <c r="CF774" s="167">
        <v>28</v>
      </c>
      <c r="CG774" s="168">
        <v>26</v>
      </c>
      <c r="CH774" s="168">
        <v>24</v>
      </c>
      <c r="CI774" s="168">
        <v>22</v>
      </c>
      <c r="CJ774" s="168">
        <v>20</v>
      </c>
      <c r="CK774" s="168">
        <v>18</v>
      </c>
      <c r="CL774" s="168">
        <v>16</v>
      </c>
      <c r="CM774" s="168">
        <v>14</v>
      </c>
      <c r="CN774" s="168">
        <v>12</v>
      </c>
      <c r="CO774" s="168">
        <v>10</v>
      </c>
      <c r="CP774" s="168">
        <v>10</v>
      </c>
      <c r="CQ774" s="168">
        <v>10</v>
      </c>
    </row>
    <row r="775" spans="1:95" ht="16.2" thickBot="1" x14ac:dyDescent="0.35">
      <c r="A775" s="116">
        <v>1772</v>
      </c>
      <c r="B775" s="117"/>
      <c r="C775" s="118"/>
      <c r="D775" s="119"/>
      <c r="E775" s="120"/>
      <c r="F775" s="121"/>
      <c r="G775" s="121"/>
      <c r="H775" s="169"/>
      <c r="I775" s="169"/>
      <c r="J775" s="170"/>
      <c r="K775" s="248"/>
      <c r="L775" s="129"/>
      <c r="M775" s="129"/>
      <c r="N775" s="129"/>
      <c r="O775" s="259"/>
      <c r="P775" s="129"/>
      <c r="Z775" s="135"/>
      <c r="AA775" s="135"/>
      <c r="AB775" s="136"/>
      <c r="AC775" s="136"/>
      <c r="AD775" s="60"/>
      <c r="AE775" s="139"/>
      <c r="AF775" s="175"/>
      <c r="AG775" s="60"/>
      <c r="AH775" s="139"/>
      <c r="AI775" s="175"/>
      <c r="AJ775" s="60"/>
      <c r="AK775" s="140"/>
      <c r="AL775" s="141"/>
      <c r="AM775" s="60"/>
      <c r="AN775" s="140"/>
      <c r="AO775" s="141"/>
      <c r="AP775" s="176"/>
      <c r="AQ775" s="177"/>
      <c r="AR775" s="178"/>
      <c r="AS775" s="176"/>
      <c r="AT775" s="177"/>
      <c r="AU775" s="178"/>
      <c r="AV775" s="57"/>
      <c r="AW775" s="145"/>
      <c r="AX775" s="179"/>
      <c r="AY775" s="180"/>
      <c r="AZ775" s="57"/>
      <c r="BA775" s="145"/>
      <c r="BB775" s="146"/>
      <c r="BC775" s="149"/>
      <c r="BD775" s="103"/>
      <c r="BS775" s="224"/>
      <c r="BT775" s="224"/>
      <c r="CB775" s="166">
        <v>45</v>
      </c>
      <c r="CC775" s="166">
        <v>40</v>
      </c>
      <c r="CD775" s="167">
        <v>35</v>
      </c>
      <c r="CE775" s="168">
        <v>30</v>
      </c>
      <c r="CF775" s="167">
        <v>28</v>
      </c>
      <c r="CG775" s="168">
        <v>26</v>
      </c>
      <c r="CH775" s="168">
        <v>24</v>
      </c>
      <c r="CI775" s="168">
        <v>22</v>
      </c>
      <c r="CJ775" s="168">
        <v>20</v>
      </c>
      <c r="CK775" s="168">
        <v>18</v>
      </c>
      <c r="CL775" s="168">
        <v>16</v>
      </c>
      <c r="CM775" s="168">
        <v>14</v>
      </c>
      <c r="CN775" s="168">
        <v>12</v>
      </c>
      <c r="CO775" s="168">
        <v>10</v>
      </c>
      <c r="CP775" s="168">
        <v>10</v>
      </c>
      <c r="CQ775" s="168">
        <v>10</v>
      </c>
    </row>
    <row r="776" spans="1:95" ht="16.2" thickBot="1" x14ac:dyDescent="0.35">
      <c r="A776" s="116">
        <v>1773</v>
      </c>
      <c r="B776" s="117"/>
      <c r="C776" s="118"/>
      <c r="D776" s="119"/>
      <c r="E776" s="120"/>
      <c r="F776" s="121"/>
      <c r="G776" s="121"/>
      <c r="H776" s="169"/>
      <c r="I776" s="169"/>
      <c r="J776" s="170"/>
      <c r="K776" s="248"/>
      <c r="L776" s="129"/>
      <c r="M776" s="129"/>
      <c r="N776" s="129"/>
      <c r="O776" s="259"/>
      <c r="P776" s="129"/>
      <c r="Z776" s="135"/>
      <c r="AA776" s="135"/>
      <c r="AB776" s="136"/>
      <c r="AC776" s="136"/>
      <c r="AD776" s="60"/>
      <c r="AE776" s="139"/>
      <c r="AF776" s="175"/>
      <c r="AG776" s="60"/>
      <c r="AH776" s="139"/>
      <c r="AI776" s="175"/>
      <c r="AJ776" s="60"/>
      <c r="AK776" s="140"/>
      <c r="AL776" s="141"/>
      <c r="AM776" s="60"/>
      <c r="AN776" s="140"/>
      <c r="AO776" s="141"/>
      <c r="AP776" s="176"/>
      <c r="AQ776" s="177"/>
      <c r="AR776" s="178"/>
      <c r="AS776" s="176"/>
      <c r="AT776" s="177"/>
      <c r="AU776" s="178"/>
      <c r="AV776" s="57"/>
      <c r="AW776" s="145"/>
      <c r="AX776" s="179"/>
      <c r="AY776" s="180"/>
      <c r="AZ776" s="57"/>
      <c r="BA776" s="145"/>
      <c r="BB776" s="146"/>
      <c r="BC776" s="149"/>
      <c r="BD776" s="103"/>
      <c r="BS776" s="224"/>
      <c r="BT776" s="224"/>
      <c r="CB776" s="166">
        <v>45</v>
      </c>
      <c r="CC776" s="166">
        <v>40</v>
      </c>
      <c r="CD776" s="167">
        <v>35</v>
      </c>
      <c r="CE776" s="168">
        <v>30</v>
      </c>
      <c r="CF776" s="167">
        <v>28</v>
      </c>
      <c r="CG776" s="168">
        <v>26</v>
      </c>
      <c r="CH776" s="168">
        <v>24</v>
      </c>
      <c r="CI776" s="168">
        <v>22</v>
      </c>
      <c r="CJ776" s="168">
        <v>20</v>
      </c>
      <c r="CK776" s="168">
        <v>18</v>
      </c>
      <c r="CL776" s="168">
        <v>16</v>
      </c>
      <c r="CM776" s="168">
        <v>14</v>
      </c>
      <c r="CN776" s="168">
        <v>12</v>
      </c>
      <c r="CO776" s="168">
        <v>10</v>
      </c>
      <c r="CP776" s="168">
        <v>10</v>
      </c>
      <c r="CQ776" s="168">
        <v>10</v>
      </c>
    </row>
    <row r="777" spans="1:95" ht="16.2" thickBot="1" x14ac:dyDescent="0.35">
      <c r="A777" s="116">
        <v>1774</v>
      </c>
      <c r="B777" s="117"/>
      <c r="C777" s="118"/>
      <c r="D777" s="119"/>
      <c r="E777" s="120"/>
      <c r="F777" s="121"/>
      <c r="G777" s="121"/>
      <c r="H777" s="169"/>
      <c r="I777" s="169"/>
      <c r="J777" s="170"/>
      <c r="K777" s="248"/>
      <c r="L777" s="129"/>
      <c r="M777" s="129"/>
      <c r="N777" s="129"/>
      <c r="O777" s="259"/>
      <c r="P777" s="129"/>
      <c r="Z777" s="135"/>
      <c r="AA777" s="135"/>
      <c r="AB777" s="136"/>
      <c r="AC777" s="136"/>
      <c r="AD777" s="60"/>
      <c r="AE777" s="139"/>
      <c r="AF777" s="175"/>
      <c r="AG777" s="60"/>
      <c r="AH777" s="139"/>
      <c r="AI777" s="175"/>
      <c r="AJ777" s="60"/>
      <c r="AK777" s="140"/>
      <c r="AL777" s="141"/>
      <c r="AM777" s="60"/>
      <c r="AN777" s="140"/>
      <c r="AO777" s="141"/>
      <c r="AP777" s="176"/>
      <c r="AQ777" s="177"/>
      <c r="AR777" s="178"/>
      <c r="AS777" s="176"/>
      <c r="AT777" s="177"/>
      <c r="AU777" s="178"/>
      <c r="AV777" s="57"/>
      <c r="AW777" s="145"/>
      <c r="AX777" s="179"/>
      <c r="AY777" s="180"/>
      <c r="AZ777" s="57"/>
      <c r="BA777" s="145"/>
      <c r="BB777" s="146"/>
      <c r="BC777" s="149"/>
      <c r="BD777" s="103"/>
      <c r="BS777" s="224"/>
      <c r="BT777" s="224"/>
      <c r="CB777" s="166">
        <v>45</v>
      </c>
      <c r="CC777" s="166">
        <v>40</v>
      </c>
      <c r="CD777" s="167">
        <v>35</v>
      </c>
      <c r="CE777" s="168">
        <v>30</v>
      </c>
      <c r="CF777" s="167">
        <v>28</v>
      </c>
      <c r="CG777" s="168">
        <v>26</v>
      </c>
      <c r="CH777" s="168">
        <v>24</v>
      </c>
      <c r="CI777" s="168">
        <v>22</v>
      </c>
      <c r="CJ777" s="168">
        <v>20</v>
      </c>
      <c r="CK777" s="168">
        <v>18</v>
      </c>
      <c r="CL777" s="168">
        <v>16</v>
      </c>
      <c r="CM777" s="168">
        <v>14</v>
      </c>
      <c r="CN777" s="168">
        <v>12</v>
      </c>
      <c r="CO777" s="168">
        <v>10</v>
      </c>
      <c r="CP777" s="168">
        <v>10</v>
      </c>
      <c r="CQ777" s="168">
        <v>10</v>
      </c>
    </row>
    <row r="778" spans="1:95" ht="16.2" thickBot="1" x14ac:dyDescent="0.35">
      <c r="A778" s="116">
        <v>1775</v>
      </c>
      <c r="B778" s="117"/>
      <c r="C778" s="118"/>
      <c r="D778" s="119"/>
      <c r="E778" s="120"/>
      <c r="F778" s="121"/>
      <c r="G778" s="121"/>
      <c r="H778" s="169"/>
      <c r="I778" s="169"/>
      <c r="J778" s="170"/>
      <c r="K778" s="248"/>
      <c r="L778" s="129"/>
      <c r="M778" s="129"/>
      <c r="N778" s="129"/>
      <c r="O778" s="259"/>
      <c r="P778" s="129"/>
      <c r="Z778" s="135"/>
      <c r="AA778" s="135"/>
      <c r="AB778" s="136"/>
      <c r="AC778" s="136"/>
      <c r="AD778" s="60"/>
      <c r="AE778" s="139"/>
      <c r="AF778" s="175"/>
      <c r="AG778" s="60"/>
      <c r="AH778" s="139"/>
      <c r="AI778" s="175"/>
      <c r="AJ778" s="60"/>
      <c r="AK778" s="140"/>
      <c r="AL778" s="141"/>
      <c r="AM778" s="60"/>
      <c r="AN778" s="140"/>
      <c r="AO778" s="141"/>
      <c r="AP778" s="176"/>
      <c r="AQ778" s="177"/>
      <c r="AR778" s="178"/>
      <c r="AS778" s="176"/>
      <c r="AT778" s="177"/>
      <c r="AU778" s="178"/>
      <c r="AV778" s="57"/>
      <c r="AW778" s="145"/>
      <c r="AX778" s="179"/>
      <c r="AY778" s="180"/>
      <c r="AZ778" s="57"/>
      <c r="BA778" s="145"/>
      <c r="BB778" s="146"/>
      <c r="BC778" s="149"/>
      <c r="BD778" s="103"/>
      <c r="BS778" s="224"/>
      <c r="BT778" s="224"/>
      <c r="CB778" s="166">
        <v>45</v>
      </c>
      <c r="CC778" s="166">
        <v>40</v>
      </c>
      <c r="CD778" s="167">
        <v>35</v>
      </c>
      <c r="CE778" s="168">
        <v>30</v>
      </c>
      <c r="CF778" s="167">
        <v>28</v>
      </c>
      <c r="CG778" s="168">
        <v>26</v>
      </c>
      <c r="CH778" s="168">
        <v>24</v>
      </c>
      <c r="CI778" s="168">
        <v>22</v>
      </c>
      <c r="CJ778" s="168">
        <v>20</v>
      </c>
      <c r="CK778" s="168">
        <v>18</v>
      </c>
      <c r="CL778" s="168">
        <v>16</v>
      </c>
      <c r="CM778" s="168">
        <v>14</v>
      </c>
      <c r="CN778" s="168">
        <v>12</v>
      </c>
      <c r="CO778" s="168">
        <v>10</v>
      </c>
      <c r="CP778" s="168">
        <v>10</v>
      </c>
      <c r="CQ778" s="168">
        <v>10</v>
      </c>
    </row>
    <row r="779" spans="1:95" ht="16.2" thickBot="1" x14ac:dyDescent="0.35">
      <c r="A779" s="116">
        <v>1776</v>
      </c>
      <c r="B779" s="117"/>
      <c r="C779" s="118"/>
      <c r="D779" s="119"/>
      <c r="E779" s="120"/>
      <c r="F779" s="121"/>
      <c r="G779" s="121"/>
      <c r="H779" s="169"/>
      <c r="I779" s="169"/>
      <c r="J779" s="170"/>
      <c r="K779" s="248"/>
      <c r="L779" s="129"/>
      <c r="M779" s="129"/>
      <c r="N779" s="129"/>
      <c r="O779" s="259"/>
      <c r="P779" s="129"/>
      <c r="Z779" s="135"/>
      <c r="AA779" s="135"/>
      <c r="AB779" s="136"/>
      <c r="AC779" s="136"/>
      <c r="AD779" s="60"/>
      <c r="AE779" s="139"/>
      <c r="AF779" s="175"/>
      <c r="AG779" s="60"/>
      <c r="AH779" s="139"/>
      <c r="AI779" s="175"/>
      <c r="AJ779" s="60"/>
      <c r="AK779" s="140"/>
      <c r="AL779" s="141"/>
      <c r="AM779" s="60"/>
      <c r="AN779" s="140"/>
      <c r="AO779" s="141"/>
      <c r="AP779" s="176"/>
      <c r="AQ779" s="177"/>
      <c r="AR779" s="178"/>
      <c r="AS779" s="176"/>
      <c r="AT779" s="177"/>
      <c r="AU779" s="178"/>
      <c r="AV779" s="57"/>
      <c r="AW779" s="145"/>
      <c r="AX779" s="179"/>
      <c r="AY779" s="180"/>
      <c r="AZ779" s="57"/>
      <c r="BA779" s="145"/>
      <c r="BB779" s="146"/>
      <c r="BC779" s="149"/>
      <c r="BD779" s="103"/>
      <c r="BS779" s="224"/>
      <c r="BT779" s="224"/>
      <c r="CB779" s="166">
        <v>45</v>
      </c>
      <c r="CC779" s="166">
        <v>40</v>
      </c>
      <c r="CD779" s="167">
        <v>35</v>
      </c>
      <c r="CE779" s="168">
        <v>30</v>
      </c>
      <c r="CF779" s="167">
        <v>28</v>
      </c>
      <c r="CG779" s="168">
        <v>26</v>
      </c>
      <c r="CH779" s="168">
        <v>24</v>
      </c>
      <c r="CI779" s="168">
        <v>22</v>
      </c>
      <c r="CJ779" s="168">
        <v>20</v>
      </c>
      <c r="CK779" s="168">
        <v>18</v>
      </c>
      <c r="CL779" s="168">
        <v>16</v>
      </c>
      <c r="CM779" s="168">
        <v>14</v>
      </c>
      <c r="CN779" s="168">
        <v>12</v>
      </c>
      <c r="CO779" s="168">
        <v>10</v>
      </c>
      <c r="CP779" s="168">
        <v>10</v>
      </c>
      <c r="CQ779" s="168">
        <v>10</v>
      </c>
    </row>
    <row r="780" spans="1:95" ht="16.2" thickBot="1" x14ac:dyDescent="0.35">
      <c r="A780" s="116">
        <v>1777</v>
      </c>
      <c r="B780" s="117"/>
      <c r="C780" s="118"/>
      <c r="D780" s="119"/>
      <c r="E780" s="120"/>
      <c r="F780" s="121"/>
      <c r="G780" s="121"/>
      <c r="H780" s="169"/>
      <c r="I780" s="169"/>
      <c r="J780" s="170"/>
      <c r="K780" s="248"/>
      <c r="L780" s="129"/>
      <c r="M780" s="129"/>
      <c r="N780" s="129"/>
      <c r="O780" s="259"/>
      <c r="P780" s="129"/>
      <c r="Z780" s="135"/>
      <c r="AA780" s="135"/>
      <c r="AB780" s="136"/>
      <c r="AC780" s="136"/>
      <c r="AD780" s="60"/>
      <c r="AE780" s="139"/>
      <c r="AF780" s="175"/>
      <c r="AG780" s="60"/>
      <c r="AH780" s="139"/>
      <c r="AI780" s="175"/>
      <c r="AJ780" s="60"/>
      <c r="AK780" s="140"/>
      <c r="AL780" s="141"/>
      <c r="AM780" s="60"/>
      <c r="AN780" s="140"/>
      <c r="AO780" s="141"/>
      <c r="AP780" s="176"/>
      <c r="AQ780" s="177"/>
      <c r="AR780" s="178"/>
      <c r="AS780" s="176"/>
      <c r="AT780" s="177"/>
      <c r="AU780" s="178"/>
      <c r="AV780" s="57"/>
      <c r="AW780" s="145"/>
      <c r="AX780" s="179"/>
      <c r="AY780" s="180"/>
      <c r="AZ780" s="57"/>
      <c r="BA780" s="145"/>
      <c r="BB780" s="146"/>
      <c r="BC780" s="149"/>
      <c r="BD780" s="103"/>
      <c r="BS780" s="224"/>
      <c r="BT780" s="224"/>
      <c r="CB780" s="166">
        <v>45</v>
      </c>
      <c r="CC780" s="166">
        <v>40</v>
      </c>
      <c r="CD780" s="167">
        <v>35</v>
      </c>
      <c r="CE780" s="168">
        <v>30</v>
      </c>
      <c r="CF780" s="167">
        <v>28</v>
      </c>
      <c r="CG780" s="168">
        <v>26</v>
      </c>
      <c r="CH780" s="168">
        <v>24</v>
      </c>
      <c r="CI780" s="168">
        <v>22</v>
      </c>
      <c r="CJ780" s="168">
        <v>20</v>
      </c>
      <c r="CK780" s="168">
        <v>18</v>
      </c>
      <c r="CL780" s="168">
        <v>16</v>
      </c>
      <c r="CM780" s="168">
        <v>14</v>
      </c>
      <c r="CN780" s="168">
        <v>12</v>
      </c>
      <c r="CO780" s="168">
        <v>10</v>
      </c>
      <c r="CP780" s="168">
        <v>10</v>
      </c>
      <c r="CQ780" s="168">
        <v>10</v>
      </c>
    </row>
    <row r="781" spans="1:95" ht="16.2" thickBot="1" x14ac:dyDescent="0.35">
      <c r="A781" s="116">
        <v>1778</v>
      </c>
      <c r="B781" s="117"/>
      <c r="C781" s="118"/>
      <c r="D781" s="119"/>
      <c r="E781" s="120"/>
      <c r="F781" s="121"/>
      <c r="G781" s="121"/>
      <c r="H781" s="169"/>
      <c r="I781" s="169"/>
      <c r="J781" s="170"/>
      <c r="K781" s="248"/>
      <c r="L781" s="129"/>
      <c r="M781" s="129"/>
      <c r="N781" s="129"/>
      <c r="O781" s="259"/>
      <c r="P781" s="129"/>
      <c r="Z781" s="135"/>
      <c r="AA781" s="135"/>
      <c r="AB781" s="136"/>
      <c r="AC781" s="136"/>
      <c r="AD781" s="60"/>
      <c r="AE781" s="139"/>
      <c r="AF781" s="175"/>
      <c r="AG781" s="60"/>
      <c r="AH781" s="139"/>
      <c r="AI781" s="175"/>
      <c r="AJ781" s="60"/>
      <c r="AK781" s="140"/>
      <c r="AL781" s="141"/>
      <c r="AM781" s="60"/>
      <c r="AN781" s="140"/>
      <c r="AO781" s="141"/>
      <c r="AP781" s="176"/>
      <c r="AQ781" s="177"/>
      <c r="AR781" s="178"/>
      <c r="AS781" s="176"/>
      <c r="AT781" s="177"/>
      <c r="AU781" s="178"/>
      <c r="AV781" s="57"/>
      <c r="AW781" s="145"/>
      <c r="AX781" s="179"/>
      <c r="AY781" s="180"/>
      <c r="AZ781" s="57"/>
      <c r="BA781" s="145"/>
      <c r="BB781" s="146"/>
      <c r="BC781" s="149"/>
      <c r="BD781" s="103"/>
      <c r="BS781" s="224"/>
      <c r="BT781" s="224"/>
      <c r="CB781" s="166">
        <v>45</v>
      </c>
      <c r="CC781" s="166">
        <v>40</v>
      </c>
      <c r="CD781" s="167">
        <v>35</v>
      </c>
      <c r="CE781" s="168">
        <v>30</v>
      </c>
      <c r="CF781" s="167">
        <v>28</v>
      </c>
      <c r="CG781" s="168">
        <v>26</v>
      </c>
      <c r="CH781" s="168">
        <v>24</v>
      </c>
      <c r="CI781" s="168">
        <v>22</v>
      </c>
      <c r="CJ781" s="168">
        <v>20</v>
      </c>
      <c r="CK781" s="168">
        <v>18</v>
      </c>
      <c r="CL781" s="168">
        <v>16</v>
      </c>
      <c r="CM781" s="168">
        <v>14</v>
      </c>
      <c r="CN781" s="168">
        <v>12</v>
      </c>
      <c r="CO781" s="168">
        <v>10</v>
      </c>
      <c r="CP781" s="168">
        <v>10</v>
      </c>
      <c r="CQ781" s="168">
        <v>10</v>
      </c>
    </row>
    <row r="782" spans="1:95" ht="16.2" thickBot="1" x14ac:dyDescent="0.35">
      <c r="A782" s="116">
        <v>1779</v>
      </c>
      <c r="B782" s="117"/>
      <c r="C782" s="118"/>
      <c r="D782" s="119"/>
      <c r="E782" s="120"/>
      <c r="F782" s="121"/>
      <c r="G782" s="121"/>
      <c r="H782" s="169"/>
      <c r="I782" s="169"/>
      <c r="J782" s="170"/>
      <c r="K782" s="248"/>
      <c r="L782" s="129"/>
      <c r="M782" s="129"/>
      <c r="N782" s="129"/>
      <c r="O782" s="259"/>
      <c r="P782" s="129"/>
      <c r="Z782" s="135"/>
      <c r="AA782" s="135"/>
      <c r="AB782" s="136"/>
      <c r="AC782" s="136"/>
      <c r="AD782" s="60"/>
      <c r="AE782" s="139"/>
      <c r="AF782" s="175"/>
      <c r="AG782" s="60"/>
      <c r="AH782" s="139"/>
      <c r="AI782" s="175"/>
      <c r="AJ782" s="60"/>
      <c r="AK782" s="140"/>
      <c r="AL782" s="141"/>
      <c r="AM782" s="60"/>
      <c r="AN782" s="140"/>
      <c r="AO782" s="141"/>
      <c r="AP782" s="176"/>
      <c r="AQ782" s="177"/>
      <c r="AR782" s="178"/>
      <c r="AS782" s="176"/>
      <c r="AT782" s="177"/>
      <c r="AU782" s="178"/>
      <c r="AV782" s="57"/>
      <c r="AW782" s="145"/>
      <c r="AX782" s="179"/>
      <c r="AY782" s="180"/>
      <c r="AZ782" s="57"/>
      <c r="BA782" s="145"/>
      <c r="BB782" s="146"/>
      <c r="BC782" s="149"/>
      <c r="BD782" s="103"/>
      <c r="BS782" s="224"/>
      <c r="BT782" s="224"/>
      <c r="CB782" s="166">
        <v>45</v>
      </c>
      <c r="CC782" s="166">
        <v>40</v>
      </c>
      <c r="CD782" s="167">
        <v>35</v>
      </c>
      <c r="CE782" s="168">
        <v>30</v>
      </c>
      <c r="CF782" s="167">
        <v>28</v>
      </c>
      <c r="CG782" s="168">
        <v>26</v>
      </c>
      <c r="CH782" s="168">
        <v>24</v>
      </c>
      <c r="CI782" s="168">
        <v>22</v>
      </c>
      <c r="CJ782" s="168">
        <v>20</v>
      </c>
      <c r="CK782" s="168">
        <v>18</v>
      </c>
      <c r="CL782" s="168">
        <v>16</v>
      </c>
      <c r="CM782" s="168">
        <v>14</v>
      </c>
      <c r="CN782" s="168">
        <v>12</v>
      </c>
      <c r="CO782" s="168">
        <v>10</v>
      </c>
      <c r="CP782" s="168">
        <v>10</v>
      </c>
      <c r="CQ782" s="168">
        <v>10</v>
      </c>
    </row>
    <row r="783" spans="1:95" ht="16.2" thickBot="1" x14ac:dyDescent="0.35">
      <c r="A783" s="116">
        <v>1780</v>
      </c>
      <c r="B783" s="117"/>
      <c r="C783" s="118"/>
      <c r="D783" s="119"/>
      <c r="E783" s="120"/>
      <c r="F783" s="121"/>
      <c r="G783" s="121"/>
      <c r="H783" s="169"/>
      <c r="I783" s="169"/>
      <c r="J783" s="170"/>
      <c r="K783" s="248"/>
      <c r="L783" s="129"/>
      <c r="M783" s="129"/>
      <c r="N783" s="129"/>
      <c r="O783" s="259"/>
      <c r="P783" s="129"/>
      <c r="Z783" s="135"/>
      <c r="AA783" s="135"/>
      <c r="AB783" s="136"/>
      <c r="AC783" s="136"/>
      <c r="AD783" s="60"/>
      <c r="AE783" s="139"/>
      <c r="AF783" s="175"/>
      <c r="AG783" s="60"/>
      <c r="AH783" s="139"/>
      <c r="AI783" s="175"/>
      <c r="AJ783" s="60"/>
      <c r="AK783" s="140"/>
      <c r="AL783" s="141"/>
      <c r="AM783" s="60"/>
      <c r="AN783" s="140"/>
      <c r="AO783" s="141"/>
      <c r="AP783" s="176"/>
      <c r="AQ783" s="177"/>
      <c r="AR783" s="178"/>
      <c r="AS783" s="176"/>
      <c r="AT783" s="177"/>
      <c r="AU783" s="178"/>
      <c r="AV783" s="57"/>
      <c r="AW783" s="145"/>
      <c r="AX783" s="179"/>
      <c r="AY783" s="180"/>
      <c r="AZ783" s="57"/>
      <c r="BA783" s="145"/>
      <c r="BB783" s="146"/>
      <c r="BC783" s="149"/>
      <c r="BD783" s="103"/>
      <c r="BS783" s="224"/>
      <c r="BT783" s="224"/>
      <c r="CB783" s="166">
        <v>45</v>
      </c>
      <c r="CC783" s="166">
        <v>40</v>
      </c>
      <c r="CD783" s="167">
        <v>35</v>
      </c>
      <c r="CE783" s="168">
        <v>30</v>
      </c>
      <c r="CF783" s="167">
        <v>28</v>
      </c>
      <c r="CG783" s="168">
        <v>26</v>
      </c>
      <c r="CH783" s="168">
        <v>24</v>
      </c>
      <c r="CI783" s="168">
        <v>22</v>
      </c>
      <c r="CJ783" s="168">
        <v>20</v>
      </c>
      <c r="CK783" s="168">
        <v>18</v>
      </c>
      <c r="CL783" s="168">
        <v>16</v>
      </c>
      <c r="CM783" s="168">
        <v>14</v>
      </c>
      <c r="CN783" s="168">
        <v>12</v>
      </c>
      <c r="CO783" s="168">
        <v>10</v>
      </c>
      <c r="CP783" s="168">
        <v>10</v>
      </c>
      <c r="CQ783" s="168">
        <v>10</v>
      </c>
    </row>
    <row r="784" spans="1:95" ht="16.2" thickBot="1" x14ac:dyDescent="0.35">
      <c r="A784" s="116">
        <v>1781</v>
      </c>
      <c r="B784" s="117"/>
      <c r="C784" s="118"/>
      <c r="D784" s="119"/>
      <c r="E784" s="120"/>
      <c r="F784" s="121"/>
      <c r="G784" s="121"/>
      <c r="H784" s="169"/>
      <c r="I784" s="169"/>
      <c r="J784" s="170"/>
      <c r="K784" s="248"/>
      <c r="L784" s="129"/>
      <c r="M784" s="129"/>
      <c r="N784" s="129"/>
      <c r="O784" s="259"/>
      <c r="P784" s="129"/>
      <c r="Z784" s="135"/>
      <c r="AA784" s="135"/>
      <c r="AB784" s="136"/>
      <c r="AC784" s="136"/>
      <c r="AD784" s="60"/>
      <c r="AE784" s="139"/>
      <c r="AF784" s="175"/>
      <c r="AG784" s="60"/>
      <c r="AH784" s="139"/>
      <c r="AI784" s="175"/>
      <c r="AJ784" s="60"/>
      <c r="AK784" s="140"/>
      <c r="AL784" s="141"/>
      <c r="AM784" s="60"/>
      <c r="AN784" s="140"/>
      <c r="AO784" s="141"/>
      <c r="AP784" s="176"/>
      <c r="AQ784" s="177"/>
      <c r="AR784" s="178"/>
      <c r="AS784" s="176"/>
      <c r="AT784" s="177"/>
      <c r="AU784" s="178"/>
      <c r="AV784" s="57"/>
      <c r="AW784" s="145"/>
      <c r="AX784" s="179"/>
      <c r="AY784" s="180"/>
      <c r="AZ784" s="57"/>
      <c r="BA784" s="145"/>
      <c r="BB784" s="146"/>
      <c r="BC784" s="149"/>
      <c r="BD784" s="103"/>
      <c r="BS784" s="224"/>
      <c r="BT784" s="224"/>
      <c r="CB784" s="166">
        <v>45</v>
      </c>
      <c r="CC784" s="166">
        <v>40</v>
      </c>
      <c r="CD784" s="167">
        <v>35</v>
      </c>
      <c r="CE784" s="168">
        <v>30</v>
      </c>
      <c r="CF784" s="167">
        <v>28</v>
      </c>
      <c r="CG784" s="168">
        <v>26</v>
      </c>
      <c r="CH784" s="168">
        <v>24</v>
      </c>
      <c r="CI784" s="168">
        <v>22</v>
      </c>
      <c r="CJ784" s="168">
        <v>20</v>
      </c>
      <c r="CK784" s="168">
        <v>18</v>
      </c>
      <c r="CL784" s="168">
        <v>16</v>
      </c>
      <c r="CM784" s="168">
        <v>14</v>
      </c>
      <c r="CN784" s="168">
        <v>12</v>
      </c>
      <c r="CO784" s="168">
        <v>10</v>
      </c>
      <c r="CP784" s="168">
        <v>10</v>
      </c>
      <c r="CQ784" s="168">
        <v>10</v>
      </c>
    </row>
    <row r="785" spans="1:95" ht="16.2" thickBot="1" x14ac:dyDescent="0.35">
      <c r="A785" s="116">
        <v>1782</v>
      </c>
      <c r="B785" s="117"/>
      <c r="C785" s="118"/>
      <c r="D785" s="119"/>
      <c r="E785" s="120"/>
      <c r="F785" s="121"/>
      <c r="G785" s="121"/>
      <c r="H785" s="169"/>
      <c r="I785" s="169"/>
      <c r="J785" s="170"/>
      <c r="K785" s="248"/>
      <c r="L785" s="129"/>
      <c r="M785" s="129"/>
      <c r="N785" s="129"/>
      <c r="O785" s="259"/>
      <c r="P785" s="129"/>
      <c r="Z785" s="135"/>
      <c r="AA785" s="135"/>
      <c r="AB785" s="136"/>
      <c r="AC785" s="136"/>
      <c r="AD785" s="60"/>
      <c r="AE785" s="139"/>
      <c r="AF785" s="175"/>
      <c r="AG785" s="60"/>
      <c r="AH785" s="139"/>
      <c r="AI785" s="175"/>
      <c r="AJ785" s="60"/>
      <c r="AK785" s="140"/>
      <c r="AL785" s="141"/>
      <c r="AM785" s="60"/>
      <c r="AN785" s="140"/>
      <c r="AO785" s="141"/>
      <c r="AP785" s="176"/>
      <c r="AQ785" s="177"/>
      <c r="AR785" s="178"/>
      <c r="AS785" s="176"/>
      <c r="AT785" s="177"/>
      <c r="AU785" s="178"/>
      <c r="AV785" s="57"/>
      <c r="AW785" s="145"/>
      <c r="AX785" s="179"/>
      <c r="AY785" s="180"/>
      <c r="AZ785" s="57"/>
      <c r="BA785" s="145"/>
      <c r="BB785" s="146"/>
      <c r="BC785" s="149"/>
      <c r="BD785" s="103"/>
      <c r="BS785" s="224"/>
      <c r="BT785" s="224"/>
      <c r="CB785" s="166">
        <v>45</v>
      </c>
      <c r="CC785" s="166">
        <v>40</v>
      </c>
      <c r="CD785" s="167">
        <v>35</v>
      </c>
      <c r="CE785" s="168">
        <v>30</v>
      </c>
      <c r="CF785" s="167">
        <v>28</v>
      </c>
      <c r="CG785" s="168">
        <v>26</v>
      </c>
      <c r="CH785" s="168">
        <v>24</v>
      </c>
      <c r="CI785" s="168">
        <v>22</v>
      </c>
      <c r="CJ785" s="168">
        <v>20</v>
      </c>
      <c r="CK785" s="168">
        <v>18</v>
      </c>
      <c r="CL785" s="168">
        <v>16</v>
      </c>
      <c r="CM785" s="168">
        <v>14</v>
      </c>
      <c r="CN785" s="168">
        <v>12</v>
      </c>
      <c r="CO785" s="168">
        <v>10</v>
      </c>
      <c r="CP785" s="168">
        <v>10</v>
      </c>
      <c r="CQ785" s="168">
        <v>10</v>
      </c>
    </row>
    <row r="786" spans="1:95" ht="16.2" thickBot="1" x14ac:dyDescent="0.35">
      <c r="A786" s="116">
        <v>1783</v>
      </c>
      <c r="B786" s="117"/>
      <c r="C786" s="118"/>
      <c r="D786" s="119"/>
      <c r="E786" s="120"/>
      <c r="F786" s="121"/>
      <c r="G786" s="121"/>
      <c r="H786" s="169"/>
      <c r="I786" s="169"/>
      <c r="J786" s="170"/>
      <c r="K786" s="248"/>
      <c r="L786" s="129"/>
      <c r="M786" s="129"/>
      <c r="N786" s="129"/>
      <c r="O786" s="259"/>
      <c r="P786" s="129"/>
      <c r="Z786" s="135"/>
      <c r="AA786" s="135"/>
      <c r="AB786" s="136"/>
      <c r="AC786" s="136"/>
      <c r="AD786" s="60"/>
      <c r="AE786" s="139"/>
      <c r="AF786" s="175"/>
      <c r="AG786" s="60"/>
      <c r="AH786" s="139"/>
      <c r="AI786" s="175"/>
      <c r="AJ786" s="60"/>
      <c r="AK786" s="140"/>
      <c r="AL786" s="141"/>
      <c r="AM786" s="60"/>
      <c r="AN786" s="140"/>
      <c r="AO786" s="141"/>
      <c r="AP786" s="176"/>
      <c r="AQ786" s="177"/>
      <c r="AR786" s="178"/>
      <c r="AS786" s="176"/>
      <c r="AT786" s="177"/>
      <c r="AU786" s="178"/>
      <c r="AV786" s="57"/>
      <c r="AW786" s="145"/>
      <c r="AX786" s="179"/>
      <c r="AY786" s="180"/>
      <c r="AZ786" s="57"/>
      <c r="BA786" s="145"/>
      <c r="BB786" s="146"/>
      <c r="BC786" s="149"/>
      <c r="BD786" s="103"/>
      <c r="BS786" s="224"/>
      <c r="BT786" s="224"/>
      <c r="CB786" s="166">
        <v>45</v>
      </c>
      <c r="CC786" s="166">
        <v>40</v>
      </c>
      <c r="CD786" s="167">
        <v>35</v>
      </c>
      <c r="CE786" s="168">
        <v>30</v>
      </c>
      <c r="CF786" s="167">
        <v>28</v>
      </c>
      <c r="CG786" s="168">
        <v>26</v>
      </c>
      <c r="CH786" s="168">
        <v>24</v>
      </c>
      <c r="CI786" s="168">
        <v>22</v>
      </c>
      <c r="CJ786" s="168">
        <v>20</v>
      </c>
      <c r="CK786" s="168">
        <v>18</v>
      </c>
      <c r="CL786" s="168">
        <v>16</v>
      </c>
      <c r="CM786" s="168">
        <v>14</v>
      </c>
      <c r="CN786" s="168">
        <v>12</v>
      </c>
      <c r="CO786" s="168">
        <v>10</v>
      </c>
      <c r="CP786" s="168">
        <v>10</v>
      </c>
      <c r="CQ786" s="168">
        <v>10</v>
      </c>
    </row>
    <row r="787" spans="1:95" ht="16.2" thickBot="1" x14ac:dyDescent="0.35">
      <c r="A787" s="116">
        <v>1784</v>
      </c>
      <c r="B787" s="117"/>
      <c r="C787" s="118"/>
      <c r="D787" s="119"/>
      <c r="E787" s="120"/>
      <c r="F787" s="121"/>
      <c r="G787" s="121"/>
      <c r="H787" s="169"/>
      <c r="I787" s="169"/>
      <c r="J787" s="170"/>
      <c r="K787" s="248"/>
      <c r="L787" s="129"/>
      <c r="M787" s="129"/>
      <c r="N787" s="129"/>
      <c r="O787" s="259"/>
      <c r="P787" s="129"/>
      <c r="Z787" s="135"/>
      <c r="AA787" s="135"/>
      <c r="AB787" s="136"/>
      <c r="AC787" s="136"/>
      <c r="AD787" s="60"/>
      <c r="AE787" s="139"/>
      <c r="AF787" s="175"/>
      <c r="AG787" s="60"/>
      <c r="AH787" s="139"/>
      <c r="AI787" s="175"/>
      <c r="AJ787" s="60"/>
      <c r="AK787" s="140"/>
      <c r="AL787" s="141"/>
      <c r="AM787" s="60"/>
      <c r="AN787" s="140"/>
      <c r="AO787" s="141"/>
      <c r="AP787" s="176"/>
      <c r="AQ787" s="177"/>
      <c r="AR787" s="178"/>
      <c r="AS787" s="176"/>
      <c r="AT787" s="177"/>
      <c r="AU787" s="178"/>
      <c r="AV787" s="57"/>
      <c r="AW787" s="145"/>
      <c r="AX787" s="179"/>
      <c r="AY787" s="180"/>
      <c r="AZ787" s="57"/>
      <c r="BA787" s="145"/>
      <c r="BB787" s="146"/>
      <c r="BC787" s="149"/>
      <c r="BD787" s="103"/>
      <c r="BS787" s="224"/>
      <c r="BT787" s="224"/>
      <c r="CB787" s="166">
        <v>45</v>
      </c>
      <c r="CC787" s="166">
        <v>40</v>
      </c>
      <c r="CD787" s="167">
        <v>35</v>
      </c>
      <c r="CE787" s="168">
        <v>30</v>
      </c>
      <c r="CF787" s="167">
        <v>28</v>
      </c>
      <c r="CG787" s="168">
        <v>26</v>
      </c>
      <c r="CH787" s="168">
        <v>24</v>
      </c>
      <c r="CI787" s="168">
        <v>22</v>
      </c>
      <c r="CJ787" s="168">
        <v>20</v>
      </c>
      <c r="CK787" s="168">
        <v>18</v>
      </c>
      <c r="CL787" s="168">
        <v>16</v>
      </c>
      <c r="CM787" s="168">
        <v>14</v>
      </c>
      <c r="CN787" s="168">
        <v>12</v>
      </c>
      <c r="CO787" s="168">
        <v>10</v>
      </c>
      <c r="CP787" s="168">
        <v>10</v>
      </c>
      <c r="CQ787" s="168">
        <v>10</v>
      </c>
    </row>
    <row r="788" spans="1:95" ht="16.2" thickBot="1" x14ac:dyDescent="0.35">
      <c r="A788" s="116">
        <v>1785</v>
      </c>
      <c r="B788" s="117"/>
      <c r="C788" s="118"/>
      <c r="D788" s="119"/>
      <c r="E788" s="120"/>
      <c r="F788" s="121"/>
      <c r="G788" s="121"/>
      <c r="H788" s="169"/>
      <c r="I788" s="169"/>
      <c r="J788" s="170"/>
      <c r="K788" s="248"/>
      <c r="L788" s="129"/>
      <c r="M788" s="129"/>
      <c r="N788" s="129"/>
      <c r="O788" s="259"/>
      <c r="P788" s="129"/>
      <c r="Z788" s="135"/>
      <c r="AA788" s="135"/>
      <c r="AB788" s="136"/>
      <c r="AC788" s="136"/>
      <c r="AD788" s="60"/>
      <c r="AE788" s="139"/>
      <c r="AF788" s="175"/>
      <c r="AG788" s="60"/>
      <c r="AH788" s="139"/>
      <c r="AI788" s="175"/>
      <c r="AJ788" s="60"/>
      <c r="AK788" s="140"/>
      <c r="AL788" s="141"/>
      <c r="AM788" s="60"/>
      <c r="AN788" s="140"/>
      <c r="AO788" s="141"/>
      <c r="AP788" s="176"/>
      <c r="AQ788" s="177"/>
      <c r="AR788" s="178"/>
      <c r="AS788" s="176"/>
      <c r="AT788" s="177"/>
      <c r="AU788" s="178"/>
      <c r="AV788" s="57"/>
      <c r="AW788" s="145"/>
      <c r="AX788" s="179"/>
      <c r="AY788" s="180"/>
      <c r="AZ788" s="57"/>
      <c r="BA788" s="145"/>
      <c r="BB788" s="146"/>
      <c r="BC788" s="149"/>
      <c r="BD788" s="103"/>
      <c r="BS788" s="224"/>
      <c r="BT788" s="224"/>
      <c r="CB788" s="166">
        <v>45</v>
      </c>
      <c r="CC788" s="166">
        <v>40</v>
      </c>
      <c r="CD788" s="167">
        <v>35</v>
      </c>
      <c r="CE788" s="168">
        <v>30</v>
      </c>
      <c r="CF788" s="167">
        <v>28</v>
      </c>
      <c r="CG788" s="168">
        <v>26</v>
      </c>
      <c r="CH788" s="168">
        <v>24</v>
      </c>
      <c r="CI788" s="168">
        <v>22</v>
      </c>
      <c r="CJ788" s="168">
        <v>20</v>
      </c>
      <c r="CK788" s="168">
        <v>18</v>
      </c>
      <c r="CL788" s="168">
        <v>16</v>
      </c>
      <c r="CM788" s="168">
        <v>14</v>
      </c>
      <c r="CN788" s="168">
        <v>12</v>
      </c>
      <c r="CO788" s="168">
        <v>10</v>
      </c>
      <c r="CP788" s="168">
        <v>10</v>
      </c>
      <c r="CQ788" s="168">
        <v>10</v>
      </c>
    </row>
    <row r="789" spans="1:95" ht="16.2" thickBot="1" x14ac:dyDescent="0.35">
      <c r="A789" s="116">
        <v>1786</v>
      </c>
      <c r="B789" s="117"/>
      <c r="C789" s="118"/>
      <c r="D789" s="119"/>
      <c r="E789" s="120"/>
      <c r="F789" s="121"/>
      <c r="G789" s="121"/>
      <c r="H789" s="169"/>
      <c r="I789" s="169"/>
      <c r="J789" s="170"/>
      <c r="K789" s="248"/>
      <c r="L789" s="129"/>
      <c r="M789" s="129"/>
      <c r="N789" s="129"/>
      <c r="O789" s="259"/>
      <c r="P789" s="129"/>
      <c r="Z789" s="135"/>
      <c r="AA789" s="135"/>
      <c r="AB789" s="136"/>
      <c r="AC789" s="136"/>
      <c r="AD789" s="60"/>
      <c r="AE789" s="139"/>
      <c r="AF789" s="175"/>
      <c r="AG789" s="60"/>
      <c r="AH789" s="139"/>
      <c r="AI789" s="175"/>
      <c r="AJ789" s="60"/>
      <c r="AK789" s="140"/>
      <c r="AL789" s="141"/>
      <c r="AM789" s="60"/>
      <c r="AN789" s="140"/>
      <c r="AO789" s="141"/>
      <c r="AP789" s="176"/>
      <c r="AQ789" s="177"/>
      <c r="AR789" s="178"/>
      <c r="AS789" s="176"/>
      <c r="AT789" s="177"/>
      <c r="AU789" s="178"/>
      <c r="AV789" s="57"/>
      <c r="AW789" s="145"/>
      <c r="AX789" s="179"/>
      <c r="AY789" s="180"/>
      <c r="AZ789" s="57"/>
      <c r="BA789" s="145"/>
      <c r="BB789" s="146"/>
      <c r="BC789" s="149"/>
      <c r="BD789" s="103"/>
      <c r="BS789" s="224"/>
      <c r="BT789" s="224"/>
      <c r="CB789" s="166">
        <v>45</v>
      </c>
      <c r="CC789" s="166">
        <v>40</v>
      </c>
      <c r="CD789" s="167">
        <v>35</v>
      </c>
      <c r="CE789" s="168">
        <v>30</v>
      </c>
      <c r="CF789" s="167">
        <v>28</v>
      </c>
      <c r="CG789" s="168">
        <v>26</v>
      </c>
      <c r="CH789" s="168">
        <v>24</v>
      </c>
      <c r="CI789" s="168">
        <v>22</v>
      </c>
      <c r="CJ789" s="168">
        <v>20</v>
      </c>
      <c r="CK789" s="168">
        <v>18</v>
      </c>
      <c r="CL789" s="168">
        <v>16</v>
      </c>
      <c r="CM789" s="168">
        <v>14</v>
      </c>
      <c r="CN789" s="168">
        <v>12</v>
      </c>
      <c r="CO789" s="168">
        <v>10</v>
      </c>
      <c r="CP789" s="168">
        <v>10</v>
      </c>
      <c r="CQ789" s="168">
        <v>10</v>
      </c>
    </row>
    <row r="790" spans="1:95" ht="16.2" thickBot="1" x14ac:dyDescent="0.35">
      <c r="A790" s="116">
        <v>1787</v>
      </c>
      <c r="B790" s="117"/>
      <c r="C790" s="118"/>
      <c r="D790" s="119"/>
      <c r="E790" s="120"/>
      <c r="F790" s="121"/>
      <c r="G790" s="121"/>
      <c r="H790" s="169"/>
      <c r="I790" s="169"/>
      <c r="J790" s="170"/>
      <c r="K790" s="248"/>
      <c r="L790" s="129"/>
      <c r="M790" s="129"/>
      <c r="N790" s="129"/>
      <c r="O790" s="259"/>
      <c r="P790" s="129"/>
      <c r="Z790" s="135"/>
      <c r="AA790" s="135"/>
      <c r="AB790" s="136"/>
      <c r="AC790" s="136"/>
      <c r="AD790" s="60"/>
      <c r="AE790" s="139"/>
      <c r="AF790" s="175"/>
      <c r="AG790" s="60"/>
      <c r="AH790" s="139"/>
      <c r="AI790" s="175"/>
      <c r="AJ790" s="60"/>
      <c r="AK790" s="140"/>
      <c r="AL790" s="141"/>
      <c r="AM790" s="60"/>
      <c r="AN790" s="140"/>
      <c r="AO790" s="141"/>
      <c r="AP790" s="176"/>
      <c r="AQ790" s="177"/>
      <c r="AR790" s="178"/>
      <c r="AS790" s="176"/>
      <c r="AT790" s="177"/>
      <c r="AU790" s="178"/>
      <c r="AV790" s="57"/>
      <c r="AW790" s="145"/>
      <c r="AX790" s="179"/>
      <c r="AY790" s="180"/>
      <c r="AZ790" s="57"/>
      <c r="BA790" s="145"/>
      <c r="BB790" s="146"/>
      <c r="BC790" s="149"/>
      <c r="BD790" s="103"/>
      <c r="BS790" s="224"/>
      <c r="BT790" s="224"/>
      <c r="CB790" s="166">
        <v>45</v>
      </c>
      <c r="CC790" s="166">
        <v>40</v>
      </c>
      <c r="CD790" s="167">
        <v>35</v>
      </c>
      <c r="CE790" s="168">
        <v>30</v>
      </c>
      <c r="CF790" s="167">
        <v>28</v>
      </c>
      <c r="CG790" s="168">
        <v>26</v>
      </c>
      <c r="CH790" s="168">
        <v>24</v>
      </c>
      <c r="CI790" s="168">
        <v>22</v>
      </c>
      <c r="CJ790" s="168">
        <v>20</v>
      </c>
      <c r="CK790" s="168">
        <v>18</v>
      </c>
      <c r="CL790" s="168">
        <v>16</v>
      </c>
      <c r="CM790" s="168">
        <v>14</v>
      </c>
      <c r="CN790" s="168">
        <v>12</v>
      </c>
      <c r="CO790" s="168">
        <v>10</v>
      </c>
      <c r="CP790" s="168">
        <v>10</v>
      </c>
      <c r="CQ790" s="168">
        <v>10</v>
      </c>
    </row>
    <row r="791" spans="1:95" ht="16.2" thickBot="1" x14ac:dyDescent="0.35">
      <c r="A791" s="116">
        <v>1788</v>
      </c>
      <c r="B791" s="117"/>
      <c r="C791" s="118"/>
      <c r="D791" s="119"/>
      <c r="E791" s="120"/>
      <c r="F791" s="121"/>
      <c r="G791" s="121"/>
      <c r="H791" s="169"/>
      <c r="I791" s="169"/>
      <c r="J791" s="170"/>
      <c r="K791" s="248"/>
      <c r="L791" s="129"/>
      <c r="M791" s="129"/>
      <c r="N791" s="129"/>
      <c r="O791" s="259"/>
      <c r="P791" s="129"/>
      <c r="Z791" s="135"/>
      <c r="AA791" s="135"/>
      <c r="AB791" s="136"/>
      <c r="AC791" s="136"/>
      <c r="AD791" s="60"/>
      <c r="AE791" s="139"/>
      <c r="AF791" s="175"/>
      <c r="AG791" s="60"/>
      <c r="AH791" s="139"/>
      <c r="AI791" s="175"/>
      <c r="AJ791" s="60"/>
      <c r="AK791" s="140"/>
      <c r="AL791" s="141"/>
      <c r="AM791" s="60"/>
      <c r="AN791" s="140"/>
      <c r="AO791" s="141"/>
      <c r="AP791" s="176"/>
      <c r="AQ791" s="177"/>
      <c r="AR791" s="178"/>
      <c r="AS791" s="176"/>
      <c r="AT791" s="177"/>
      <c r="AU791" s="178"/>
      <c r="AV791" s="57"/>
      <c r="AW791" s="145"/>
      <c r="AX791" s="179"/>
      <c r="AY791" s="180"/>
      <c r="AZ791" s="57"/>
      <c r="BA791" s="145"/>
      <c r="BB791" s="146"/>
      <c r="BC791" s="149"/>
      <c r="BD791" s="103"/>
      <c r="BS791" s="224"/>
      <c r="BT791" s="224"/>
      <c r="CB791" s="166">
        <v>45</v>
      </c>
      <c r="CC791" s="166">
        <v>40</v>
      </c>
      <c r="CD791" s="167">
        <v>35</v>
      </c>
      <c r="CE791" s="168">
        <v>30</v>
      </c>
      <c r="CF791" s="167">
        <v>28</v>
      </c>
      <c r="CG791" s="168">
        <v>26</v>
      </c>
      <c r="CH791" s="168">
        <v>24</v>
      </c>
      <c r="CI791" s="168">
        <v>22</v>
      </c>
      <c r="CJ791" s="168">
        <v>20</v>
      </c>
      <c r="CK791" s="168">
        <v>18</v>
      </c>
      <c r="CL791" s="168">
        <v>16</v>
      </c>
      <c r="CM791" s="168">
        <v>14</v>
      </c>
      <c r="CN791" s="168">
        <v>12</v>
      </c>
      <c r="CO791" s="168">
        <v>10</v>
      </c>
      <c r="CP791" s="168">
        <v>10</v>
      </c>
      <c r="CQ791" s="168">
        <v>10</v>
      </c>
    </row>
    <row r="792" spans="1:95" ht="16.2" thickBot="1" x14ac:dyDescent="0.35">
      <c r="A792" s="116">
        <v>1789</v>
      </c>
      <c r="B792" s="117"/>
      <c r="C792" s="118"/>
      <c r="D792" s="119"/>
      <c r="E792" s="120"/>
      <c r="F792" s="121"/>
      <c r="G792" s="121"/>
      <c r="H792" s="169"/>
      <c r="I792" s="169"/>
      <c r="J792" s="170"/>
      <c r="K792" s="248"/>
      <c r="L792" s="129"/>
      <c r="M792" s="129"/>
      <c r="N792" s="129"/>
      <c r="O792" s="259"/>
      <c r="P792" s="129"/>
      <c r="Z792" s="135"/>
      <c r="AA792" s="135"/>
      <c r="AB792" s="136"/>
      <c r="AC792" s="136"/>
      <c r="AD792" s="60"/>
      <c r="AE792" s="139"/>
      <c r="AF792" s="175"/>
      <c r="AG792" s="60"/>
      <c r="AH792" s="139"/>
      <c r="AI792" s="175"/>
      <c r="AJ792" s="60"/>
      <c r="AK792" s="140"/>
      <c r="AL792" s="141"/>
      <c r="AM792" s="60"/>
      <c r="AN792" s="140"/>
      <c r="AO792" s="141"/>
      <c r="AP792" s="176"/>
      <c r="AQ792" s="177"/>
      <c r="AR792" s="178"/>
      <c r="AS792" s="176"/>
      <c r="AT792" s="177"/>
      <c r="AU792" s="178"/>
      <c r="AV792" s="57"/>
      <c r="AW792" s="145"/>
      <c r="AX792" s="179"/>
      <c r="AY792" s="180"/>
      <c r="AZ792" s="57"/>
      <c r="BA792" s="145"/>
      <c r="BB792" s="146"/>
      <c r="BC792" s="149"/>
      <c r="BD792" s="103"/>
      <c r="BS792" s="224"/>
      <c r="BT792" s="224"/>
      <c r="CB792" s="166">
        <v>45</v>
      </c>
      <c r="CC792" s="166">
        <v>40</v>
      </c>
      <c r="CD792" s="167">
        <v>35</v>
      </c>
      <c r="CE792" s="168">
        <v>30</v>
      </c>
      <c r="CF792" s="167">
        <v>28</v>
      </c>
      <c r="CG792" s="168">
        <v>26</v>
      </c>
      <c r="CH792" s="168">
        <v>24</v>
      </c>
      <c r="CI792" s="168">
        <v>22</v>
      </c>
      <c r="CJ792" s="168">
        <v>20</v>
      </c>
      <c r="CK792" s="168">
        <v>18</v>
      </c>
      <c r="CL792" s="168">
        <v>16</v>
      </c>
      <c r="CM792" s="168">
        <v>14</v>
      </c>
      <c r="CN792" s="168">
        <v>12</v>
      </c>
      <c r="CO792" s="168">
        <v>10</v>
      </c>
      <c r="CP792" s="168">
        <v>10</v>
      </c>
      <c r="CQ792" s="168">
        <v>10</v>
      </c>
    </row>
    <row r="793" spans="1:95" ht="16.2" thickBot="1" x14ac:dyDescent="0.35">
      <c r="A793" s="116">
        <v>1790</v>
      </c>
      <c r="B793" s="117"/>
      <c r="C793" s="118"/>
      <c r="D793" s="119"/>
      <c r="E793" s="120"/>
      <c r="F793" s="121"/>
      <c r="G793" s="121"/>
      <c r="H793" s="169"/>
      <c r="I793" s="169"/>
      <c r="J793" s="170"/>
      <c r="K793" s="248"/>
      <c r="L793" s="129"/>
      <c r="M793" s="129"/>
      <c r="N793" s="129"/>
      <c r="O793" s="259"/>
      <c r="P793" s="129"/>
      <c r="Z793" s="135"/>
      <c r="AA793" s="135"/>
      <c r="AB793" s="136"/>
      <c r="AC793" s="136"/>
      <c r="AD793" s="60"/>
      <c r="AE793" s="139"/>
      <c r="AF793" s="175"/>
      <c r="AG793" s="60"/>
      <c r="AH793" s="139"/>
      <c r="AI793" s="175"/>
      <c r="AJ793" s="60"/>
      <c r="AK793" s="140"/>
      <c r="AL793" s="141"/>
      <c r="AM793" s="60"/>
      <c r="AN793" s="140"/>
      <c r="AO793" s="141"/>
      <c r="AP793" s="176"/>
      <c r="AQ793" s="177"/>
      <c r="AR793" s="178"/>
      <c r="AS793" s="176"/>
      <c r="AT793" s="177"/>
      <c r="AU793" s="178"/>
      <c r="AV793" s="57"/>
      <c r="AW793" s="145"/>
      <c r="AX793" s="179"/>
      <c r="AY793" s="180"/>
      <c r="AZ793" s="57"/>
      <c r="BA793" s="145"/>
      <c r="BB793" s="146"/>
      <c r="BC793" s="149"/>
      <c r="BD793" s="103"/>
      <c r="BS793" s="224"/>
      <c r="BT793" s="224"/>
      <c r="CB793" s="166">
        <v>45</v>
      </c>
      <c r="CC793" s="166">
        <v>40</v>
      </c>
      <c r="CD793" s="167">
        <v>35</v>
      </c>
      <c r="CE793" s="168">
        <v>30</v>
      </c>
      <c r="CF793" s="167">
        <v>28</v>
      </c>
      <c r="CG793" s="168">
        <v>26</v>
      </c>
      <c r="CH793" s="168">
        <v>24</v>
      </c>
      <c r="CI793" s="168">
        <v>22</v>
      </c>
      <c r="CJ793" s="168">
        <v>20</v>
      </c>
      <c r="CK793" s="168">
        <v>18</v>
      </c>
      <c r="CL793" s="168">
        <v>16</v>
      </c>
      <c r="CM793" s="168">
        <v>14</v>
      </c>
      <c r="CN793" s="168">
        <v>12</v>
      </c>
      <c r="CO793" s="168">
        <v>10</v>
      </c>
      <c r="CP793" s="168">
        <v>10</v>
      </c>
      <c r="CQ793" s="168">
        <v>10</v>
      </c>
    </row>
    <row r="794" spans="1:95" ht="16.2" thickBot="1" x14ac:dyDescent="0.35">
      <c r="A794" s="116">
        <v>1791</v>
      </c>
      <c r="B794" s="117"/>
      <c r="C794" s="118"/>
      <c r="D794" s="119"/>
      <c r="E794" s="120"/>
      <c r="F794" s="121"/>
      <c r="G794" s="121"/>
      <c r="H794" s="169"/>
      <c r="I794" s="169"/>
      <c r="J794" s="170"/>
      <c r="K794" s="248"/>
      <c r="L794" s="129"/>
      <c r="M794" s="129"/>
      <c r="N794" s="129"/>
      <c r="O794" s="259"/>
      <c r="P794" s="129"/>
      <c r="Z794" s="135"/>
      <c r="AA794" s="135"/>
      <c r="AB794" s="136"/>
      <c r="AC794" s="136"/>
      <c r="AD794" s="60"/>
      <c r="AE794" s="139"/>
      <c r="AF794" s="175"/>
      <c r="AG794" s="60"/>
      <c r="AH794" s="139"/>
      <c r="AI794" s="175"/>
      <c r="AJ794" s="60"/>
      <c r="AK794" s="140"/>
      <c r="AL794" s="141"/>
      <c r="AM794" s="60"/>
      <c r="AN794" s="140"/>
      <c r="AO794" s="141"/>
      <c r="AP794" s="176"/>
      <c r="AQ794" s="177"/>
      <c r="AR794" s="178"/>
      <c r="AS794" s="176"/>
      <c r="AT794" s="177"/>
      <c r="AU794" s="178"/>
      <c r="AV794" s="57"/>
      <c r="AW794" s="145"/>
      <c r="AX794" s="179"/>
      <c r="AY794" s="180"/>
      <c r="AZ794" s="57"/>
      <c r="BA794" s="145"/>
      <c r="BB794" s="146"/>
      <c r="BC794" s="149"/>
      <c r="BD794" s="103"/>
      <c r="BS794" s="224"/>
      <c r="BT794" s="224"/>
      <c r="CB794" s="166">
        <v>45</v>
      </c>
      <c r="CC794" s="166">
        <v>40</v>
      </c>
      <c r="CD794" s="167">
        <v>35</v>
      </c>
      <c r="CE794" s="168">
        <v>30</v>
      </c>
      <c r="CF794" s="167">
        <v>28</v>
      </c>
      <c r="CG794" s="168">
        <v>26</v>
      </c>
      <c r="CH794" s="168">
        <v>24</v>
      </c>
      <c r="CI794" s="168">
        <v>22</v>
      </c>
      <c r="CJ794" s="168">
        <v>20</v>
      </c>
      <c r="CK794" s="168">
        <v>18</v>
      </c>
      <c r="CL794" s="168">
        <v>16</v>
      </c>
      <c r="CM794" s="168">
        <v>14</v>
      </c>
      <c r="CN794" s="168">
        <v>12</v>
      </c>
      <c r="CO794" s="168">
        <v>10</v>
      </c>
      <c r="CP794" s="168">
        <v>10</v>
      </c>
      <c r="CQ794" s="168">
        <v>10</v>
      </c>
    </row>
    <row r="795" spans="1:95" ht="16.2" thickBot="1" x14ac:dyDescent="0.35">
      <c r="A795" s="116">
        <v>1792</v>
      </c>
      <c r="B795" s="117"/>
      <c r="C795" s="118"/>
      <c r="D795" s="119"/>
      <c r="E795" s="120"/>
      <c r="F795" s="121"/>
      <c r="G795" s="121"/>
      <c r="H795" s="169"/>
      <c r="I795" s="169"/>
      <c r="J795" s="170"/>
      <c r="K795" s="248"/>
      <c r="L795" s="129"/>
      <c r="M795" s="129"/>
      <c r="N795" s="129"/>
      <c r="O795" s="259"/>
      <c r="P795" s="129"/>
      <c r="Z795" s="135"/>
      <c r="AA795" s="135"/>
      <c r="AB795" s="136"/>
      <c r="AC795" s="136"/>
      <c r="AD795" s="60"/>
      <c r="AE795" s="139"/>
      <c r="AF795" s="175"/>
      <c r="AG795" s="60"/>
      <c r="AH795" s="139"/>
      <c r="AI795" s="175"/>
      <c r="AJ795" s="60"/>
      <c r="AK795" s="140"/>
      <c r="AL795" s="141"/>
      <c r="AM795" s="60"/>
      <c r="AN795" s="140"/>
      <c r="AO795" s="141"/>
      <c r="AP795" s="176"/>
      <c r="AQ795" s="177"/>
      <c r="AR795" s="178"/>
      <c r="AS795" s="176"/>
      <c r="AT795" s="177"/>
      <c r="AU795" s="178"/>
      <c r="AV795" s="57"/>
      <c r="AW795" s="145"/>
      <c r="AX795" s="179"/>
      <c r="AY795" s="180"/>
      <c r="AZ795" s="57"/>
      <c r="BA795" s="145"/>
      <c r="BB795" s="146"/>
      <c r="BC795" s="149"/>
      <c r="BD795" s="103"/>
      <c r="BS795" s="224"/>
      <c r="BT795" s="224"/>
      <c r="CB795" s="166">
        <v>45</v>
      </c>
      <c r="CC795" s="166">
        <v>40</v>
      </c>
      <c r="CD795" s="167">
        <v>35</v>
      </c>
      <c r="CE795" s="168">
        <v>30</v>
      </c>
      <c r="CF795" s="167">
        <v>28</v>
      </c>
      <c r="CG795" s="168">
        <v>26</v>
      </c>
      <c r="CH795" s="168">
        <v>24</v>
      </c>
      <c r="CI795" s="168">
        <v>22</v>
      </c>
      <c r="CJ795" s="168">
        <v>20</v>
      </c>
      <c r="CK795" s="168">
        <v>18</v>
      </c>
      <c r="CL795" s="168">
        <v>16</v>
      </c>
      <c r="CM795" s="168">
        <v>14</v>
      </c>
      <c r="CN795" s="168">
        <v>12</v>
      </c>
      <c r="CO795" s="168">
        <v>10</v>
      </c>
      <c r="CP795" s="168">
        <v>10</v>
      </c>
      <c r="CQ795" s="168">
        <v>10</v>
      </c>
    </row>
    <row r="796" spans="1:95" ht="16.2" thickBot="1" x14ac:dyDescent="0.35">
      <c r="A796" s="116">
        <v>1793</v>
      </c>
      <c r="B796" s="117"/>
      <c r="C796" s="118"/>
      <c r="D796" s="119"/>
      <c r="E796" s="120"/>
      <c r="F796" s="121"/>
      <c r="G796" s="121"/>
      <c r="H796" s="169"/>
      <c r="I796" s="169"/>
      <c r="J796" s="170"/>
      <c r="K796" s="248"/>
      <c r="L796" s="129"/>
      <c r="M796" s="129"/>
      <c r="N796" s="129"/>
      <c r="O796" s="259"/>
      <c r="P796" s="129"/>
      <c r="Z796" s="135"/>
      <c r="AA796" s="135"/>
      <c r="AB796" s="136"/>
      <c r="AC796" s="136"/>
      <c r="AD796" s="60"/>
      <c r="AE796" s="139"/>
      <c r="AF796" s="175"/>
      <c r="AG796" s="60"/>
      <c r="AH796" s="139"/>
      <c r="AI796" s="175"/>
      <c r="AJ796" s="60"/>
      <c r="AK796" s="140"/>
      <c r="AL796" s="141"/>
      <c r="AM796" s="60"/>
      <c r="AN796" s="140"/>
      <c r="AO796" s="141"/>
      <c r="AP796" s="176"/>
      <c r="AQ796" s="177"/>
      <c r="AR796" s="178"/>
      <c r="AS796" s="176"/>
      <c r="AT796" s="177"/>
      <c r="AU796" s="178"/>
      <c r="AV796" s="57"/>
      <c r="AW796" s="145"/>
      <c r="AX796" s="179"/>
      <c r="AY796" s="180"/>
      <c r="AZ796" s="57"/>
      <c r="BA796" s="145"/>
      <c r="BB796" s="146"/>
      <c r="BC796" s="149"/>
      <c r="BD796" s="103"/>
      <c r="BS796" s="224"/>
      <c r="BT796" s="224"/>
      <c r="CB796" s="166">
        <v>45</v>
      </c>
      <c r="CC796" s="166">
        <v>40</v>
      </c>
      <c r="CD796" s="167">
        <v>35</v>
      </c>
      <c r="CE796" s="168">
        <v>30</v>
      </c>
      <c r="CF796" s="167">
        <v>28</v>
      </c>
      <c r="CG796" s="168">
        <v>26</v>
      </c>
      <c r="CH796" s="168">
        <v>24</v>
      </c>
      <c r="CI796" s="168">
        <v>22</v>
      </c>
      <c r="CJ796" s="168">
        <v>20</v>
      </c>
      <c r="CK796" s="168">
        <v>18</v>
      </c>
      <c r="CL796" s="168">
        <v>16</v>
      </c>
      <c r="CM796" s="168">
        <v>14</v>
      </c>
      <c r="CN796" s="168">
        <v>12</v>
      </c>
      <c r="CO796" s="168">
        <v>10</v>
      </c>
      <c r="CP796" s="168">
        <v>10</v>
      </c>
      <c r="CQ796" s="168">
        <v>10</v>
      </c>
    </row>
    <row r="797" spans="1:95" ht="16.2" thickBot="1" x14ac:dyDescent="0.35">
      <c r="A797" s="116">
        <v>1794</v>
      </c>
      <c r="B797" s="117"/>
      <c r="C797" s="118"/>
      <c r="D797" s="119"/>
      <c r="E797" s="120"/>
      <c r="F797" s="121"/>
      <c r="G797" s="121"/>
      <c r="H797" s="169"/>
      <c r="I797" s="169"/>
      <c r="J797" s="170"/>
      <c r="K797" s="248"/>
      <c r="L797" s="129"/>
      <c r="M797" s="129"/>
      <c r="N797" s="129"/>
      <c r="O797" s="259"/>
      <c r="P797" s="129"/>
      <c r="Z797" s="135"/>
      <c r="AA797" s="135"/>
      <c r="AB797" s="136"/>
      <c r="AC797" s="136"/>
      <c r="AD797" s="60"/>
      <c r="AE797" s="139"/>
      <c r="AF797" s="175"/>
      <c r="AG797" s="60"/>
      <c r="AH797" s="139"/>
      <c r="AI797" s="175"/>
      <c r="AJ797" s="60"/>
      <c r="AK797" s="140"/>
      <c r="AL797" s="141"/>
      <c r="AM797" s="60"/>
      <c r="AN797" s="140"/>
      <c r="AO797" s="141"/>
      <c r="AP797" s="176"/>
      <c r="AQ797" s="177"/>
      <c r="AR797" s="178"/>
      <c r="AS797" s="176"/>
      <c r="AT797" s="177"/>
      <c r="AU797" s="178"/>
      <c r="AV797" s="57"/>
      <c r="AW797" s="145"/>
      <c r="AX797" s="179"/>
      <c r="AY797" s="180"/>
      <c r="AZ797" s="57"/>
      <c r="BA797" s="145"/>
      <c r="BB797" s="146"/>
      <c r="BC797" s="149"/>
      <c r="BD797" s="103"/>
      <c r="BS797" s="224"/>
      <c r="BT797" s="224"/>
      <c r="CB797" s="166">
        <v>45</v>
      </c>
      <c r="CC797" s="166">
        <v>40</v>
      </c>
      <c r="CD797" s="167">
        <v>35</v>
      </c>
      <c r="CE797" s="168">
        <v>30</v>
      </c>
      <c r="CF797" s="167">
        <v>28</v>
      </c>
      <c r="CG797" s="168">
        <v>26</v>
      </c>
      <c r="CH797" s="168">
        <v>24</v>
      </c>
      <c r="CI797" s="168">
        <v>22</v>
      </c>
      <c r="CJ797" s="168">
        <v>20</v>
      </c>
      <c r="CK797" s="168">
        <v>18</v>
      </c>
      <c r="CL797" s="168">
        <v>16</v>
      </c>
      <c r="CM797" s="168">
        <v>14</v>
      </c>
      <c r="CN797" s="168">
        <v>12</v>
      </c>
      <c r="CO797" s="168">
        <v>10</v>
      </c>
      <c r="CP797" s="168">
        <v>10</v>
      </c>
      <c r="CQ797" s="168">
        <v>10</v>
      </c>
    </row>
    <row r="798" spans="1:95" ht="16.2" thickBot="1" x14ac:dyDescent="0.35">
      <c r="A798" s="116">
        <v>1795</v>
      </c>
      <c r="B798" s="117"/>
      <c r="C798" s="118"/>
      <c r="D798" s="119"/>
      <c r="E798" s="120"/>
      <c r="F798" s="121"/>
      <c r="G798" s="121"/>
      <c r="H798" s="169"/>
      <c r="I798" s="169"/>
      <c r="J798" s="170"/>
      <c r="K798" s="248"/>
      <c r="L798" s="129"/>
      <c r="M798" s="129"/>
      <c r="N798" s="129"/>
      <c r="O798" s="259"/>
      <c r="P798" s="129"/>
      <c r="Z798" s="135"/>
      <c r="AA798" s="135"/>
      <c r="AB798" s="136"/>
      <c r="AC798" s="136"/>
      <c r="AD798" s="60"/>
      <c r="AE798" s="139"/>
      <c r="AF798" s="175"/>
      <c r="AG798" s="60"/>
      <c r="AH798" s="139"/>
      <c r="AI798" s="175"/>
      <c r="AJ798" s="60"/>
      <c r="AK798" s="140"/>
      <c r="AL798" s="141"/>
      <c r="AM798" s="60"/>
      <c r="AN798" s="140"/>
      <c r="AO798" s="141"/>
      <c r="AP798" s="176"/>
      <c r="AQ798" s="177"/>
      <c r="AR798" s="178"/>
      <c r="AS798" s="176"/>
      <c r="AT798" s="177"/>
      <c r="AU798" s="178"/>
      <c r="AV798" s="57"/>
      <c r="AW798" s="145"/>
      <c r="AX798" s="179"/>
      <c r="AY798" s="180"/>
      <c r="AZ798" s="57"/>
      <c r="BA798" s="145"/>
      <c r="BB798" s="146"/>
      <c r="BC798" s="149"/>
      <c r="BD798" s="103"/>
      <c r="BS798" s="224"/>
      <c r="BT798" s="224"/>
      <c r="CB798" s="166">
        <v>45</v>
      </c>
      <c r="CC798" s="166">
        <v>40</v>
      </c>
      <c r="CD798" s="167">
        <v>35</v>
      </c>
      <c r="CE798" s="168">
        <v>30</v>
      </c>
      <c r="CF798" s="167">
        <v>28</v>
      </c>
      <c r="CG798" s="168">
        <v>26</v>
      </c>
      <c r="CH798" s="168">
        <v>24</v>
      </c>
      <c r="CI798" s="168">
        <v>22</v>
      </c>
      <c r="CJ798" s="168">
        <v>20</v>
      </c>
      <c r="CK798" s="168">
        <v>18</v>
      </c>
      <c r="CL798" s="168">
        <v>16</v>
      </c>
      <c r="CM798" s="168">
        <v>14</v>
      </c>
      <c r="CN798" s="168">
        <v>12</v>
      </c>
      <c r="CO798" s="168">
        <v>10</v>
      </c>
      <c r="CP798" s="168">
        <v>10</v>
      </c>
      <c r="CQ798" s="168">
        <v>10</v>
      </c>
    </row>
    <row r="799" spans="1:95" ht="16.2" thickBot="1" x14ac:dyDescent="0.35">
      <c r="A799" s="116">
        <v>1796</v>
      </c>
      <c r="B799" s="117"/>
      <c r="C799" s="118"/>
      <c r="D799" s="119"/>
      <c r="E799" s="120"/>
      <c r="F799" s="121"/>
      <c r="G799" s="121"/>
      <c r="H799" s="169"/>
      <c r="I799" s="169"/>
      <c r="J799" s="170"/>
      <c r="K799" s="248"/>
      <c r="L799" s="129"/>
      <c r="M799" s="129"/>
      <c r="N799" s="129"/>
      <c r="O799" s="259"/>
      <c r="P799" s="129"/>
      <c r="Z799" s="135"/>
      <c r="AA799" s="135"/>
      <c r="AB799" s="136"/>
      <c r="AC799" s="136"/>
      <c r="AD799" s="60"/>
      <c r="AE799" s="139"/>
      <c r="AF799" s="175"/>
      <c r="AG799" s="60"/>
      <c r="AH799" s="139"/>
      <c r="AI799" s="175"/>
      <c r="AJ799" s="60"/>
      <c r="AK799" s="140"/>
      <c r="AL799" s="141"/>
      <c r="AM799" s="60"/>
      <c r="AN799" s="140"/>
      <c r="AO799" s="141"/>
      <c r="AP799" s="176"/>
      <c r="AQ799" s="177"/>
      <c r="AR799" s="178"/>
      <c r="AS799" s="176"/>
      <c r="AT799" s="177"/>
      <c r="AU799" s="178"/>
      <c r="AV799" s="57"/>
      <c r="AW799" s="145"/>
      <c r="AX799" s="179"/>
      <c r="AY799" s="180"/>
      <c r="AZ799" s="57"/>
      <c r="BA799" s="145"/>
      <c r="BB799" s="146"/>
      <c r="BC799" s="149"/>
      <c r="BD799" s="103"/>
      <c r="BS799" s="224"/>
      <c r="BT799" s="224"/>
      <c r="CB799" s="166">
        <v>45</v>
      </c>
      <c r="CC799" s="166">
        <v>40</v>
      </c>
      <c r="CD799" s="167">
        <v>35</v>
      </c>
      <c r="CE799" s="168">
        <v>30</v>
      </c>
      <c r="CF799" s="167">
        <v>28</v>
      </c>
      <c r="CG799" s="168">
        <v>26</v>
      </c>
      <c r="CH799" s="168">
        <v>24</v>
      </c>
      <c r="CI799" s="168">
        <v>22</v>
      </c>
      <c r="CJ799" s="168">
        <v>20</v>
      </c>
      <c r="CK799" s="168">
        <v>18</v>
      </c>
      <c r="CL799" s="168">
        <v>16</v>
      </c>
      <c r="CM799" s="168">
        <v>14</v>
      </c>
      <c r="CN799" s="168">
        <v>12</v>
      </c>
      <c r="CO799" s="168">
        <v>10</v>
      </c>
      <c r="CP799" s="168">
        <v>10</v>
      </c>
      <c r="CQ799" s="168">
        <v>10</v>
      </c>
    </row>
    <row r="800" spans="1:95" ht="16.2" thickBot="1" x14ac:dyDescent="0.35">
      <c r="A800" s="116">
        <v>1797</v>
      </c>
      <c r="B800" s="117"/>
      <c r="C800" s="118"/>
      <c r="D800" s="119"/>
      <c r="E800" s="120"/>
      <c r="F800" s="121"/>
      <c r="G800" s="121"/>
      <c r="H800" s="169"/>
      <c r="I800" s="169"/>
      <c r="J800" s="170"/>
      <c r="K800" s="248"/>
      <c r="L800" s="129"/>
      <c r="M800" s="129"/>
      <c r="N800" s="129"/>
      <c r="O800" s="259"/>
      <c r="P800" s="129"/>
      <c r="Z800" s="135"/>
      <c r="AA800" s="135"/>
      <c r="AB800" s="136"/>
      <c r="AC800" s="136"/>
      <c r="AD800" s="60"/>
      <c r="AE800" s="139"/>
      <c r="AF800" s="175"/>
      <c r="AG800" s="60"/>
      <c r="AH800" s="139"/>
      <c r="AI800" s="175"/>
      <c r="AJ800" s="60"/>
      <c r="AK800" s="140"/>
      <c r="AL800" s="141"/>
      <c r="AM800" s="60"/>
      <c r="AN800" s="140"/>
      <c r="AO800" s="141"/>
      <c r="AP800" s="176"/>
      <c r="AQ800" s="177"/>
      <c r="AR800" s="178"/>
      <c r="AS800" s="176"/>
      <c r="AT800" s="177"/>
      <c r="AU800" s="178"/>
      <c r="AV800" s="57"/>
      <c r="AW800" s="145"/>
      <c r="AX800" s="179"/>
      <c r="AY800" s="180"/>
      <c r="AZ800" s="57"/>
      <c r="BA800" s="145"/>
      <c r="BB800" s="146"/>
      <c r="BC800" s="149"/>
      <c r="BD800" s="103"/>
      <c r="BS800" s="224"/>
      <c r="BT800" s="224"/>
      <c r="CB800" s="166">
        <v>45</v>
      </c>
      <c r="CC800" s="166">
        <v>40</v>
      </c>
      <c r="CD800" s="167">
        <v>35</v>
      </c>
      <c r="CE800" s="168">
        <v>30</v>
      </c>
      <c r="CF800" s="167">
        <v>28</v>
      </c>
      <c r="CG800" s="168">
        <v>26</v>
      </c>
      <c r="CH800" s="168">
        <v>24</v>
      </c>
      <c r="CI800" s="168">
        <v>22</v>
      </c>
      <c r="CJ800" s="168">
        <v>20</v>
      </c>
      <c r="CK800" s="168">
        <v>18</v>
      </c>
      <c r="CL800" s="168">
        <v>16</v>
      </c>
      <c r="CM800" s="168">
        <v>14</v>
      </c>
      <c r="CN800" s="168">
        <v>12</v>
      </c>
      <c r="CO800" s="168">
        <v>10</v>
      </c>
      <c r="CP800" s="168">
        <v>10</v>
      </c>
      <c r="CQ800" s="168">
        <v>10</v>
      </c>
    </row>
    <row r="801" spans="1:95" ht="16.2" thickBot="1" x14ac:dyDescent="0.35">
      <c r="A801" s="116">
        <v>1798</v>
      </c>
      <c r="B801" s="117"/>
      <c r="C801" s="118"/>
      <c r="D801" s="119"/>
      <c r="E801" s="120"/>
      <c r="F801" s="121"/>
      <c r="G801" s="121"/>
      <c r="H801" s="169"/>
      <c r="I801" s="169"/>
      <c r="J801" s="170"/>
      <c r="K801" s="248"/>
      <c r="L801" s="129"/>
      <c r="M801" s="129"/>
      <c r="N801" s="129"/>
      <c r="O801" s="259"/>
      <c r="P801" s="129"/>
      <c r="Z801" s="135"/>
      <c r="AA801" s="135"/>
      <c r="AB801" s="136"/>
      <c r="AC801" s="136"/>
      <c r="AD801" s="60"/>
      <c r="AE801" s="139"/>
      <c r="AF801" s="175"/>
      <c r="AG801" s="60"/>
      <c r="AH801" s="139"/>
      <c r="AI801" s="175"/>
      <c r="AJ801" s="60"/>
      <c r="AK801" s="140"/>
      <c r="AL801" s="141"/>
      <c r="AM801" s="60"/>
      <c r="AN801" s="140"/>
      <c r="AO801" s="141"/>
      <c r="AP801" s="176"/>
      <c r="AQ801" s="177"/>
      <c r="AR801" s="178"/>
      <c r="AS801" s="176"/>
      <c r="AT801" s="177"/>
      <c r="AU801" s="178"/>
      <c r="AV801" s="57"/>
      <c r="AW801" s="145"/>
      <c r="AX801" s="179"/>
      <c r="AY801" s="180"/>
      <c r="AZ801" s="57"/>
      <c r="BA801" s="145"/>
      <c r="BB801" s="146"/>
      <c r="BC801" s="149"/>
      <c r="BD801" s="103"/>
      <c r="BS801" s="224"/>
      <c r="BT801" s="224"/>
      <c r="CB801" s="166">
        <v>45</v>
      </c>
      <c r="CC801" s="166">
        <v>40</v>
      </c>
      <c r="CD801" s="167">
        <v>35</v>
      </c>
      <c r="CE801" s="168">
        <v>30</v>
      </c>
      <c r="CF801" s="167">
        <v>28</v>
      </c>
      <c r="CG801" s="168">
        <v>26</v>
      </c>
      <c r="CH801" s="168">
        <v>24</v>
      </c>
      <c r="CI801" s="168">
        <v>22</v>
      </c>
      <c r="CJ801" s="168">
        <v>20</v>
      </c>
      <c r="CK801" s="168">
        <v>18</v>
      </c>
      <c r="CL801" s="168">
        <v>16</v>
      </c>
      <c r="CM801" s="168">
        <v>14</v>
      </c>
      <c r="CN801" s="168">
        <v>12</v>
      </c>
      <c r="CO801" s="168">
        <v>10</v>
      </c>
      <c r="CP801" s="168">
        <v>10</v>
      </c>
      <c r="CQ801" s="168">
        <v>10</v>
      </c>
    </row>
    <row r="802" spans="1:95" ht="16.2" thickBot="1" x14ac:dyDescent="0.35">
      <c r="A802" s="116">
        <v>1799</v>
      </c>
      <c r="B802" s="117"/>
      <c r="C802" s="118"/>
      <c r="D802" s="119"/>
      <c r="E802" s="120"/>
      <c r="F802" s="121"/>
      <c r="G802" s="121"/>
      <c r="H802" s="169"/>
      <c r="I802" s="169"/>
      <c r="J802" s="170"/>
      <c r="K802" s="248"/>
      <c r="L802" s="129"/>
      <c r="M802" s="129"/>
      <c r="N802" s="129"/>
      <c r="O802" s="259"/>
      <c r="P802" s="129"/>
      <c r="Z802" s="135"/>
      <c r="AA802" s="135"/>
      <c r="AB802" s="136"/>
      <c r="AC802" s="136"/>
      <c r="AD802" s="60"/>
      <c r="AE802" s="139"/>
      <c r="AF802" s="175"/>
      <c r="AG802" s="60"/>
      <c r="AH802" s="139"/>
      <c r="AI802" s="175"/>
      <c r="AJ802" s="60"/>
      <c r="AK802" s="140"/>
      <c r="AL802" s="141"/>
      <c r="AM802" s="60"/>
      <c r="AN802" s="140"/>
      <c r="AO802" s="141"/>
      <c r="AP802" s="176"/>
      <c r="AQ802" s="177"/>
      <c r="AR802" s="178"/>
      <c r="AS802" s="176"/>
      <c r="AT802" s="177"/>
      <c r="AU802" s="178"/>
      <c r="AV802" s="57"/>
      <c r="AW802" s="145"/>
      <c r="AX802" s="179"/>
      <c r="AY802" s="180"/>
      <c r="AZ802" s="57"/>
      <c r="BA802" s="145"/>
      <c r="BB802" s="146"/>
      <c r="BC802" s="149"/>
      <c r="BD802" s="103"/>
      <c r="BS802" s="224"/>
      <c r="BT802" s="224"/>
      <c r="CB802" s="166">
        <v>45</v>
      </c>
      <c r="CC802" s="166">
        <v>40</v>
      </c>
      <c r="CD802" s="167">
        <v>35</v>
      </c>
      <c r="CE802" s="168">
        <v>30</v>
      </c>
      <c r="CF802" s="167">
        <v>28</v>
      </c>
      <c r="CG802" s="168">
        <v>26</v>
      </c>
      <c r="CH802" s="168">
        <v>24</v>
      </c>
      <c r="CI802" s="168">
        <v>22</v>
      </c>
      <c r="CJ802" s="168">
        <v>20</v>
      </c>
      <c r="CK802" s="168">
        <v>18</v>
      </c>
      <c r="CL802" s="168">
        <v>16</v>
      </c>
      <c r="CM802" s="168">
        <v>14</v>
      </c>
      <c r="CN802" s="168">
        <v>12</v>
      </c>
      <c r="CO802" s="168">
        <v>10</v>
      </c>
      <c r="CP802" s="168">
        <v>10</v>
      </c>
      <c r="CQ802" s="168">
        <v>10</v>
      </c>
    </row>
    <row r="803" spans="1:95" ht="16.2" thickBot="1" x14ac:dyDescent="0.35">
      <c r="A803" s="116">
        <v>1800</v>
      </c>
      <c r="B803" s="117"/>
      <c r="C803" s="118"/>
      <c r="D803" s="119"/>
      <c r="E803" s="120"/>
      <c r="F803" s="121"/>
      <c r="G803" s="121"/>
      <c r="H803" s="169"/>
      <c r="I803" s="169"/>
      <c r="J803" s="170"/>
      <c r="K803" s="248"/>
      <c r="L803" s="129"/>
      <c r="M803" s="129"/>
      <c r="N803" s="129"/>
      <c r="O803" s="259"/>
      <c r="P803" s="129"/>
      <c r="Z803" s="135"/>
      <c r="AA803" s="135"/>
      <c r="AB803" s="136"/>
      <c r="AC803" s="136"/>
      <c r="AD803" s="60"/>
      <c r="AE803" s="139"/>
      <c r="AF803" s="175"/>
      <c r="AG803" s="60"/>
      <c r="AH803" s="139"/>
      <c r="AI803" s="175"/>
      <c r="AJ803" s="60"/>
      <c r="AK803" s="140"/>
      <c r="AL803" s="141"/>
      <c r="AM803" s="60"/>
      <c r="AN803" s="140"/>
      <c r="AO803" s="141"/>
      <c r="AP803" s="176"/>
      <c r="AQ803" s="177"/>
      <c r="AR803" s="178"/>
      <c r="AS803" s="176"/>
      <c r="AT803" s="177"/>
      <c r="AU803" s="178"/>
      <c r="AV803" s="57"/>
      <c r="AW803" s="145"/>
      <c r="AX803" s="179"/>
      <c r="AY803" s="180"/>
      <c r="AZ803" s="57"/>
      <c r="BA803" s="145"/>
      <c r="BB803" s="146"/>
      <c r="BC803" s="149"/>
      <c r="BD803" s="103"/>
      <c r="BS803" s="224"/>
      <c r="BT803" s="224"/>
      <c r="CB803" s="166">
        <v>45</v>
      </c>
      <c r="CC803" s="166">
        <v>40</v>
      </c>
      <c r="CD803" s="167">
        <v>35</v>
      </c>
      <c r="CE803" s="168">
        <v>30</v>
      </c>
      <c r="CF803" s="167">
        <v>28</v>
      </c>
      <c r="CG803" s="168">
        <v>26</v>
      </c>
      <c r="CH803" s="168">
        <v>24</v>
      </c>
      <c r="CI803" s="168">
        <v>22</v>
      </c>
      <c r="CJ803" s="168">
        <v>20</v>
      </c>
      <c r="CK803" s="168">
        <v>18</v>
      </c>
      <c r="CL803" s="168">
        <v>16</v>
      </c>
      <c r="CM803" s="168">
        <v>14</v>
      </c>
      <c r="CN803" s="168">
        <v>12</v>
      </c>
      <c r="CO803" s="168">
        <v>10</v>
      </c>
      <c r="CP803" s="168">
        <v>10</v>
      </c>
      <c r="CQ803" s="168">
        <v>10</v>
      </c>
    </row>
    <row r="804" spans="1:95" ht="16.2" thickBot="1" x14ac:dyDescent="0.35">
      <c r="A804" s="116">
        <v>1801</v>
      </c>
      <c r="B804" s="117"/>
      <c r="C804" s="118"/>
      <c r="D804" s="119"/>
      <c r="E804" s="120"/>
      <c r="F804" s="121"/>
      <c r="G804" s="121"/>
      <c r="H804" s="169"/>
      <c r="I804" s="169"/>
      <c r="J804" s="170"/>
      <c r="K804" s="248"/>
      <c r="L804" s="129"/>
      <c r="M804" s="129"/>
      <c r="N804" s="129"/>
      <c r="O804" s="259"/>
      <c r="P804" s="129"/>
      <c r="Z804" s="135"/>
      <c r="AA804" s="135"/>
      <c r="AB804" s="136"/>
      <c r="AC804" s="136"/>
      <c r="AD804" s="60"/>
      <c r="AE804" s="139"/>
      <c r="AF804" s="175"/>
      <c r="AG804" s="60"/>
      <c r="AH804" s="139"/>
      <c r="AI804" s="175"/>
      <c r="AJ804" s="60"/>
      <c r="AK804" s="140"/>
      <c r="AL804" s="141"/>
      <c r="AM804" s="60"/>
      <c r="AN804" s="140"/>
      <c r="AO804" s="141"/>
      <c r="AP804" s="176"/>
      <c r="AQ804" s="177"/>
      <c r="AR804" s="178"/>
      <c r="AS804" s="176"/>
      <c r="AT804" s="177"/>
      <c r="AU804" s="178"/>
      <c r="AV804" s="57"/>
      <c r="AW804" s="145"/>
      <c r="AX804" s="179"/>
      <c r="AY804" s="180"/>
      <c r="AZ804" s="57"/>
      <c r="BA804" s="145"/>
      <c r="BB804" s="146"/>
      <c r="BC804" s="149"/>
      <c r="BD804" s="103"/>
      <c r="BS804" s="224"/>
      <c r="BT804" s="224"/>
      <c r="CB804" s="166">
        <v>45</v>
      </c>
      <c r="CC804" s="166">
        <v>40</v>
      </c>
      <c r="CD804" s="167">
        <v>35</v>
      </c>
      <c r="CE804" s="168">
        <v>30</v>
      </c>
      <c r="CF804" s="167">
        <v>28</v>
      </c>
      <c r="CG804" s="168">
        <v>26</v>
      </c>
      <c r="CH804" s="168">
        <v>24</v>
      </c>
      <c r="CI804" s="168">
        <v>22</v>
      </c>
      <c r="CJ804" s="168">
        <v>20</v>
      </c>
      <c r="CK804" s="168">
        <v>18</v>
      </c>
      <c r="CL804" s="168">
        <v>16</v>
      </c>
      <c r="CM804" s="168">
        <v>14</v>
      </c>
      <c r="CN804" s="168">
        <v>12</v>
      </c>
      <c r="CO804" s="168">
        <v>10</v>
      </c>
      <c r="CP804" s="168">
        <v>10</v>
      </c>
      <c r="CQ804" s="168">
        <v>10</v>
      </c>
    </row>
    <row r="805" spans="1:95" ht="16.2" thickBot="1" x14ac:dyDescent="0.35">
      <c r="A805" s="116">
        <v>1802</v>
      </c>
      <c r="B805" s="117"/>
      <c r="C805" s="118"/>
      <c r="D805" s="119"/>
      <c r="E805" s="120"/>
      <c r="F805" s="121"/>
      <c r="G805" s="121"/>
      <c r="H805" s="169"/>
      <c r="I805" s="169"/>
      <c r="J805" s="170"/>
      <c r="K805" s="248"/>
      <c r="L805" s="129"/>
      <c r="M805" s="129"/>
      <c r="N805" s="129"/>
      <c r="O805" s="259"/>
      <c r="P805" s="129"/>
      <c r="Z805" s="135"/>
      <c r="AA805" s="135"/>
      <c r="AB805" s="136"/>
      <c r="AC805" s="136"/>
      <c r="AD805" s="60"/>
      <c r="AE805" s="139"/>
      <c r="AF805" s="175"/>
      <c r="AG805" s="60"/>
      <c r="AH805" s="139"/>
      <c r="AI805" s="175"/>
      <c r="AJ805" s="60"/>
      <c r="AK805" s="140"/>
      <c r="AL805" s="141"/>
      <c r="AM805" s="60"/>
      <c r="AN805" s="140"/>
      <c r="AO805" s="141"/>
      <c r="AP805" s="176"/>
      <c r="AQ805" s="177"/>
      <c r="AR805" s="178"/>
      <c r="AS805" s="176"/>
      <c r="AT805" s="177"/>
      <c r="AU805" s="178"/>
      <c r="AV805" s="57"/>
      <c r="AW805" s="145"/>
      <c r="AX805" s="179"/>
      <c r="AY805" s="180"/>
      <c r="AZ805" s="57"/>
      <c r="BA805" s="145"/>
      <c r="BB805" s="146"/>
      <c r="BC805" s="149"/>
      <c r="BD805" s="103"/>
      <c r="BS805" s="224"/>
      <c r="BT805" s="224"/>
      <c r="CB805" s="166">
        <v>45</v>
      </c>
      <c r="CC805" s="166">
        <v>40</v>
      </c>
      <c r="CD805" s="167">
        <v>35</v>
      </c>
      <c r="CE805" s="168">
        <v>30</v>
      </c>
      <c r="CF805" s="167">
        <v>28</v>
      </c>
      <c r="CG805" s="168">
        <v>26</v>
      </c>
      <c r="CH805" s="168">
        <v>24</v>
      </c>
      <c r="CI805" s="168">
        <v>22</v>
      </c>
      <c r="CJ805" s="168">
        <v>20</v>
      </c>
      <c r="CK805" s="168">
        <v>18</v>
      </c>
      <c r="CL805" s="168">
        <v>16</v>
      </c>
      <c r="CM805" s="168">
        <v>14</v>
      </c>
      <c r="CN805" s="168">
        <v>12</v>
      </c>
      <c r="CO805" s="168">
        <v>10</v>
      </c>
      <c r="CP805" s="168">
        <v>10</v>
      </c>
      <c r="CQ805" s="168">
        <v>10</v>
      </c>
    </row>
    <row r="806" spans="1:95" ht="16.2" thickBot="1" x14ac:dyDescent="0.35">
      <c r="A806" s="116">
        <v>1803</v>
      </c>
      <c r="B806" s="117"/>
      <c r="C806" s="118"/>
      <c r="D806" s="119"/>
      <c r="E806" s="120"/>
      <c r="F806" s="121"/>
      <c r="G806" s="121"/>
      <c r="H806" s="169"/>
      <c r="I806" s="169"/>
      <c r="J806" s="170"/>
      <c r="K806" s="248"/>
      <c r="L806" s="129"/>
      <c r="M806" s="129"/>
      <c r="N806" s="129"/>
      <c r="O806" s="259"/>
      <c r="P806" s="129"/>
      <c r="Z806" s="135"/>
      <c r="AA806" s="135"/>
      <c r="AB806" s="136"/>
      <c r="AC806" s="136"/>
      <c r="AD806" s="60"/>
      <c r="AE806" s="139"/>
      <c r="AF806" s="175"/>
      <c r="AG806" s="60"/>
      <c r="AH806" s="139"/>
      <c r="AI806" s="175"/>
      <c r="AJ806" s="60"/>
      <c r="AK806" s="140"/>
      <c r="AL806" s="141"/>
      <c r="AM806" s="60"/>
      <c r="AN806" s="140"/>
      <c r="AO806" s="141"/>
      <c r="AP806" s="176"/>
      <c r="AQ806" s="177"/>
      <c r="AR806" s="178"/>
      <c r="AS806" s="176"/>
      <c r="AT806" s="177"/>
      <c r="AU806" s="178"/>
      <c r="AV806" s="57"/>
      <c r="AW806" s="145"/>
      <c r="AX806" s="179"/>
      <c r="AY806" s="180"/>
      <c r="AZ806" s="57"/>
      <c r="BA806" s="145"/>
      <c r="BB806" s="146"/>
      <c r="BC806" s="149"/>
      <c r="BD806" s="103"/>
      <c r="BS806" s="224"/>
      <c r="BT806" s="224"/>
      <c r="CB806" s="166">
        <v>45</v>
      </c>
      <c r="CC806" s="166">
        <v>40</v>
      </c>
      <c r="CD806" s="167">
        <v>35</v>
      </c>
      <c r="CE806" s="168">
        <v>30</v>
      </c>
      <c r="CF806" s="167">
        <v>28</v>
      </c>
      <c r="CG806" s="168">
        <v>26</v>
      </c>
      <c r="CH806" s="168">
        <v>24</v>
      </c>
      <c r="CI806" s="168">
        <v>22</v>
      </c>
      <c r="CJ806" s="168">
        <v>20</v>
      </c>
      <c r="CK806" s="168">
        <v>18</v>
      </c>
      <c r="CL806" s="168">
        <v>16</v>
      </c>
      <c r="CM806" s="168">
        <v>14</v>
      </c>
      <c r="CN806" s="168">
        <v>12</v>
      </c>
      <c r="CO806" s="168">
        <v>10</v>
      </c>
      <c r="CP806" s="168">
        <v>10</v>
      </c>
      <c r="CQ806" s="168">
        <v>10</v>
      </c>
    </row>
    <row r="807" spans="1:95" ht="16.2" thickBot="1" x14ac:dyDescent="0.35">
      <c r="A807" s="116">
        <v>1804</v>
      </c>
      <c r="B807" s="117"/>
      <c r="C807" s="118"/>
      <c r="D807" s="119"/>
      <c r="E807" s="120"/>
      <c r="F807" s="121"/>
      <c r="G807" s="121"/>
      <c r="H807" s="169"/>
      <c r="I807" s="169"/>
      <c r="J807" s="170"/>
      <c r="K807" s="248"/>
      <c r="L807" s="129"/>
      <c r="M807" s="129"/>
      <c r="N807" s="129"/>
      <c r="O807" s="259"/>
      <c r="P807" s="129"/>
      <c r="Z807" s="135"/>
      <c r="AA807" s="135"/>
      <c r="AB807" s="136"/>
      <c r="AC807" s="136"/>
      <c r="AD807" s="60"/>
      <c r="AE807" s="139"/>
      <c r="AF807" s="175"/>
      <c r="AG807" s="60"/>
      <c r="AH807" s="139"/>
      <c r="AI807" s="175"/>
      <c r="AJ807" s="60"/>
      <c r="AK807" s="140"/>
      <c r="AL807" s="141"/>
      <c r="AM807" s="60"/>
      <c r="AN807" s="140"/>
      <c r="AO807" s="141"/>
      <c r="AP807" s="176"/>
      <c r="AQ807" s="177"/>
      <c r="AR807" s="178"/>
      <c r="AS807" s="176"/>
      <c r="AT807" s="177"/>
      <c r="AU807" s="178"/>
      <c r="AV807" s="57"/>
      <c r="AW807" s="145"/>
      <c r="AX807" s="179"/>
      <c r="AY807" s="180"/>
      <c r="AZ807" s="57"/>
      <c r="BA807" s="145"/>
      <c r="BB807" s="146"/>
      <c r="BC807" s="149"/>
      <c r="BD807" s="103"/>
      <c r="BS807" s="224"/>
      <c r="BT807" s="224"/>
      <c r="CB807" s="166">
        <v>45</v>
      </c>
      <c r="CC807" s="166">
        <v>40</v>
      </c>
      <c r="CD807" s="167">
        <v>35</v>
      </c>
      <c r="CE807" s="168">
        <v>30</v>
      </c>
      <c r="CF807" s="167">
        <v>28</v>
      </c>
      <c r="CG807" s="168">
        <v>26</v>
      </c>
      <c r="CH807" s="168">
        <v>24</v>
      </c>
      <c r="CI807" s="168">
        <v>22</v>
      </c>
      <c r="CJ807" s="168">
        <v>20</v>
      </c>
      <c r="CK807" s="168">
        <v>18</v>
      </c>
      <c r="CL807" s="168">
        <v>16</v>
      </c>
      <c r="CM807" s="168">
        <v>14</v>
      </c>
      <c r="CN807" s="168">
        <v>12</v>
      </c>
      <c r="CO807" s="168">
        <v>10</v>
      </c>
      <c r="CP807" s="168">
        <v>10</v>
      </c>
      <c r="CQ807" s="168">
        <v>10</v>
      </c>
    </row>
    <row r="808" spans="1:95" ht="16.2" thickBot="1" x14ac:dyDescent="0.35">
      <c r="A808" s="116">
        <v>1805</v>
      </c>
      <c r="B808" s="117"/>
      <c r="C808" s="118"/>
      <c r="D808" s="119"/>
      <c r="E808" s="120"/>
      <c r="F808" s="121"/>
      <c r="G808" s="121"/>
      <c r="H808" s="169"/>
      <c r="I808" s="169"/>
      <c r="J808" s="170"/>
      <c r="K808" s="248"/>
      <c r="L808" s="129"/>
      <c r="M808" s="129"/>
      <c r="N808" s="129"/>
      <c r="O808" s="259"/>
      <c r="P808" s="129"/>
      <c r="Z808" s="135"/>
      <c r="AA808" s="135"/>
      <c r="AB808" s="136"/>
      <c r="AC808" s="136"/>
      <c r="AD808" s="60"/>
      <c r="AE808" s="139"/>
      <c r="AF808" s="175"/>
      <c r="AG808" s="60"/>
      <c r="AH808" s="139"/>
      <c r="AI808" s="175"/>
      <c r="AJ808" s="60"/>
      <c r="AK808" s="140"/>
      <c r="AL808" s="141"/>
      <c r="AM808" s="60"/>
      <c r="AN808" s="140"/>
      <c r="AO808" s="141"/>
      <c r="AP808" s="176"/>
      <c r="AQ808" s="177"/>
      <c r="AR808" s="178"/>
      <c r="AS808" s="176"/>
      <c r="AT808" s="177"/>
      <c r="AU808" s="178"/>
      <c r="AV808" s="57"/>
      <c r="AW808" s="145"/>
      <c r="AX808" s="179"/>
      <c r="AY808" s="180"/>
      <c r="AZ808" s="57"/>
      <c r="BA808" s="145"/>
      <c r="BB808" s="146"/>
      <c r="BC808" s="149"/>
      <c r="BD808" s="103"/>
      <c r="BS808" s="224"/>
      <c r="BT808" s="224"/>
      <c r="CB808" s="166">
        <v>45</v>
      </c>
      <c r="CC808" s="166">
        <v>40</v>
      </c>
      <c r="CD808" s="167">
        <v>35</v>
      </c>
      <c r="CE808" s="168">
        <v>30</v>
      </c>
      <c r="CF808" s="167">
        <v>28</v>
      </c>
      <c r="CG808" s="168">
        <v>26</v>
      </c>
      <c r="CH808" s="168">
        <v>24</v>
      </c>
      <c r="CI808" s="168">
        <v>22</v>
      </c>
      <c r="CJ808" s="168">
        <v>20</v>
      </c>
      <c r="CK808" s="168">
        <v>18</v>
      </c>
      <c r="CL808" s="168">
        <v>16</v>
      </c>
      <c r="CM808" s="168">
        <v>14</v>
      </c>
      <c r="CN808" s="168">
        <v>12</v>
      </c>
      <c r="CO808" s="168">
        <v>10</v>
      </c>
      <c r="CP808" s="168">
        <v>10</v>
      </c>
      <c r="CQ808" s="168">
        <v>10</v>
      </c>
    </row>
    <row r="809" spans="1:95" ht="16.2" thickBot="1" x14ac:dyDescent="0.35">
      <c r="A809" s="116">
        <v>1806</v>
      </c>
      <c r="B809" s="117"/>
      <c r="C809" s="118"/>
      <c r="D809" s="119"/>
      <c r="E809" s="120"/>
      <c r="F809" s="121"/>
      <c r="G809" s="121"/>
      <c r="H809" s="169"/>
      <c r="I809" s="169"/>
      <c r="J809" s="170"/>
      <c r="K809" s="248"/>
      <c r="L809" s="129"/>
      <c r="M809" s="129"/>
      <c r="N809" s="129"/>
      <c r="O809" s="259"/>
      <c r="P809" s="129"/>
      <c r="Z809" s="135"/>
      <c r="AA809" s="135"/>
      <c r="AB809" s="136"/>
      <c r="AC809" s="136"/>
      <c r="AD809" s="60"/>
      <c r="AE809" s="139"/>
      <c r="AF809" s="175"/>
      <c r="AG809" s="60"/>
      <c r="AH809" s="139"/>
      <c r="AI809" s="175"/>
      <c r="AJ809" s="60"/>
      <c r="AK809" s="140"/>
      <c r="AL809" s="141"/>
      <c r="AM809" s="60"/>
      <c r="AN809" s="140"/>
      <c r="AO809" s="141"/>
      <c r="AP809" s="176"/>
      <c r="AQ809" s="177"/>
      <c r="AR809" s="178"/>
      <c r="AS809" s="176"/>
      <c r="AT809" s="177"/>
      <c r="AU809" s="178"/>
      <c r="AV809" s="57"/>
      <c r="AW809" s="145"/>
      <c r="AX809" s="179"/>
      <c r="AY809" s="180"/>
      <c r="AZ809" s="57"/>
      <c r="BA809" s="145"/>
      <c r="BB809" s="146"/>
      <c r="BC809" s="149"/>
      <c r="BD809" s="103"/>
      <c r="BS809" s="224"/>
      <c r="BT809" s="224"/>
      <c r="CB809" s="166">
        <v>45</v>
      </c>
      <c r="CC809" s="166">
        <v>40</v>
      </c>
      <c r="CD809" s="167">
        <v>35</v>
      </c>
      <c r="CE809" s="168">
        <v>30</v>
      </c>
      <c r="CF809" s="167">
        <v>28</v>
      </c>
      <c r="CG809" s="168">
        <v>26</v>
      </c>
      <c r="CH809" s="168">
        <v>24</v>
      </c>
      <c r="CI809" s="168">
        <v>22</v>
      </c>
      <c r="CJ809" s="168">
        <v>20</v>
      </c>
      <c r="CK809" s="168">
        <v>18</v>
      </c>
      <c r="CL809" s="168">
        <v>16</v>
      </c>
      <c r="CM809" s="168">
        <v>14</v>
      </c>
      <c r="CN809" s="168">
        <v>12</v>
      </c>
      <c r="CO809" s="168">
        <v>10</v>
      </c>
      <c r="CP809" s="168">
        <v>10</v>
      </c>
      <c r="CQ809" s="168">
        <v>10</v>
      </c>
    </row>
    <row r="810" spans="1:95" ht="16.2" thickBot="1" x14ac:dyDescent="0.35">
      <c r="A810" s="116">
        <v>1807</v>
      </c>
      <c r="B810" s="117"/>
      <c r="C810" s="118"/>
      <c r="D810" s="119"/>
      <c r="E810" s="120"/>
      <c r="F810" s="121"/>
      <c r="G810" s="121"/>
      <c r="H810" s="169"/>
      <c r="I810" s="169"/>
      <c r="J810" s="170"/>
      <c r="K810" s="248"/>
      <c r="L810" s="129"/>
      <c r="M810" s="129"/>
      <c r="N810" s="129"/>
      <c r="O810" s="259"/>
      <c r="P810" s="129"/>
      <c r="Z810" s="135"/>
      <c r="AA810" s="135"/>
      <c r="AB810" s="136"/>
      <c r="AC810" s="136"/>
      <c r="AD810" s="60"/>
      <c r="AE810" s="139"/>
      <c r="AF810" s="175"/>
      <c r="AG810" s="60"/>
      <c r="AH810" s="139"/>
      <c r="AI810" s="175"/>
      <c r="AJ810" s="60"/>
      <c r="AK810" s="140"/>
      <c r="AL810" s="141"/>
      <c r="AM810" s="60"/>
      <c r="AN810" s="140"/>
      <c r="AO810" s="141"/>
      <c r="AP810" s="176"/>
      <c r="AQ810" s="177"/>
      <c r="AR810" s="178"/>
      <c r="AS810" s="176"/>
      <c r="AT810" s="177"/>
      <c r="AU810" s="178"/>
      <c r="AV810" s="57"/>
      <c r="AW810" s="145"/>
      <c r="AX810" s="179"/>
      <c r="AY810" s="180"/>
      <c r="AZ810" s="57"/>
      <c r="BA810" s="145"/>
      <c r="BB810" s="146"/>
      <c r="BC810" s="149"/>
      <c r="BD810" s="103"/>
      <c r="BS810" s="224"/>
      <c r="BT810" s="224"/>
      <c r="CB810" s="166">
        <v>45</v>
      </c>
      <c r="CC810" s="166">
        <v>40</v>
      </c>
      <c r="CD810" s="167">
        <v>35</v>
      </c>
      <c r="CE810" s="168">
        <v>30</v>
      </c>
      <c r="CF810" s="167">
        <v>28</v>
      </c>
      <c r="CG810" s="168">
        <v>26</v>
      </c>
      <c r="CH810" s="168">
        <v>24</v>
      </c>
      <c r="CI810" s="168">
        <v>22</v>
      </c>
      <c r="CJ810" s="168">
        <v>20</v>
      </c>
      <c r="CK810" s="168">
        <v>18</v>
      </c>
      <c r="CL810" s="168">
        <v>16</v>
      </c>
      <c r="CM810" s="168">
        <v>14</v>
      </c>
      <c r="CN810" s="168">
        <v>12</v>
      </c>
      <c r="CO810" s="168">
        <v>10</v>
      </c>
      <c r="CP810" s="168">
        <v>10</v>
      </c>
      <c r="CQ810" s="168">
        <v>10</v>
      </c>
    </row>
    <row r="811" spans="1:95" ht="16.2" thickBot="1" x14ac:dyDescent="0.35">
      <c r="A811" s="116">
        <v>1808</v>
      </c>
      <c r="B811" s="117"/>
      <c r="C811" s="118"/>
      <c r="D811" s="119"/>
      <c r="E811" s="120"/>
      <c r="F811" s="121"/>
      <c r="G811" s="121"/>
      <c r="H811" s="169"/>
      <c r="I811" s="169"/>
      <c r="J811" s="170"/>
      <c r="K811" s="248"/>
      <c r="L811" s="129"/>
      <c r="M811" s="129"/>
      <c r="N811" s="129"/>
      <c r="O811" s="259"/>
      <c r="P811" s="129"/>
      <c r="Z811" s="135"/>
      <c r="AA811" s="135"/>
      <c r="AB811" s="136"/>
      <c r="AC811" s="136"/>
      <c r="AD811" s="60"/>
      <c r="AE811" s="139"/>
      <c r="AF811" s="175"/>
      <c r="AG811" s="60"/>
      <c r="AH811" s="139"/>
      <c r="AI811" s="175"/>
      <c r="AJ811" s="60"/>
      <c r="AK811" s="140"/>
      <c r="AL811" s="141"/>
      <c r="AM811" s="60"/>
      <c r="AN811" s="140"/>
      <c r="AO811" s="141"/>
      <c r="AP811" s="176"/>
      <c r="AQ811" s="177"/>
      <c r="AR811" s="178"/>
      <c r="AS811" s="176"/>
      <c r="AT811" s="177"/>
      <c r="AU811" s="178"/>
      <c r="AV811" s="57"/>
      <c r="AW811" s="145"/>
      <c r="AX811" s="179"/>
      <c r="AY811" s="180"/>
      <c r="AZ811" s="57"/>
      <c r="BA811" s="145"/>
      <c r="BB811" s="146"/>
      <c r="BC811" s="149"/>
      <c r="BD811" s="103"/>
      <c r="BS811" s="224"/>
      <c r="BT811" s="224"/>
      <c r="CB811" s="166">
        <v>45</v>
      </c>
      <c r="CC811" s="166">
        <v>40</v>
      </c>
      <c r="CD811" s="167">
        <v>35</v>
      </c>
      <c r="CE811" s="168">
        <v>30</v>
      </c>
      <c r="CF811" s="167">
        <v>28</v>
      </c>
      <c r="CG811" s="168">
        <v>26</v>
      </c>
      <c r="CH811" s="168">
        <v>24</v>
      </c>
      <c r="CI811" s="168">
        <v>22</v>
      </c>
      <c r="CJ811" s="168">
        <v>20</v>
      </c>
      <c r="CK811" s="168">
        <v>18</v>
      </c>
      <c r="CL811" s="168">
        <v>16</v>
      </c>
      <c r="CM811" s="168">
        <v>14</v>
      </c>
      <c r="CN811" s="168">
        <v>12</v>
      </c>
      <c r="CO811" s="168">
        <v>10</v>
      </c>
      <c r="CP811" s="168">
        <v>10</v>
      </c>
      <c r="CQ811" s="168">
        <v>10</v>
      </c>
    </row>
    <row r="812" spans="1:95" ht="16.2" thickBot="1" x14ac:dyDescent="0.35">
      <c r="A812" s="116">
        <v>1809</v>
      </c>
      <c r="B812" s="117"/>
      <c r="C812" s="118"/>
      <c r="D812" s="119"/>
      <c r="E812" s="120"/>
      <c r="F812" s="121"/>
      <c r="G812" s="121"/>
      <c r="H812" s="169"/>
      <c r="I812" s="169"/>
      <c r="J812" s="170"/>
      <c r="K812" s="248"/>
      <c r="L812" s="129"/>
      <c r="M812" s="129"/>
      <c r="N812" s="129"/>
      <c r="O812" s="259"/>
      <c r="P812" s="129"/>
      <c r="Z812" s="135"/>
      <c r="AA812" s="135"/>
      <c r="AB812" s="136"/>
      <c r="AC812" s="136"/>
      <c r="AD812" s="60"/>
      <c r="AE812" s="139"/>
      <c r="AF812" s="175"/>
      <c r="AG812" s="60"/>
      <c r="AH812" s="139"/>
      <c r="AI812" s="175"/>
      <c r="AJ812" s="60"/>
      <c r="AK812" s="140"/>
      <c r="AL812" s="141"/>
      <c r="AM812" s="60"/>
      <c r="AN812" s="140"/>
      <c r="AO812" s="141"/>
      <c r="AP812" s="176"/>
      <c r="AQ812" s="177"/>
      <c r="AR812" s="178"/>
      <c r="AS812" s="176"/>
      <c r="AT812" s="177"/>
      <c r="AU812" s="178"/>
      <c r="AV812" s="57"/>
      <c r="AW812" s="145"/>
      <c r="AX812" s="179"/>
      <c r="AY812" s="180"/>
      <c r="AZ812" s="57"/>
      <c r="BA812" s="145"/>
      <c r="BB812" s="146"/>
      <c r="BC812" s="149"/>
      <c r="BD812" s="103"/>
      <c r="BS812" s="224"/>
      <c r="BT812" s="224"/>
      <c r="CB812" s="166">
        <v>45</v>
      </c>
      <c r="CC812" s="166">
        <v>40</v>
      </c>
      <c r="CD812" s="167">
        <v>35</v>
      </c>
      <c r="CE812" s="168">
        <v>30</v>
      </c>
      <c r="CF812" s="167">
        <v>28</v>
      </c>
      <c r="CG812" s="168">
        <v>26</v>
      </c>
      <c r="CH812" s="168">
        <v>24</v>
      </c>
      <c r="CI812" s="168">
        <v>22</v>
      </c>
      <c r="CJ812" s="168">
        <v>20</v>
      </c>
      <c r="CK812" s="168">
        <v>18</v>
      </c>
      <c r="CL812" s="168">
        <v>16</v>
      </c>
      <c r="CM812" s="168">
        <v>14</v>
      </c>
      <c r="CN812" s="168">
        <v>12</v>
      </c>
      <c r="CO812" s="168">
        <v>10</v>
      </c>
      <c r="CP812" s="168">
        <v>10</v>
      </c>
      <c r="CQ812" s="168">
        <v>10</v>
      </c>
    </row>
    <row r="813" spans="1:95" ht="16.2" thickBot="1" x14ac:dyDescent="0.35">
      <c r="A813" s="116">
        <v>1810</v>
      </c>
      <c r="B813" s="117"/>
      <c r="C813" s="118"/>
      <c r="D813" s="119"/>
      <c r="E813" s="120"/>
      <c r="F813" s="121"/>
      <c r="G813" s="121"/>
      <c r="H813" s="169"/>
      <c r="I813" s="169"/>
      <c r="J813" s="170"/>
      <c r="K813" s="248"/>
      <c r="L813" s="129"/>
      <c r="M813" s="129"/>
      <c r="N813" s="129"/>
      <c r="O813" s="259"/>
      <c r="P813" s="129"/>
      <c r="Z813" s="135"/>
      <c r="AA813" s="135"/>
      <c r="AB813" s="136"/>
      <c r="AC813" s="136"/>
      <c r="AD813" s="60"/>
      <c r="AE813" s="139"/>
      <c r="AF813" s="175"/>
      <c r="AG813" s="60"/>
      <c r="AH813" s="139"/>
      <c r="AI813" s="175"/>
      <c r="AJ813" s="60"/>
      <c r="AK813" s="140"/>
      <c r="AL813" s="141"/>
      <c r="AM813" s="60"/>
      <c r="AN813" s="140"/>
      <c r="AO813" s="141"/>
      <c r="AP813" s="176"/>
      <c r="AQ813" s="177"/>
      <c r="AR813" s="178"/>
      <c r="AS813" s="176"/>
      <c r="AT813" s="177"/>
      <c r="AU813" s="178"/>
      <c r="AV813" s="57"/>
      <c r="AW813" s="145"/>
      <c r="AX813" s="179"/>
      <c r="AY813" s="180"/>
      <c r="AZ813" s="57"/>
      <c r="BA813" s="145"/>
      <c r="BB813" s="146"/>
      <c r="BC813" s="149"/>
      <c r="BD813" s="103"/>
      <c r="BS813" s="224"/>
      <c r="BT813" s="224"/>
      <c r="CB813" s="166">
        <v>45</v>
      </c>
      <c r="CC813" s="166">
        <v>40</v>
      </c>
      <c r="CD813" s="167">
        <v>35</v>
      </c>
      <c r="CE813" s="168">
        <v>30</v>
      </c>
      <c r="CF813" s="167">
        <v>28</v>
      </c>
      <c r="CG813" s="168">
        <v>26</v>
      </c>
      <c r="CH813" s="168">
        <v>24</v>
      </c>
      <c r="CI813" s="168">
        <v>22</v>
      </c>
      <c r="CJ813" s="168">
        <v>20</v>
      </c>
      <c r="CK813" s="168">
        <v>18</v>
      </c>
      <c r="CL813" s="168">
        <v>16</v>
      </c>
      <c r="CM813" s="168">
        <v>14</v>
      </c>
      <c r="CN813" s="168">
        <v>12</v>
      </c>
      <c r="CO813" s="168">
        <v>10</v>
      </c>
      <c r="CP813" s="168">
        <v>10</v>
      </c>
      <c r="CQ813" s="168">
        <v>10</v>
      </c>
    </row>
    <row r="814" spans="1:95" ht="16.2" thickBot="1" x14ac:dyDescent="0.35">
      <c r="A814" s="116">
        <v>1811</v>
      </c>
      <c r="B814" s="117"/>
      <c r="C814" s="118"/>
      <c r="D814" s="119"/>
      <c r="E814" s="120"/>
      <c r="F814" s="121"/>
      <c r="G814" s="121"/>
      <c r="H814" s="169"/>
      <c r="I814" s="169"/>
      <c r="J814" s="170"/>
      <c r="K814" s="248"/>
      <c r="L814" s="129"/>
      <c r="M814" s="129"/>
      <c r="N814" s="129"/>
      <c r="O814" s="259"/>
      <c r="P814" s="129"/>
      <c r="Z814" s="135"/>
      <c r="AA814" s="135"/>
      <c r="AB814" s="136"/>
      <c r="AC814" s="136"/>
      <c r="AD814" s="60"/>
      <c r="AE814" s="139"/>
      <c r="AF814" s="175"/>
      <c r="AG814" s="60"/>
      <c r="AH814" s="139"/>
      <c r="AI814" s="175"/>
      <c r="AJ814" s="60"/>
      <c r="AK814" s="140"/>
      <c r="AL814" s="141"/>
      <c r="AM814" s="60"/>
      <c r="AN814" s="140"/>
      <c r="AO814" s="141"/>
      <c r="AP814" s="176"/>
      <c r="AQ814" s="177"/>
      <c r="AR814" s="178"/>
      <c r="AS814" s="176"/>
      <c r="AT814" s="177"/>
      <c r="AU814" s="178"/>
      <c r="AV814" s="57"/>
      <c r="AW814" s="145"/>
      <c r="AX814" s="179"/>
      <c r="AY814" s="180"/>
      <c r="AZ814" s="57"/>
      <c r="BA814" s="145"/>
      <c r="BB814" s="146"/>
      <c r="BC814" s="149"/>
      <c r="BD814" s="103"/>
      <c r="BS814" s="224"/>
      <c r="BT814" s="224"/>
      <c r="CB814" s="166">
        <v>45</v>
      </c>
      <c r="CC814" s="166">
        <v>40</v>
      </c>
      <c r="CD814" s="167">
        <v>35</v>
      </c>
      <c r="CE814" s="168">
        <v>30</v>
      </c>
      <c r="CF814" s="167">
        <v>28</v>
      </c>
      <c r="CG814" s="168">
        <v>26</v>
      </c>
      <c r="CH814" s="168">
        <v>24</v>
      </c>
      <c r="CI814" s="168">
        <v>22</v>
      </c>
      <c r="CJ814" s="168">
        <v>20</v>
      </c>
      <c r="CK814" s="168">
        <v>18</v>
      </c>
      <c r="CL814" s="168">
        <v>16</v>
      </c>
      <c r="CM814" s="168">
        <v>14</v>
      </c>
      <c r="CN814" s="168">
        <v>12</v>
      </c>
      <c r="CO814" s="168">
        <v>10</v>
      </c>
      <c r="CP814" s="168">
        <v>10</v>
      </c>
      <c r="CQ814" s="168">
        <v>10</v>
      </c>
    </row>
    <row r="815" spans="1:95" ht="16.2" thickBot="1" x14ac:dyDescent="0.35">
      <c r="A815" s="116">
        <v>1812</v>
      </c>
      <c r="B815" s="117"/>
      <c r="C815" s="118"/>
      <c r="D815" s="119"/>
      <c r="E815" s="120"/>
      <c r="F815" s="121"/>
      <c r="G815" s="121"/>
      <c r="H815" s="169"/>
      <c r="I815" s="169"/>
      <c r="J815" s="170"/>
      <c r="K815" s="248"/>
      <c r="L815" s="129"/>
      <c r="M815" s="129"/>
      <c r="N815" s="129"/>
      <c r="O815" s="259"/>
      <c r="P815" s="129"/>
      <c r="Z815" s="135"/>
      <c r="AA815" s="135"/>
      <c r="AB815" s="136"/>
      <c r="AC815" s="136"/>
      <c r="AD815" s="60"/>
      <c r="AE815" s="139"/>
      <c r="AF815" s="175"/>
      <c r="AG815" s="60"/>
      <c r="AH815" s="139"/>
      <c r="AI815" s="175"/>
      <c r="AJ815" s="60"/>
      <c r="AK815" s="140"/>
      <c r="AL815" s="141"/>
      <c r="AM815" s="60"/>
      <c r="AN815" s="140"/>
      <c r="AO815" s="141"/>
      <c r="AP815" s="176"/>
      <c r="AQ815" s="177"/>
      <c r="AR815" s="178"/>
      <c r="AS815" s="176"/>
      <c r="AT815" s="177"/>
      <c r="AU815" s="178"/>
      <c r="AV815" s="57"/>
      <c r="AW815" s="145"/>
      <c r="AX815" s="179"/>
      <c r="AY815" s="180"/>
      <c r="AZ815" s="57"/>
      <c r="BA815" s="145"/>
      <c r="BB815" s="146"/>
      <c r="BC815" s="149"/>
      <c r="BD815" s="103"/>
      <c r="BS815" s="224"/>
      <c r="BT815" s="224"/>
      <c r="CB815" s="166">
        <v>45</v>
      </c>
      <c r="CC815" s="166">
        <v>40</v>
      </c>
      <c r="CD815" s="167">
        <v>35</v>
      </c>
      <c r="CE815" s="168">
        <v>30</v>
      </c>
      <c r="CF815" s="167">
        <v>28</v>
      </c>
      <c r="CG815" s="168">
        <v>26</v>
      </c>
      <c r="CH815" s="168">
        <v>24</v>
      </c>
      <c r="CI815" s="168">
        <v>22</v>
      </c>
      <c r="CJ815" s="168">
        <v>20</v>
      </c>
      <c r="CK815" s="168">
        <v>18</v>
      </c>
      <c r="CL815" s="168">
        <v>16</v>
      </c>
      <c r="CM815" s="168">
        <v>14</v>
      </c>
      <c r="CN815" s="168">
        <v>12</v>
      </c>
      <c r="CO815" s="168">
        <v>10</v>
      </c>
      <c r="CP815" s="168">
        <v>10</v>
      </c>
      <c r="CQ815" s="168">
        <v>10</v>
      </c>
    </row>
    <row r="816" spans="1:95" ht="16.2" thickBot="1" x14ac:dyDescent="0.35">
      <c r="A816" s="116">
        <v>1813</v>
      </c>
      <c r="B816" s="117"/>
      <c r="C816" s="118"/>
      <c r="D816" s="119"/>
      <c r="E816" s="120"/>
      <c r="F816" s="121"/>
      <c r="G816" s="121"/>
      <c r="H816" s="169"/>
      <c r="I816" s="169"/>
      <c r="J816" s="170"/>
      <c r="K816" s="248"/>
      <c r="L816" s="129"/>
      <c r="M816" s="129"/>
      <c r="N816" s="129"/>
      <c r="O816" s="259"/>
      <c r="P816" s="129"/>
      <c r="Z816" s="135"/>
      <c r="AA816" s="135"/>
      <c r="AB816" s="136"/>
      <c r="AC816" s="136"/>
      <c r="AD816" s="60"/>
      <c r="AE816" s="139"/>
      <c r="AF816" s="175"/>
      <c r="AG816" s="60"/>
      <c r="AH816" s="139"/>
      <c r="AI816" s="175"/>
      <c r="AJ816" s="60"/>
      <c r="AK816" s="140"/>
      <c r="AL816" s="141"/>
      <c r="AM816" s="60"/>
      <c r="AN816" s="140"/>
      <c r="AO816" s="141"/>
      <c r="AP816" s="176"/>
      <c r="AQ816" s="177"/>
      <c r="AR816" s="178"/>
      <c r="AS816" s="176"/>
      <c r="AT816" s="177"/>
      <c r="AU816" s="178"/>
      <c r="AV816" s="57"/>
      <c r="AW816" s="145"/>
      <c r="AX816" s="179"/>
      <c r="AY816" s="180"/>
      <c r="AZ816" s="57"/>
      <c r="BA816" s="145"/>
      <c r="BB816" s="146"/>
      <c r="BC816" s="149"/>
      <c r="BD816" s="103"/>
      <c r="BS816" s="224"/>
      <c r="BT816" s="224"/>
      <c r="CB816" s="166">
        <v>45</v>
      </c>
      <c r="CC816" s="166">
        <v>40</v>
      </c>
      <c r="CD816" s="167">
        <v>35</v>
      </c>
      <c r="CE816" s="168">
        <v>30</v>
      </c>
      <c r="CF816" s="167">
        <v>28</v>
      </c>
      <c r="CG816" s="168">
        <v>26</v>
      </c>
      <c r="CH816" s="168">
        <v>24</v>
      </c>
      <c r="CI816" s="168">
        <v>22</v>
      </c>
      <c r="CJ816" s="168">
        <v>20</v>
      </c>
      <c r="CK816" s="168">
        <v>18</v>
      </c>
      <c r="CL816" s="168">
        <v>16</v>
      </c>
      <c r="CM816" s="168">
        <v>14</v>
      </c>
      <c r="CN816" s="168">
        <v>12</v>
      </c>
      <c r="CO816" s="168">
        <v>10</v>
      </c>
      <c r="CP816" s="168">
        <v>10</v>
      </c>
      <c r="CQ816" s="168">
        <v>10</v>
      </c>
    </row>
    <row r="817" spans="1:95" ht="16.2" thickBot="1" x14ac:dyDescent="0.35">
      <c r="A817" s="116">
        <v>1814</v>
      </c>
      <c r="B817" s="117"/>
      <c r="C817" s="118"/>
      <c r="D817" s="119"/>
      <c r="E817" s="120"/>
      <c r="F817" s="121"/>
      <c r="G817" s="121"/>
      <c r="H817" s="169"/>
      <c r="I817" s="169"/>
      <c r="J817" s="170"/>
      <c r="K817" s="248"/>
      <c r="L817" s="129"/>
      <c r="M817" s="129"/>
      <c r="N817" s="129"/>
      <c r="O817" s="259"/>
      <c r="P817" s="129"/>
      <c r="Z817" s="135"/>
      <c r="AA817" s="135"/>
      <c r="AB817" s="136"/>
      <c r="AC817" s="136"/>
      <c r="AD817" s="60"/>
      <c r="AE817" s="139"/>
      <c r="AF817" s="175"/>
      <c r="AG817" s="60"/>
      <c r="AH817" s="139"/>
      <c r="AI817" s="175"/>
      <c r="AJ817" s="60"/>
      <c r="AK817" s="140"/>
      <c r="AL817" s="141"/>
      <c r="AM817" s="60"/>
      <c r="AN817" s="140"/>
      <c r="AO817" s="141"/>
      <c r="AP817" s="176"/>
      <c r="AQ817" s="177"/>
      <c r="AR817" s="178"/>
      <c r="AS817" s="176"/>
      <c r="AT817" s="177"/>
      <c r="AU817" s="178"/>
      <c r="AV817" s="57"/>
      <c r="AW817" s="145"/>
      <c r="AX817" s="179"/>
      <c r="AY817" s="180"/>
      <c r="AZ817" s="57"/>
      <c r="BA817" s="145"/>
      <c r="BB817" s="146"/>
      <c r="BC817" s="149"/>
      <c r="BD817" s="103"/>
      <c r="BS817" s="224"/>
      <c r="BT817" s="224"/>
      <c r="CB817" s="166">
        <v>45</v>
      </c>
      <c r="CC817" s="166">
        <v>40</v>
      </c>
      <c r="CD817" s="167">
        <v>35</v>
      </c>
      <c r="CE817" s="168">
        <v>30</v>
      </c>
      <c r="CF817" s="167">
        <v>28</v>
      </c>
      <c r="CG817" s="168">
        <v>26</v>
      </c>
      <c r="CH817" s="168">
        <v>24</v>
      </c>
      <c r="CI817" s="168">
        <v>22</v>
      </c>
      <c r="CJ817" s="168">
        <v>20</v>
      </c>
      <c r="CK817" s="168">
        <v>18</v>
      </c>
      <c r="CL817" s="168">
        <v>16</v>
      </c>
      <c r="CM817" s="168">
        <v>14</v>
      </c>
      <c r="CN817" s="168">
        <v>12</v>
      </c>
      <c r="CO817" s="168">
        <v>10</v>
      </c>
      <c r="CP817" s="168">
        <v>10</v>
      </c>
      <c r="CQ817" s="168">
        <v>10</v>
      </c>
    </row>
    <row r="818" spans="1:95" ht="16.2" thickBot="1" x14ac:dyDescent="0.35">
      <c r="A818" s="116">
        <v>1815</v>
      </c>
      <c r="B818" s="117"/>
      <c r="C818" s="118"/>
      <c r="D818" s="119"/>
      <c r="E818" s="120"/>
      <c r="F818" s="121"/>
      <c r="G818" s="121"/>
      <c r="H818" s="169"/>
      <c r="I818" s="169"/>
      <c r="J818" s="170"/>
      <c r="K818" s="248"/>
      <c r="L818" s="129"/>
      <c r="M818" s="129"/>
      <c r="N818" s="129"/>
      <c r="O818" s="259"/>
      <c r="P818" s="129"/>
      <c r="Z818" s="135"/>
      <c r="AA818" s="135"/>
      <c r="AB818" s="136"/>
      <c r="AC818" s="136"/>
      <c r="AD818" s="60"/>
      <c r="AE818" s="139"/>
      <c r="AF818" s="175"/>
      <c r="AG818" s="60"/>
      <c r="AH818" s="139"/>
      <c r="AI818" s="175"/>
      <c r="AJ818" s="60"/>
      <c r="AK818" s="140"/>
      <c r="AL818" s="141"/>
      <c r="AM818" s="60"/>
      <c r="AN818" s="140"/>
      <c r="AO818" s="141"/>
      <c r="AP818" s="176"/>
      <c r="AQ818" s="177"/>
      <c r="AR818" s="178"/>
      <c r="AS818" s="176"/>
      <c r="AT818" s="177"/>
      <c r="AU818" s="178"/>
      <c r="AV818" s="57"/>
      <c r="AW818" s="145"/>
      <c r="AX818" s="179"/>
      <c r="AY818" s="180"/>
      <c r="AZ818" s="57"/>
      <c r="BA818" s="145"/>
      <c r="BB818" s="146"/>
      <c r="BC818" s="149"/>
      <c r="BD818" s="103"/>
      <c r="BS818" s="224"/>
      <c r="BT818" s="224"/>
      <c r="CB818" s="166">
        <v>45</v>
      </c>
      <c r="CC818" s="166">
        <v>40</v>
      </c>
      <c r="CD818" s="167">
        <v>35</v>
      </c>
      <c r="CE818" s="168">
        <v>30</v>
      </c>
      <c r="CF818" s="167">
        <v>28</v>
      </c>
      <c r="CG818" s="168">
        <v>26</v>
      </c>
      <c r="CH818" s="168">
        <v>24</v>
      </c>
      <c r="CI818" s="168">
        <v>22</v>
      </c>
      <c r="CJ818" s="168">
        <v>20</v>
      </c>
      <c r="CK818" s="168">
        <v>18</v>
      </c>
      <c r="CL818" s="168">
        <v>16</v>
      </c>
      <c r="CM818" s="168">
        <v>14</v>
      </c>
      <c r="CN818" s="168">
        <v>12</v>
      </c>
      <c r="CO818" s="168">
        <v>10</v>
      </c>
      <c r="CP818" s="168">
        <v>10</v>
      </c>
      <c r="CQ818" s="168">
        <v>10</v>
      </c>
    </row>
    <row r="819" spans="1:95" ht="16.2" thickBot="1" x14ac:dyDescent="0.35">
      <c r="A819" s="116">
        <v>1816</v>
      </c>
      <c r="B819" s="117"/>
      <c r="C819" s="118"/>
      <c r="D819" s="119"/>
      <c r="E819" s="120"/>
      <c r="F819" s="121"/>
      <c r="G819" s="121"/>
      <c r="H819" s="169"/>
      <c r="I819" s="169"/>
      <c r="J819" s="170"/>
      <c r="K819" s="248"/>
      <c r="L819" s="129"/>
      <c r="M819" s="129"/>
      <c r="N819" s="129"/>
      <c r="O819" s="259"/>
      <c r="P819" s="129"/>
      <c r="Z819" s="135"/>
      <c r="AA819" s="135"/>
      <c r="AB819" s="136"/>
      <c r="AC819" s="136"/>
      <c r="AD819" s="60"/>
      <c r="AE819" s="139"/>
      <c r="AF819" s="175"/>
      <c r="AG819" s="60"/>
      <c r="AH819" s="139"/>
      <c r="AI819" s="175"/>
      <c r="AJ819" s="60"/>
      <c r="AK819" s="140"/>
      <c r="AL819" s="141"/>
      <c r="AM819" s="60"/>
      <c r="AN819" s="140"/>
      <c r="AO819" s="141"/>
      <c r="AP819" s="176"/>
      <c r="AQ819" s="177"/>
      <c r="AR819" s="178"/>
      <c r="AS819" s="176"/>
      <c r="AT819" s="177"/>
      <c r="AU819" s="178"/>
      <c r="AV819" s="57"/>
      <c r="AW819" s="145"/>
      <c r="AX819" s="179"/>
      <c r="AY819" s="180"/>
      <c r="AZ819" s="57"/>
      <c r="BA819" s="145"/>
      <c r="BB819" s="146"/>
      <c r="BC819" s="149"/>
      <c r="BD819" s="103"/>
      <c r="BS819" s="224"/>
      <c r="BT819" s="224"/>
      <c r="CB819" s="166">
        <v>45</v>
      </c>
      <c r="CC819" s="166">
        <v>40</v>
      </c>
      <c r="CD819" s="167">
        <v>35</v>
      </c>
      <c r="CE819" s="168">
        <v>30</v>
      </c>
      <c r="CF819" s="167">
        <v>28</v>
      </c>
      <c r="CG819" s="168">
        <v>26</v>
      </c>
      <c r="CH819" s="168">
        <v>24</v>
      </c>
      <c r="CI819" s="168">
        <v>22</v>
      </c>
      <c r="CJ819" s="168">
        <v>20</v>
      </c>
      <c r="CK819" s="168">
        <v>18</v>
      </c>
      <c r="CL819" s="168">
        <v>16</v>
      </c>
      <c r="CM819" s="168">
        <v>14</v>
      </c>
      <c r="CN819" s="168">
        <v>12</v>
      </c>
      <c r="CO819" s="168">
        <v>10</v>
      </c>
      <c r="CP819" s="168">
        <v>10</v>
      </c>
      <c r="CQ819" s="168">
        <v>10</v>
      </c>
    </row>
    <row r="820" spans="1:95" ht="16.2" thickBot="1" x14ac:dyDescent="0.35">
      <c r="A820" s="116">
        <v>1817</v>
      </c>
      <c r="B820" s="117"/>
      <c r="C820" s="118"/>
      <c r="D820" s="119"/>
      <c r="E820" s="120"/>
      <c r="F820" s="121"/>
      <c r="G820" s="121"/>
      <c r="H820" s="169"/>
      <c r="I820" s="169"/>
      <c r="J820" s="170"/>
      <c r="K820" s="248"/>
      <c r="L820" s="129"/>
      <c r="M820" s="129"/>
      <c r="N820" s="129"/>
      <c r="O820" s="259"/>
      <c r="P820" s="129"/>
      <c r="Z820" s="135"/>
      <c r="AA820" s="135"/>
      <c r="AB820" s="136"/>
      <c r="AC820" s="136"/>
      <c r="AD820" s="60"/>
      <c r="AE820" s="139"/>
      <c r="AF820" s="175"/>
      <c r="AG820" s="60"/>
      <c r="AH820" s="139"/>
      <c r="AI820" s="175"/>
      <c r="AJ820" s="60"/>
      <c r="AK820" s="140"/>
      <c r="AL820" s="141"/>
      <c r="AM820" s="60"/>
      <c r="AN820" s="140"/>
      <c r="AO820" s="141"/>
      <c r="AP820" s="176"/>
      <c r="AQ820" s="177"/>
      <c r="AR820" s="178"/>
      <c r="AS820" s="176"/>
      <c r="AT820" s="177"/>
      <c r="AU820" s="178"/>
      <c r="AV820" s="57"/>
      <c r="AW820" s="145"/>
      <c r="AX820" s="179"/>
      <c r="AY820" s="180"/>
      <c r="AZ820" s="57"/>
      <c r="BA820" s="145"/>
      <c r="BB820" s="146"/>
      <c r="BC820" s="149"/>
      <c r="BD820" s="103"/>
      <c r="BS820" s="224"/>
      <c r="BT820" s="224"/>
      <c r="CB820" s="166">
        <v>45</v>
      </c>
      <c r="CC820" s="166">
        <v>40</v>
      </c>
      <c r="CD820" s="167">
        <v>35</v>
      </c>
      <c r="CE820" s="168">
        <v>30</v>
      </c>
      <c r="CF820" s="167">
        <v>28</v>
      </c>
      <c r="CG820" s="168">
        <v>26</v>
      </c>
      <c r="CH820" s="168">
        <v>24</v>
      </c>
      <c r="CI820" s="168">
        <v>22</v>
      </c>
      <c r="CJ820" s="168">
        <v>20</v>
      </c>
      <c r="CK820" s="168">
        <v>18</v>
      </c>
      <c r="CL820" s="168">
        <v>16</v>
      </c>
      <c r="CM820" s="168">
        <v>14</v>
      </c>
      <c r="CN820" s="168">
        <v>12</v>
      </c>
      <c r="CO820" s="168">
        <v>10</v>
      </c>
      <c r="CP820" s="168">
        <v>10</v>
      </c>
      <c r="CQ820" s="168">
        <v>10</v>
      </c>
    </row>
    <row r="821" spans="1:95" ht="16.2" thickBot="1" x14ac:dyDescent="0.35">
      <c r="A821" s="116">
        <v>1818</v>
      </c>
      <c r="B821" s="117"/>
      <c r="C821" s="118"/>
      <c r="D821" s="119"/>
      <c r="E821" s="120"/>
      <c r="F821" s="121"/>
      <c r="G821" s="121"/>
      <c r="H821" s="169"/>
      <c r="I821" s="169"/>
      <c r="J821" s="170"/>
      <c r="K821" s="248"/>
      <c r="L821" s="129"/>
      <c r="M821" s="129"/>
      <c r="N821" s="129"/>
      <c r="O821" s="259"/>
      <c r="P821" s="129"/>
      <c r="Z821" s="135"/>
      <c r="AA821" s="135"/>
      <c r="AB821" s="136"/>
      <c r="AC821" s="136"/>
      <c r="AD821" s="60"/>
      <c r="AE821" s="139"/>
      <c r="AF821" s="175"/>
      <c r="AG821" s="60"/>
      <c r="AH821" s="139"/>
      <c r="AI821" s="175"/>
      <c r="AJ821" s="60"/>
      <c r="AK821" s="140"/>
      <c r="AL821" s="141"/>
      <c r="AM821" s="60"/>
      <c r="AN821" s="140"/>
      <c r="AO821" s="141"/>
      <c r="AP821" s="176"/>
      <c r="AQ821" s="177"/>
      <c r="AR821" s="178"/>
      <c r="AS821" s="176"/>
      <c r="AT821" s="177"/>
      <c r="AU821" s="178"/>
      <c r="AV821" s="57"/>
      <c r="AW821" s="145"/>
      <c r="AX821" s="179"/>
      <c r="AY821" s="180"/>
      <c r="AZ821" s="57"/>
      <c r="BA821" s="145"/>
      <c r="BB821" s="146"/>
      <c r="BC821" s="149"/>
      <c r="BD821" s="103"/>
      <c r="BS821" s="224"/>
      <c r="BT821" s="224"/>
      <c r="CB821" s="166">
        <v>45</v>
      </c>
      <c r="CC821" s="166">
        <v>40</v>
      </c>
      <c r="CD821" s="167">
        <v>35</v>
      </c>
      <c r="CE821" s="168">
        <v>30</v>
      </c>
      <c r="CF821" s="167">
        <v>28</v>
      </c>
      <c r="CG821" s="168">
        <v>26</v>
      </c>
      <c r="CH821" s="168">
        <v>24</v>
      </c>
      <c r="CI821" s="168">
        <v>22</v>
      </c>
      <c r="CJ821" s="168">
        <v>20</v>
      </c>
      <c r="CK821" s="168">
        <v>18</v>
      </c>
      <c r="CL821" s="168">
        <v>16</v>
      </c>
      <c r="CM821" s="168">
        <v>14</v>
      </c>
      <c r="CN821" s="168">
        <v>12</v>
      </c>
      <c r="CO821" s="168">
        <v>10</v>
      </c>
      <c r="CP821" s="168">
        <v>10</v>
      </c>
      <c r="CQ821" s="168">
        <v>10</v>
      </c>
    </row>
    <row r="822" spans="1:95" ht="16.2" thickBot="1" x14ac:dyDescent="0.35">
      <c r="A822" s="116">
        <v>1819</v>
      </c>
      <c r="B822" s="117"/>
      <c r="C822" s="118"/>
      <c r="D822" s="119"/>
      <c r="E822" s="120"/>
      <c r="F822" s="121"/>
      <c r="G822" s="121"/>
      <c r="H822" s="169"/>
      <c r="I822" s="169"/>
      <c r="J822" s="170"/>
      <c r="K822" s="248"/>
      <c r="L822" s="129"/>
      <c r="M822" s="129"/>
      <c r="N822" s="129"/>
      <c r="O822" s="259"/>
      <c r="P822" s="129"/>
      <c r="Z822" s="135"/>
      <c r="AA822" s="135"/>
      <c r="AB822" s="136"/>
      <c r="AC822" s="136"/>
      <c r="AD822" s="60"/>
      <c r="AE822" s="139"/>
      <c r="AF822" s="175"/>
      <c r="AG822" s="60"/>
      <c r="AH822" s="139"/>
      <c r="AI822" s="175"/>
      <c r="AJ822" s="60"/>
      <c r="AK822" s="140"/>
      <c r="AL822" s="141"/>
      <c r="AM822" s="60"/>
      <c r="AN822" s="140"/>
      <c r="AO822" s="141"/>
      <c r="AP822" s="176"/>
      <c r="AQ822" s="177"/>
      <c r="AR822" s="178"/>
      <c r="AS822" s="176"/>
      <c r="AT822" s="177"/>
      <c r="AU822" s="178"/>
      <c r="AV822" s="57"/>
      <c r="AW822" s="145"/>
      <c r="AX822" s="179"/>
      <c r="AY822" s="180"/>
      <c r="AZ822" s="57"/>
      <c r="BA822" s="145"/>
      <c r="BB822" s="146"/>
      <c r="BC822" s="149"/>
      <c r="BD822" s="103"/>
      <c r="BS822" s="224"/>
      <c r="BT822" s="224"/>
      <c r="CB822" s="166">
        <v>45</v>
      </c>
      <c r="CC822" s="166">
        <v>40</v>
      </c>
      <c r="CD822" s="167">
        <v>35</v>
      </c>
      <c r="CE822" s="168">
        <v>30</v>
      </c>
      <c r="CF822" s="167">
        <v>28</v>
      </c>
      <c r="CG822" s="168">
        <v>26</v>
      </c>
      <c r="CH822" s="168">
        <v>24</v>
      </c>
      <c r="CI822" s="168">
        <v>22</v>
      </c>
      <c r="CJ822" s="168">
        <v>20</v>
      </c>
      <c r="CK822" s="168">
        <v>18</v>
      </c>
      <c r="CL822" s="168">
        <v>16</v>
      </c>
      <c r="CM822" s="168">
        <v>14</v>
      </c>
      <c r="CN822" s="168">
        <v>12</v>
      </c>
      <c r="CO822" s="168">
        <v>10</v>
      </c>
      <c r="CP822" s="168">
        <v>10</v>
      </c>
      <c r="CQ822" s="168">
        <v>10</v>
      </c>
    </row>
    <row r="823" spans="1:95" ht="16.2" thickBot="1" x14ac:dyDescent="0.35">
      <c r="A823" s="116">
        <v>1820</v>
      </c>
      <c r="B823" s="117"/>
      <c r="C823" s="118"/>
      <c r="D823" s="119"/>
      <c r="E823" s="120"/>
      <c r="F823" s="121"/>
      <c r="G823" s="121"/>
      <c r="H823" s="169"/>
      <c r="I823" s="169"/>
      <c r="J823" s="170"/>
      <c r="K823" s="248"/>
      <c r="L823" s="129"/>
      <c r="M823" s="129"/>
      <c r="N823" s="129"/>
      <c r="O823" s="259"/>
      <c r="P823" s="129"/>
      <c r="Z823" s="135"/>
      <c r="AA823" s="135"/>
      <c r="AB823" s="136"/>
      <c r="AC823" s="136"/>
      <c r="AD823" s="60"/>
      <c r="AE823" s="139"/>
      <c r="AF823" s="175"/>
      <c r="AG823" s="60"/>
      <c r="AH823" s="139"/>
      <c r="AI823" s="175"/>
      <c r="AJ823" s="60"/>
      <c r="AK823" s="140"/>
      <c r="AL823" s="141"/>
      <c r="AM823" s="60"/>
      <c r="AN823" s="140"/>
      <c r="AO823" s="141"/>
      <c r="AP823" s="176"/>
      <c r="AQ823" s="177"/>
      <c r="AR823" s="178"/>
      <c r="AS823" s="176"/>
      <c r="AT823" s="177"/>
      <c r="AU823" s="178"/>
      <c r="AV823" s="57"/>
      <c r="AW823" s="145"/>
      <c r="AX823" s="179"/>
      <c r="AY823" s="180"/>
      <c r="AZ823" s="57"/>
      <c r="BA823" s="145"/>
      <c r="BB823" s="146"/>
      <c r="BC823" s="149"/>
      <c r="BD823" s="103"/>
      <c r="BS823" s="224"/>
      <c r="BT823" s="224"/>
      <c r="CB823" s="166">
        <v>45</v>
      </c>
      <c r="CC823" s="166">
        <v>40</v>
      </c>
      <c r="CD823" s="167">
        <v>35</v>
      </c>
      <c r="CE823" s="168">
        <v>30</v>
      </c>
      <c r="CF823" s="167">
        <v>28</v>
      </c>
      <c r="CG823" s="168">
        <v>26</v>
      </c>
      <c r="CH823" s="168">
        <v>24</v>
      </c>
      <c r="CI823" s="168">
        <v>22</v>
      </c>
      <c r="CJ823" s="168">
        <v>20</v>
      </c>
      <c r="CK823" s="168">
        <v>18</v>
      </c>
      <c r="CL823" s="168">
        <v>16</v>
      </c>
      <c r="CM823" s="168">
        <v>14</v>
      </c>
      <c r="CN823" s="168">
        <v>12</v>
      </c>
      <c r="CO823" s="168">
        <v>10</v>
      </c>
      <c r="CP823" s="168">
        <v>10</v>
      </c>
      <c r="CQ823" s="168">
        <v>10</v>
      </c>
    </row>
    <row r="824" spans="1:95" ht="16.2" thickBot="1" x14ac:dyDescent="0.35">
      <c r="A824" s="116">
        <v>1821</v>
      </c>
      <c r="B824" s="117"/>
      <c r="C824" s="118"/>
      <c r="D824" s="119"/>
      <c r="E824" s="120"/>
      <c r="F824" s="121"/>
      <c r="G824" s="121"/>
      <c r="H824" s="169"/>
      <c r="I824" s="169"/>
      <c r="J824" s="170"/>
      <c r="K824" s="248"/>
      <c r="L824" s="129"/>
      <c r="M824" s="129"/>
      <c r="N824" s="129"/>
      <c r="O824" s="259"/>
      <c r="P824" s="129"/>
      <c r="Z824" s="135"/>
      <c r="AA824" s="135"/>
      <c r="AB824" s="136"/>
      <c r="AC824" s="136"/>
      <c r="AD824" s="60"/>
      <c r="AE824" s="139"/>
      <c r="AF824" s="175"/>
      <c r="AG824" s="60"/>
      <c r="AH824" s="139"/>
      <c r="AI824" s="175"/>
      <c r="AJ824" s="60"/>
      <c r="AK824" s="140"/>
      <c r="AL824" s="141"/>
      <c r="AM824" s="60"/>
      <c r="AN824" s="140"/>
      <c r="AO824" s="141"/>
      <c r="AP824" s="176"/>
      <c r="AQ824" s="177"/>
      <c r="AR824" s="178"/>
      <c r="AS824" s="176"/>
      <c r="AT824" s="177"/>
      <c r="AU824" s="178"/>
      <c r="AV824" s="57"/>
      <c r="AW824" s="145"/>
      <c r="AX824" s="179"/>
      <c r="AY824" s="180"/>
      <c r="AZ824" s="57"/>
      <c r="BA824" s="145"/>
      <c r="BB824" s="146"/>
      <c r="BC824" s="149"/>
      <c r="BD824" s="103"/>
      <c r="BS824" s="224"/>
      <c r="BT824" s="224"/>
      <c r="CB824" s="166">
        <v>45</v>
      </c>
      <c r="CC824" s="166">
        <v>40</v>
      </c>
      <c r="CD824" s="167">
        <v>35</v>
      </c>
      <c r="CE824" s="168">
        <v>30</v>
      </c>
      <c r="CF824" s="167">
        <v>28</v>
      </c>
      <c r="CG824" s="168">
        <v>26</v>
      </c>
      <c r="CH824" s="168">
        <v>24</v>
      </c>
      <c r="CI824" s="168">
        <v>22</v>
      </c>
      <c r="CJ824" s="168">
        <v>20</v>
      </c>
      <c r="CK824" s="168">
        <v>18</v>
      </c>
      <c r="CL824" s="168">
        <v>16</v>
      </c>
      <c r="CM824" s="168">
        <v>14</v>
      </c>
      <c r="CN824" s="168">
        <v>12</v>
      </c>
      <c r="CO824" s="168">
        <v>10</v>
      </c>
      <c r="CP824" s="168">
        <v>10</v>
      </c>
      <c r="CQ824" s="168">
        <v>10</v>
      </c>
    </row>
    <row r="825" spans="1:95" ht="16.2" thickBot="1" x14ac:dyDescent="0.35">
      <c r="A825" s="116">
        <v>1822</v>
      </c>
      <c r="B825" s="117"/>
      <c r="C825" s="118"/>
      <c r="D825" s="119"/>
      <c r="E825" s="120"/>
      <c r="F825" s="121"/>
      <c r="G825" s="121"/>
      <c r="H825" s="169"/>
      <c r="I825" s="169"/>
      <c r="J825" s="170"/>
      <c r="K825" s="248"/>
      <c r="L825" s="129"/>
      <c r="M825" s="129"/>
      <c r="N825" s="129"/>
      <c r="O825" s="259"/>
      <c r="P825" s="129"/>
      <c r="Z825" s="135"/>
      <c r="AA825" s="135"/>
      <c r="AB825" s="136"/>
      <c r="AC825" s="136"/>
      <c r="AD825" s="60"/>
      <c r="AE825" s="139"/>
      <c r="AF825" s="175"/>
      <c r="AG825" s="60"/>
      <c r="AH825" s="139"/>
      <c r="AI825" s="175"/>
      <c r="AJ825" s="60"/>
      <c r="AK825" s="140"/>
      <c r="AL825" s="141"/>
      <c r="AM825" s="60"/>
      <c r="AN825" s="140"/>
      <c r="AO825" s="141"/>
      <c r="AP825" s="176"/>
      <c r="AQ825" s="177"/>
      <c r="AR825" s="178"/>
      <c r="AS825" s="176"/>
      <c r="AT825" s="177"/>
      <c r="AU825" s="178"/>
      <c r="AV825" s="57"/>
      <c r="AW825" s="145"/>
      <c r="AX825" s="179"/>
      <c r="AY825" s="180"/>
      <c r="AZ825" s="57"/>
      <c r="BA825" s="145"/>
      <c r="BB825" s="146"/>
      <c r="BC825" s="149"/>
      <c r="BD825" s="103"/>
      <c r="BS825" s="224"/>
      <c r="BT825" s="224"/>
      <c r="CB825" s="166">
        <v>45</v>
      </c>
      <c r="CC825" s="166">
        <v>40</v>
      </c>
      <c r="CD825" s="167">
        <v>35</v>
      </c>
      <c r="CE825" s="168">
        <v>30</v>
      </c>
      <c r="CF825" s="167">
        <v>28</v>
      </c>
      <c r="CG825" s="168">
        <v>26</v>
      </c>
      <c r="CH825" s="168">
        <v>24</v>
      </c>
      <c r="CI825" s="168">
        <v>22</v>
      </c>
      <c r="CJ825" s="168">
        <v>20</v>
      </c>
      <c r="CK825" s="168">
        <v>18</v>
      </c>
      <c r="CL825" s="168">
        <v>16</v>
      </c>
      <c r="CM825" s="168">
        <v>14</v>
      </c>
      <c r="CN825" s="168">
        <v>12</v>
      </c>
      <c r="CO825" s="168">
        <v>10</v>
      </c>
      <c r="CP825" s="168">
        <v>10</v>
      </c>
      <c r="CQ825" s="168">
        <v>10</v>
      </c>
    </row>
    <row r="826" spans="1:95" ht="16.2" thickBot="1" x14ac:dyDescent="0.35">
      <c r="A826" s="116">
        <v>1823</v>
      </c>
      <c r="B826" s="117"/>
      <c r="C826" s="118"/>
      <c r="D826" s="119"/>
      <c r="E826" s="120"/>
      <c r="F826" s="121"/>
      <c r="G826" s="121"/>
      <c r="H826" s="169"/>
      <c r="I826" s="169"/>
      <c r="J826" s="170"/>
      <c r="K826" s="248"/>
      <c r="L826" s="129"/>
      <c r="M826" s="129"/>
      <c r="N826" s="129"/>
      <c r="O826" s="259"/>
      <c r="P826" s="129"/>
      <c r="Z826" s="135"/>
      <c r="AA826" s="135"/>
      <c r="AB826" s="136"/>
      <c r="AC826" s="136"/>
      <c r="AD826" s="60"/>
      <c r="AE826" s="139"/>
      <c r="AF826" s="175"/>
      <c r="AG826" s="60"/>
      <c r="AH826" s="139"/>
      <c r="AI826" s="175"/>
      <c r="AJ826" s="60"/>
      <c r="AK826" s="140"/>
      <c r="AL826" s="141"/>
      <c r="AM826" s="60"/>
      <c r="AN826" s="140"/>
      <c r="AO826" s="141"/>
      <c r="AP826" s="176"/>
      <c r="AQ826" s="177"/>
      <c r="AR826" s="178"/>
      <c r="AS826" s="176"/>
      <c r="AT826" s="177"/>
      <c r="AU826" s="178"/>
      <c r="AV826" s="57"/>
      <c r="AW826" s="145"/>
      <c r="AX826" s="179"/>
      <c r="AY826" s="180"/>
      <c r="AZ826" s="57"/>
      <c r="BA826" s="145"/>
      <c r="BB826" s="146"/>
      <c r="BC826" s="149"/>
      <c r="BD826" s="103"/>
      <c r="BS826" s="224"/>
      <c r="BT826" s="224"/>
      <c r="CB826" s="166">
        <v>45</v>
      </c>
      <c r="CC826" s="166">
        <v>40</v>
      </c>
      <c r="CD826" s="167">
        <v>35</v>
      </c>
      <c r="CE826" s="168">
        <v>30</v>
      </c>
      <c r="CF826" s="167">
        <v>28</v>
      </c>
      <c r="CG826" s="168">
        <v>26</v>
      </c>
      <c r="CH826" s="168">
        <v>24</v>
      </c>
      <c r="CI826" s="168">
        <v>22</v>
      </c>
      <c r="CJ826" s="168">
        <v>20</v>
      </c>
      <c r="CK826" s="168">
        <v>18</v>
      </c>
      <c r="CL826" s="168">
        <v>16</v>
      </c>
      <c r="CM826" s="168">
        <v>14</v>
      </c>
      <c r="CN826" s="168">
        <v>12</v>
      </c>
      <c r="CO826" s="168">
        <v>10</v>
      </c>
      <c r="CP826" s="168">
        <v>10</v>
      </c>
      <c r="CQ826" s="168">
        <v>10</v>
      </c>
    </row>
    <row r="827" spans="1:95" ht="16.2" thickBot="1" x14ac:dyDescent="0.35">
      <c r="A827" s="116">
        <v>1824</v>
      </c>
      <c r="B827" s="117"/>
      <c r="C827" s="118"/>
      <c r="D827" s="119"/>
      <c r="E827" s="120"/>
      <c r="F827" s="121"/>
      <c r="G827" s="121"/>
      <c r="H827" s="169"/>
      <c r="I827" s="169"/>
      <c r="J827" s="170"/>
      <c r="K827" s="248"/>
      <c r="L827" s="129"/>
      <c r="M827" s="129"/>
      <c r="N827" s="129"/>
      <c r="O827" s="259"/>
      <c r="P827" s="129"/>
      <c r="Z827" s="135"/>
      <c r="AA827" s="135"/>
      <c r="AB827" s="136"/>
      <c r="AC827" s="136"/>
      <c r="AD827" s="60"/>
      <c r="AE827" s="139"/>
      <c r="AF827" s="175"/>
      <c r="AG827" s="60"/>
      <c r="AH827" s="139"/>
      <c r="AI827" s="175"/>
      <c r="AJ827" s="60"/>
      <c r="AK827" s="140"/>
      <c r="AL827" s="141"/>
      <c r="AM827" s="60"/>
      <c r="AN827" s="140"/>
      <c r="AO827" s="141"/>
      <c r="AP827" s="176"/>
      <c r="AQ827" s="177"/>
      <c r="AR827" s="178"/>
      <c r="AS827" s="176"/>
      <c r="AT827" s="177"/>
      <c r="AU827" s="178"/>
      <c r="AV827" s="57"/>
      <c r="AW827" s="145"/>
      <c r="AX827" s="179"/>
      <c r="AY827" s="180"/>
      <c r="AZ827" s="57"/>
      <c r="BA827" s="145"/>
      <c r="BB827" s="146"/>
      <c r="BC827" s="149"/>
      <c r="BD827" s="103"/>
      <c r="BS827" s="224"/>
      <c r="BT827" s="224"/>
      <c r="CB827" s="166">
        <v>45</v>
      </c>
      <c r="CC827" s="166">
        <v>40</v>
      </c>
      <c r="CD827" s="167">
        <v>35</v>
      </c>
      <c r="CE827" s="168">
        <v>30</v>
      </c>
      <c r="CF827" s="167">
        <v>28</v>
      </c>
      <c r="CG827" s="168">
        <v>26</v>
      </c>
      <c r="CH827" s="168">
        <v>24</v>
      </c>
      <c r="CI827" s="168">
        <v>22</v>
      </c>
      <c r="CJ827" s="168">
        <v>20</v>
      </c>
      <c r="CK827" s="168">
        <v>18</v>
      </c>
      <c r="CL827" s="168">
        <v>16</v>
      </c>
      <c r="CM827" s="168">
        <v>14</v>
      </c>
      <c r="CN827" s="168">
        <v>12</v>
      </c>
      <c r="CO827" s="168">
        <v>10</v>
      </c>
      <c r="CP827" s="168">
        <v>10</v>
      </c>
      <c r="CQ827" s="168">
        <v>10</v>
      </c>
    </row>
    <row r="828" spans="1:95" ht="16.2" thickBot="1" x14ac:dyDescent="0.35">
      <c r="A828" s="116">
        <v>1825</v>
      </c>
      <c r="B828" s="117"/>
      <c r="C828" s="118"/>
      <c r="D828" s="119"/>
      <c r="E828" s="120"/>
      <c r="F828" s="121"/>
      <c r="G828" s="121"/>
      <c r="H828" s="169"/>
      <c r="I828" s="169"/>
      <c r="J828" s="170"/>
      <c r="K828" s="248"/>
      <c r="L828" s="129"/>
      <c r="M828" s="129"/>
      <c r="N828" s="129"/>
      <c r="O828" s="259"/>
      <c r="P828" s="129"/>
      <c r="Z828" s="135"/>
      <c r="AA828" s="135"/>
      <c r="AB828" s="136"/>
      <c r="AC828" s="136"/>
      <c r="AD828" s="60"/>
      <c r="AE828" s="139"/>
      <c r="AF828" s="175"/>
      <c r="AG828" s="60"/>
      <c r="AH828" s="139"/>
      <c r="AI828" s="175"/>
      <c r="AJ828" s="60"/>
      <c r="AK828" s="140"/>
      <c r="AL828" s="141"/>
      <c r="AM828" s="60"/>
      <c r="AN828" s="140"/>
      <c r="AO828" s="141"/>
      <c r="AP828" s="176"/>
      <c r="AQ828" s="177"/>
      <c r="AR828" s="178"/>
      <c r="AS828" s="176"/>
      <c r="AT828" s="177"/>
      <c r="AU828" s="178"/>
      <c r="AV828" s="57"/>
      <c r="AW828" s="145"/>
      <c r="AX828" s="179"/>
      <c r="AY828" s="180"/>
      <c r="AZ828" s="57"/>
      <c r="BA828" s="145"/>
      <c r="BB828" s="146"/>
      <c r="BC828" s="149"/>
      <c r="BD828" s="103"/>
      <c r="BS828" s="224"/>
      <c r="BT828" s="224"/>
      <c r="CB828" s="166">
        <v>45</v>
      </c>
      <c r="CC828" s="166">
        <v>40</v>
      </c>
      <c r="CD828" s="167">
        <v>35</v>
      </c>
      <c r="CE828" s="168">
        <v>30</v>
      </c>
      <c r="CF828" s="167">
        <v>28</v>
      </c>
      <c r="CG828" s="168">
        <v>26</v>
      </c>
      <c r="CH828" s="168">
        <v>24</v>
      </c>
      <c r="CI828" s="168">
        <v>22</v>
      </c>
      <c r="CJ828" s="168">
        <v>20</v>
      </c>
      <c r="CK828" s="168">
        <v>18</v>
      </c>
      <c r="CL828" s="168">
        <v>16</v>
      </c>
      <c r="CM828" s="168">
        <v>14</v>
      </c>
      <c r="CN828" s="168">
        <v>12</v>
      </c>
      <c r="CO828" s="168">
        <v>10</v>
      </c>
      <c r="CP828" s="168">
        <v>10</v>
      </c>
      <c r="CQ828" s="168">
        <v>10</v>
      </c>
    </row>
    <row r="829" spans="1:95" ht="16.2" thickBot="1" x14ac:dyDescent="0.35">
      <c r="A829" s="116">
        <v>1826</v>
      </c>
      <c r="B829" s="117"/>
      <c r="C829" s="118"/>
      <c r="D829" s="119"/>
      <c r="E829" s="120"/>
      <c r="F829" s="121"/>
      <c r="G829" s="121"/>
      <c r="H829" s="169"/>
      <c r="I829" s="169"/>
      <c r="J829" s="170"/>
      <c r="K829" s="248"/>
      <c r="L829" s="129"/>
      <c r="M829" s="129"/>
      <c r="N829" s="129"/>
      <c r="O829" s="259"/>
      <c r="P829" s="129"/>
      <c r="Z829" s="135"/>
      <c r="AA829" s="135"/>
      <c r="AB829" s="136"/>
      <c r="AC829" s="136"/>
      <c r="AD829" s="60"/>
      <c r="AE829" s="139"/>
      <c r="AF829" s="175"/>
      <c r="AG829" s="60"/>
      <c r="AH829" s="139"/>
      <c r="AI829" s="175"/>
      <c r="AJ829" s="60"/>
      <c r="AK829" s="140"/>
      <c r="AL829" s="141"/>
      <c r="AM829" s="60"/>
      <c r="AN829" s="140"/>
      <c r="AO829" s="141"/>
      <c r="AP829" s="176"/>
      <c r="AQ829" s="177"/>
      <c r="AR829" s="178"/>
      <c r="AS829" s="176"/>
      <c r="AT829" s="177"/>
      <c r="AU829" s="178"/>
      <c r="AV829" s="57"/>
      <c r="AW829" s="145"/>
      <c r="AX829" s="179"/>
      <c r="AY829" s="180"/>
      <c r="AZ829" s="57"/>
      <c r="BA829" s="145"/>
      <c r="BB829" s="146"/>
      <c r="BC829" s="149"/>
      <c r="BD829" s="103"/>
      <c r="BS829" s="224"/>
      <c r="BT829" s="224"/>
      <c r="CB829" s="166">
        <v>45</v>
      </c>
      <c r="CC829" s="166">
        <v>40</v>
      </c>
      <c r="CD829" s="167">
        <v>35</v>
      </c>
      <c r="CE829" s="168">
        <v>30</v>
      </c>
      <c r="CF829" s="167">
        <v>28</v>
      </c>
      <c r="CG829" s="168">
        <v>26</v>
      </c>
      <c r="CH829" s="168">
        <v>24</v>
      </c>
      <c r="CI829" s="168">
        <v>22</v>
      </c>
      <c r="CJ829" s="168">
        <v>20</v>
      </c>
      <c r="CK829" s="168">
        <v>18</v>
      </c>
      <c r="CL829" s="168">
        <v>16</v>
      </c>
      <c r="CM829" s="168">
        <v>14</v>
      </c>
      <c r="CN829" s="168">
        <v>12</v>
      </c>
      <c r="CO829" s="168">
        <v>10</v>
      </c>
      <c r="CP829" s="168">
        <v>10</v>
      </c>
      <c r="CQ829" s="168">
        <v>10</v>
      </c>
    </row>
    <row r="830" spans="1:95" ht="16.2" thickBot="1" x14ac:dyDescent="0.35">
      <c r="A830" s="116">
        <v>1827</v>
      </c>
      <c r="B830" s="117"/>
      <c r="C830" s="118"/>
      <c r="D830" s="119"/>
      <c r="E830" s="120"/>
      <c r="F830" s="121"/>
      <c r="G830" s="121"/>
      <c r="H830" s="169"/>
      <c r="I830" s="169"/>
      <c r="J830" s="170"/>
      <c r="K830" s="248"/>
      <c r="L830" s="129"/>
      <c r="M830" s="129"/>
      <c r="N830" s="129"/>
      <c r="O830" s="259"/>
      <c r="P830" s="129"/>
      <c r="Z830" s="135"/>
      <c r="AA830" s="135"/>
      <c r="AB830" s="136"/>
      <c r="AC830" s="136"/>
      <c r="AD830" s="60"/>
      <c r="AE830" s="139"/>
      <c r="AF830" s="175"/>
      <c r="AG830" s="60"/>
      <c r="AH830" s="139"/>
      <c r="AI830" s="175"/>
      <c r="AJ830" s="60"/>
      <c r="AK830" s="140"/>
      <c r="AL830" s="141"/>
      <c r="AM830" s="60"/>
      <c r="AN830" s="140"/>
      <c r="AO830" s="141"/>
      <c r="AP830" s="176"/>
      <c r="AQ830" s="177"/>
      <c r="AR830" s="178"/>
      <c r="AS830" s="176"/>
      <c r="AT830" s="177"/>
      <c r="AU830" s="178"/>
      <c r="AV830" s="57"/>
      <c r="AW830" s="145"/>
      <c r="AX830" s="179"/>
      <c r="AY830" s="180"/>
      <c r="AZ830" s="57"/>
      <c r="BA830" s="145"/>
      <c r="BB830" s="146"/>
      <c r="BC830" s="149"/>
      <c r="BD830" s="103"/>
      <c r="BS830" s="224"/>
      <c r="BT830" s="224"/>
      <c r="CB830" s="166">
        <v>45</v>
      </c>
      <c r="CC830" s="166">
        <v>40</v>
      </c>
      <c r="CD830" s="167">
        <v>35</v>
      </c>
      <c r="CE830" s="168">
        <v>30</v>
      </c>
      <c r="CF830" s="167">
        <v>28</v>
      </c>
      <c r="CG830" s="168">
        <v>26</v>
      </c>
      <c r="CH830" s="168">
        <v>24</v>
      </c>
      <c r="CI830" s="168">
        <v>22</v>
      </c>
      <c r="CJ830" s="168">
        <v>20</v>
      </c>
      <c r="CK830" s="168">
        <v>18</v>
      </c>
      <c r="CL830" s="168">
        <v>16</v>
      </c>
      <c r="CM830" s="168">
        <v>14</v>
      </c>
      <c r="CN830" s="168">
        <v>12</v>
      </c>
      <c r="CO830" s="168">
        <v>10</v>
      </c>
      <c r="CP830" s="168">
        <v>10</v>
      </c>
      <c r="CQ830" s="168">
        <v>10</v>
      </c>
    </row>
    <row r="831" spans="1:95" ht="16.2" thickBot="1" x14ac:dyDescent="0.35">
      <c r="A831" s="116">
        <v>1828</v>
      </c>
      <c r="B831" s="117"/>
      <c r="C831" s="118"/>
      <c r="D831" s="119"/>
      <c r="E831" s="120"/>
      <c r="F831" s="121"/>
      <c r="G831" s="121"/>
      <c r="H831" s="169"/>
      <c r="I831" s="169"/>
      <c r="J831" s="170"/>
      <c r="K831" s="248"/>
      <c r="L831" s="129"/>
      <c r="M831" s="129"/>
      <c r="N831" s="129"/>
      <c r="O831" s="259"/>
      <c r="P831" s="129"/>
      <c r="Z831" s="135"/>
      <c r="AA831" s="135"/>
      <c r="AB831" s="136"/>
      <c r="AC831" s="136"/>
      <c r="AD831" s="60"/>
      <c r="AE831" s="139"/>
      <c r="AF831" s="175"/>
      <c r="AG831" s="60"/>
      <c r="AH831" s="139"/>
      <c r="AI831" s="175"/>
      <c r="AJ831" s="60"/>
      <c r="AK831" s="140"/>
      <c r="AL831" s="141"/>
      <c r="AM831" s="60"/>
      <c r="AN831" s="140"/>
      <c r="AO831" s="141"/>
      <c r="AP831" s="176"/>
      <c r="AQ831" s="177"/>
      <c r="AR831" s="178"/>
      <c r="AS831" s="176"/>
      <c r="AT831" s="177"/>
      <c r="AU831" s="178"/>
      <c r="AV831" s="57"/>
      <c r="AW831" s="145"/>
      <c r="AX831" s="179"/>
      <c r="AY831" s="180"/>
      <c r="AZ831" s="57"/>
      <c r="BA831" s="145"/>
      <c r="BB831" s="146"/>
      <c r="BC831" s="149"/>
      <c r="BD831" s="103"/>
      <c r="BS831" s="224"/>
      <c r="BT831" s="224"/>
      <c r="CB831" s="166">
        <v>45</v>
      </c>
      <c r="CC831" s="166">
        <v>40</v>
      </c>
      <c r="CD831" s="167">
        <v>35</v>
      </c>
      <c r="CE831" s="168">
        <v>30</v>
      </c>
      <c r="CF831" s="167">
        <v>28</v>
      </c>
      <c r="CG831" s="168">
        <v>26</v>
      </c>
      <c r="CH831" s="168">
        <v>24</v>
      </c>
      <c r="CI831" s="168">
        <v>22</v>
      </c>
      <c r="CJ831" s="168">
        <v>20</v>
      </c>
      <c r="CK831" s="168">
        <v>18</v>
      </c>
      <c r="CL831" s="168">
        <v>16</v>
      </c>
      <c r="CM831" s="168">
        <v>14</v>
      </c>
      <c r="CN831" s="168">
        <v>12</v>
      </c>
      <c r="CO831" s="168">
        <v>10</v>
      </c>
      <c r="CP831" s="168">
        <v>10</v>
      </c>
      <c r="CQ831" s="168">
        <v>10</v>
      </c>
    </row>
    <row r="832" spans="1:95" ht="16.2" thickBot="1" x14ac:dyDescent="0.35">
      <c r="A832" s="116">
        <v>1829</v>
      </c>
      <c r="B832" s="117"/>
      <c r="C832" s="118"/>
      <c r="D832" s="119"/>
      <c r="E832" s="120"/>
      <c r="F832" s="121"/>
      <c r="G832" s="121"/>
      <c r="H832" s="169"/>
      <c r="I832" s="169"/>
      <c r="J832" s="170"/>
      <c r="K832" s="248"/>
      <c r="L832" s="129"/>
      <c r="M832" s="129"/>
      <c r="N832" s="129"/>
      <c r="O832" s="259"/>
      <c r="P832" s="129"/>
      <c r="Z832" s="135"/>
      <c r="AA832" s="135"/>
      <c r="AB832" s="136"/>
      <c r="AC832" s="136"/>
      <c r="AD832" s="60"/>
      <c r="AE832" s="139"/>
      <c r="AF832" s="175"/>
      <c r="AG832" s="60"/>
      <c r="AH832" s="139"/>
      <c r="AI832" s="175"/>
      <c r="AJ832" s="60"/>
      <c r="AK832" s="140"/>
      <c r="AL832" s="141"/>
      <c r="AM832" s="60"/>
      <c r="AN832" s="140"/>
      <c r="AO832" s="141"/>
      <c r="AP832" s="176"/>
      <c r="AQ832" s="177"/>
      <c r="AR832" s="178"/>
      <c r="AS832" s="176"/>
      <c r="AT832" s="177"/>
      <c r="AU832" s="178"/>
      <c r="AV832" s="57"/>
      <c r="AW832" s="145"/>
      <c r="AX832" s="179"/>
      <c r="AY832" s="180"/>
      <c r="AZ832" s="57"/>
      <c r="BA832" s="145"/>
      <c r="BB832" s="146"/>
      <c r="BC832" s="149"/>
      <c r="BD832" s="103"/>
      <c r="BS832" s="224"/>
      <c r="BT832" s="224"/>
      <c r="CB832" s="166">
        <v>45</v>
      </c>
      <c r="CC832" s="166">
        <v>40</v>
      </c>
      <c r="CD832" s="167">
        <v>35</v>
      </c>
      <c r="CE832" s="168">
        <v>30</v>
      </c>
      <c r="CF832" s="167">
        <v>28</v>
      </c>
      <c r="CG832" s="168">
        <v>26</v>
      </c>
      <c r="CH832" s="168">
        <v>24</v>
      </c>
      <c r="CI832" s="168">
        <v>22</v>
      </c>
      <c r="CJ832" s="168">
        <v>20</v>
      </c>
      <c r="CK832" s="168">
        <v>18</v>
      </c>
      <c r="CL832" s="168">
        <v>16</v>
      </c>
      <c r="CM832" s="168">
        <v>14</v>
      </c>
      <c r="CN832" s="168">
        <v>12</v>
      </c>
      <c r="CO832" s="168">
        <v>10</v>
      </c>
      <c r="CP832" s="168">
        <v>10</v>
      </c>
      <c r="CQ832" s="168">
        <v>10</v>
      </c>
    </row>
    <row r="833" spans="1:95" ht="16.2" thickBot="1" x14ac:dyDescent="0.35">
      <c r="A833" s="116">
        <v>1830</v>
      </c>
      <c r="B833" s="117"/>
      <c r="C833" s="118"/>
      <c r="D833" s="119"/>
      <c r="E833" s="120"/>
      <c r="F833" s="121"/>
      <c r="G833" s="121"/>
      <c r="H833" s="169"/>
      <c r="I833" s="169"/>
      <c r="J833" s="170"/>
      <c r="K833" s="248"/>
      <c r="L833" s="129"/>
      <c r="M833" s="129"/>
      <c r="N833" s="129"/>
      <c r="O833" s="259"/>
      <c r="P833" s="129"/>
      <c r="Z833" s="135"/>
      <c r="AA833" s="135"/>
      <c r="AB833" s="136"/>
      <c r="AC833" s="136"/>
      <c r="AD833" s="60"/>
      <c r="AE833" s="139"/>
      <c r="AF833" s="175"/>
      <c r="AG833" s="60"/>
      <c r="AH833" s="139"/>
      <c r="AI833" s="175"/>
      <c r="AJ833" s="60"/>
      <c r="AK833" s="140"/>
      <c r="AL833" s="141"/>
      <c r="AM833" s="60"/>
      <c r="AN833" s="140"/>
      <c r="AO833" s="141"/>
      <c r="AP833" s="176"/>
      <c r="AQ833" s="177"/>
      <c r="AR833" s="178"/>
      <c r="AS833" s="176"/>
      <c r="AT833" s="177"/>
      <c r="AU833" s="178"/>
      <c r="AV833" s="57"/>
      <c r="AW833" s="145"/>
      <c r="AX833" s="179"/>
      <c r="AY833" s="180"/>
      <c r="AZ833" s="57"/>
      <c r="BA833" s="145"/>
      <c r="BB833" s="146"/>
      <c r="BC833" s="149"/>
      <c r="BD833" s="103"/>
      <c r="BS833" s="224"/>
      <c r="BT833" s="224"/>
      <c r="CB833" s="166">
        <v>45</v>
      </c>
      <c r="CC833" s="166">
        <v>40</v>
      </c>
      <c r="CD833" s="167">
        <v>35</v>
      </c>
      <c r="CE833" s="168">
        <v>30</v>
      </c>
      <c r="CF833" s="167">
        <v>28</v>
      </c>
      <c r="CG833" s="168">
        <v>26</v>
      </c>
      <c r="CH833" s="168">
        <v>24</v>
      </c>
      <c r="CI833" s="168">
        <v>22</v>
      </c>
      <c r="CJ833" s="168">
        <v>20</v>
      </c>
      <c r="CK833" s="168">
        <v>18</v>
      </c>
      <c r="CL833" s="168">
        <v>16</v>
      </c>
      <c r="CM833" s="168">
        <v>14</v>
      </c>
      <c r="CN833" s="168">
        <v>12</v>
      </c>
      <c r="CO833" s="168">
        <v>10</v>
      </c>
      <c r="CP833" s="168">
        <v>10</v>
      </c>
      <c r="CQ833" s="168">
        <v>10</v>
      </c>
    </row>
    <row r="834" spans="1:95" ht="16.2" thickBot="1" x14ac:dyDescent="0.35">
      <c r="A834" s="116">
        <v>1831</v>
      </c>
      <c r="B834" s="117"/>
      <c r="C834" s="118"/>
      <c r="D834" s="119"/>
      <c r="E834" s="120"/>
      <c r="F834" s="121"/>
      <c r="G834" s="121"/>
      <c r="H834" s="169"/>
      <c r="I834" s="169"/>
      <c r="J834" s="170"/>
      <c r="K834" s="248"/>
      <c r="L834" s="129"/>
      <c r="M834" s="129"/>
      <c r="N834" s="129"/>
      <c r="O834" s="259"/>
      <c r="P834" s="129"/>
      <c r="Z834" s="135"/>
      <c r="AA834" s="135"/>
      <c r="AB834" s="136"/>
      <c r="AC834" s="136"/>
      <c r="AD834" s="60"/>
      <c r="AE834" s="139"/>
      <c r="AF834" s="175"/>
      <c r="AG834" s="60"/>
      <c r="AH834" s="139"/>
      <c r="AI834" s="175"/>
      <c r="AJ834" s="60"/>
      <c r="AK834" s="140"/>
      <c r="AL834" s="141"/>
      <c r="AM834" s="60"/>
      <c r="AN834" s="140"/>
      <c r="AO834" s="141"/>
      <c r="AP834" s="176"/>
      <c r="AQ834" s="177"/>
      <c r="AR834" s="178"/>
      <c r="AS834" s="176"/>
      <c r="AT834" s="177"/>
      <c r="AU834" s="178"/>
      <c r="AV834" s="57"/>
      <c r="AW834" s="145"/>
      <c r="AX834" s="179"/>
      <c r="AY834" s="180"/>
      <c r="AZ834" s="57"/>
      <c r="BA834" s="145"/>
      <c r="BB834" s="146"/>
      <c r="BC834" s="149"/>
      <c r="BD834" s="103"/>
      <c r="BS834" s="224"/>
      <c r="BT834" s="224"/>
      <c r="CB834" s="166">
        <v>45</v>
      </c>
      <c r="CC834" s="166">
        <v>40</v>
      </c>
      <c r="CD834" s="167">
        <v>35</v>
      </c>
      <c r="CE834" s="168">
        <v>30</v>
      </c>
      <c r="CF834" s="167">
        <v>28</v>
      </c>
      <c r="CG834" s="168">
        <v>26</v>
      </c>
      <c r="CH834" s="168">
        <v>24</v>
      </c>
      <c r="CI834" s="168">
        <v>22</v>
      </c>
      <c r="CJ834" s="168">
        <v>20</v>
      </c>
      <c r="CK834" s="168">
        <v>18</v>
      </c>
      <c r="CL834" s="168">
        <v>16</v>
      </c>
      <c r="CM834" s="168">
        <v>14</v>
      </c>
      <c r="CN834" s="168">
        <v>12</v>
      </c>
      <c r="CO834" s="168">
        <v>10</v>
      </c>
      <c r="CP834" s="168">
        <v>10</v>
      </c>
      <c r="CQ834" s="168">
        <v>10</v>
      </c>
    </row>
    <row r="835" spans="1:95" ht="16.2" thickBot="1" x14ac:dyDescent="0.35">
      <c r="A835" s="116">
        <v>1832</v>
      </c>
      <c r="B835" s="117"/>
      <c r="C835" s="118"/>
      <c r="D835" s="119"/>
      <c r="E835" s="120"/>
      <c r="F835" s="121"/>
      <c r="G835" s="121"/>
      <c r="H835" s="169"/>
      <c r="I835" s="169"/>
      <c r="J835" s="170"/>
      <c r="K835" s="248"/>
      <c r="L835" s="129"/>
      <c r="M835" s="129"/>
      <c r="N835" s="129"/>
      <c r="O835" s="259"/>
      <c r="P835" s="129"/>
      <c r="Z835" s="135"/>
      <c r="AA835" s="135"/>
      <c r="AB835" s="136"/>
      <c r="AC835" s="136"/>
      <c r="AD835" s="60"/>
      <c r="AE835" s="139"/>
      <c r="AF835" s="175"/>
      <c r="AG835" s="60"/>
      <c r="AH835" s="139"/>
      <c r="AI835" s="175"/>
      <c r="AJ835" s="60"/>
      <c r="AK835" s="140"/>
      <c r="AL835" s="141"/>
      <c r="AM835" s="60"/>
      <c r="AN835" s="140"/>
      <c r="AO835" s="141"/>
      <c r="AP835" s="176"/>
      <c r="AQ835" s="177"/>
      <c r="AR835" s="178"/>
      <c r="AS835" s="176"/>
      <c r="AT835" s="177"/>
      <c r="AU835" s="178"/>
      <c r="AV835" s="57"/>
      <c r="AW835" s="145"/>
      <c r="AX835" s="179"/>
      <c r="AY835" s="180"/>
      <c r="AZ835" s="57"/>
      <c r="BA835" s="145"/>
      <c r="BB835" s="146"/>
      <c r="BC835" s="149"/>
      <c r="BD835" s="103"/>
      <c r="BS835" s="224"/>
      <c r="BT835" s="224"/>
      <c r="CB835" s="166">
        <v>45</v>
      </c>
      <c r="CC835" s="166">
        <v>40</v>
      </c>
      <c r="CD835" s="167">
        <v>35</v>
      </c>
      <c r="CE835" s="168">
        <v>30</v>
      </c>
      <c r="CF835" s="167">
        <v>28</v>
      </c>
      <c r="CG835" s="168">
        <v>26</v>
      </c>
      <c r="CH835" s="168">
        <v>24</v>
      </c>
      <c r="CI835" s="168">
        <v>22</v>
      </c>
      <c r="CJ835" s="168">
        <v>20</v>
      </c>
      <c r="CK835" s="168">
        <v>18</v>
      </c>
      <c r="CL835" s="168">
        <v>16</v>
      </c>
      <c r="CM835" s="168">
        <v>14</v>
      </c>
      <c r="CN835" s="168">
        <v>12</v>
      </c>
      <c r="CO835" s="168">
        <v>10</v>
      </c>
      <c r="CP835" s="168">
        <v>10</v>
      </c>
      <c r="CQ835" s="168">
        <v>10</v>
      </c>
    </row>
    <row r="836" spans="1:95" ht="16.2" thickBot="1" x14ac:dyDescent="0.35">
      <c r="A836" s="116">
        <v>1833</v>
      </c>
      <c r="B836" s="117"/>
      <c r="C836" s="118"/>
      <c r="D836" s="119"/>
      <c r="E836" s="120"/>
      <c r="F836" s="121"/>
      <c r="G836" s="121"/>
      <c r="H836" s="169"/>
      <c r="I836" s="169"/>
      <c r="J836" s="170"/>
      <c r="K836" s="248"/>
      <c r="L836" s="129"/>
      <c r="M836" s="129"/>
      <c r="N836" s="129"/>
      <c r="O836" s="259"/>
      <c r="P836" s="129"/>
      <c r="Z836" s="135"/>
      <c r="AA836" s="135"/>
      <c r="AB836" s="136"/>
      <c r="AC836" s="136"/>
      <c r="AD836" s="60"/>
      <c r="AE836" s="139"/>
      <c r="AF836" s="175"/>
      <c r="AG836" s="60"/>
      <c r="AH836" s="139"/>
      <c r="AI836" s="175"/>
      <c r="AJ836" s="60"/>
      <c r="AK836" s="140"/>
      <c r="AL836" s="141"/>
      <c r="AM836" s="60"/>
      <c r="AN836" s="140"/>
      <c r="AO836" s="141"/>
      <c r="AP836" s="176"/>
      <c r="AQ836" s="177"/>
      <c r="AR836" s="178"/>
      <c r="AS836" s="176"/>
      <c r="AT836" s="177"/>
      <c r="AU836" s="178"/>
      <c r="AV836" s="57"/>
      <c r="AW836" s="145"/>
      <c r="AX836" s="179"/>
      <c r="AY836" s="180"/>
      <c r="AZ836" s="57"/>
      <c r="BA836" s="145"/>
      <c r="BB836" s="146"/>
      <c r="BC836" s="149"/>
      <c r="BD836" s="103"/>
      <c r="BS836" s="224"/>
      <c r="BT836" s="224"/>
      <c r="CB836" s="166">
        <v>45</v>
      </c>
      <c r="CC836" s="166">
        <v>40</v>
      </c>
      <c r="CD836" s="167">
        <v>35</v>
      </c>
      <c r="CE836" s="168">
        <v>30</v>
      </c>
      <c r="CF836" s="167">
        <v>28</v>
      </c>
      <c r="CG836" s="168">
        <v>26</v>
      </c>
      <c r="CH836" s="168">
        <v>24</v>
      </c>
      <c r="CI836" s="168">
        <v>22</v>
      </c>
      <c r="CJ836" s="168">
        <v>20</v>
      </c>
      <c r="CK836" s="168">
        <v>18</v>
      </c>
      <c r="CL836" s="168">
        <v>16</v>
      </c>
      <c r="CM836" s="168">
        <v>14</v>
      </c>
      <c r="CN836" s="168">
        <v>12</v>
      </c>
      <c r="CO836" s="168">
        <v>10</v>
      </c>
      <c r="CP836" s="168">
        <v>10</v>
      </c>
      <c r="CQ836" s="168">
        <v>10</v>
      </c>
    </row>
    <row r="837" spans="1:95" ht="16.2" thickBot="1" x14ac:dyDescent="0.35">
      <c r="A837" s="116">
        <v>1834</v>
      </c>
      <c r="B837" s="117"/>
      <c r="C837" s="118"/>
      <c r="D837" s="119"/>
      <c r="E837" s="120"/>
      <c r="F837" s="121"/>
      <c r="G837" s="121"/>
      <c r="H837" s="169"/>
      <c r="I837" s="169"/>
      <c r="J837" s="170"/>
      <c r="K837" s="248"/>
      <c r="L837" s="129"/>
      <c r="M837" s="129"/>
      <c r="N837" s="129"/>
      <c r="O837" s="259"/>
      <c r="P837" s="129"/>
      <c r="Z837" s="135"/>
      <c r="AA837" s="135"/>
      <c r="AB837" s="136"/>
      <c r="AC837" s="136"/>
      <c r="AD837" s="60"/>
      <c r="AE837" s="139"/>
      <c r="AF837" s="175"/>
      <c r="AG837" s="60"/>
      <c r="AH837" s="139"/>
      <c r="AI837" s="175"/>
      <c r="AJ837" s="60"/>
      <c r="AK837" s="140"/>
      <c r="AL837" s="141"/>
      <c r="AM837" s="60"/>
      <c r="AN837" s="140"/>
      <c r="AO837" s="141"/>
      <c r="AP837" s="176"/>
      <c r="AQ837" s="177"/>
      <c r="AR837" s="178"/>
      <c r="AS837" s="176"/>
      <c r="AT837" s="177"/>
      <c r="AU837" s="178"/>
      <c r="AV837" s="57"/>
      <c r="AW837" s="145"/>
      <c r="AX837" s="179"/>
      <c r="AY837" s="180"/>
      <c r="AZ837" s="57"/>
      <c r="BA837" s="145"/>
      <c r="BB837" s="146"/>
      <c r="BC837" s="149"/>
      <c r="BD837" s="103"/>
      <c r="BS837" s="224"/>
      <c r="BT837" s="224"/>
      <c r="CB837" s="166">
        <v>45</v>
      </c>
      <c r="CC837" s="166">
        <v>40</v>
      </c>
      <c r="CD837" s="167">
        <v>35</v>
      </c>
      <c r="CE837" s="168">
        <v>30</v>
      </c>
      <c r="CF837" s="167">
        <v>28</v>
      </c>
      <c r="CG837" s="168">
        <v>26</v>
      </c>
      <c r="CH837" s="168">
        <v>24</v>
      </c>
      <c r="CI837" s="168">
        <v>22</v>
      </c>
      <c r="CJ837" s="168">
        <v>20</v>
      </c>
      <c r="CK837" s="168">
        <v>18</v>
      </c>
      <c r="CL837" s="168">
        <v>16</v>
      </c>
      <c r="CM837" s="168">
        <v>14</v>
      </c>
      <c r="CN837" s="168">
        <v>12</v>
      </c>
      <c r="CO837" s="168">
        <v>10</v>
      </c>
      <c r="CP837" s="168">
        <v>10</v>
      </c>
      <c r="CQ837" s="168">
        <v>10</v>
      </c>
    </row>
    <row r="838" spans="1:95" ht="16.2" thickBot="1" x14ac:dyDescent="0.35">
      <c r="A838" s="116">
        <v>1835</v>
      </c>
      <c r="B838" s="117"/>
      <c r="C838" s="118"/>
      <c r="D838" s="119"/>
      <c r="E838" s="120"/>
      <c r="F838" s="121"/>
      <c r="G838" s="121"/>
      <c r="H838" s="169"/>
      <c r="I838" s="169"/>
      <c r="J838" s="170"/>
      <c r="K838" s="248"/>
      <c r="L838" s="129"/>
      <c r="M838" s="129"/>
      <c r="N838" s="129"/>
      <c r="O838" s="259"/>
      <c r="P838" s="129"/>
      <c r="Z838" s="135"/>
      <c r="AA838" s="135"/>
      <c r="AB838" s="136"/>
      <c r="AC838" s="136"/>
      <c r="AD838" s="60"/>
      <c r="AE838" s="139"/>
      <c r="AF838" s="175"/>
      <c r="AG838" s="60"/>
      <c r="AH838" s="139"/>
      <c r="AI838" s="175"/>
      <c r="AJ838" s="60"/>
      <c r="AK838" s="140"/>
      <c r="AL838" s="141"/>
      <c r="AM838" s="60"/>
      <c r="AN838" s="140"/>
      <c r="AO838" s="141"/>
      <c r="AP838" s="176"/>
      <c r="AQ838" s="177"/>
      <c r="AR838" s="178"/>
      <c r="AS838" s="176"/>
      <c r="AT838" s="177"/>
      <c r="AU838" s="178"/>
      <c r="AV838" s="57"/>
      <c r="AW838" s="145"/>
      <c r="AX838" s="179"/>
      <c r="AY838" s="180"/>
      <c r="AZ838" s="57"/>
      <c r="BA838" s="145"/>
      <c r="BB838" s="146"/>
      <c r="BC838" s="149"/>
      <c r="BD838" s="103"/>
      <c r="BS838" s="224"/>
      <c r="BT838" s="224"/>
      <c r="CB838" s="166">
        <v>45</v>
      </c>
      <c r="CC838" s="166">
        <v>40</v>
      </c>
      <c r="CD838" s="167">
        <v>35</v>
      </c>
      <c r="CE838" s="168">
        <v>30</v>
      </c>
      <c r="CF838" s="167">
        <v>28</v>
      </c>
      <c r="CG838" s="168">
        <v>26</v>
      </c>
      <c r="CH838" s="168">
        <v>24</v>
      </c>
      <c r="CI838" s="168">
        <v>22</v>
      </c>
      <c r="CJ838" s="168">
        <v>20</v>
      </c>
      <c r="CK838" s="168">
        <v>18</v>
      </c>
      <c r="CL838" s="168">
        <v>16</v>
      </c>
      <c r="CM838" s="168">
        <v>14</v>
      </c>
      <c r="CN838" s="168">
        <v>12</v>
      </c>
      <c r="CO838" s="168">
        <v>10</v>
      </c>
      <c r="CP838" s="168">
        <v>10</v>
      </c>
      <c r="CQ838" s="168">
        <v>10</v>
      </c>
    </row>
    <row r="839" spans="1:95" ht="16.2" thickBot="1" x14ac:dyDescent="0.35">
      <c r="A839" s="116">
        <v>1836</v>
      </c>
      <c r="B839" s="117"/>
      <c r="C839" s="118"/>
      <c r="D839" s="119"/>
      <c r="E839" s="120"/>
      <c r="F839" s="121"/>
      <c r="G839" s="121"/>
      <c r="H839" s="169"/>
      <c r="I839" s="169"/>
      <c r="J839" s="170"/>
      <c r="K839" s="248"/>
      <c r="L839" s="129"/>
      <c r="M839" s="129"/>
      <c r="N839" s="129"/>
      <c r="O839" s="259"/>
      <c r="P839" s="129"/>
      <c r="Z839" s="135"/>
      <c r="AA839" s="135"/>
      <c r="AB839" s="136"/>
      <c r="AC839" s="136"/>
      <c r="AD839" s="60"/>
      <c r="AE839" s="139"/>
      <c r="AF839" s="175"/>
      <c r="AG839" s="60"/>
      <c r="AH839" s="139"/>
      <c r="AI839" s="175"/>
      <c r="AJ839" s="60"/>
      <c r="AK839" s="140"/>
      <c r="AL839" s="141"/>
      <c r="AM839" s="60"/>
      <c r="AN839" s="140"/>
      <c r="AO839" s="141"/>
      <c r="AP839" s="176"/>
      <c r="AQ839" s="177"/>
      <c r="AR839" s="178"/>
      <c r="AS839" s="176"/>
      <c r="AT839" s="177"/>
      <c r="AU839" s="178"/>
      <c r="AV839" s="57"/>
      <c r="AW839" s="145"/>
      <c r="AX839" s="179"/>
      <c r="AY839" s="180"/>
      <c r="AZ839" s="57"/>
      <c r="BA839" s="145"/>
      <c r="BB839" s="146"/>
      <c r="BC839" s="149"/>
      <c r="BD839" s="103"/>
      <c r="BS839" s="224"/>
      <c r="BT839" s="224"/>
      <c r="CB839" s="166">
        <v>45</v>
      </c>
      <c r="CC839" s="166">
        <v>40</v>
      </c>
      <c r="CD839" s="167">
        <v>35</v>
      </c>
      <c r="CE839" s="168">
        <v>30</v>
      </c>
      <c r="CF839" s="167">
        <v>28</v>
      </c>
      <c r="CG839" s="168">
        <v>26</v>
      </c>
      <c r="CH839" s="168">
        <v>24</v>
      </c>
      <c r="CI839" s="168">
        <v>22</v>
      </c>
      <c r="CJ839" s="168">
        <v>20</v>
      </c>
      <c r="CK839" s="168">
        <v>18</v>
      </c>
      <c r="CL839" s="168">
        <v>16</v>
      </c>
      <c r="CM839" s="168">
        <v>14</v>
      </c>
      <c r="CN839" s="168">
        <v>12</v>
      </c>
      <c r="CO839" s="168">
        <v>10</v>
      </c>
      <c r="CP839" s="168">
        <v>10</v>
      </c>
      <c r="CQ839" s="168">
        <v>10</v>
      </c>
    </row>
    <row r="840" spans="1:95" ht="16.2" thickBot="1" x14ac:dyDescent="0.35">
      <c r="A840" s="116">
        <v>1837</v>
      </c>
      <c r="B840" s="117"/>
      <c r="C840" s="118"/>
      <c r="D840" s="119"/>
      <c r="E840" s="120"/>
      <c r="F840" s="121"/>
      <c r="G840" s="121"/>
      <c r="H840" s="169"/>
      <c r="I840" s="169"/>
      <c r="J840" s="170"/>
      <c r="K840" s="248"/>
      <c r="L840" s="129"/>
      <c r="M840" s="129"/>
      <c r="N840" s="129"/>
      <c r="O840" s="259"/>
      <c r="P840" s="129"/>
      <c r="Z840" s="135"/>
      <c r="AA840" s="135"/>
      <c r="AB840" s="136"/>
      <c r="AC840" s="136"/>
      <c r="AD840" s="60"/>
      <c r="AE840" s="139"/>
      <c r="AF840" s="175"/>
      <c r="AG840" s="60"/>
      <c r="AH840" s="139"/>
      <c r="AI840" s="175"/>
      <c r="AJ840" s="60"/>
      <c r="AK840" s="140"/>
      <c r="AL840" s="141"/>
      <c r="AM840" s="60"/>
      <c r="AN840" s="140"/>
      <c r="AO840" s="141"/>
      <c r="AP840" s="176"/>
      <c r="AQ840" s="177"/>
      <c r="AR840" s="178"/>
      <c r="AS840" s="176"/>
      <c r="AT840" s="177"/>
      <c r="AU840" s="178"/>
      <c r="AV840" s="57"/>
      <c r="AW840" s="145"/>
      <c r="AX840" s="179"/>
      <c r="AY840" s="180"/>
      <c r="AZ840" s="57"/>
      <c r="BA840" s="145"/>
      <c r="BB840" s="146"/>
      <c r="BC840" s="149"/>
      <c r="BD840" s="103"/>
      <c r="BS840" s="224"/>
      <c r="BT840" s="224"/>
      <c r="CB840" s="166">
        <v>45</v>
      </c>
      <c r="CC840" s="166">
        <v>40</v>
      </c>
      <c r="CD840" s="167">
        <v>35</v>
      </c>
      <c r="CE840" s="168">
        <v>30</v>
      </c>
      <c r="CF840" s="167">
        <v>28</v>
      </c>
      <c r="CG840" s="168">
        <v>26</v>
      </c>
      <c r="CH840" s="168">
        <v>24</v>
      </c>
      <c r="CI840" s="168">
        <v>22</v>
      </c>
      <c r="CJ840" s="168">
        <v>20</v>
      </c>
      <c r="CK840" s="168">
        <v>18</v>
      </c>
      <c r="CL840" s="168">
        <v>16</v>
      </c>
      <c r="CM840" s="168">
        <v>14</v>
      </c>
      <c r="CN840" s="168">
        <v>12</v>
      </c>
      <c r="CO840" s="168">
        <v>10</v>
      </c>
      <c r="CP840" s="168">
        <v>10</v>
      </c>
      <c r="CQ840" s="168">
        <v>10</v>
      </c>
    </row>
    <row r="841" spans="1:95" ht="16.2" thickBot="1" x14ac:dyDescent="0.35">
      <c r="A841" s="116">
        <v>1838</v>
      </c>
      <c r="B841" s="117"/>
      <c r="C841" s="118"/>
      <c r="D841" s="119"/>
      <c r="E841" s="120"/>
      <c r="F841" s="121"/>
      <c r="G841" s="121"/>
      <c r="H841" s="169"/>
      <c r="I841" s="169"/>
      <c r="J841" s="170"/>
      <c r="K841" s="248"/>
      <c r="L841" s="129"/>
      <c r="M841" s="129"/>
      <c r="N841" s="129"/>
      <c r="O841" s="259"/>
      <c r="P841" s="129"/>
      <c r="Z841" s="135"/>
      <c r="AA841" s="135"/>
      <c r="AB841" s="136"/>
      <c r="AC841" s="136"/>
      <c r="AD841" s="60"/>
      <c r="AE841" s="139"/>
      <c r="AF841" s="175"/>
      <c r="AG841" s="60"/>
      <c r="AH841" s="139"/>
      <c r="AI841" s="175"/>
      <c r="AJ841" s="60"/>
      <c r="AK841" s="140"/>
      <c r="AL841" s="141"/>
      <c r="AM841" s="60"/>
      <c r="AN841" s="140"/>
      <c r="AO841" s="141"/>
      <c r="AP841" s="176"/>
      <c r="AQ841" s="177"/>
      <c r="AR841" s="178"/>
      <c r="AS841" s="176"/>
      <c r="AT841" s="177"/>
      <c r="AU841" s="178"/>
      <c r="AV841" s="57"/>
      <c r="AW841" s="145"/>
      <c r="AX841" s="179"/>
      <c r="AY841" s="180"/>
      <c r="AZ841" s="57"/>
      <c r="BA841" s="145"/>
      <c r="BB841" s="146"/>
      <c r="BC841" s="149"/>
      <c r="BD841" s="103"/>
      <c r="BS841" s="224"/>
      <c r="BT841" s="224"/>
      <c r="CB841" s="166">
        <v>45</v>
      </c>
      <c r="CC841" s="166">
        <v>40</v>
      </c>
      <c r="CD841" s="167">
        <v>35</v>
      </c>
      <c r="CE841" s="168">
        <v>30</v>
      </c>
      <c r="CF841" s="167">
        <v>28</v>
      </c>
      <c r="CG841" s="168">
        <v>26</v>
      </c>
      <c r="CH841" s="168">
        <v>24</v>
      </c>
      <c r="CI841" s="168">
        <v>22</v>
      </c>
      <c r="CJ841" s="168">
        <v>20</v>
      </c>
      <c r="CK841" s="168">
        <v>18</v>
      </c>
      <c r="CL841" s="168">
        <v>16</v>
      </c>
      <c r="CM841" s="168">
        <v>14</v>
      </c>
      <c r="CN841" s="168">
        <v>12</v>
      </c>
      <c r="CO841" s="168">
        <v>10</v>
      </c>
      <c r="CP841" s="168">
        <v>10</v>
      </c>
      <c r="CQ841" s="168">
        <v>10</v>
      </c>
    </row>
    <row r="842" spans="1:95" ht="16.2" thickBot="1" x14ac:dyDescent="0.35">
      <c r="A842" s="116">
        <v>1839</v>
      </c>
      <c r="B842" s="117"/>
      <c r="C842" s="118"/>
      <c r="D842" s="119"/>
      <c r="E842" s="120"/>
      <c r="F842" s="121"/>
      <c r="G842" s="121"/>
      <c r="H842" s="169"/>
      <c r="I842" s="169"/>
      <c r="J842" s="170"/>
      <c r="K842" s="248"/>
      <c r="L842" s="129"/>
      <c r="M842" s="129"/>
      <c r="N842" s="129"/>
      <c r="O842" s="259"/>
      <c r="P842" s="129"/>
      <c r="Z842" s="135"/>
      <c r="AA842" s="135"/>
      <c r="AB842" s="136"/>
      <c r="AC842" s="136"/>
      <c r="AD842" s="60"/>
      <c r="AE842" s="139"/>
      <c r="AF842" s="175"/>
      <c r="AG842" s="60"/>
      <c r="AH842" s="139"/>
      <c r="AI842" s="175"/>
      <c r="AJ842" s="60"/>
      <c r="AK842" s="140"/>
      <c r="AL842" s="141"/>
      <c r="AM842" s="60"/>
      <c r="AN842" s="140"/>
      <c r="AO842" s="141"/>
      <c r="AP842" s="176"/>
      <c r="AQ842" s="177"/>
      <c r="AR842" s="178"/>
      <c r="AS842" s="176"/>
      <c r="AT842" s="177"/>
      <c r="AU842" s="178"/>
      <c r="AV842" s="57"/>
      <c r="AW842" s="145"/>
      <c r="AX842" s="179"/>
      <c r="AY842" s="180"/>
      <c r="AZ842" s="57"/>
      <c r="BA842" s="145"/>
      <c r="BB842" s="146"/>
      <c r="BC842" s="149"/>
      <c r="BD842" s="103"/>
      <c r="BS842" s="224"/>
      <c r="BT842" s="224"/>
      <c r="CB842" s="166">
        <v>45</v>
      </c>
      <c r="CC842" s="166">
        <v>40</v>
      </c>
      <c r="CD842" s="167">
        <v>35</v>
      </c>
      <c r="CE842" s="168">
        <v>30</v>
      </c>
      <c r="CF842" s="167">
        <v>28</v>
      </c>
      <c r="CG842" s="168">
        <v>26</v>
      </c>
      <c r="CH842" s="168">
        <v>24</v>
      </c>
      <c r="CI842" s="168">
        <v>22</v>
      </c>
      <c r="CJ842" s="168">
        <v>20</v>
      </c>
      <c r="CK842" s="168">
        <v>18</v>
      </c>
      <c r="CL842" s="168">
        <v>16</v>
      </c>
      <c r="CM842" s="168">
        <v>14</v>
      </c>
      <c r="CN842" s="168">
        <v>12</v>
      </c>
      <c r="CO842" s="168">
        <v>10</v>
      </c>
      <c r="CP842" s="168">
        <v>10</v>
      </c>
      <c r="CQ842" s="168">
        <v>10</v>
      </c>
    </row>
    <row r="843" spans="1:95" ht="16.2" thickBot="1" x14ac:dyDescent="0.35">
      <c r="A843" s="116">
        <v>1840</v>
      </c>
      <c r="B843" s="117"/>
      <c r="C843" s="118"/>
      <c r="D843" s="119"/>
      <c r="E843" s="120"/>
      <c r="F843" s="121"/>
      <c r="G843" s="121"/>
      <c r="H843" s="169"/>
      <c r="I843" s="169"/>
      <c r="J843" s="170"/>
      <c r="K843" s="248"/>
      <c r="L843" s="129"/>
      <c r="M843" s="129"/>
      <c r="N843" s="129"/>
      <c r="O843" s="259"/>
      <c r="P843" s="129"/>
      <c r="Z843" s="135"/>
      <c r="AA843" s="135"/>
      <c r="AB843" s="136"/>
      <c r="AC843" s="136"/>
      <c r="AD843" s="60"/>
      <c r="AE843" s="139"/>
      <c r="AF843" s="175"/>
      <c r="AG843" s="60"/>
      <c r="AH843" s="139"/>
      <c r="AI843" s="175"/>
      <c r="AJ843" s="60"/>
      <c r="AK843" s="140"/>
      <c r="AL843" s="141"/>
      <c r="AM843" s="60"/>
      <c r="AN843" s="140"/>
      <c r="AO843" s="141"/>
      <c r="AP843" s="176"/>
      <c r="AQ843" s="177"/>
      <c r="AR843" s="178"/>
      <c r="AS843" s="176"/>
      <c r="AT843" s="177"/>
      <c r="AU843" s="178"/>
      <c r="AV843" s="57"/>
      <c r="AW843" s="145"/>
      <c r="AX843" s="179"/>
      <c r="AY843" s="180"/>
      <c r="AZ843" s="57"/>
      <c r="BA843" s="145"/>
      <c r="BB843" s="146"/>
      <c r="BC843" s="149"/>
      <c r="BD843" s="103"/>
      <c r="BS843" s="224"/>
      <c r="BT843" s="224"/>
      <c r="CB843" s="166">
        <v>45</v>
      </c>
      <c r="CC843" s="166">
        <v>40</v>
      </c>
      <c r="CD843" s="167">
        <v>35</v>
      </c>
      <c r="CE843" s="168">
        <v>30</v>
      </c>
      <c r="CF843" s="167">
        <v>28</v>
      </c>
      <c r="CG843" s="168">
        <v>26</v>
      </c>
      <c r="CH843" s="168">
        <v>24</v>
      </c>
      <c r="CI843" s="168">
        <v>22</v>
      </c>
      <c r="CJ843" s="168">
        <v>20</v>
      </c>
      <c r="CK843" s="168">
        <v>18</v>
      </c>
      <c r="CL843" s="168">
        <v>16</v>
      </c>
      <c r="CM843" s="168">
        <v>14</v>
      </c>
      <c r="CN843" s="168">
        <v>12</v>
      </c>
      <c r="CO843" s="168">
        <v>10</v>
      </c>
      <c r="CP843" s="168">
        <v>10</v>
      </c>
      <c r="CQ843" s="168">
        <v>10</v>
      </c>
    </row>
    <row r="844" spans="1:95" ht="16.2" thickBot="1" x14ac:dyDescent="0.35">
      <c r="A844" s="116">
        <v>1841</v>
      </c>
      <c r="B844" s="117"/>
      <c r="C844" s="118"/>
      <c r="D844" s="119"/>
      <c r="E844" s="120"/>
      <c r="F844" s="121"/>
      <c r="G844" s="121"/>
      <c r="H844" s="169"/>
      <c r="I844" s="169"/>
      <c r="J844" s="170"/>
      <c r="K844" s="248"/>
      <c r="L844" s="129"/>
      <c r="M844" s="129"/>
      <c r="N844" s="129"/>
      <c r="O844" s="259"/>
      <c r="P844" s="129"/>
      <c r="Z844" s="135"/>
      <c r="AA844" s="135"/>
      <c r="AB844" s="136"/>
      <c r="AC844" s="136"/>
      <c r="AD844" s="60"/>
      <c r="AE844" s="139"/>
      <c r="AF844" s="175"/>
      <c r="AG844" s="60"/>
      <c r="AH844" s="139"/>
      <c r="AI844" s="175"/>
      <c r="AJ844" s="60"/>
      <c r="AK844" s="140"/>
      <c r="AL844" s="141"/>
      <c r="AM844" s="60"/>
      <c r="AN844" s="140"/>
      <c r="AO844" s="141"/>
      <c r="AP844" s="176"/>
      <c r="AQ844" s="177"/>
      <c r="AR844" s="178"/>
      <c r="AS844" s="176"/>
      <c r="AT844" s="177"/>
      <c r="AU844" s="178"/>
      <c r="AV844" s="57"/>
      <c r="AW844" s="145"/>
      <c r="AX844" s="179"/>
      <c r="AY844" s="180"/>
      <c r="AZ844" s="57"/>
      <c r="BA844" s="145"/>
      <c r="BB844" s="146"/>
      <c r="BC844" s="149"/>
      <c r="BD844" s="103"/>
      <c r="BS844" s="224"/>
      <c r="BT844" s="224"/>
      <c r="CB844" s="166">
        <v>45</v>
      </c>
      <c r="CC844" s="166">
        <v>40</v>
      </c>
      <c r="CD844" s="167">
        <v>35</v>
      </c>
      <c r="CE844" s="168">
        <v>30</v>
      </c>
      <c r="CF844" s="167">
        <v>28</v>
      </c>
      <c r="CG844" s="168">
        <v>26</v>
      </c>
      <c r="CH844" s="168">
        <v>24</v>
      </c>
      <c r="CI844" s="168">
        <v>22</v>
      </c>
      <c r="CJ844" s="168">
        <v>20</v>
      </c>
      <c r="CK844" s="168">
        <v>18</v>
      </c>
      <c r="CL844" s="168">
        <v>16</v>
      </c>
      <c r="CM844" s="168">
        <v>14</v>
      </c>
      <c r="CN844" s="168">
        <v>12</v>
      </c>
      <c r="CO844" s="168">
        <v>10</v>
      </c>
      <c r="CP844" s="168">
        <v>10</v>
      </c>
      <c r="CQ844" s="168">
        <v>10</v>
      </c>
    </row>
    <row r="845" spans="1:95" ht="16.2" thickBot="1" x14ac:dyDescent="0.35">
      <c r="A845" s="116">
        <v>1842</v>
      </c>
      <c r="B845" s="117"/>
      <c r="C845" s="118"/>
      <c r="D845" s="119"/>
      <c r="E845" s="120"/>
      <c r="F845" s="121"/>
      <c r="G845" s="121"/>
      <c r="H845" s="169"/>
      <c r="I845" s="169"/>
      <c r="J845" s="170"/>
      <c r="K845" s="248"/>
      <c r="L845" s="129"/>
      <c r="M845" s="129"/>
      <c r="N845" s="129"/>
      <c r="O845" s="259"/>
      <c r="P845" s="129"/>
      <c r="Z845" s="135"/>
      <c r="AA845" s="135"/>
      <c r="AB845" s="136"/>
      <c r="AC845" s="136"/>
      <c r="AD845" s="60"/>
      <c r="AE845" s="139"/>
      <c r="AF845" s="175"/>
      <c r="AG845" s="60"/>
      <c r="AH845" s="139"/>
      <c r="AI845" s="175"/>
      <c r="AJ845" s="60"/>
      <c r="AK845" s="140"/>
      <c r="AL845" s="141"/>
      <c r="AM845" s="60"/>
      <c r="AN845" s="140"/>
      <c r="AO845" s="141"/>
      <c r="AP845" s="176"/>
      <c r="AQ845" s="177"/>
      <c r="AR845" s="178"/>
      <c r="AS845" s="176"/>
      <c r="AT845" s="177"/>
      <c r="AU845" s="178"/>
      <c r="AV845" s="57"/>
      <c r="AW845" s="145"/>
      <c r="AX845" s="179"/>
      <c r="AY845" s="180"/>
      <c r="AZ845" s="57"/>
      <c r="BA845" s="145"/>
      <c r="BB845" s="146"/>
      <c r="BC845" s="149"/>
      <c r="BD845" s="103"/>
      <c r="BS845" s="224"/>
      <c r="BT845" s="224"/>
      <c r="CB845" s="166">
        <v>45</v>
      </c>
      <c r="CC845" s="166">
        <v>40</v>
      </c>
      <c r="CD845" s="167">
        <v>35</v>
      </c>
      <c r="CE845" s="168">
        <v>30</v>
      </c>
      <c r="CF845" s="167">
        <v>28</v>
      </c>
      <c r="CG845" s="168">
        <v>26</v>
      </c>
      <c r="CH845" s="168">
        <v>24</v>
      </c>
      <c r="CI845" s="168">
        <v>22</v>
      </c>
      <c r="CJ845" s="168">
        <v>20</v>
      </c>
      <c r="CK845" s="168">
        <v>18</v>
      </c>
      <c r="CL845" s="168">
        <v>16</v>
      </c>
      <c r="CM845" s="168">
        <v>14</v>
      </c>
      <c r="CN845" s="168">
        <v>12</v>
      </c>
      <c r="CO845" s="168">
        <v>10</v>
      </c>
      <c r="CP845" s="168">
        <v>10</v>
      </c>
      <c r="CQ845" s="168">
        <v>10</v>
      </c>
    </row>
    <row r="846" spans="1:95" ht="16.2" thickBot="1" x14ac:dyDescent="0.35">
      <c r="A846" s="116">
        <v>1843</v>
      </c>
      <c r="B846" s="117"/>
      <c r="C846" s="118"/>
      <c r="D846" s="119"/>
      <c r="E846" s="120"/>
      <c r="F846" s="121"/>
      <c r="G846" s="121"/>
      <c r="H846" s="169"/>
      <c r="I846" s="169"/>
      <c r="J846" s="170"/>
      <c r="K846" s="248"/>
      <c r="L846" s="129"/>
      <c r="M846" s="129"/>
      <c r="N846" s="129"/>
      <c r="O846" s="259"/>
      <c r="P846" s="129"/>
      <c r="Z846" s="135"/>
      <c r="AA846" s="135"/>
      <c r="AB846" s="136"/>
      <c r="AC846" s="136"/>
      <c r="AD846" s="60"/>
      <c r="AE846" s="139"/>
      <c r="AF846" s="175"/>
      <c r="AG846" s="60"/>
      <c r="AH846" s="139"/>
      <c r="AI846" s="175"/>
      <c r="AJ846" s="60"/>
      <c r="AK846" s="140"/>
      <c r="AL846" s="141"/>
      <c r="AM846" s="60"/>
      <c r="AN846" s="140"/>
      <c r="AO846" s="141"/>
      <c r="AP846" s="176"/>
      <c r="AQ846" s="177"/>
      <c r="AR846" s="178"/>
      <c r="AS846" s="176"/>
      <c r="AT846" s="177"/>
      <c r="AU846" s="178"/>
      <c r="AV846" s="57"/>
      <c r="AW846" s="145"/>
      <c r="AX846" s="179"/>
      <c r="AY846" s="180"/>
      <c r="AZ846" s="57"/>
      <c r="BA846" s="145"/>
      <c r="BB846" s="146"/>
      <c r="BC846" s="149"/>
      <c r="BD846" s="103"/>
      <c r="BS846" s="224"/>
      <c r="BT846" s="224"/>
      <c r="CB846" s="166">
        <v>45</v>
      </c>
      <c r="CC846" s="166">
        <v>40</v>
      </c>
      <c r="CD846" s="167">
        <v>35</v>
      </c>
      <c r="CE846" s="168">
        <v>30</v>
      </c>
      <c r="CF846" s="167">
        <v>28</v>
      </c>
      <c r="CG846" s="168">
        <v>26</v>
      </c>
      <c r="CH846" s="168">
        <v>24</v>
      </c>
      <c r="CI846" s="168">
        <v>22</v>
      </c>
      <c r="CJ846" s="168">
        <v>20</v>
      </c>
      <c r="CK846" s="168">
        <v>18</v>
      </c>
      <c r="CL846" s="168">
        <v>16</v>
      </c>
      <c r="CM846" s="168">
        <v>14</v>
      </c>
      <c r="CN846" s="168">
        <v>12</v>
      </c>
      <c r="CO846" s="168">
        <v>10</v>
      </c>
      <c r="CP846" s="168">
        <v>10</v>
      </c>
      <c r="CQ846" s="168">
        <v>10</v>
      </c>
    </row>
    <row r="847" spans="1:95" ht="16.2" thickBot="1" x14ac:dyDescent="0.35">
      <c r="A847" s="116">
        <v>1844</v>
      </c>
      <c r="B847" s="117"/>
      <c r="C847" s="118"/>
      <c r="D847" s="119"/>
      <c r="E847" s="120"/>
      <c r="F847" s="121"/>
      <c r="G847" s="121"/>
      <c r="H847" s="169"/>
      <c r="I847" s="169"/>
      <c r="J847" s="170"/>
      <c r="K847" s="248"/>
      <c r="L847" s="129"/>
      <c r="M847" s="129"/>
      <c r="N847" s="129"/>
      <c r="O847" s="259"/>
      <c r="P847" s="129"/>
      <c r="Z847" s="135"/>
      <c r="AA847" s="135"/>
      <c r="AB847" s="136"/>
      <c r="AC847" s="136"/>
      <c r="AD847" s="60"/>
      <c r="AE847" s="139"/>
      <c r="AF847" s="175"/>
      <c r="AG847" s="60"/>
      <c r="AH847" s="139"/>
      <c r="AI847" s="175"/>
      <c r="AJ847" s="60"/>
      <c r="AK847" s="140"/>
      <c r="AL847" s="141"/>
      <c r="AM847" s="60"/>
      <c r="AN847" s="140"/>
      <c r="AO847" s="141"/>
      <c r="AP847" s="176"/>
      <c r="AQ847" s="177"/>
      <c r="AR847" s="178"/>
      <c r="AS847" s="176"/>
      <c r="AT847" s="177"/>
      <c r="AU847" s="178"/>
      <c r="AV847" s="57"/>
      <c r="AW847" s="145"/>
      <c r="AX847" s="179"/>
      <c r="AY847" s="180"/>
      <c r="AZ847" s="57"/>
      <c r="BA847" s="145"/>
      <c r="BB847" s="146"/>
      <c r="BC847" s="149"/>
      <c r="BD847" s="103"/>
      <c r="BS847" s="224"/>
      <c r="BT847" s="224"/>
      <c r="CB847" s="166">
        <v>45</v>
      </c>
      <c r="CC847" s="166">
        <v>40</v>
      </c>
      <c r="CD847" s="167">
        <v>35</v>
      </c>
      <c r="CE847" s="168">
        <v>30</v>
      </c>
      <c r="CF847" s="167">
        <v>28</v>
      </c>
      <c r="CG847" s="168">
        <v>26</v>
      </c>
      <c r="CH847" s="168">
        <v>24</v>
      </c>
      <c r="CI847" s="168">
        <v>22</v>
      </c>
      <c r="CJ847" s="168">
        <v>20</v>
      </c>
      <c r="CK847" s="168">
        <v>18</v>
      </c>
      <c r="CL847" s="168">
        <v>16</v>
      </c>
      <c r="CM847" s="168">
        <v>14</v>
      </c>
      <c r="CN847" s="168">
        <v>12</v>
      </c>
      <c r="CO847" s="168">
        <v>10</v>
      </c>
      <c r="CP847" s="168">
        <v>10</v>
      </c>
      <c r="CQ847" s="168">
        <v>10</v>
      </c>
    </row>
    <row r="848" spans="1:95" ht="16.2" thickBot="1" x14ac:dyDescent="0.35">
      <c r="A848" s="116">
        <v>1845</v>
      </c>
      <c r="B848" s="117"/>
      <c r="C848" s="118"/>
      <c r="D848" s="119"/>
      <c r="E848" s="120"/>
      <c r="F848" s="121"/>
      <c r="G848" s="121"/>
      <c r="H848" s="169"/>
      <c r="I848" s="169"/>
      <c r="J848" s="170"/>
      <c r="K848" s="248"/>
      <c r="L848" s="129"/>
      <c r="M848" s="129"/>
      <c r="N848" s="129"/>
      <c r="O848" s="259"/>
      <c r="P848" s="129"/>
      <c r="Z848" s="135"/>
      <c r="AA848" s="135"/>
      <c r="AB848" s="136"/>
      <c r="AC848" s="136"/>
      <c r="AD848" s="60"/>
      <c r="AE848" s="139"/>
      <c r="AF848" s="175"/>
      <c r="AG848" s="60"/>
      <c r="AH848" s="139"/>
      <c r="AI848" s="175"/>
      <c r="AJ848" s="60"/>
      <c r="AK848" s="140"/>
      <c r="AL848" s="141"/>
      <c r="AM848" s="60"/>
      <c r="AN848" s="140"/>
      <c r="AO848" s="141"/>
      <c r="AP848" s="176"/>
      <c r="AQ848" s="177"/>
      <c r="AR848" s="178"/>
      <c r="AS848" s="176"/>
      <c r="AT848" s="177"/>
      <c r="AU848" s="178"/>
      <c r="AV848" s="57"/>
      <c r="AW848" s="145"/>
      <c r="AX848" s="179"/>
      <c r="AY848" s="180"/>
      <c r="AZ848" s="57"/>
      <c r="BA848" s="145"/>
      <c r="BB848" s="146"/>
      <c r="BC848" s="149"/>
      <c r="BD848" s="103"/>
      <c r="BS848" s="224"/>
      <c r="BT848" s="224"/>
      <c r="CB848" s="166">
        <v>45</v>
      </c>
      <c r="CC848" s="166">
        <v>40</v>
      </c>
      <c r="CD848" s="167">
        <v>35</v>
      </c>
      <c r="CE848" s="168">
        <v>30</v>
      </c>
      <c r="CF848" s="167">
        <v>28</v>
      </c>
      <c r="CG848" s="168">
        <v>26</v>
      </c>
      <c r="CH848" s="168">
        <v>24</v>
      </c>
      <c r="CI848" s="168">
        <v>22</v>
      </c>
      <c r="CJ848" s="168">
        <v>20</v>
      </c>
      <c r="CK848" s="168">
        <v>18</v>
      </c>
      <c r="CL848" s="168">
        <v>16</v>
      </c>
      <c r="CM848" s="168">
        <v>14</v>
      </c>
      <c r="CN848" s="168">
        <v>12</v>
      </c>
      <c r="CO848" s="168">
        <v>10</v>
      </c>
      <c r="CP848" s="168">
        <v>10</v>
      </c>
      <c r="CQ848" s="168">
        <v>10</v>
      </c>
    </row>
    <row r="849" spans="1:95" ht="16.2" thickBot="1" x14ac:dyDescent="0.35">
      <c r="A849" s="116">
        <v>1846</v>
      </c>
      <c r="B849" s="117"/>
      <c r="C849" s="118"/>
      <c r="D849" s="119"/>
      <c r="E849" s="120"/>
      <c r="F849" s="121"/>
      <c r="G849" s="121"/>
      <c r="H849" s="169"/>
      <c r="I849" s="169"/>
      <c r="J849" s="170"/>
      <c r="K849" s="248"/>
      <c r="L849" s="129"/>
      <c r="M849" s="129"/>
      <c r="N849" s="129"/>
      <c r="O849" s="259"/>
      <c r="P849" s="129"/>
      <c r="Z849" s="135"/>
      <c r="AA849" s="135"/>
      <c r="AB849" s="136"/>
      <c r="AC849" s="136"/>
      <c r="AD849" s="60"/>
      <c r="AE849" s="139"/>
      <c r="AF849" s="175"/>
      <c r="AG849" s="60"/>
      <c r="AH849" s="139"/>
      <c r="AI849" s="175"/>
      <c r="AJ849" s="60"/>
      <c r="AK849" s="140"/>
      <c r="AL849" s="141"/>
      <c r="AM849" s="60"/>
      <c r="AN849" s="140"/>
      <c r="AO849" s="141"/>
      <c r="AP849" s="176"/>
      <c r="AQ849" s="177"/>
      <c r="AR849" s="178"/>
      <c r="AS849" s="176"/>
      <c r="AT849" s="177"/>
      <c r="AU849" s="178"/>
      <c r="AV849" s="57"/>
      <c r="AW849" s="145"/>
      <c r="AX849" s="179"/>
      <c r="AY849" s="180"/>
      <c r="AZ849" s="57"/>
      <c r="BA849" s="145"/>
      <c r="BB849" s="146"/>
      <c r="BC849" s="149"/>
      <c r="BD849" s="103"/>
      <c r="BS849" s="224"/>
      <c r="BT849" s="224"/>
      <c r="CB849" s="166">
        <v>45</v>
      </c>
      <c r="CC849" s="166">
        <v>40</v>
      </c>
      <c r="CD849" s="167">
        <v>35</v>
      </c>
      <c r="CE849" s="168">
        <v>30</v>
      </c>
      <c r="CF849" s="167">
        <v>28</v>
      </c>
      <c r="CG849" s="168">
        <v>26</v>
      </c>
      <c r="CH849" s="168">
        <v>24</v>
      </c>
      <c r="CI849" s="168">
        <v>22</v>
      </c>
      <c r="CJ849" s="168">
        <v>20</v>
      </c>
      <c r="CK849" s="168">
        <v>18</v>
      </c>
      <c r="CL849" s="168">
        <v>16</v>
      </c>
      <c r="CM849" s="168">
        <v>14</v>
      </c>
      <c r="CN849" s="168">
        <v>12</v>
      </c>
      <c r="CO849" s="168">
        <v>10</v>
      </c>
      <c r="CP849" s="168">
        <v>10</v>
      </c>
      <c r="CQ849" s="168">
        <v>10</v>
      </c>
    </row>
    <row r="850" spans="1:95" ht="16.2" thickBot="1" x14ac:dyDescent="0.35">
      <c r="A850" s="116">
        <v>1847</v>
      </c>
      <c r="B850" s="117"/>
      <c r="C850" s="118"/>
      <c r="D850" s="119"/>
      <c r="E850" s="120"/>
      <c r="F850" s="121"/>
      <c r="G850" s="121"/>
      <c r="H850" s="169"/>
      <c r="I850" s="169"/>
      <c r="J850" s="170"/>
      <c r="K850" s="248"/>
      <c r="L850" s="129"/>
      <c r="M850" s="129"/>
      <c r="N850" s="129"/>
      <c r="O850" s="259"/>
      <c r="P850" s="129"/>
      <c r="Z850" s="135"/>
      <c r="AA850" s="135"/>
      <c r="AB850" s="136"/>
      <c r="AC850" s="136"/>
      <c r="AD850" s="60"/>
      <c r="AE850" s="139"/>
      <c r="AF850" s="175"/>
      <c r="AG850" s="60"/>
      <c r="AH850" s="139"/>
      <c r="AI850" s="175"/>
      <c r="AJ850" s="60"/>
      <c r="AK850" s="140"/>
      <c r="AL850" s="141"/>
      <c r="AM850" s="60"/>
      <c r="AN850" s="140"/>
      <c r="AO850" s="141"/>
      <c r="AP850" s="176"/>
      <c r="AQ850" s="177"/>
      <c r="AR850" s="178"/>
      <c r="AS850" s="176"/>
      <c r="AT850" s="177"/>
      <c r="AU850" s="178"/>
      <c r="AV850" s="57"/>
      <c r="AW850" s="145"/>
      <c r="AX850" s="179"/>
      <c r="AY850" s="180"/>
      <c r="AZ850" s="57"/>
      <c r="BA850" s="145"/>
      <c r="BB850" s="146"/>
      <c r="BC850" s="149"/>
      <c r="BD850" s="103"/>
      <c r="BS850" s="224"/>
      <c r="BT850" s="224"/>
      <c r="CB850" s="166">
        <v>45</v>
      </c>
      <c r="CC850" s="166">
        <v>40</v>
      </c>
      <c r="CD850" s="167">
        <v>35</v>
      </c>
      <c r="CE850" s="168">
        <v>30</v>
      </c>
      <c r="CF850" s="167">
        <v>28</v>
      </c>
      <c r="CG850" s="168">
        <v>26</v>
      </c>
      <c r="CH850" s="168">
        <v>24</v>
      </c>
      <c r="CI850" s="168">
        <v>22</v>
      </c>
      <c r="CJ850" s="168">
        <v>20</v>
      </c>
      <c r="CK850" s="168">
        <v>18</v>
      </c>
      <c r="CL850" s="168">
        <v>16</v>
      </c>
      <c r="CM850" s="168">
        <v>14</v>
      </c>
      <c r="CN850" s="168">
        <v>12</v>
      </c>
      <c r="CO850" s="168">
        <v>10</v>
      </c>
      <c r="CP850" s="168">
        <v>10</v>
      </c>
      <c r="CQ850" s="168">
        <v>10</v>
      </c>
    </row>
    <row r="851" spans="1:95" ht="16.2" thickBot="1" x14ac:dyDescent="0.35">
      <c r="A851" s="116">
        <v>1848</v>
      </c>
      <c r="B851" s="117"/>
      <c r="C851" s="118"/>
      <c r="D851" s="119"/>
      <c r="E851" s="120"/>
      <c r="F851" s="121"/>
      <c r="G851" s="121"/>
      <c r="H851" s="169"/>
      <c r="I851" s="169"/>
      <c r="J851" s="170"/>
      <c r="K851" s="248"/>
      <c r="L851" s="129"/>
      <c r="M851" s="129"/>
      <c r="N851" s="129"/>
      <c r="O851" s="259"/>
      <c r="P851" s="129"/>
      <c r="Z851" s="135"/>
      <c r="AA851" s="135"/>
      <c r="AB851" s="136"/>
      <c r="AC851" s="136"/>
      <c r="AD851" s="60"/>
      <c r="AE851" s="139"/>
      <c r="AF851" s="175"/>
      <c r="AG851" s="60"/>
      <c r="AH851" s="139"/>
      <c r="AI851" s="175"/>
      <c r="AJ851" s="60"/>
      <c r="AK851" s="140"/>
      <c r="AL851" s="141"/>
      <c r="AM851" s="60"/>
      <c r="AN851" s="140"/>
      <c r="AO851" s="141"/>
      <c r="AP851" s="176"/>
      <c r="AQ851" s="177"/>
      <c r="AR851" s="178"/>
      <c r="AS851" s="176"/>
      <c r="AT851" s="177"/>
      <c r="AU851" s="178"/>
      <c r="AV851" s="57"/>
      <c r="AW851" s="145"/>
      <c r="AX851" s="179"/>
      <c r="AY851" s="180"/>
      <c r="AZ851" s="57"/>
      <c r="BA851" s="145"/>
      <c r="BB851" s="146"/>
      <c r="BC851" s="149"/>
      <c r="BD851" s="103"/>
      <c r="BS851" s="224"/>
      <c r="BT851" s="224"/>
      <c r="CB851" s="166">
        <v>45</v>
      </c>
      <c r="CC851" s="166">
        <v>40</v>
      </c>
      <c r="CD851" s="167">
        <v>35</v>
      </c>
      <c r="CE851" s="168">
        <v>30</v>
      </c>
      <c r="CF851" s="167">
        <v>28</v>
      </c>
      <c r="CG851" s="168">
        <v>26</v>
      </c>
      <c r="CH851" s="168">
        <v>24</v>
      </c>
      <c r="CI851" s="168">
        <v>22</v>
      </c>
      <c r="CJ851" s="168">
        <v>20</v>
      </c>
      <c r="CK851" s="168">
        <v>18</v>
      </c>
      <c r="CL851" s="168">
        <v>16</v>
      </c>
      <c r="CM851" s="168">
        <v>14</v>
      </c>
      <c r="CN851" s="168">
        <v>12</v>
      </c>
      <c r="CO851" s="168">
        <v>10</v>
      </c>
      <c r="CP851" s="168">
        <v>10</v>
      </c>
      <c r="CQ851" s="168">
        <v>10</v>
      </c>
    </row>
    <row r="852" spans="1:95" ht="16.2" thickBot="1" x14ac:dyDescent="0.35">
      <c r="A852" s="116">
        <v>1849</v>
      </c>
      <c r="B852" s="117"/>
      <c r="C852" s="118"/>
      <c r="D852" s="119"/>
      <c r="E852" s="120"/>
      <c r="F852" s="121"/>
      <c r="G852" s="121"/>
      <c r="H852" s="169"/>
      <c r="I852" s="169"/>
      <c r="J852" s="170"/>
      <c r="K852" s="248"/>
      <c r="L852" s="129"/>
      <c r="M852" s="129"/>
      <c r="N852" s="129"/>
      <c r="O852" s="259"/>
      <c r="P852" s="129"/>
      <c r="Z852" s="135"/>
      <c r="AA852" s="135"/>
      <c r="AB852" s="136"/>
      <c r="AC852" s="136"/>
      <c r="AD852" s="60"/>
      <c r="AE852" s="139"/>
      <c r="AF852" s="175"/>
      <c r="AG852" s="60"/>
      <c r="AH852" s="139"/>
      <c r="AI852" s="175"/>
      <c r="AJ852" s="60"/>
      <c r="AK852" s="140"/>
      <c r="AL852" s="141"/>
      <c r="AM852" s="60"/>
      <c r="AN852" s="140"/>
      <c r="AO852" s="141"/>
      <c r="AP852" s="176"/>
      <c r="AQ852" s="177"/>
      <c r="AR852" s="178"/>
      <c r="AS852" s="176"/>
      <c r="AT852" s="177"/>
      <c r="AU852" s="178"/>
      <c r="AV852" s="57"/>
      <c r="AW852" s="145"/>
      <c r="AX852" s="179"/>
      <c r="AY852" s="180"/>
      <c r="AZ852" s="57"/>
      <c r="BA852" s="145"/>
      <c r="BB852" s="146"/>
      <c r="BC852" s="149"/>
      <c r="BD852" s="103"/>
      <c r="BS852" s="224"/>
      <c r="BT852" s="224"/>
      <c r="CB852" s="166">
        <v>45</v>
      </c>
      <c r="CC852" s="166">
        <v>40</v>
      </c>
      <c r="CD852" s="167">
        <v>35</v>
      </c>
      <c r="CE852" s="168">
        <v>30</v>
      </c>
      <c r="CF852" s="167">
        <v>28</v>
      </c>
      <c r="CG852" s="168">
        <v>26</v>
      </c>
      <c r="CH852" s="168">
        <v>24</v>
      </c>
      <c r="CI852" s="168">
        <v>22</v>
      </c>
      <c r="CJ852" s="168">
        <v>20</v>
      </c>
      <c r="CK852" s="168">
        <v>18</v>
      </c>
      <c r="CL852" s="168">
        <v>16</v>
      </c>
      <c r="CM852" s="168">
        <v>14</v>
      </c>
      <c r="CN852" s="168">
        <v>12</v>
      </c>
      <c r="CO852" s="168">
        <v>10</v>
      </c>
      <c r="CP852" s="168">
        <v>10</v>
      </c>
      <c r="CQ852" s="168">
        <v>10</v>
      </c>
    </row>
    <row r="853" spans="1:95" ht="16.2" thickBot="1" x14ac:dyDescent="0.35">
      <c r="A853" s="116">
        <v>1850</v>
      </c>
      <c r="B853" s="117"/>
      <c r="C853" s="118"/>
      <c r="D853" s="119"/>
      <c r="E853" s="120"/>
      <c r="F853" s="121"/>
      <c r="G853" s="121"/>
      <c r="H853" s="169"/>
      <c r="I853" s="169"/>
      <c r="J853" s="170"/>
      <c r="K853" s="248"/>
      <c r="L853" s="129"/>
      <c r="M853" s="129"/>
      <c r="N853" s="129"/>
      <c r="O853" s="259"/>
      <c r="P853" s="129"/>
      <c r="Z853" s="135"/>
      <c r="AA853" s="135"/>
      <c r="AB853" s="136"/>
      <c r="AC853" s="136"/>
      <c r="AD853" s="60"/>
      <c r="AE853" s="139"/>
      <c r="AF853" s="175"/>
      <c r="AG853" s="60"/>
      <c r="AH853" s="139"/>
      <c r="AI853" s="175"/>
      <c r="AJ853" s="60"/>
      <c r="AK853" s="140"/>
      <c r="AL853" s="141"/>
      <c r="AM853" s="60"/>
      <c r="AN853" s="140"/>
      <c r="AO853" s="141"/>
      <c r="AP853" s="176"/>
      <c r="AQ853" s="177"/>
      <c r="AR853" s="178"/>
      <c r="AS853" s="176"/>
      <c r="AT853" s="177"/>
      <c r="AU853" s="178"/>
      <c r="AV853" s="57"/>
      <c r="AW853" s="145"/>
      <c r="AX853" s="179"/>
      <c r="AY853" s="180"/>
      <c r="AZ853" s="57"/>
      <c r="BA853" s="145"/>
      <c r="BB853" s="146"/>
      <c r="BC853" s="149"/>
      <c r="BD853" s="103"/>
      <c r="BS853" s="224"/>
      <c r="BT853" s="224"/>
      <c r="CB853" s="166">
        <v>45</v>
      </c>
      <c r="CC853" s="166">
        <v>40</v>
      </c>
      <c r="CD853" s="167">
        <v>35</v>
      </c>
      <c r="CE853" s="168">
        <v>30</v>
      </c>
      <c r="CF853" s="167">
        <v>28</v>
      </c>
      <c r="CG853" s="168">
        <v>26</v>
      </c>
      <c r="CH853" s="168">
        <v>24</v>
      </c>
      <c r="CI853" s="168">
        <v>22</v>
      </c>
      <c r="CJ853" s="168">
        <v>20</v>
      </c>
      <c r="CK853" s="168">
        <v>18</v>
      </c>
      <c r="CL853" s="168">
        <v>16</v>
      </c>
      <c r="CM853" s="168">
        <v>14</v>
      </c>
      <c r="CN853" s="168">
        <v>12</v>
      </c>
      <c r="CO853" s="168">
        <v>10</v>
      </c>
      <c r="CP853" s="168">
        <v>10</v>
      </c>
      <c r="CQ853" s="168">
        <v>10</v>
      </c>
    </row>
    <row r="854" spans="1:95" ht="16.2" thickBot="1" x14ac:dyDescent="0.35">
      <c r="A854" s="116">
        <v>1851</v>
      </c>
      <c r="B854" s="117"/>
      <c r="C854" s="118"/>
      <c r="D854" s="119"/>
      <c r="E854" s="120"/>
      <c r="F854" s="121"/>
      <c r="G854" s="121"/>
      <c r="H854" s="169"/>
      <c r="I854" s="169"/>
      <c r="J854" s="170"/>
      <c r="K854" s="248"/>
      <c r="L854" s="129"/>
      <c r="M854" s="129"/>
      <c r="N854" s="129"/>
      <c r="O854" s="259"/>
      <c r="P854" s="129"/>
      <c r="Z854" s="135"/>
      <c r="AA854" s="135"/>
      <c r="AB854" s="136"/>
      <c r="AC854" s="136"/>
      <c r="AD854" s="60"/>
      <c r="AE854" s="139"/>
      <c r="AF854" s="175"/>
      <c r="AG854" s="60"/>
      <c r="AH854" s="139"/>
      <c r="AI854" s="175"/>
      <c r="AJ854" s="60"/>
      <c r="AK854" s="140"/>
      <c r="AL854" s="141"/>
      <c r="AM854" s="60"/>
      <c r="AN854" s="140"/>
      <c r="AO854" s="141"/>
      <c r="AP854" s="176"/>
      <c r="AQ854" s="177"/>
      <c r="AR854" s="178"/>
      <c r="AS854" s="176"/>
      <c r="AT854" s="177"/>
      <c r="AU854" s="178"/>
      <c r="AV854" s="57"/>
      <c r="AW854" s="145"/>
      <c r="AX854" s="179"/>
      <c r="AY854" s="180"/>
      <c r="AZ854" s="57"/>
      <c r="BA854" s="145"/>
      <c r="BB854" s="146"/>
      <c r="BC854" s="149"/>
      <c r="BD854" s="103"/>
      <c r="BS854" s="224"/>
      <c r="BT854" s="224"/>
      <c r="CB854" s="166">
        <v>45</v>
      </c>
      <c r="CC854" s="166">
        <v>40</v>
      </c>
      <c r="CD854" s="167">
        <v>35</v>
      </c>
      <c r="CE854" s="168">
        <v>30</v>
      </c>
      <c r="CF854" s="167">
        <v>28</v>
      </c>
      <c r="CG854" s="168">
        <v>26</v>
      </c>
      <c r="CH854" s="168">
        <v>24</v>
      </c>
      <c r="CI854" s="168">
        <v>22</v>
      </c>
      <c r="CJ854" s="168">
        <v>20</v>
      </c>
      <c r="CK854" s="168">
        <v>18</v>
      </c>
      <c r="CL854" s="168">
        <v>16</v>
      </c>
      <c r="CM854" s="168">
        <v>14</v>
      </c>
      <c r="CN854" s="168">
        <v>12</v>
      </c>
      <c r="CO854" s="168">
        <v>10</v>
      </c>
      <c r="CP854" s="168">
        <v>10</v>
      </c>
      <c r="CQ854" s="168">
        <v>10</v>
      </c>
    </row>
    <row r="855" spans="1:95" ht="16.2" thickBot="1" x14ac:dyDescent="0.35">
      <c r="A855" s="116">
        <v>1852</v>
      </c>
      <c r="B855" s="117"/>
      <c r="C855" s="118"/>
      <c r="D855" s="119"/>
      <c r="E855" s="120"/>
      <c r="F855" s="121"/>
      <c r="G855" s="121"/>
      <c r="H855" s="169"/>
      <c r="I855" s="169"/>
      <c r="J855" s="170"/>
      <c r="K855" s="248"/>
      <c r="L855" s="129"/>
      <c r="M855" s="129"/>
      <c r="N855" s="129"/>
      <c r="O855" s="259"/>
      <c r="P855" s="129"/>
      <c r="Z855" s="135"/>
      <c r="AA855" s="135"/>
      <c r="AB855" s="136"/>
      <c r="AC855" s="136"/>
      <c r="AD855" s="60"/>
      <c r="AE855" s="139"/>
      <c r="AF855" s="175"/>
      <c r="AG855" s="60"/>
      <c r="AH855" s="139"/>
      <c r="AI855" s="175"/>
      <c r="AJ855" s="60"/>
      <c r="AK855" s="140"/>
      <c r="AL855" s="141"/>
      <c r="AM855" s="60"/>
      <c r="AN855" s="140"/>
      <c r="AO855" s="141"/>
      <c r="AP855" s="176"/>
      <c r="AQ855" s="177"/>
      <c r="AR855" s="178"/>
      <c r="AS855" s="176"/>
      <c r="AT855" s="177"/>
      <c r="AU855" s="178"/>
      <c r="AV855" s="57"/>
      <c r="AW855" s="145"/>
      <c r="AX855" s="179"/>
      <c r="AY855" s="180"/>
      <c r="AZ855" s="57"/>
      <c r="BA855" s="145"/>
      <c r="BB855" s="146"/>
      <c r="BC855" s="149"/>
      <c r="BD855" s="103"/>
      <c r="BS855" s="224"/>
      <c r="BT855" s="224"/>
      <c r="CB855" s="166">
        <v>45</v>
      </c>
      <c r="CC855" s="166">
        <v>40</v>
      </c>
      <c r="CD855" s="167">
        <v>35</v>
      </c>
      <c r="CE855" s="168">
        <v>30</v>
      </c>
      <c r="CF855" s="167">
        <v>28</v>
      </c>
      <c r="CG855" s="168">
        <v>26</v>
      </c>
      <c r="CH855" s="168">
        <v>24</v>
      </c>
      <c r="CI855" s="168">
        <v>22</v>
      </c>
      <c r="CJ855" s="168">
        <v>20</v>
      </c>
      <c r="CK855" s="168">
        <v>18</v>
      </c>
      <c r="CL855" s="168">
        <v>16</v>
      </c>
      <c r="CM855" s="168">
        <v>14</v>
      </c>
      <c r="CN855" s="168">
        <v>12</v>
      </c>
      <c r="CO855" s="168">
        <v>10</v>
      </c>
      <c r="CP855" s="168">
        <v>10</v>
      </c>
      <c r="CQ855" s="168">
        <v>10</v>
      </c>
    </row>
    <row r="856" spans="1:95" ht="16.2" thickBot="1" x14ac:dyDescent="0.35">
      <c r="A856" s="116">
        <v>1853</v>
      </c>
      <c r="B856" s="117"/>
      <c r="C856" s="118"/>
      <c r="D856" s="119"/>
      <c r="E856" s="120"/>
      <c r="F856" s="121"/>
      <c r="G856" s="121"/>
      <c r="H856" s="169"/>
      <c r="I856" s="169"/>
      <c r="J856" s="170"/>
      <c r="K856" s="248"/>
      <c r="L856" s="129"/>
      <c r="M856" s="129"/>
      <c r="N856" s="129"/>
      <c r="O856" s="259"/>
      <c r="P856" s="129"/>
      <c r="Z856" s="135"/>
      <c r="AA856" s="135"/>
      <c r="AB856" s="136"/>
      <c r="AC856" s="136"/>
      <c r="AD856" s="60"/>
      <c r="AE856" s="139"/>
      <c r="AF856" s="175"/>
      <c r="AG856" s="60"/>
      <c r="AH856" s="139"/>
      <c r="AI856" s="175"/>
      <c r="AJ856" s="60"/>
      <c r="AK856" s="140"/>
      <c r="AL856" s="141"/>
      <c r="AM856" s="60"/>
      <c r="AN856" s="140"/>
      <c r="AO856" s="141"/>
      <c r="AP856" s="176"/>
      <c r="AQ856" s="177"/>
      <c r="AR856" s="178"/>
      <c r="AS856" s="176"/>
      <c r="AT856" s="177"/>
      <c r="AU856" s="178"/>
      <c r="AV856" s="57"/>
      <c r="AW856" s="145"/>
      <c r="AX856" s="179"/>
      <c r="AY856" s="180"/>
      <c r="AZ856" s="57"/>
      <c r="BA856" s="145"/>
      <c r="BB856" s="146"/>
      <c r="BC856" s="149"/>
      <c r="BD856" s="103"/>
      <c r="BS856" s="224"/>
      <c r="BT856" s="224"/>
      <c r="CB856" s="166">
        <v>45</v>
      </c>
      <c r="CC856" s="166">
        <v>40</v>
      </c>
      <c r="CD856" s="167">
        <v>35</v>
      </c>
      <c r="CE856" s="168">
        <v>30</v>
      </c>
      <c r="CF856" s="167">
        <v>28</v>
      </c>
      <c r="CG856" s="168">
        <v>26</v>
      </c>
      <c r="CH856" s="168">
        <v>24</v>
      </c>
      <c r="CI856" s="168">
        <v>22</v>
      </c>
      <c r="CJ856" s="168">
        <v>20</v>
      </c>
      <c r="CK856" s="168">
        <v>18</v>
      </c>
      <c r="CL856" s="168">
        <v>16</v>
      </c>
      <c r="CM856" s="168">
        <v>14</v>
      </c>
      <c r="CN856" s="168">
        <v>12</v>
      </c>
      <c r="CO856" s="168">
        <v>10</v>
      </c>
      <c r="CP856" s="168">
        <v>10</v>
      </c>
      <c r="CQ856" s="168">
        <v>10</v>
      </c>
    </row>
    <row r="857" spans="1:95" ht="16.2" thickBot="1" x14ac:dyDescent="0.35">
      <c r="A857" s="116">
        <v>1854</v>
      </c>
      <c r="B857" s="117"/>
      <c r="C857" s="118"/>
      <c r="D857" s="119"/>
      <c r="E857" s="120"/>
      <c r="F857" s="121"/>
      <c r="G857" s="121"/>
      <c r="H857" s="169"/>
      <c r="I857" s="169"/>
      <c r="J857" s="170"/>
      <c r="K857" s="248"/>
      <c r="L857" s="129"/>
      <c r="M857" s="129"/>
      <c r="N857" s="129"/>
      <c r="O857" s="259"/>
      <c r="P857" s="129"/>
      <c r="Z857" s="135"/>
      <c r="AA857" s="135"/>
      <c r="AB857" s="136"/>
      <c r="AC857" s="136"/>
      <c r="AD857" s="60"/>
      <c r="AE857" s="139"/>
      <c r="AF857" s="175"/>
      <c r="AG857" s="60"/>
      <c r="AH857" s="139"/>
      <c r="AI857" s="175"/>
      <c r="AJ857" s="60"/>
      <c r="AK857" s="140"/>
      <c r="AL857" s="141"/>
      <c r="AM857" s="60"/>
      <c r="AN857" s="140"/>
      <c r="AO857" s="141"/>
      <c r="AP857" s="176"/>
      <c r="AQ857" s="177"/>
      <c r="AR857" s="178"/>
      <c r="AS857" s="176"/>
      <c r="AT857" s="177"/>
      <c r="AU857" s="178"/>
      <c r="AV857" s="57"/>
      <c r="AW857" s="145"/>
      <c r="AX857" s="179"/>
      <c r="AY857" s="180"/>
      <c r="AZ857" s="57"/>
      <c r="BA857" s="145"/>
      <c r="BB857" s="146"/>
      <c r="BC857" s="149"/>
      <c r="BD857" s="103"/>
      <c r="BS857" s="224"/>
      <c r="BT857" s="224"/>
      <c r="CB857" s="166">
        <v>45</v>
      </c>
      <c r="CC857" s="166">
        <v>40</v>
      </c>
      <c r="CD857" s="167">
        <v>35</v>
      </c>
      <c r="CE857" s="168">
        <v>30</v>
      </c>
      <c r="CF857" s="167">
        <v>28</v>
      </c>
      <c r="CG857" s="168">
        <v>26</v>
      </c>
      <c r="CH857" s="168">
        <v>24</v>
      </c>
      <c r="CI857" s="168">
        <v>22</v>
      </c>
      <c r="CJ857" s="168">
        <v>20</v>
      </c>
      <c r="CK857" s="168">
        <v>18</v>
      </c>
      <c r="CL857" s="168">
        <v>16</v>
      </c>
      <c r="CM857" s="168">
        <v>14</v>
      </c>
      <c r="CN857" s="168">
        <v>12</v>
      </c>
      <c r="CO857" s="168">
        <v>10</v>
      </c>
      <c r="CP857" s="168">
        <v>10</v>
      </c>
      <c r="CQ857" s="168">
        <v>10</v>
      </c>
    </row>
    <row r="858" spans="1:95" ht="16.2" thickBot="1" x14ac:dyDescent="0.35">
      <c r="A858" s="116">
        <v>1855</v>
      </c>
      <c r="B858" s="117"/>
      <c r="C858" s="118"/>
      <c r="D858" s="119"/>
      <c r="E858" s="120"/>
      <c r="F858" s="121"/>
      <c r="G858" s="121"/>
      <c r="H858" s="169"/>
      <c r="I858" s="169"/>
      <c r="J858" s="170"/>
      <c r="K858" s="248"/>
      <c r="L858" s="129"/>
      <c r="M858" s="129"/>
      <c r="N858" s="129"/>
      <c r="O858" s="259"/>
      <c r="P858" s="129"/>
      <c r="Z858" s="135"/>
      <c r="AA858" s="135"/>
      <c r="AB858" s="136"/>
      <c r="AC858" s="136"/>
      <c r="AD858" s="60"/>
      <c r="AE858" s="139"/>
      <c r="AF858" s="175"/>
      <c r="AG858" s="60"/>
      <c r="AH858" s="139"/>
      <c r="AI858" s="175"/>
      <c r="AJ858" s="60"/>
      <c r="AK858" s="140"/>
      <c r="AL858" s="141"/>
      <c r="AM858" s="60"/>
      <c r="AN858" s="140"/>
      <c r="AO858" s="141"/>
      <c r="AP858" s="176"/>
      <c r="AQ858" s="177"/>
      <c r="AR858" s="178"/>
      <c r="AS858" s="176"/>
      <c r="AT858" s="177"/>
      <c r="AU858" s="178"/>
      <c r="AV858" s="57"/>
      <c r="AW858" s="145"/>
      <c r="AX858" s="179"/>
      <c r="AY858" s="180"/>
      <c r="AZ858" s="57"/>
      <c r="BA858" s="145"/>
      <c r="BB858" s="146"/>
      <c r="BC858" s="149"/>
      <c r="BD858" s="103"/>
      <c r="BS858" s="224"/>
      <c r="BT858" s="224"/>
      <c r="CB858" s="166">
        <v>45</v>
      </c>
      <c r="CC858" s="166">
        <v>40</v>
      </c>
      <c r="CD858" s="167">
        <v>35</v>
      </c>
      <c r="CE858" s="168">
        <v>30</v>
      </c>
      <c r="CF858" s="167">
        <v>28</v>
      </c>
      <c r="CG858" s="168">
        <v>26</v>
      </c>
      <c r="CH858" s="168">
        <v>24</v>
      </c>
      <c r="CI858" s="168">
        <v>22</v>
      </c>
      <c r="CJ858" s="168">
        <v>20</v>
      </c>
      <c r="CK858" s="168">
        <v>18</v>
      </c>
      <c r="CL858" s="168">
        <v>16</v>
      </c>
      <c r="CM858" s="168">
        <v>14</v>
      </c>
      <c r="CN858" s="168">
        <v>12</v>
      </c>
      <c r="CO858" s="168">
        <v>10</v>
      </c>
      <c r="CP858" s="168">
        <v>10</v>
      </c>
      <c r="CQ858" s="168">
        <v>10</v>
      </c>
    </row>
    <row r="859" spans="1:95" ht="16.2" thickBot="1" x14ac:dyDescent="0.35">
      <c r="A859" s="116">
        <v>1856</v>
      </c>
      <c r="B859" s="117"/>
      <c r="C859" s="118"/>
      <c r="D859" s="119"/>
      <c r="E859" s="120"/>
      <c r="F859" s="121"/>
      <c r="G859" s="121"/>
      <c r="H859" s="169"/>
      <c r="I859" s="169"/>
      <c r="J859" s="170"/>
      <c r="K859" s="248"/>
      <c r="L859" s="129"/>
      <c r="M859" s="129"/>
      <c r="N859" s="129"/>
      <c r="O859" s="259"/>
      <c r="P859" s="129"/>
      <c r="Z859" s="135"/>
      <c r="AA859" s="135"/>
      <c r="AB859" s="136"/>
      <c r="AC859" s="136"/>
      <c r="AD859" s="60"/>
      <c r="AE859" s="139"/>
      <c r="AF859" s="175"/>
      <c r="AG859" s="60"/>
      <c r="AH859" s="139"/>
      <c r="AI859" s="175"/>
      <c r="AJ859" s="60"/>
      <c r="AK859" s="140"/>
      <c r="AL859" s="141"/>
      <c r="AM859" s="60"/>
      <c r="AN859" s="140"/>
      <c r="AO859" s="141"/>
      <c r="AP859" s="176"/>
      <c r="AQ859" s="177"/>
      <c r="AR859" s="178"/>
      <c r="AS859" s="176"/>
      <c r="AT859" s="177"/>
      <c r="AU859" s="178"/>
      <c r="AV859" s="57"/>
      <c r="AW859" s="145"/>
      <c r="AX859" s="179"/>
      <c r="AY859" s="180"/>
      <c r="AZ859" s="57"/>
      <c r="BA859" s="145"/>
      <c r="BB859" s="146"/>
      <c r="BC859" s="149"/>
      <c r="BD859" s="103"/>
      <c r="BS859" s="224"/>
      <c r="BT859" s="224"/>
      <c r="CB859" s="166">
        <v>45</v>
      </c>
      <c r="CC859" s="166">
        <v>40</v>
      </c>
      <c r="CD859" s="167">
        <v>35</v>
      </c>
      <c r="CE859" s="168">
        <v>30</v>
      </c>
      <c r="CF859" s="167">
        <v>28</v>
      </c>
      <c r="CG859" s="168">
        <v>26</v>
      </c>
      <c r="CH859" s="168">
        <v>24</v>
      </c>
      <c r="CI859" s="168">
        <v>22</v>
      </c>
      <c r="CJ859" s="168">
        <v>20</v>
      </c>
      <c r="CK859" s="168">
        <v>18</v>
      </c>
      <c r="CL859" s="168">
        <v>16</v>
      </c>
      <c r="CM859" s="168">
        <v>14</v>
      </c>
      <c r="CN859" s="168">
        <v>12</v>
      </c>
      <c r="CO859" s="168">
        <v>10</v>
      </c>
      <c r="CP859" s="168">
        <v>10</v>
      </c>
      <c r="CQ859" s="168">
        <v>10</v>
      </c>
    </row>
    <row r="860" spans="1:95" ht="16.2" thickBot="1" x14ac:dyDescent="0.35">
      <c r="A860" s="116">
        <v>1857</v>
      </c>
      <c r="B860" s="117"/>
      <c r="C860" s="118"/>
      <c r="D860" s="119"/>
      <c r="E860" s="120"/>
      <c r="F860" s="121"/>
      <c r="G860" s="121"/>
      <c r="H860" s="169"/>
      <c r="I860" s="169"/>
      <c r="J860" s="170"/>
      <c r="K860" s="248"/>
      <c r="L860" s="129"/>
      <c r="M860" s="129"/>
      <c r="N860" s="129"/>
      <c r="O860" s="259"/>
      <c r="P860" s="129"/>
      <c r="Z860" s="135"/>
      <c r="AA860" s="135"/>
      <c r="AB860" s="136"/>
      <c r="AC860" s="136"/>
      <c r="AD860" s="60"/>
      <c r="AE860" s="139"/>
      <c r="AF860" s="175"/>
      <c r="AG860" s="60"/>
      <c r="AH860" s="139"/>
      <c r="AI860" s="175"/>
      <c r="AJ860" s="60"/>
      <c r="AK860" s="140"/>
      <c r="AL860" s="141"/>
      <c r="AM860" s="60"/>
      <c r="AN860" s="140"/>
      <c r="AO860" s="141"/>
      <c r="AP860" s="176"/>
      <c r="AQ860" s="177"/>
      <c r="AR860" s="178"/>
      <c r="AS860" s="176"/>
      <c r="AT860" s="177"/>
      <c r="AU860" s="178"/>
      <c r="AV860" s="57"/>
      <c r="AW860" s="145"/>
      <c r="AX860" s="179"/>
      <c r="AY860" s="180"/>
      <c r="AZ860" s="57"/>
      <c r="BA860" s="145"/>
      <c r="BB860" s="146"/>
      <c r="BC860" s="149"/>
      <c r="BD860" s="103"/>
      <c r="BS860" s="224"/>
      <c r="BT860" s="224"/>
      <c r="CB860" s="166">
        <v>45</v>
      </c>
      <c r="CC860" s="166">
        <v>40</v>
      </c>
      <c r="CD860" s="167">
        <v>35</v>
      </c>
      <c r="CE860" s="168">
        <v>30</v>
      </c>
      <c r="CF860" s="167">
        <v>28</v>
      </c>
      <c r="CG860" s="168">
        <v>26</v>
      </c>
      <c r="CH860" s="168">
        <v>24</v>
      </c>
      <c r="CI860" s="168">
        <v>22</v>
      </c>
      <c r="CJ860" s="168">
        <v>20</v>
      </c>
      <c r="CK860" s="168">
        <v>18</v>
      </c>
      <c r="CL860" s="168">
        <v>16</v>
      </c>
      <c r="CM860" s="168">
        <v>14</v>
      </c>
      <c r="CN860" s="168">
        <v>12</v>
      </c>
      <c r="CO860" s="168">
        <v>10</v>
      </c>
      <c r="CP860" s="168">
        <v>10</v>
      </c>
      <c r="CQ860" s="168">
        <v>10</v>
      </c>
    </row>
    <row r="861" spans="1:95" ht="16.2" thickBot="1" x14ac:dyDescent="0.35">
      <c r="A861" s="116">
        <v>1858</v>
      </c>
      <c r="B861" s="117"/>
      <c r="C861" s="118"/>
      <c r="D861" s="119"/>
      <c r="E861" s="120"/>
      <c r="F861" s="121"/>
      <c r="G861" s="121"/>
      <c r="H861" s="169"/>
      <c r="I861" s="169"/>
      <c r="J861" s="170"/>
      <c r="K861" s="248"/>
      <c r="L861" s="129"/>
      <c r="M861" s="129"/>
      <c r="N861" s="129"/>
      <c r="O861" s="259"/>
      <c r="P861" s="129"/>
      <c r="Z861" s="135"/>
      <c r="AA861" s="135"/>
      <c r="AB861" s="136"/>
      <c r="AC861" s="136"/>
      <c r="AD861" s="60"/>
      <c r="AE861" s="139"/>
      <c r="AF861" s="175"/>
      <c r="AG861" s="60"/>
      <c r="AH861" s="139"/>
      <c r="AI861" s="175"/>
      <c r="AJ861" s="60"/>
      <c r="AK861" s="140"/>
      <c r="AL861" s="141"/>
      <c r="AM861" s="60"/>
      <c r="AN861" s="140"/>
      <c r="AO861" s="141"/>
      <c r="AP861" s="176"/>
      <c r="AQ861" s="177"/>
      <c r="AR861" s="178"/>
      <c r="AS861" s="176"/>
      <c r="AT861" s="177"/>
      <c r="AU861" s="178"/>
      <c r="AV861" s="57"/>
      <c r="AW861" s="145"/>
      <c r="AX861" s="179"/>
      <c r="AY861" s="180"/>
      <c r="AZ861" s="57"/>
      <c r="BA861" s="145"/>
      <c r="BB861" s="146"/>
      <c r="BC861" s="149"/>
      <c r="BD861" s="103"/>
      <c r="BS861" s="224"/>
      <c r="BT861" s="224"/>
      <c r="CB861" s="166">
        <v>45</v>
      </c>
      <c r="CC861" s="166">
        <v>40</v>
      </c>
      <c r="CD861" s="167">
        <v>35</v>
      </c>
      <c r="CE861" s="168">
        <v>30</v>
      </c>
      <c r="CF861" s="167">
        <v>28</v>
      </c>
      <c r="CG861" s="168">
        <v>26</v>
      </c>
      <c r="CH861" s="168">
        <v>24</v>
      </c>
      <c r="CI861" s="168">
        <v>22</v>
      </c>
      <c r="CJ861" s="168">
        <v>20</v>
      </c>
      <c r="CK861" s="168">
        <v>18</v>
      </c>
      <c r="CL861" s="168">
        <v>16</v>
      </c>
      <c r="CM861" s="168">
        <v>14</v>
      </c>
      <c r="CN861" s="168">
        <v>12</v>
      </c>
      <c r="CO861" s="168">
        <v>10</v>
      </c>
      <c r="CP861" s="168">
        <v>10</v>
      </c>
      <c r="CQ861" s="168">
        <v>10</v>
      </c>
    </row>
    <row r="862" spans="1:95" ht="16.2" thickBot="1" x14ac:dyDescent="0.35">
      <c r="A862" s="116">
        <v>1859</v>
      </c>
      <c r="B862" s="117"/>
      <c r="C862" s="118"/>
      <c r="D862" s="119"/>
      <c r="E862" s="120"/>
      <c r="F862" s="121"/>
      <c r="G862" s="121"/>
      <c r="H862" s="169"/>
      <c r="I862" s="169"/>
      <c r="J862" s="170"/>
      <c r="K862" s="248"/>
      <c r="L862" s="129"/>
      <c r="M862" s="129"/>
      <c r="N862" s="129"/>
      <c r="O862" s="259"/>
      <c r="P862" s="129"/>
      <c r="Z862" s="135"/>
      <c r="AA862" s="135"/>
      <c r="AB862" s="136"/>
      <c r="AC862" s="136"/>
      <c r="AD862" s="60"/>
      <c r="AE862" s="139"/>
      <c r="AF862" s="175"/>
      <c r="AG862" s="60"/>
      <c r="AH862" s="139"/>
      <c r="AI862" s="175"/>
      <c r="AJ862" s="60"/>
      <c r="AK862" s="140"/>
      <c r="AL862" s="141"/>
      <c r="AM862" s="60"/>
      <c r="AN862" s="140"/>
      <c r="AO862" s="141"/>
      <c r="AP862" s="176"/>
      <c r="AQ862" s="177"/>
      <c r="AR862" s="178"/>
      <c r="AS862" s="176"/>
      <c r="AT862" s="177"/>
      <c r="AU862" s="178"/>
      <c r="AV862" s="57"/>
      <c r="AW862" s="145"/>
      <c r="AX862" s="179"/>
      <c r="AY862" s="180"/>
      <c r="AZ862" s="57"/>
      <c r="BA862" s="145"/>
      <c r="BB862" s="146"/>
      <c r="BC862" s="149"/>
      <c r="BD862" s="103"/>
      <c r="BS862" s="224"/>
      <c r="BT862" s="224"/>
      <c r="CB862" s="166">
        <v>45</v>
      </c>
      <c r="CC862" s="166">
        <v>40</v>
      </c>
      <c r="CD862" s="167">
        <v>35</v>
      </c>
      <c r="CE862" s="168">
        <v>30</v>
      </c>
      <c r="CF862" s="167">
        <v>28</v>
      </c>
      <c r="CG862" s="168">
        <v>26</v>
      </c>
      <c r="CH862" s="168">
        <v>24</v>
      </c>
      <c r="CI862" s="168">
        <v>22</v>
      </c>
      <c r="CJ862" s="168">
        <v>20</v>
      </c>
      <c r="CK862" s="168">
        <v>18</v>
      </c>
      <c r="CL862" s="168">
        <v>16</v>
      </c>
      <c r="CM862" s="168">
        <v>14</v>
      </c>
      <c r="CN862" s="168">
        <v>12</v>
      </c>
      <c r="CO862" s="168">
        <v>10</v>
      </c>
      <c r="CP862" s="168">
        <v>10</v>
      </c>
      <c r="CQ862" s="168">
        <v>10</v>
      </c>
    </row>
    <row r="863" spans="1:95" ht="16.2" thickBot="1" x14ac:dyDescent="0.35">
      <c r="A863" s="116">
        <v>1860</v>
      </c>
      <c r="B863" s="117"/>
      <c r="C863" s="118"/>
      <c r="D863" s="119"/>
      <c r="E863" s="120"/>
      <c r="F863" s="121"/>
      <c r="G863" s="121"/>
      <c r="H863" s="169"/>
      <c r="I863" s="169"/>
      <c r="J863" s="170"/>
      <c r="K863" s="248"/>
      <c r="L863" s="129"/>
      <c r="M863" s="129"/>
      <c r="N863" s="129"/>
      <c r="O863" s="259"/>
      <c r="P863" s="129"/>
      <c r="Z863" s="135"/>
      <c r="AA863" s="135"/>
      <c r="AB863" s="136"/>
      <c r="AC863" s="136"/>
      <c r="AD863" s="60"/>
      <c r="AE863" s="139"/>
      <c r="AF863" s="175"/>
      <c r="AG863" s="60"/>
      <c r="AH863" s="139"/>
      <c r="AI863" s="175"/>
      <c r="AJ863" s="60"/>
      <c r="AK863" s="140"/>
      <c r="AL863" s="141"/>
      <c r="AM863" s="60"/>
      <c r="AN863" s="140"/>
      <c r="AO863" s="141"/>
      <c r="AP863" s="176"/>
      <c r="AQ863" s="177"/>
      <c r="AR863" s="178"/>
      <c r="AS863" s="176"/>
      <c r="AT863" s="177"/>
      <c r="AU863" s="178"/>
      <c r="AV863" s="57"/>
      <c r="AW863" s="145"/>
      <c r="AX863" s="179"/>
      <c r="AY863" s="180"/>
      <c r="AZ863" s="57"/>
      <c r="BA863" s="145"/>
      <c r="BB863" s="146"/>
      <c r="BC863" s="149"/>
      <c r="BD863" s="103"/>
      <c r="BS863" s="224"/>
      <c r="BT863" s="224"/>
      <c r="CB863" s="166">
        <v>45</v>
      </c>
      <c r="CC863" s="166">
        <v>40</v>
      </c>
      <c r="CD863" s="167">
        <v>35</v>
      </c>
      <c r="CE863" s="168">
        <v>30</v>
      </c>
      <c r="CF863" s="167">
        <v>28</v>
      </c>
      <c r="CG863" s="168">
        <v>26</v>
      </c>
      <c r="CH863" s="168">
        <v>24</v>
      </c>
      <c r="CI863" s="168">
        <v>22</v>
      </c>
      <c r="CJ863" s="168">
        <v>20</v>
      </c>
      <c r="CK863" s="168">
        <v>18</v>
      </c>
      <c r="CL863" s="168">
        <v>16</v>
      </c>
      <c r="CM863" s="168">
        <v>14</v>
      </c>
      <c r="CN863" s="168">
        <v>12</v>
      </c>
      <c r="CO863" s="168">
        <v>10</v>
      </c>
      <c r="CP863" s="168">
        <v>10</v>
      </c>
      <c r="CQ863" s="168">
        <v>10</v>
      </c>
    </row>
    <row r="864" spans="1:95" ht="16.2" thickBot="1" x14ac:dyDescent="0.35">
      <c r="A864" s="116">
        <v>1861</v>
      </c>
      <c r="B864" s="117"/>
      <c r="C864" s="118"/>
      <c r="D864" s="119"/>
      <c r="E864" s="120"/>
      <c r="F864" s="121"/>
      <c r="G864" s="121"/>
      <c r="H864" s="169"/>
      <c r="I864" s="169"/>
      <c r="J864" s="170"/>
      <c r="K864" s="248"/>
      <c r="L864" s="129"/>
      <c r="M864" s="129"/>
      <c r="N864" s="129"/>
      <c r="O864" s="259"/>
      <c r="P864" s="129"/>
      <c r="Z864" s="135"/>
      <c r="AA864" s="135"/>
      <c r="AB864" s="136"/>
      <c r="AC864" s="136"/>
      <c r="AD864" s="60"/>
      <c r="AE864" s="139"/>
      <c r="AF864" s="175"/>
      <c r="AG864" s="60"/>
      <c r="AH864" s="139"/>
      <c r="AI864" s="175"/>
      <c r="AJ864" s="60"/>
      <c r="AK864" s="140"/>
      <c r="AL864" s="141"/>
      <c r="AM864" s="60"/>
      <c r="AN864" s="140"/>
      <c r="AO864" s="141"/>
      <c r="AP864" s="176"/>
      <c r="AQ864" s="177"/>
      <c r="AR864" s="178"/>
      <c r="AS864" s="176"/>
      <c r="AT864" s="177"/>
      <c r="AU864" s="178"/>
      <c r="AV864" s="57"/>
      <c r="AW864" s="145"/>
      <c r="AX864" s="179"/>
      <c r="AY864" s="180"/>
      <c r="AZ864" s="57"/>
      <c r="BA864" s="145"/>
      <c r="BB864" s="146"/>
      <c r="BC864" s="149"/>
      <c r="BD864" s="103"/>
      <c r="BS864" s="224"/>
      <c r="BT864" s="224"/>
      <c r="CB864" s="166">
        <v>45</v>
      </c>
      <c r="CC864" s="166">
        <v>40</v>
      </c>
      <c r="CD864" s="167">
        <v>35</v>
      </c>
      <c r="CE864" s="168">
        <v>30</v>
      </c>
      <c r="CF864" s="167">
        <v>28</v>
      </c>
      <c r="CG864" s="168">
        <v>26</v>
      </c>
      <c r="CH864" s="168">
        <v>24</v>
      </c>
      <c r="CI864" s="168">
        <v>22</v>
      </c>
      <c r="CJ864" s="168">
        <v>20</v>
      </c>
      <c r="CK864" s="168">
        <v>18</v>
      </c>
      <c r="CL864" s="168">
        <v>16</v>
      </c>
      <c r="CM864" s="168">
        <v>14</v>
      </c>
      <c r="CN864" s="168">
        <v>12</v>
      </c>
      <c r="CO864" s="168">
        <v>10</v>
      </c>
      <c r="CP864" s="168">
        <v>10</v>
      </c>
      <c r="CQ864" s="168">
        <v>10</v>
      </c>
    </row>
    <row r="865" spans="1:95" ht="16.2" thickBot="1" x14ac:dyDescent="0.35">
      <c r="A865" s="116">
        <v>1862</v>
      </c>
      <c r="B865" s="117"/>
      <c r="C865" s="118"/>
      <c r="D865" s="119"/>
      <c r="E865" s="120"/>
      <c r="F865" s="121"/>
      <c r="G865" s="121"/>
      <c r="H865" s="169"/>
      <c r="I865" s="169"/>
      <c r="J865" s="170"/>
      <c r="K865" s="248"/>
      <c r="L865" s="129"/>
      <c r="M865" s="129"/>
      <c r="N865" s="129"/>
      <c r="O865" s="259"/>
      <c r="P865" s="129"/>
      <c r="Z865" s="135"/>
      <c r="AA865" s="135"/>
      <c r="AB865" s="136"/>
      <c r="AC865" s="136"/>
      <c r="AD865" s="60"/>
      <c r="AE865" s="139"/>
      <c r="AF865" s="175"/>
      <c r="AG865" s="60"/>
      <c r="AH865" s="139"/>
      <c r="AI865" s="175"/>
      <c r="AJ865" s="60"/>
      <c r="AK865" s="140"/>
      <c r="AL865" s="141"/>
      <c r="AM865" s="60"/>
      <c r="AN865" s="140"/>
      <c r="AO865" s="141"/>
      <c r="AP865" s="176"/>
      <c r="AQ865" s="177"/>
      <c r="AR865" s="178"/>
      <c r="AS865" s="176"/>
      <c r="AT865" s="177"/>
      <c r="AU865" s="178"/>
      <c r="AV865" s="57"/>
      <c r="AW865" s="145"/>
      <c r="AX865" s="179"/>
      <c r="AY865" s="180"/>
      <c r="AZ865" s="57"/>
      <c r="BA865" s="145"/>
      <c r="BB865" s="146"/>
      <c r="BC865" s="149"/>
      <c r="BD865" s="103"/>
      <c r="BS865" s="224"/>
      <c r="BT865" s="224"/>
      <c r="CB865" s="166">
        <v>45</v>
      </c>
      <c r="CC865" s="166">
        <v>40</v>
      </c>
      <c r="CD865" s="167">
        <v>35</v>
      </c>
      <c r="CE865" s="168">
        <v>30</v>
      </c>
      <c r="CF865" s="167">
        <v>28</v>
      </c>
      <c r="CG865" s="168">
        <v>26</v>
      </c>
      <c r="CH865" s="168">
        <v>24</v>
      </c>
      <c r="CI865" s="168">
        <v>22</v>
      </c>
      <c r="CJ865" s="168">
        <v>20</v>
      </c>
      <c r="CK865" s="168">
        <v>18</v>
      </c>
      <c r="CL865" s="168">
        <v>16</v>
      </c>
      <c r="CM865" s="168">
        <v>14</v>
      </c>
      <c r="CN865" s="168">
        <v>12</v>
      </c>
      <c r="CO865" s="168">
        <v>10</v>
      </c>
      <c r="CP865" s="168">
        <v>10</v>
      </c>
      <c r="CQ865" s="168">
        <v>10</v>
      </c>
    </row>
    <row r="866" spans="1:95" ht="16.2" thickBot="1" x14ac:dyDescent="0.35">
      <c r="A866" s="116">
        <v>1863</v>
      </c>
      <c r="B866" s="117"/>
      <c r="C866" s="118"/>
      <c r="D866" s="119"/>
      <c r="E866" s="120"/>
      <c r="F866" s="121"/>
      <c r="G866" s="121"/>
      <c r="H866" s="169"/>
      <c r="I866" s="169"/>
      <c r="J866" s="170"/>
      <c r="K866" s="248"/>
      <c r="L866" s="129"/>
      <c r="M866" s="129"/>
      <c r="N866" s="129"/>
      <c r="O866" s="259"/>
      <c r="P866" s="129"/>
      <c r="Z866" s="135"/>
      <c r="AA866" s="135"/>
      <c r="AB866" s="136"/>
      <c r="AC866" s="136"/>
      <c r="AD866" s="60"/>
      <c r="AE866" s="139"/>
      <c r="AF866" s="175"/>
      <c r="AG866" s="60"/>
      <c r="AH866" s="139"/>
      <c r="AI866" s="175"/>
      <c r="AJ866" s="60"/>
      <c r="AK866" s="140"/>
      <c r="AL866" s="141"/>
      <c r="AM866" s="60"/>
      <c r="AN866" s="140"/>
      <c r="AO866" s="141"/>
      <c r="AP866" s="176"/>
      <c r="AQ866" s="177"/>
      <c r="AR866" s="178"/>
      <c r="AS866" s="176"/>
      <c r="AT866" s="177"/>
      <c r="AU866" s="178"/>
      <c r="AV866" s="57"/>
      <c r="AW866" s="145"/>
      <c r="AX866" s="179"/>
      <c r="AY866" s="180"/>
      <c r="AZ866" s="57"/>
      <c r="BA866" s="145"/>
      <c r="BB866" s="146"/>
      <c r="BC866" s="149"/>
      <c r="BD866" s="103"/>
      <c r="BS866" s="224"/>
      <c r="BT866" s="224"/>
      <c r="CB866" s="166">
        <v>45</v>
      </c>
      <c r="CC866" s="166">
        <v>40</v>
      </c>
      <c r="CD866" s="167">
        <v>35</v>
      </c>
      <c r="CE866" s="168">
        <v>30</v>
      </c>
      <c r="CF866" s="167">
        <v>28</v>
      </c>
      <c r="CG866" s="168">
        <v>26</v>
      </c>
      <c r="CH866" s="168">
        <v>24</v>
      </c>
      <c r="CI866" s="168">
        <v>22</v>
      </c>
      <c r="CJ866" s="168">
        <v>20</v>
      </c>
      <c r="CK866" s="168">
        <v>18</v>
      </c>
      <c r="CL866" s="168">
        <v>16</v>
      </c>
      <c r="CM866" s="168">
        <v>14</v>
      </c>
      <c r="CN866" s="168">
        <v>12</v>
      </c>
      <c r="CO866" s="168">
        <v>10</v>
      </c>
      <c r="CP866" s="168">
        <v>10</v>
      </c>
      <c r="CQ866" s="168">
        <v>10</v>
      </c>
    </row>
    <row r="867" spans="1:95" ht="16.2" thickBot="1" x14ac:dyDescent="0.35">
      <c r="A867" s="116">
        <v>1864</v>
      </c>
      <c r="B867" s="117"/>
      <c r="C867" s="118"/>
      <c r="D867" s="119"/>
      <c r="E867" s="120"/>
      <c r="F867" s="121"/>
      <c r="G867" s="121"/>
      <c r="H867" s="169"/>
      <c r="I867" s="169"/>
      <c r="J867" s="170"/>
      <c r="K867" s="248"/>
      <c r="L867" s="129"/>
      <c r="M867" s="129"/>
      <c r="N867" s="129"/>
      <c r="O867" s="259"/>
      <c r="P867" s="129"/>
      <c r="Z867" s="135"/>
      <c r="AA867" s="135"/>
      <c r="AB867" s="136"/>
      <c r="AC867" s="136"/>
      <c r="AD867" s="60"/>
      <c r="AE867" s="139"/>
      <c r="AF867" s="175"/>
      <c r="AG867" s="60"/>
      <c r="AH867" s="139"/>
      <c r="AI867" s="175"/>
      <c r="AJ867" s="60"/>
      <c r="AK867" s="140"/>
      <c r="AL867" s="141"/>
      <c r="AM867" s="60"/>
      <c r="AN867" s="140"/>
      <c r="AO867" s="141"/>
      <c r="AP867" s="176"/>
      <c r="AQ867" s="177"/>
      <c r="AR867" s="178"/>
      <c r="AS867" s="176"/>
      <c r="AT867" s="177"/>
      <c r="AU867" s="178"/>
      <c r="AV867" s="57"/>
      <c r="AW867" s="145"/>
      <c r="AX867" s="179"/>
      <c r="AY867" s="180"/>
      <c r="AZ867" s="57"/>
      <c r="BA867" s="145"/>
      <c r="BB867" s="146"/>
      <c r="BC867" s="149"/>
      <c r="BD867" s="103"/>
      <c r="BS867" s="224"/>
      <c r="BT867" s="224"/>
      <c r="CB867" s="166">
        <v>45</v>
      </c>
      <c r="CC867" s="166">
        <v>40</v>
      </c>
      <c r="CD867" s="167">
        <v>35</v>
      </c>
      <c r="CE867" s="168">
        <v>30</v>
      </c>
      <c r="CF867" s="167">
        <v>28</v>
      </c>
      <c r="CG867" s="168">
        <v>26</v>
      </c>
      <c r="CH867" s="168">
        <v>24</v>
      </c>
      <c r="CI867" s="168">
        <v>22</v>
      </c>
      <c r="CJ867" s="168">
        <v>20</v>
      </c>
      <c r="CK867" s="168">
        <v>18</v>
      </c>
      <c r="CL867" s="168">
        <v>16</v>
      </c>
      <c r="CM867" s="168">
        <v>14</v>
      </c>
      <c r="CN867" s="168">
        <v>12</v>
      </c>
      <c r="CO867" s="168">
        <v>10</v>
      </c>
      <c r="CP867" s="168">
        <v>10</v>
      </c>
      <c r="CQ867" s="168">
        <v>10</v>
      </c>
    </row>
    <row r="868" spans="1:95" ht="16.2" thickBot="1" x14ac:dyDescent="0.35">
      <c r="A868" s="116">
        <v>1865</v>
      </c>
      <c r="B868" s="117"/>
      <c r="C868" s="118"/>
      <c r="D868" s="119"/>
      <c r="E868" s="120"/>
      <c r="F868" s="121"/>
      <c r="G868" s="121"/>
      <c r="H868" s="169"/>
      <c r="I868" s="169"/>
      <c r="J868" s="170"/>
      <c r="K868" s="248"/>
      <c r="L868" s="129"/>
      <c r="M868" s="129"/>
      <c r="N868" s="129"/>
      <c r="O868" s="259"/>
      <c r="P868" s="129"/>
      <c r="Z868" s="135"/>
      <c r="AA868" s="135"/>
      <c r="AB868" s="136"/>
      <c r="AC868" s="136"/>
      <c r="AD868" s="60"/>
      <c r="AE868" s="139"/>
      <c r="AF868" s="175"/>
      <c r="AG868" s="60"/>
      <c r="AH868" s="139"/>
      <c r="AI868" s="175"/>
      <c r="AJ868" s="60"/>
      <c r="AK868" s="140"/>
      <c r="AL868" s="141"/>
      <c r="AM868" s="60"/>
      <c r="AN868" s="140"/>
      <c r="AO868" s="141"/>
      <c r="AP868" s="176"/>
      <c r="AQ868" s="177"/>
      <c r="AR868" s="178"/>
      <c r="AS868" s="176"/>
      <c r="AT868" s="177"/>
      <c r="AU868" s="178"/>
      <c r="AV868" s="57"/>
      <c r="AW868" s="145"/>
      <c r="AX868" s="179"/>
      <c r="AY868" s="180"/>
      <c r="AZ868" s="57"/>
      <c r="BA868" s="145"/>
      <c r="BB868" s="146"/>
      <c r="BC868" s="149"/>
      <c r="BD868" s="103"/>
      <c r="BS868" s="224"/>
      <c r="BT868" s="224"/>
      <c r="CB868" s="166">
        <v>45</v>
      </c>
      <c r="CC868" s="166">
        <v>40</v>
      </c>
      <c r="CD868" s="167">
        <v>35</v>
      </c>
      <c r="CE868" s="168">
        <v>30</v>
      </c>
      <c r="CF868" s="167">
        <v>28</v>
      </c>
      <c r="CG868" s="168">
        <v>26</v>
      </c>
      <c r="CH868" s="168">
        <v>24</v>
      </c>
      <c r="CI868" s="168">
        <v>22</v>
      </c>
      <c r="CJ868" s="168">
        <v>20</v>
      </c>
      <c r="CK868" s="168">
        <v>18</v>
      </c>
      <c r="CL868" s="168">
        <v>16</v>
      </c>
      <c r="CM868" s="168">
        <v>14</v>
      </c>
      <c r="CN868" s="168">
        <v>12</v>
      </c>
      <c r="CO868" s="168">
        <v>10</v>
      </c>
      <c r="CP868" s="168">
        <v>10</v>
      </c>
      <c r="CQ868" s="168">
        <v>10</v>
      </c>
    </row>
    <row r="869" spans="1:95" ht="16.2" thickBot="1" x14ac:dyDescent="0.35">
      <c r="A869" s="116">
        <v>1866</v>
      </c>
      <c r="B869" s="117"/>
      <c r="C869" s="118"/>
      <c r="D869" s="119"/>
      <c r="E869" s="120"/>
      <c r="F869" s="121"/>
      <c r="G869" s="121"/>
      <c r="H869" s="169"/>
      <c r="I869" s="169"/>
      <c r="J869" s="170"/>
      <c r="K869" s="248"/>
      <c r="L869" s="129"/>
      <c r="M869" s="129"/>
      <c r="N869" s="129"/>
      <c r="O869" s="259"/>
      <c r="P869" s="129"/>
      <c r="Z869" s="135"/>
      <c r="AA869" s="135"/>
      <c r="AB869" s="136"/>
      <c r="AC869" s="136"/>
      <c r="AD869" s="60"/>
      <c r="AE869" s="139"/>
      <c r="AF869" s="175"/>
      <c r="AG869" s="60"/>
      <c r="AH869" s="139"/>
      <c r="AI869" s="175"/>
      <c r="AJ869" s="60"/>
      <c r="AK869" s="140"/>
      <c r="AL869" s="141"/>
      <c r="AM869" s="60"/>
      <c r="AN869" s="140"/>
      <c r="AO869" s="141"/>
      <c r="AP869" s="176"/>
      <c r="AQ869" s="177"/>
      <c r="AR869" s="178"/>
      <c r="AS869" s="176"/>
      <c r="AT869" s="177"/>
      <c r="AU869" s="178"/>
      <c r="AV869" s="57"/>
      <c r="AW869" s="145"/>
      <c r="AX869" s="179"/>
      <c r="AY869" s="180"/>
      <c r="AZ869" s="57"/>
      <c r="BA869" s="145"/>
      <c r="BB869" s="146"/>
      <c r="BC869" s="149"/>
      <c r="BD869" s="103"/>
      <c r="BS869" s="224"/>
      <c r="BT869" s="224"/>
      <c r="CB869" s="166">
        <v>45</v>
      </c>
      <c r="CC869" s="166">
        <v>40</v>
      </c>
      <c r="CD869" s="167">
        <v>35</v>
      </c>
      <c r="CE869" s="168">
        <v>30</v>
      </c>
      <c r="CF869" s="167">
        <v>28</v>
      </c>
      <c r="CG869" s="168">
        <v>26</v>
      </c>
      <c r="CH869" s="168">
        <v>24</v>
      </c>
      <c r="CI869" s="168">
        <v>22</v>
      </c>
      <c r="CJ869" s="168">
        <v>20</v>
      </c>
      <c r="CK869" s="168">
        <v>18</v>
      </c>
      <c r="CL869" s="168">
        <v>16</v>
      </c>
      <c r="CM869" s="168">
        <v>14</v>
      </c>
      <c r="CN869" s="168">
        <v>12</v>
      </c>
      <c r="CO869" s="168">
        <v>10</v>
      </c>
      <c r="CP869" s="168">
        <v>10</v>
      </c>
      <c r="CQ869" s="168">
        <v>10</v>
      </c>
    </row>
    <row r="870" spans="1:95" ht="16.2" thickBot="1" x14ac:dyDescent="0.35">
      <c r="A870" s="116">
        <v>1867</v>
      </c>
      <c r="B870" s="117"/>
      <c r="C870" s="118"/>
      <c r="D870" s="119"/>
      <c r="E870" s="120"/>
      <c r="F870" s="121"/>
      <c r="G870" s="121"/>
      <c r="H870" s="169"/>
      <c r="I870" s="169"/>
      <c r="J870" s="170"/>
      <c r="K870" s="248"/>
      <c r="L870" s="129"/>
      <c r="M870" s="129"/>
      <c r="N870" s="129"/>
      <c r="O870" s="259"/>
      <c r="P870" s="129"/>
      <c r="Z870" s="135"/>
      <c r="AA870" s="135"/>
      <c r="AB870" s="136"/>
      <c r="AC870" s="136"/>
      <c r="AD870" s="60"/>
      <c r="AE870" s="139"/>
      <c r="AF870" s="175"/>
      <c r="AG870" s="60"/>
      <c r="AH870" s="139"/>
      <c r="AI870" s="175"/>
      <c r="AJ870" s="60"/>
      <c r="AK870" s="140"/>
      <c r="AL870" s="141"/>
      <c r="AM870" s="60"/>
      <c r="AN870" s="140"/>
      <c r="AO870" s="141"/>
      <c r="AP870" s="176"/>
      <c r="AQ870" s="177"/>
      <c r="AR870" s="178"/>
      <c r="AS870" s="176"/>
      <c r="AT870" s="177"/>
      <c r="AU870" s="178"/>
      <c r="AV870" s="57"/>
      <c r="AW870" s="145"/>
      <c r="AX870" s="179"/>
      <c r="AY870" s="180"/>
      <c r="AZ870" s="57"/>
      <c r="BA870" s="145"/>
      <c r="BB870" s="146"/>
      <c r="BC870" s="149"/>
      <c r="BD870" s="103"/>
      <c r="BS870" s="224"/>
      <c r="BT870" s="224"/>
      <c r="CB870" s="166">
        <v>45</v>
      </c>
      <c r="CC870" s="166">
        <v>40</v>
      </c>
      <c r="CD870" s="167">
        <v>35</v>
      </c>
      <c r="CE870" s="168">
        <v>30</v>
      </c>
      <c r="CF870" s="167">
        <v>28</v>
      </c>
      <c r="CG870" s="168">
        <v>26</v>
      </c>
      <c r="CH870" s="168">
        <v>24</v>
      </c>
      <c r="CI870" s="168">
        <v>22</v>
      </c>
      <c r="CJ870" s="168">
        <v>20</v>
      </c>
      <c r="CK870" s="168">
        <v>18</v>
      </c>
      <c r="CL870" s="168">
        <v>16</v>
      </c>
      <c r="CM870" s="168">
        <v>14</v>
      </c>
      <c r="CN870" s="168">
        <v>12</v>
      </c>
      <c r="CO870" s="168">
        <v>10</v>
      </c>
      <c r="CP870" s="168">
        <v>10</v>
      </c>
      <c r="CQ870" s="168">
        <v>10</v>
      </c>
    </row>
    <row r="871" spans="1:95" ht="16.2" thickBot="1" x14ac:dyDescent="0.35">
      <c r="A871" s="116">
        <v>1868</v>
      </c>
      <c r="B871" s="117"/>
      <c r="C871" s="118"/>
      <c r="D871" s="119"/>
      <c r="E871" s="120"/>
      <c r="F871" s="121"/>
      <c r="G871" s="121"/>
      <c r="H871" s="169"/>
      <c r="I871" s="169"/>
      <c r="J871" s="170"/>
      <c r="K871" s="248"/>
      <c r="L871" s="129"/>
      <c r="M871" s="129"/>
      <c r="N871" s="129"/>
      <c r="O871" s="259"/>
      <c r="P871" s="129"/>
      <c r="Z871" s="135"/>
      <c r="AA871" s="135"/>
      <c r="AB871" s="136"/>
      <c r="AC871" s="136"/>
      <c r="AD871" s="60"/>
      <c r="AE871" s="139"/>
      <c r="AF871" s="175"/>
      <c r="AG871" s="60"/>
      <c r="AH871" s="139"/>
      <c r="AI871" s="175"/>
      <c r="AJ871" s="60"/>
      <c r="AK871" s="140"/>
      <c r="AL871" s="141"/>
      <c r="AM871" s="60"/>
      <c r="AN871" s="140"/>
      <c r="AO871" s="141"/>
      <c r="AP871" s="176"/>
      <c r="AQ871" s="177"/>
      <c r="AR871" s="178"/>
      <c r="AS871" s="176"/>
      <c r="AT871" s="177"/>
      <c r="AU871" s="178"/>
      <c r="AV871" s="57"/>
      <c r="AW871" s="145"/>
      <c r="AX871" s="179"/>
      <c r="AY871" s="180"/>
      <c r="AZ871" s="57"/>
      <c r="BA871" s="145"/>
      <c r="BB871" s="146"/>
      <c r="BC871" s="149"/>
      <c r="BD871" s="103"/>
      <c r="BS871" s="224"/>
      <c r="BT871" s="224"/>
      <c r="CB871" s="166">
        <v>45</v>
      </c>
      <c r="CC871" s="166">
        <v>40</v>
      </c>
      <c r="CD871" s="167">
        <v>35</v>
      </c>
      <c r="CE871" s="168">
        <v>30</v>
      </c>
      <c r="CF871" s="167">
        <v>28</v>
      </c>
      <c r="CG871" s="168">
        <v>26</v>
      </c>
      <c r="CH871" s="168">
        <v>24</v>
      </c>
      <c r="CI871" s="168">
        <v>22</v>
      </c>
      <c r="CJ871" s="168">
        <v>20</v>
      </c>
      <c r="CK871" s="168">
        <v>18</v>
      </c>
      <c r="CL871" s="168">
        <v>16</v>
      </c>
      <c r="CM871" s="168">
        <v>14</v>
      </c>
      <c r="CN871" s="168">
        <v>12</v>
      </c>
      <c r="CO871" s="168">
        <v>10</v>
      </c>
      <c r="CP871" s="168">
        <v>10</v>
      </c>
      <c r="CQ871" s="168">
        <v>10</v>
      </c>
    </row>
    <row r="872" spans="1:95" ht="16.2" thickBot="1" x14ac:dyDescent="0.35">
      <c r="A872" s="116">
        <v>1869</v>
      </c>
      <c r="B872" s="117"/>
      <c r="C872" s="118"/>
      <c r="D872" s="119"/>
      <c r="E872" s="120"/>
      <c r="F872" s="121"/>
      <c r="G872" s="121"/>
      <c r="H872" s="169"/>
      <c r="I872" s="169"/>
      <c r="J872" s="170"/>
      <c r="K872" s="171"/>
      <c r="L872" s="129"/>
      <c r="M872" s="129"/>
      <c r="N872" s="129"/>
      <c r="O872" s="259"/>
      <c r="P872" s="129"/>
      <c r="Z872" s="135"/>
      <c r="AA872" s="135"/>
      <c r="AB872" s="136"/>
      <c r="AC872" s="136"/>
      <c r="AD872" s="60"/>
      <c r="AE872" s="139"/>
      <c r="AF872" s="175"/>
      <c r="AG872" s="60"/>
      <c r="AH872" s="139"/>
      <c r="AI872" s="175"/>
      <c r="AJ872" s="60"/>
      <c r="AK872" s="140"/>
      <c r="AL872" s="141"/>
      <c r="AM872" s="60"/>
      <c r="AN872" s="140"/>
      <c r="AO872" s="141"/>
      <c r="AP872" s="176"/>
      <c r="AQ872" s="177"/>
      <c r="AR872" s="178"/>
      <c r="AS872" s="176"/>
      <c r="AT872" s="177"/>
      <c r="AU872" s="178"/>
      <c r="AV872" s="57"/>
      <c r="AW872" s="145"/>
      <c r="AX872" s="179"/>
      <c r="AY872" s="180"/>
      <c r="AZ872" s="57"/>
      <c r="BA872" s="145"/>
      <c r="BB872" s="146"/>
      <c r="BC872" s="149"/>
      <c r="BD872" s="103"/>
      <c r="BS872" s="224"/>
      <c r="BT872" s="224"/>
      <c r="CB872" s="166">
        <v>45</v>
      </c>
      <c r="CC872" s="166">
        <v>40</v>
      </c>
      <c r="CD872" s="167">
        <v>35</v>
      </c>
      <c r="CE872" s="168">
        <v>30</v>
      </c>
      <c r="CF872" s="167">
        <v>28</v>
      </c>
      <c r="CG872" s="168">
        <v>26</v>
      </c>
      <c r="CH872" s="168">
        <v>24</v>
      </c>
      <c r="CI872" s="168">
        <v>22</v>
      </c>
      <c r="CJ872" s="168">
        <v>20</v>
      </c>
      <c r="CK872" s="168">
        <v>18</v>
      </c>
      <c r="CL872" s="168">
        <v>16</v>
      </c>
      <c r="CM872" s="168">
        <v>14</v>
      </c>
      <c r="CN872" s="168">
        <v>12</v>
      </c>
      <c r="CO872" s="168">
        <v>10</v>
      </c>
      <c r="CP872" s="168">
        <v>10</v>
      </c>
      <c r="CQ872" s="168">
        <v>10</v>
      </c>
    </row>
    <row r="873" spans="1:95" ht="16.2" thickBot="1" x14ac:dyDescent="0.35">
      <c r="A873" s="116">
        <v>1870</v>
      </c>
      <c r="B873" s="117"/>
      <c r="C873" s="118"/>
      <c r="D873" s="119"/>
      <c r="E873" s="120"/>
      <c r="F873" s="121"/>
      <c r="G873" s="121"/>
      <c r="H873" s="169"/>
      <c r="I873" s="169"/>
      <c r="J873" s="170"/>
      <c r="K873" s="248"/>
      <c r="L873" s="129"/>
      <c r="M873" s="129"/>
      <c r="N873" s="129"/>
      <c r="O873" s="259"/>
      <c r="P873" s="129"/>
      <c r="Z873" s="135"/>
      <c r="AA873" s="135"/>
      <c r="AB873" s="136"/>
      <c r="AC873" s="136"/>
      <c r="AD873" s="60"/>
      <c r="AE873" s="139"/>
      <c r="AF873" s="175"/>
      <c r="AG873" s="60"/>
      <c r="AH873" s="139"/>
      <c r="AI873" s="175"/>
      <c r="AJ873" s="60"/>
      <c r="AK873" s="140"/>
      <c r="AL873" s="141"/>
      <c r="AM873" s="60"/>
      <c r="AN873" s="140"/>
      <c r="AO873" s="141"/>
      <c r="AP873" s="176"/>
      <c r="AQ873" s="177"/>
      <c r="AR873" s="178"/>
      <c r="AS873" s="176"/>
      <c r="AT873" s="177"/>
      <c r="AU873" s="178"/>
      <c r="AV873" s="57"/>
      <c r="AW873" s="145"/>
      <c r="AX873" s="179"/>
      <c r="AY873" s="180"/>
      <c r="AZ873" s="57"/>
      <c r="BA873" s="145"/>
      <c r="BB873" s="146"/>
      <c r="BC873" s="149"/>
      <c r="BD873" s="103"/>
      <c r="BS873" s="224"/>
      <c r="BT873" s="224"/>
      <c r="CB873" s="166">
        <v>45</v>
      </c>
      <c r="CC873" s="166">
        <v>40</v>
      </c>
      <c r="CD873" s="167">
        <v>35</v>
      </c>
      <c r="CE873" s="168">
        <v>30</v>
      </c>
      <c r="CF873" s="167">
        <v>28</v>
      </c>
      <c r="CG873" s="168">
        <v>26</v>
      </c>
      <c r="CH873" s="168">
        <v>24</v>
      </c>
      <c r="CI873" s="168">
        <v>22</v>
      </c>
      <c r="CJ873" s="168">
        <v>20</v>
      </c>
      <c r="CK873" s="168">
        <v>18</v>
      </c>
      <c r="CL873" s="168">
        <v>16</v>
      </c>
      <c r="CM873" s="168">
        <v>14</v>
      </c>
      <c r="CN873" s="168">
        <v>12</v>
      </c>
      <c r="CO873" s="168">
        <v>10</v>
      </c>
      <c r="CP873" s="168">
        <v>10</v>
      </c>
      <c r="CQ873" s="168">
        <v>10</v>
      </c>
    </row>
    <row r="874" spans="1:95" ht="16.2" thickBot="1" x14ac:dyDescent="0.35">
      <c r="A874" s="116">
        <v>1871</v>
      </c>
      <c r="B874" s="117"/>
      <c r="C874" s="118"/>
      <c r="D874" s="119"/>
      <c r="E874" s="120"/>
      <c r="F874" s="121"/>
      <c r="G874" s="121"/>
      <c r="H874" s="169"/>
      <c r="I874" s="169"/>
      <c r="J874" s="170"/>
      <c r="K874" s="248"/>
      <c r="L874" s="129"/>
      <c r="M874" s="129"/>
      <c r="N874" s="129"/>
      <c r="O874" s="259"/>
      <c r="P874" s="129"/>
      <c r="Z874" s="135"/>
      <c r="AA874" s="135"/>
      <c r="AB874" s="136"/>
      <c r="AC874" s="136"/>
      <c r="AD874" s="60"/>
      <c r="AE874" s="139"/>
      <c r="AF874" s="175"/>
      <c r="AG874" s="60"/>
      <c r="AH874" s="139"/>
      <c r="AI874" s="175"/>
      <c r="AJ874" s="60"/>
      <c r="AK874" s="140"/>
      <c r="AL874" s="141"/>
      <c r="AM874" s="60"/>
      <c r="AN874" s="140"/>
      <c r="AO874" s="141"/>
      <c r="AP874" s="176"/>
      <c r="AQ874" s="177"/>
      <c r="AR874" s="178"/>
      <c r="AS874" s="176"/>
      <c r="AT874" s="177"/>
      <c r="AU874" s="178"/>
      <c r="AV874" s="57"/>
      <c r="AW874" s="145"/>
      <c r="AX874" s="179"/>
      <c r="AY874" s="180"/>
      <c r="AZ874" s="57"/>
      <c r="BA874" s="145"/>
      <c r="BB874" s="146"/>
      <c r="BC874" s="149"/>
      <c r="BD874" s="103"/>
      <c r="BS874" s="224"/>
      <c r="BT874" s="224"/>
      <c r="CB874" s="166">
        <v>45</v>
      </c>
      <c r="CC874" s="166">
        <v>40</v>
      </c>
      <c r="CD874" s="167">
        <v>35</v>
      </c>
      <c r="CE874" s="168">
        <v>30</v>
      </c>
      <c r="CF874" s="167">
        <v>28</v>
      </c>
      <c r="CG874" s="168">
        <v>26</v>
      </c>
      <c r="CH874" s="168">
        <v>24</v>
      </c>
      <c r="CI874" s="168">
        <v>22</v>
      </c>
      <c r="CJ874" s="168">
        <v>20</v>
      </c>
      <c r="CK874" s="168">
        <v>18</v>
      </c>
      <c r="CL874" s="168">
        <v>16</v>
      </c>
      <c r="CM874" s="168">
        <v>14</v>
      </c>
      <c r="CN874" s="168">
        <v>12</v>
      </c>
      <c r="CO874" s="168">
        <v>10</v>
      </c>
      <c r="CP874" s="168">
        <v>10</v>
      </c>
      <c r="CQ874" s="168">
        <v>10</v>
      </c>
    </row>
    <row r="875" spans="1:95" ht="16.2" thickBot="1" x14ac:dyDescent="0.35">
      <c r="A875" s="116">
        <v>1872</v>
      </c>
      <c r="B875" s="117"/>
      <c r="C875" s="118"/>
      <c r="D875" s="119"/>
      <c r="E875" s="120"/>
      <c r="F875" s="121"/>
      <c r="G875" s="121"/>
      <c r="H875" s="169"/>
      <c r="I875" s="169"/>
      <c r="J875" s="170"/>
      <c r="K875" s="248"/>
      <c r="L875" s="129"/>
      <c r="M875" s="129"/>
      <c r="N875" s="129"/>
      <c r="O875" s="259"/>
      <c r="P875" s="129"/>
      <c r="Z875" s="135"/>
      <c r="AA875" s="135"/>
      <c r="AB875" s="136"/>
      <c r="AC875" s="136"/>
      <c r="AD875" s="60"/>
      <c r="AE875" s="139"/>
      <c r="AF875" s="175"/>
      <c r="AG875" s="60"/>
      <c r="AH875" s="139"/>
      <c r="AI875" s="175"/>
      <c r="AJ875" s="60"/>
      <c r="AK875" s="140"/>
      <c r="AL875" s="141"/>
      <c r="AM875" s="60"/>
      <c r="AN875" s="140"/>
      <c r="AO875" s="141"/>
      <c r="AP875" s="176"/>
      <c r="AQ875" s="177"/>
      <c r="AR875" s="178"/>
      <c r="AS875" s="176"/>
      <c r="AT875" s="177"/>
      <c r="AU875" s="178"/>
      <c r="AV875" s="57"/>
      <c r="AW875" s="145"/>
      <c r="AX875" s="179"/>
      <c r="AY875" s="180"/>
      <c r="AZ875" s="57"/>
      <c r="BA875" s="145"/>
      <c r="BB875" s="146"/>
      <c r="BC875" s="149"/>
      <c r="BD875" s="103"/>
      <c r="BS875" s="224"/>
      <c r="BT875" s="224"/>
      <c r="CB875" s="166">
        <v>45</v>
      </c>
      <c r="CC875" s="166">
        <v>40</v>
      </c>
      <c r="CD875" s="167">
        <v>35</v>
      </c>
      <c r="CE875" s="168">
        <v>30</v>
      </c>
      <c r="CF875" s="167">
        <v>28</v>
      </c>
      <c r="CG875" s="168">
        <v>26</v>
      </c>
      <c r="CH875" s="168">
        <v>24</v>
      </c>
      <c r="CI875" s="168">
        <v>22</v>
      </c>
      <c r="CJ875" s="168">
        <v>20</v>
      </c>
      <c r="CK875" s="168">
        <v>18</v>
      </c>
      <c r="CL875" s="168">
        <v>16</v>
      </c>
      <c r="CM875" s="168">
        <v>14</v>
      </c>
      <c r="CN875" s="168">
        <v>12</v>
      </c>
      <c r="CO875" s="168">
        <v>10</v>
      </c>
      <c r="CP875" s="168">
        <v>10</v>
      </c>
      <c r="CQ875" s="168">
        <v>10</v>
      </c>
    </row>
    <row r="876" spans="1:95" ht="16.2" thickBot="1" x14ac:dyDescent="0.35">
      <c r="A876" s="116">
        <v>1873</v>
      </c>
      <c r="B876" s="117"/>
      <c r="C876" s="118"/>
      <c r="D876" s="119"/>
      <c r="E876" s="120"/>
      <c r="F876" s="121"/>
      <c r="G876" s="121"/>
      <c r="H876" s="169"/>
      <c r="I876" s="169"/>
      <c r="J876" s="170"/>
      <c r="K876" s="248"/>
      <c r="L876" s="129"/>
      <c r="M876" s="129"/>
      <c r="N876" s="129"/>
      <c r="O876" s="259"/>
      <c r="P876" s="129"/>
      <c r="Z876" s="135"/>
      <c r="AA876" s="135"/>
      <c r="AB876" s="136"/>
      <c r="AC876" s="136"/>
      <c r="AD876" s="60"/>
      <c r="AE876" s="139"/>
      <c r="AF876" s="175"/>
      <c r="AG876" s="60"/>
      <c r="AH876" s="139"/>
      <c r="AI876" s="175"/>
      <c r="AJ876" s="60"/>
      <c r="AK876" s="140"/>
      <c r="AL876" s="141"/>
      <c r="AM876" s="60"/>
      <c r="AN876" s="140"/>
      <c r="AO876" s="141"/>
      <c r="AP876" s="176"/>
      <c r="AQ876" s="177"/>
      <c r="AR876" s="178"/>
      <c r="AS876" s="176"/>
      <c r="AT876" s="177"/>
      <c r="AU876" s="178"/>
      <c r="AV876" s="57"/>
      <c r="AW876" s="145"/>
      <c r="AX876" s="179"/>
      <c r="AY876" s="180"/>
      <c r="AZ876" s="57"/>
      <c r="BA876" s="145"/>
      <c r="BB876" s="146"/>
      <c r="BC876" s="149"/>
      <c r="BD876" s="103"/>
      <c r="BS876" s="224"/>
      <c r="BT876" s="224"/>
      <c r="CB876" s="166">
        <v>45</v>
      </c>
      <c r="CC876" s="166">
        <v>40</v>
      </c>
      <c r="CD876" s="167">
        <v>35</v>
      </c>
      <c r="CE876" s="168">
        <v>30</v>
      </c>
      <c r="CF876" s="167">
        <v>28</v>
      </c>
      <c r="CG876" s="168">
        <v>26</v>
      </c>
      <c r="CH876" s="168">
        <v>24</v>
      </c>
      <c r="CI876" s="168">
        <v>22</v>
      </c>
      <c r="CJ876" s="168">
        <v>20</v>
      </c>
      <c r="CK876" s="168">
        <v>18</v>
      </c>
      <c r="CL876" s="168">
        <v>16</v>
      </c>
      <c r="CM876" s="168">
        <v>14</v>
      </c>
      <c r="CN876" s="168">
        <v>12</v>
      </c>
      <c r="CO876" s="168">
        <v>10</v>
      </c>
      <c r="CP876" s="168">
        <v>10</v>
      </c>
      <c r="CQ876" s="168">
        <v>10</v>
      </c>
    </row>
    <row r="877" spans="1:95" ht="16.2" thickBot="1" x14ac:dyDescent="0.35">
      <c r="A877" s="116">
        <v>1874</v>
      </c>
      <c r="B877" s="117"/>
      <c r="C877" s="118"/>
      <c r="D877" s="119"/>
      <c r="E877" s="120"/>
      <c r="F877" s="121"/>
      <c r="G877" s="121"/>
      <c r="H877" s="169"/>
      <c r="I877" s="169"/>
      <c r="J877" s="170"/>
      <c r="K877" s="248"/>
      <c r="L877" s="129"/>
      <c r="M877" s="129"/>
      <c r="N877" s="129"/>
      <c r="O877" s="259"/>
      <c r="P877" s="129"/>
      <c r="Z877" s="135"/>
      <c r="AA877" s="135"/>
      <c r="AB877" s="136"/>
      <c r="AC877" s="136"/>
      <c r="AD877" s="60"/>
      <c r="AE877" s="139"/>
      <c r="AF877" s="175"/>
      <c r="AG877" s="60"/>
      <c r="AH877" s="139"/>
      <c r="AI877" s="175"/>
      <c r="AJ877" s="60"/>
      <c r="AK877" s="140"/>
      <c r="AL877" s="141"/>
      <c r="AM877" s="60"/>
      <c r="AN877" s="140"/>
      <c r="AO877" s="141"/>
      <c r="AP877" s="176"/>
      <c r="AQ877" s="177"/>
      <c r="AR877" s="178"/>
      <c r="AS877" s="176"/>
      <c r="AT877" s="177"/>
      <c r="AU877" s="178"/>
      <c r="AV877" s="57"/>
      <c r="AW877" s="145"/>
      <c r="AX877" s="179"/>
      <c r="AY877" s="180"/>
      <c r="AZ877" s="57"/>
      <c r="BA877" s="145"/>
      <c r="BB877" s="146"/>
      <c r="BC877" s="149"/>
      <c r="BD877" s="103"/>
      <c r="BS877" s="224"/>
      <c r="BT877" s="224"/>
      <c r="CB877" s="166">
        <v>45</v>
      </c>
      <c r="CC877" s="166">
        <v>40</v>
      </c>
      <c r="CD877" s="167">
        <v>35</v>
      </c>
      <c r="CE877" s="168">
        <v>30</v>
      </c>
      <c r="CF877" s="167">
        <v>28</v>
      </c>
      <c r="CG877" s="168">
        <v>26</v>
      </c>
      <c r="CH877" s="168">
        <v>24</v>
      </c>
      <c r="CI877" s="168">
        <v>22</v>
      </c>
      <c r="CJ877" s="168">
        <v>20</v>
      </c>
      <c r="CK877" s="168">
        <v>18</v>
      </c>
      <c r="CL877" s="168">
        <v>16</v>
      </c>
      <c r="CM877" s="168">
        <v>14</v>
      </c>
      <c r="CN877" s="168">
        <v>12</v>
      </c>
      <c r="CO877" s="168">
        <v>10</v>
      </c>
      <c r="CP877" s="168">
        <v>10</v>
      </c>
      <c r="CQ877" s="168">
        <v>10</v>
      </c>
    </row>
    <row r="878" spans="1:95" ht="16.2" thickBot="1" x14ac:dyDescent="0.35">
      <c r="A878" s="116">
        <v>1875</v>
      </c>
      <c r="B878" s="117"/>
      <c r="C878" s="118"/>
      <c r="D878" s="119"/>
      <c r="E878" s="120"/>
      <c r="F878" s="121"/>
      <c r="G878" s="121"/>
      <c r="H878" s="169"/>
      <c r="I878" s="169"/>
      <c r="J878" s="170"/>
      <c r="K878" s="248"/>
      <c r="L878" s="129"/>
      <c r="M878" s="129"/>
      <c r="N878" s="129"/>
      <c r="O878" s="259"/>
      <c r="P878" s="129"/>
      <c r="Z878" s="135"/>
      <c r="AA878" s="135"/>
      <c r="AB878" s="136"/>
      <c r="AC878" s="136"/>
      <c r="AD878" s="60"/>
      <c r="AE878" s="139"/>
      <c r="AF878" s="175"/>
      <c r="AG878" s="60"/>
      <c r="AH878" s="139"/>
      <c r="AI878" s="175"/>
      <c r="AJ878" s="60"/>
      <c r="AK878" s="140"/>
      <c r="AL878" s="141"/>
      <c r="AM878" s="60"/>
      <c r="AN878" s="140"/>
      <c r="AO878" s="141"/>
      <c r="AP878" s="176"/>
      <c r="AQ878" s="177"/>
      <c r="AR878" s="178"/>
      <c r="AS878" s="176"/>
      <c r="AT878" s="177"/>
      <c r="AU878" s="178"/>
      <c r="AV878" s="57"/>
      <c r="AW878" s="145"/>
      <c r="AX878" s="179"/>
      <c r="AY878" s="180"/>
      <c r="AZ878" s="57"/>
      <c r="BA878" s="145"/>
      <c r="BB878" s="146"/>
      <c r="BC878" s="149"/>
      <c r="BD878" s="103"/>
      <c r="BS878" s="224"/>
      <c r="BT878" s="224"/>
      <c r="CB878" s="166">
        <v>45</v>
      </c>
      <c r="CC878" s="166">
        <v>40</v>
      </c>
      <c r="CD878" s="167">
        <v>35</v>
      </c>
      <c r="CE878" s="168">
        <v>30</v>
      </c>
      <c r="CF878" s="167">
        <v>28</v>
      </c>
      <c r="CG878" s="168">
        <v>26</v>
      </c>
      <c r="CH878" s="168">
        <v>24</v>
      </c>
      <c r="CI878" s="168">
        <v>22</v>
      </c>
      <c r="CJ878" s="168">
        <v>20</v>
      </c>
      <c r="CK878" s="168">
        <v>18</v>
      </c>
      <c r="CL878" s="168">
        <v>16</v>
      </c>
      <c r="CM878" s="168">
        <v>14</v>
      </c>
      <c r="CN878" s="168">
        <v>12</v>
      </c>
      <c r="CO878" s="168">
        <v>10</v>
      </c>
      <c r="CP878" s="168">
        <v>10</v>
      </c>
      <c r="CQ878" s="168">
        <v>10</v>
      </c>
    </row>
    <row r="879" spans="1:95" ht="16.2" thickBot="1" x14ac:dyDescent="0.35">
      <c r="A879" s="116">
        <v>1876</v>
      </c>
      <c r="B879" s="117"/>
      <c r="C879" s="118"/>
      <c r="D879" s="119"/>
      <c r="E879" s="120"/>
      <c r="F879" s="121"/>
      <c r="G879" s="121"/>
      <c r="H879" s="169"/>
      <c r="I879" s="169"/>
      <c r="J879" s="170"/>
      <c r="K879" s="248"/>
      <c r="L879" s="129"/>
      <c r="M879" s="129"/>
      <c r="N879" s="129"/>
      <c r="O879" s="259"/>
      <c r="P879" s="129"/>
      <c r="Z879" s="135"/>
      <c r="AA879" s="135"/>
      <c r="AB879" s="136"/>
      <c r="AC879" s="136"/>
      <c r="AD879" s="60"/>
      <c r="AE879" s="139"/>
      <c r="AF879" s="175"/>
      <c r="AG879" s="60"/>
      <c r="AH879" s="139"/>
      <c r="AI879" s="175"/>
      <c r="AJ879" s="60"/>
      <c r="AK879" s="140"/>
      <c r="AL879" s="141"/>
      <c r="AM879" s="60"/>
      <c r="AN879" s="140"/>
      <c r="AO879" s="141"/>
      <c r="AP879" s="176"/>
      <c r="AQ879" s="177"/>
      <c r="AR879" s="178"/>
      <c r="AS879" s="176"/>
      <c r="AT879" s="177"/>
      <c r="AU879" s="178"/>
      <c r="AV879" s="57"/>
      <c r="AW879" s="145"/>
      <c r="AX879" s="179"/>
      <c r="AY879" s="180"/>
      <c r="AZ879" s="57"/>
      <c r="BA879" s="145"/>
      <c r="BB879" s="146"/>
      <c r="BC879" s="149"/>
      <c r="BD879" s="103"/>
      <c r="BS879" s="224"/>
      <c r="BT879" s="224"/>
      <c r="CB879" s="166">
        <v>45</v>
      </c>
      <c r="CC879" s="166">
        <v>40</v>
      </c>
      <c r="CD879" s="167">
        <v>35</v>
      </c>
      <c r="CE879" s="168">
        <v>30</v>
      </c>
      <c r="CF879" s="167">
        <v>28</v>
      </c>
      <c r="CG879" s="168">
        <v>26</v>
      </c>
      <c r="CH879" s="168">
        <v>24</v>
      </c>
      <c r="CI879" s="168">
        <v>22</v>
      </c>
      <c r="CJ879" s="168">
        <v>20</v>
      </c>
      <c r="CK879" s="168">
        <v>18</v>
      </c>
      <c r="CL879" s="168">
        <v>16</v>
      </c>
      <c r="CM879" s="168">
        <v>14</v>
      </c>
      <c r="CN879" s="168">
        <v>12</v>
      </c>
      <c r="CO879" s="168">
        <v>10</v>
      </c>
      <c r="CP879" s="168">
        <v>10</v>
      </c>
      <c r="CQ879" s="168">
        <v>10</v>
      </c>
    </row>
    <row r="880" spans="1:95" ht="16.2" thickBot="1" x14ac:dyDescent="0.35">
      <c r="A880" s="116">
        <v>1877</v>
      </c>
      <c r="B880" s="117"/>
      <c r="C880" s="118"/>
      <c r="D880" s="119"/>
      <c r="E880" s="120"/>
      <c r="F880" s="121"/>
      <c r="G880" s="121"/>
      <c r="H880" s="169"/>
      <c r="I880" s="169"/>
      <c r="J880" s="170"/>
      <c r="K880" s="248"/>
      <c r="L880" s="129"/>
      <c r="M880" s="129"/>
      <c r="N880" s="129"/>
      <c r="O880" s="259"/>
      <c r="P880" s="129"/>
      <c r="Z880" s="135"/>
      <c r="AA880" s="135"/>
      <c r="AB880" s="136"/>
      <c r="AC880" s="136"/>
      <c r="AD880" s="60"/>
      <c r="AE880" s="139"/>
      <c r="AF880" s="175"/>
      <c r="AG880" s="60"/>
      <c r="AH880" s="139"/>
      <c r="AI880" s="175"/>
      <c r="AJ880" s="60"/>
      <c r="AK880" s="140"/>
      <c r="AL880" s="141"/>
      <c r="AM880" s="60"/>
      <c r="AN880" s="140"/>
      <c r="AO880" s="141"/>
      <c r="AP880" s="176"/>
      <c r="AQ880" s="177"/>
      <c r="AR880" s="178"/>
      <c r="AS880" s="176"/>
      <c r="AT880" s="177"/>
      <c r="AU880" s="178"/>
      <c r="AV880" s="57"/>
      <c r="AW880" s="145"/>
      <c r="AX880" s="179"/>
      <c r="AY880" s="180"/>
      <c r="AZ880" s="57"/>
      <c r="BA880" s="145"/>
      <c r="BB880" s="146"/>
      <c r="BC880" s="149"/>
      <c r="BD880" s="103"/>
      <c r="BS880" s="224"/>
      <c r="BT880" s="224"/>
      <c r="CB880" s="166">
        <v>45</v>
      </c>
      <c r="CC880" s="166">
        <v>40</v>
      </c>
      <c r="CD880" s="167">
        <v>35</v>
      </c>
      <c r="CE880" s="168">
        <v>30</v>
      </c>
      <c r="CF880" s="167">
        <v>28</v>
      </c>
      <c r="CG880" s="168">
        <v>26</v>
      </c>
      <c r="CH880" s="168">
        <v>24</v>
      </c>
      <c r="CI880" s="168">
        <v>22</v>
      </c>
      <c r="CJ880" s="168">
        <v>20</v>
      </c>
      <c r="CK880" s="168">
        <v>18</v>
      </c>
      <c r="CL880" s="168">
        <v>16</v>
      </c>
      <c r="CM880" s="168">
        <v>14</v>
      </c>
      <c r="CN880" s="168">
        <v>12</v>
      </c>
      <c r="CO880" s="168">
        <v>10</v>
      </c>
      <c r="CP880" s="168">
        <v>10</v>
      </c>
      <c r="CQ880" s="168">
        <v>10</v>
      </c>
    </row>
    <row r="881" spans="1:95" ht="16.2" thickBot="1" x14ac:dyDescent="0.35">
      <c r="A881" s="116">
        <v>1878</v>
      </c>
      <c r="B881" s="117"/>
      <c r="C881" s="118"/>
      <c r="D881" s="119"/>
      <c r="E881" s="120"/>
      <c r="F881" s="121"/>
      <c r="G881" s="121"/>
      <c r="H881" s="169"/>
      <c r="I881" s="169"/>
      <c r="J881" s="170"/>
      <c r="K881" s="248"/>
      <c r="L881" s="129"/>
      <c r="M881" s="129"/>
      <c r="N881" s="129"/>
      <c r="O881" s="259"/>
      <c r="P881" s="129"/>
      <c r="Z881" s="135"/>
      <c r="AA881" s="135"/>
      <c r="AB881" s="136"/>
      <c r="AC881" s="136"/>
      <c r="AD881" s="60"/>
      <c r="AE881" s="139"/>
      <c r="AF881" s="175"/>
      <c r="AG881" s="60"/>
      <c r="AH881" s="139"/>
      <c r="AI881" s="175"/>
      <c r="AJ881" s="60"/>
      <c r="AK881" s="140"/>
      <c r="AL881" s="141"/>
      <c r="AM881" s="60"/>
      <c r="AN881" s="140"/>
      <c r="AO881" s="141"/>
      <c r="AP881" s="176"/>
      <c r="AQ881" s="177"/>
      <c r="AR881" s="178"/>
      <c r="AS881" s="176"/>
      <c r="AT881" s="177"/>
      <c r="AU881" s="178"/>
      <c r="AV881" s="57"/>
      <c r="AW881" s="145"/>
      <c r="AX881" s="179"/>
      <c r="AY881" s="180"/>
      <c r="AZ881" s="57"/>
      <c r="BA881" s="145"/>
      <c r="BB881" s="146"/>
      <c r="BC881" s="149"/>
      <c r="BD881" s="103"/>
      <c r="BS881" s="224"/>
      <c r="BT881" s="224"/>
      <c r="CB881" s="166">
        <v>45</v>
      </c>
      <c r="CC881" s="166">
        <v>40</v>
      </c>
      <c r="CD881" s="167">
        <v>35</v>
      </c>
      <c r="CE881" s="168">
        <v>30</v>
      </c>
      <c r="CF881" s="167">
        <v>28</v>
      </c>
      <c r="CG881" s="168">
        <v>26</v>
      </c>
      <c r="CH881" s="168">
        <v>24</v>
      </c>
      <c r="CI881" s="168">
        <v>22</v>
      </c>
      <c r="CJ881" s="168">
        <v>20</v>
      </c>
      <c r="CK881" s="168">
        <v>18</v>
      </c>
      <c r="CL881" s="168">
        <v>16</v>
      </c>
      <c r="CM881" s="168">
        <v>14</v>
      </c>
      <c r="CN881" s="168">
        <v>12</v>
      </c>
      <c r="CO881" s="168">
        <v>10</v>
      </c>
      <c r="CP881" s="168">
        <v>10</v>
      </c>
      <c r="CQ881" s="168">
        <v>10</v>
      </c>
    </row>
    <row r="882" spans="1:95" ht="16.2" thickBot="1" x14ac:dyDescent="0.35">
      <c r="A882" s="116">
        <v>1879</v>
      </c>
      <c r="B882" s="117"/>
      <c r="C882" s="118"/>
      <c r="D882" s="119"/>
      <c r="E882" s="120"/>
      <c r="F882" s="121"/>
      <c r="G882" s="121"/>
      <c r="H882" s="169"/>
      <c r="I882" s="169"/>
      <c r="J882" s="170"/>
      <c r="K882" s="248"/>
      <c r="L882" s="129"/>
      <c r="M882" s="129"/>
      <c r="N882" s="129"/>
      <c r="O882" s="259"/>
      <c r="P882" s="129"/>
      <c r="Z882" s="135"/>
      <c r="AA882" s="135"/>
      <c r="AB882" s="136"/>
      <c r="AC882" s="136"/>
      <c r="AD882" s="60"/>
      <c r="AE882" s="139"/>
      <c r="AF882" s="175"/>
      <c r="AG882" s="60"/>
      <c r="AH882" s="139"/>
      <c r="AI882" s="175"/>
      <c r="AJ882" s="60"/>
      <c r="AK882" s="140"/>
      <c r="AL882" s="141"/>
      <c r="AM882" s="60"/>
      <c r="AN882" s="140"/>
      <c r="AO882" s="141"/>
      <c r="AP882" s="176"/>
      <c r="AQ882" s="177"/>
      <c r="AR882" s="178"/>
      <c r="AS882" s="176"/>
      <c r="AT882" s="177"/>
      <c r="AU882" s="178"/>
      <c r="AV882" s="57"/>
      <c r="AW882" s="145"/>
      <c r="AX882" s="179"/>
      <c r="AY882" s="180"/>
      <c r="AZ882" s="57"/>
      <c r="BA882" s="145"/>
      <c r="BB882" s="146"/>
      <c r="BC882" s="149"/>
      <c r="BD882" s="103"/>
      <c r="BS882" s="224"/>
      <c r="BT882" s="224"/>
      <c r="CB882" s="166">
        <v>45</v>
      </c>
      <c r="CC882" s="166">
        <v>40</v>
      </c>
      <c r="CD882" s="167">
        <v>35</v>
      </c>
      <c r="CE882" s="168">
        <v>30</v>
      </c>
      <c r="CF882" s="167">
        <v>28</v>
      </c>
      <c r="CG882" s="168">
        <v>26</v>
      </c>
      <c r="CH882" s="168">
        <v>24</v>
      </c>
      <c r="CI882" s="168">
        <v>22</v>
      </c>
      <c r="CJ882" s="168">
        <v>20</v>
      </c>
      <c r="CK882" s="168">
        <v>18</v>
      </c>
      <c r="CL882" s="168">
        <v>16</v>
      </c>
      <c r="CM882" s="168">
        <v>14</v>
      </c>
      <c r="CN882" s="168">
        <v>12</v>
      </c>
      <c r="CO882" s="168">
        <v>10</v>
      </c>
      <c r="CP882" s="168">
        <v>10</v>
      </c>
      <c r="CQ882" s="168">
        <v>10</v>
      </c>
    </row>
    <row r="883" spans="1:95" ht="16.2" thickBot="1" x14ac:dyDescent="0.35">
      <c r="A883" s="116">
        <v>1880</v>
      </c>
      <c r="B883" s="117"/>
      <c r="C883" s="118"/>
      <c r="D883" s="119"/>
      <c r="E883" s="120"/>
      <c r="F883" s="121"/>
      <c r="G883" s="121"/>
      <c r="H883" s="169"/>
      <c r="I883" s="169"/>
      <c r="J883" s="170"/>
      <c r="K883" s="248"/>
      <c r="L883" s="129"/>
      <c r="M883" s="129"/>
      <c r="N883" s="129"/>
      <c r="O883" s="259"/>
      <c r="P883" s="129"/>
      <c r="Z883" s="135"/>
      <c r="AA883" s="135"/>
      <c r="AB883" s="136"/>
      <c r="AC883" s="136"/>
      <c r="AD883" s="60"/>
      <c r="AE883" s="139"/>
      <c r="AF883" s="175"/>
      <c r="AG883" s="60"/>
      <c r="AH883" s="139"/>
      <c r="AI883" s="175"/>
      <c r="AJ883" s="60"/>
      <c r="AK883" s="140"/>
      <c r="AL883" s="141"/>
      <c r="AM883" s="60"/>
      <c r="AN883" s="140"/>
      <c r="AO883" s="141"/>
      <c r="AP883" s="176"/>
      <c r="AQ883" s="177"/>
      <c r="AR883" s="178"/>
      <c r="AS883" s="176"/>
      <c r="AT883" s="177"/>
      <c r="AU883" s="178"/>
      <c r="AV883" s="57"/>
      <c r="AW883" s="145"/>
      <c r="AX883" s="179"/>
      <c r="AY883" s="180"/>
      <c r="AZ883" s="57"/>
      <c r="BA883" s="145"/>
      <c r="BB883" s="146"/>
      <c r="BC883" s="149"/>
      <c r="BD883" s="103"/>
      <c r="BS883" s="224"/>
      <c r="BT883" s="224"/>
      <c r="CB883" s="166">
        <v>45</v>
      </c>
      <c r="CC883" s="166">
        <v>40</v>
      </c>
      <c r="CD883" s="167">
        <v>35</v>
      </c>
      <c r="CE883" s="168">
        <v>30</v>
      </c>
      <c r="CF883" s="167">
        <v>28</v>
      </c>
      <c r="CG883" s="168">
        <v>26</v>
      </c>
      <c r="CH883" s="168">
        <v>24</v>
      </c>
      <c r="CI883" s="168">
        <v>22</v>
      </c>
      <c r="CJ883" s="168">
        <v>20</v>
      </c>
      <c r="CK883" s="168">
        <v>18</v>
      </c>
      <c r="CL883" s="168">
        <v>16</v>
      </c>
      <c r="CM883" s="168">
        <v>14</v>
      </c>
      <c r="CN883" s="168">
        <v>12</v>
      </c>
      <c r="CO883" s="168">
        <v>10</v>
      </c>
      <c r="CP883" s="168">
        <v>10</v>
      </c>
      <c r="CQ883" s="168">
        <v>10</v>
      </c>
    </row>
    <row r="884" spans="1:95" ht="16.2" thickBot="1" x14ac:dyDescent="0.35">
      <c r="A884" s="116">
        <v>1881</v>
      </c>
      <c r="B884" s="117"/>
      <c r="C884" s="118"/>
      <c r="D884" s="119"/>
      <c r="E884" s="120"/>
      <c r="F884" s="121"/>
      <c r="G884" s="121"/>
      <c r="H884" s="169"/>
      <c r="I884" s="169"/>
      <c r="J884" s="170"/>
      <c r="K884" s="248"/>
      <c r="L884" s="129"/>
      <c r="M884" s="129"/>
      <c r="N884" s="129"/>
      <c r="O884" s="259"/>
      <c r="P884" s="129"/>
      <c r="Z884" s="135"/>
      <c r="AA884" s="135"/>
      <c r="AB884" s="136"/>
      <c r="AC884" s="136"/>
      <c r="AD884" s="60"/>
      <c r="AE884" s="139"/>
      <c r="AF884" s="175"/>
      <c r="AG884" s="60"/>
      <c r="AH884" s="139"/>
      <c r="AI884" s="175"/>
      <c r="AJ884" s="60"/>
      <c r="AK884" s="140"/>
      <c r="AL884" s="141"/>
      <c r="AM884" s="60"/>
      <c r="AN884" s="140"/>
      <c r="AO884" s="141"/>
      <c r="AP884" s="176"/>
      <c r="AQ884" s="177"/>
      <c r="AR884" s="178"/>
      <c r="AS884" s="176"/>
      <c r="AT884" s="177"/>
      <c r="AU884" s="178"/>
      <c r="AV884" s="57"/>
      <c r="AW884" s="145"/>
      <c r="AX884" s="179"/>
      <c r="AY884" s="180"/>
      <c r="AZ884" s="57"/>
      <c r="BA884" s="145"/>
      <c r="BB884" s="146"/>
      <c r="BC884" s="149"/>
      <c r="BD884" s="103"/>
      <c r="BS884" s="224"/>
      <c r="BT884" s="224"/>
      <c r="CB884" s="166">
        <v>45</v>
      </c>
      <c r="CC884" s="166">
        <v>40</v>
      </c>
      <c r="CD884" s="167">
        <v>35</v>
      </c>
      <c r="CE884" s="168">
        <v>30</v>
      </c>
      <c r="CF884" s="167">
        <v>28</v>
      </c>
      <c r="CG884" s="168">
        <v>26</v>
      </c>
      <c r="CH884" s="168">
        <v>24</v>
      </c>
      <c r="CI884" s="168">
        <v>22</v>
      </c>
      <c r="CJ884" s="168">
        <v>20</v>
      </c>
      <c r="CK884" s="168">
        <v>18</v>
      </c>
      <c r="CL884" s="168">
        <v>16</v>
      </c>
      <c r="CM884" s="168">
        <v>14</v>
      </c>
      <c r="CN884" s="168">
        <v>12</v>
      </c>
      <c r="CO884" s="168">
        <v>10</v>
      </c>
      <c r="CP884" s="168">
        <v>10</v>
      </c>
      <c r="CQ884" s="168">
        <v>10</v>
      </c>
    </row>
    <row r="885" spans="1:95" ht="16.2" thickBot="1" x14ac:dyDescent="0.35">
      <c r="A885" s="116">
        <v>1882</v>
      </c>
      <c r="B885" s="117"/>
      <c r="C885" s="118"/>
      <c r="D885" s="119"/>
      <c r="E885" s="120"/>
      <c r="F885" s="121"/>
      <c r="G885" s="121"/>
      <c r="H885" s="169"/>
      <c r="I885" s="169"/>
      <c r="J885" s="170"/>
      <c r="K885" s="248"/>
      <c r="L885" s="129"/>
      <c r="M885" s="129"/>
      <c r="N885" s="129"/>
      <c r="O885" s="259"/>
      <c r="P885" s="129"/>
      <c r="Z885" s="135"/>
      <c r="AA885" s="135"/>
      <c r="AB885" s="136"/>
      <c r="AC885" s="136"/>
      <c r="AD885" s="60"/>
      <c r="AE885" s="139"/>
      <c r="AF885" s="175"/>
      <c r="AG885" s="60"/>
      <c r="AH885" s="139"/>
      <c r="AI885" s="175"/>
      <c r="AJ885" s="60"/>
      <c r="AK885" s="140"/>
      <c r="AL885" s="141"/>
      <c r="AM885" s="60"/>
      <c r="AN885" s="140"/>
      <c r="AO885" s="141"/>
      <c r="AP885" s="176"/>
      <c r="AQ885" s="177"/>
      <c r="AR885" s="178"/>
      <c r="AS885" s="176"/>
      <c r="AT885" s="177"/>
      <c r="AU885" s="178"/>
      <c r="AV885" s="57"/>
      <c r="AW885" s="145"/>
      <c r="AX885" s="179"/>
      <c r="AY885" s="180"/>
      <c r="AZ885" s="57"/>
      <c r="BA885" s="145"/>
      <c r="BB885" s="146"/>
      <c r="BC885" s="149"/>
      <c r="BD885" s="103"/>
      <c r="BS885" s="224"/>
      <c r="BT885" s="224"/>
      <c r="CB885" s="166">
        <v>45</v>
      </c>
      <c r="CC885" s="166">
        <v>40</v>
      </c>
      <c r="CD885" s="167">
        <v>35</v>
      </c>
      <c r="CE885" s="168">
        <v>30</v>
      </c>
      <c r="CF885" s="167">
        <v>28</v>
      </c>
      <c r="CG885" s="168">
        <v>26</v>
      </c>
      <c r="CH885" s="168">
        <v>24</v>
      </c>
      <c r="CI885" s="168">
        <v>22</v>
      </c>
      <c r="CJ885" s="168">
        <v>20</v>
      </c>
      <c r="CK885" s="168">
        <v>18</v>
      </c>
      <c r="CL885" s="168">
        <v>16</v>
      </c>
      <c r="CM885" s="168">
        <v>14</v>
      </c>
      <c r="CN885" s="168">
        <v>12</v>
      </c>
      <c r="CO885" s="168">
        <v>10</v>
      </c>
      <c r="CP885" s="168">
        <v>10</v>
      </c>
      <c r="CQ885" s="168">
        <v>10</v>
      </c>
    </row>
    <row r="886" spans="1:95" ht="16.2" thickBot="1" x14ac:dyDescent="0.35">
      <c r="A886" s="116">
        <v>1883</v>
      </c>
      <c r="B886" s="117"/>
      <c r="C886" s="118"/>
      <c r="D886" s="119"/>
      <c r="E886" s="120"/>
      <c r="F886" s="121"/>
      <c r="G886" s="121"/>
      <c r="H886" s="169"/>
      <c r="I886" s="169"/>
      <c r="J886" s="170"/>
      <c r="K886" s="248"/>
      <c r="L886" s="129"/>
      <c r="M886" s="129"/>
      <c r="N886" s="129"/>
      <c r="O886" s="259"/>
      <c r="P886" s="129"/>
      <c r="Z886" s="135"/>
      <c r="AA886" s="135"/>
      <c r="AB886" s="136"/>
      <c r="AC886" s="136"/>
      <c r="AD886" s="60"/>
      <c r="AE886" s="139"/>
      <c r="AF886" s="175"/>
      <c r="AG886" s="60"/>
      <c r="AH886" s="139"/>
      <c r="AI886" s="175"/>
      <c r="AJ886" s="60"/>
      <c r="AK886" s="140"/>
      <c r="AL886" s="141"/>
      <c r="AM886" s="60"/>
      <c r="AN886" s="140"/>
      <c r="AO886" s="141"/>
      <c r="AP886" s="176"/>
      <c r="AQ886" s="177"/>
      <c r="AR886" s="178"/>
      <c r="AS886" s="176"/>
      <c r="AT886" s="177"/>
      <c r="AU886" s="178"/>
      <c r="AV886" s="57"/>
      <c r="AW886" s="145"/>
      <c r="AX886" s="179"/>
      <c r="AY886" s="180"/>
      <c r="AZ886" s="57"/>
      <c r="BA886" s="145"/>
      <c r="BB886" s="146"/>
      <c r="BC886" s="149"/>
      <c r="BD886" s="103"/>
      <c r="BS886" s="224"/>
      <c r="BT886" s="224"/>
      <c r="CB886" s="166">
        <v>45</v>
      </c>
      <c r="CC886" s="166">
        <v>40</v>
      </c>
      <c r="CD886" s="167">
        <v>35</v>
      </c>
      <c r="CE886" s="168">
        <v>30</v>
      </c>
      <c r="CF886" s="167">
        <v>28</v>
      </c>
      <c r="CG886" s="168">
        <v>26</v>
      </c>
      <c r="CH886" s="168">
        <v>24</v>
      </c>
      <c r="CI886" s="168">
        <v>22</v>
      </c>
      <c r="CJ886" s="168">
        <v>20</v>
      </c>
      <c r="CK886" s="168">
        <v>18</v>
      </c>
      <c r="CL886" s="168">
        <v>16</v>
      </c>
      <c r="CM886" s="168">
        <v>14</v>
      </c>
      <c r="CN886" s="168">
        <v>12</v>
      </c>
      <c r="CO886" s="168">
        <v>10</v>
      </c>
      <c r="CP886" s="168">
        <v>10</v>
      </c>
      <c r="CQ886" s="168">
        <v>10</v>
      </c>
    </row>
    <row r="887" spans="1:95" ht="16.2" thickBot="1" x14ac:dyDescent="0.35">
      <c r="A887" s="116">
        <v>1884</v>
      </c>
      <c r="B887" s="117"/>
      <c r="C887" s="118"/>
      <c r="D887" s="119"/>
      <c r="E887" s="120"/>
      <c r="F887" s="121"/>
      <c r="G887" s="121"/>
      <c r="H887" s="169"/>
      <c r="I887" s="169"/>
      <c r="J887" s="170"/>
      <c r="K887" s="248"/>
      <c r="L887" s="129"/>
      <c r="M887" s="129"/>
      <c r="N887" s="129"/>
      <c r="O887" s="259"/>
      <c r="P887" s="129"/>
      <c r="Z887" s="135"/>
      <c r="AA887" s="135"/>
      <c r="AB887" s="136"/>
      <c r="AC887" s="136"/>
      <c r="AD887" s="60"/>
      <c r="AE887" s="139"/>
      <c r="AF887" s="175"/>
      <c r="AG887" s="60"/>
      <c r="AH887" s="139"/>
      <c r="AI887" s="175"/>
      <c r="AJ887" s="60"/>
      <c r="AK887" s="140"/>
      <c r="AL887" s="141"/>
      <c r="AM887" s="60"/>
      <c r="AN887" s="140"/>
      <c r="AO887" s="141"/>
      <c r="AP887" s="176"/>
      <c r="AQ887" s="177"/>
      <c r="AR887" s="178"/>
      <c r="AS887" s="176"/>
      <c r="AT887" s="177"/>
      <c r="AU887" s="178"/>
      <c r="AV887" s="57"/>
      <c r="AW887" s="145"/>
      <c r="AX887" s="179"/>
      <c r="AY887" s="180"/>
      <c r="AZ887" s="57"/>
      <c r="BA887" s="145"/>
      <c r="BB887" s="146"/>
      <c r="BC887" s="149"/>
      <c r="BD887" s="103"/>
      <c r="BS887" s="224"/>
      <c r="BT887" s="224"/>
      <c r="CB887" s="166">
        <v>45</v>
      </c>
      <c r="CC887" s="166">
        <v>40</v>
      </c>
      <c r="CD887" s="167">
        <v>35</v>
      </c>
      <c r="CE887" s="168">
        <v>30</v>
      </c>
      <c r="CF887" s="167">
        <v>28</v>
      </c>
      <c r="CG887" s="168">
        <v>26</v>
      </c>
      <c r="CH887" s="168">
        <v>24</v>
      </c>
      <c r="CI887" s="168">
        <v>22</v>
      </c>
      <c r="CJ887" s="168">
        <v>20</v>
      </c>
      <c r="CK887" s="168">
        <v>18</v>
      </c>
      <c r="CL887" s="168">
        <v>16</v>
      </c>
      <c r="CM887" s="168">
        <v>14</v>
      </c>
      <c r="CN887" s="168">
        <v>12</v>
      </c>
      <c r="CO887" s="168">
        <v>10</v>
      </c>
      <c r="CP887" s="168">
        <v>10</v>
      </c>
      <c r="CQ887" s="168">
        <v>10</v>
      </c>
    </row>
    <row r="888" spans="1:95" ht="16.2" thickBot="1" x14ac:dyDescent="0.35">
      <c r="A888" s="116">
        <v>1885</v>
      </c>
      <c r="B888" s="117"/>
      <c r="C888" s="118"/>
      <c r="D888" s="119"/>
      <c r="E888" s="120"/>
      <c r="F888" s="121"/>
      <c r="G888" s="121"/>
      <c r="H888" s="169"/>
      <c r="I888" s="169"/>
      <c r="J888" s="170"/>
      <c r="K888" s="248"/>
      <c r="L888" s="129"/>
      <c r="M888" s="129"/>
      <c r="N888" s="129"/>
      <c r="O888" s="259"/>
      <c r="P888" s="129"/>
      <c r="Z888" s="135"/>
      <c r="AA888" s="135"/>
      <c r="AB888" s="136"/>
      <c r="AC888" s="136"/>
      <c r="AD888" s="60"/>
      <c r="AE888" s="139"/>
      <c r="AF888" s="175"/>
      <c r="AG888" s="60"/>
      <c r="AH888" s="139"/>
      <c r="AI888" s="175"/>
      <c r="AJ888" s="60"/>
      <c r="AK888" s="140"/>
      <c r="AL888" s="141"/>
      <c r="AM888" s="60"/>
      <c r="AN888" s="140"/>
      <c r="AO888" s="141"/>
      <c r="AP888" s="176"/>
      <c r="AQ888" s="177"/>
      <c r="AR888" s="178"/>
      <c r="AS888" s="176"/>
      <c r="AT888" s="177"/>
      <c r="AU888" s="178"/>
      <c r="AV888" s="57"/>
      <c r="AW888" s="145"/>
      <c r="AX888" s="179"/>
      <c r="AY888" s="180"/>
      <c r="AZ888" s="57"/>
      <c r="BA888" s="145"/>
      <c r="BB888" s="146"/>
      <c r="BC888" s="149"/>
      <c r="BD888" s="103"/>
      <c r="BS888" s="224"/>
      <c r="BT888" s="224"/>
      <c r="CB888" s="166">
        <v>45</v>
      </c>
      <c r="CC888" s="166">
        <v>40</v>
      </c>
      <c r="CD888" s="167">
        <v>35</v>
      </c>
      <c r="CE888" s="168">
        <v>30</v>
      </c>
      <c r="CF888" s="167">
        <v>28</v>
      </c>
      <c r="CG888" s="168">
        <v>26</v>
      </c>
      <c r="CH888" s="168">
        <v>24</v>
      </c>
      <c r="CI888" s="168">
        <v>22</v>
      </c>
      <c r="CJ888" s="168">
        <v>20</v>
      </c>
      <c r="CK888" s="168">
        <v>18</v>
      </c>
      <c r="CL888" s="168">
        <v>16</v>
      </c>
      <c r="CM888" s="168">
        <v>14</v>
      </c>
      <c r="CN888" s="168">
        <v>12</v>
      </c>
      <c r="CO888" s="168">
        <v>10</v>
      </c>
      <c r="CP888" s="168">
        <v>10</v>
      </c>
      <c r="CQ888" s="168">
        <v>10</v>
      </c>
    </row>
    <row r="889" spans="1:95" ht="16.2" thickBot="1" x14ac:dyDescent="0.35">
      <c r="A889" s="116">
        <v>1886</v>
      </c>
      <c r="B889" s="117"/>
      <c r="C889" s="118"/>
      <c r="D889" s="119"/>
      <c r="E889" s="120"/>
      <c r="F889" s="121"/>
      <c r="G889" s="121"/>
      <c r="H889" s="169"/>
      <c r="I889" s="169"/>
      <c r="J889" s="170"/>
      <c r="K889" s="248"/>
      <c r="L889" s="129"/>
      <c r="M889" s="129"/>
      <c r="N889" s="129"/>
      <c r="O889" s="259"/>
      <c r="P889" s="129"/>
      <c r="Z889" s="135"/>
      <c r="AA889" s="135"/>
      <c r="AB889" s="136"/>
      <c r="AC889" s="136"/>
      <c r="AD889" s="60"/>
      <c r="AE889" s="139"/>
      <c r="AF889" s="175"/>
      <c r="AG889" s="60"/>
      <c r="AH889" s="139"/>
      <c r="AI889" s="175"/>
      <c r="AJ889" s="60"/>
      <c r="AK889" s="140"/>
      <c r="AL889" s="141"/>
      <c r="AM889" s="60"/>
      <c r="AN889" s="140"/>
      <c r="AO889" s="141"/>
      <c r="AP889" s="176"/>
      <c r="AQ889" s="177"/>
      <c r="AR889" s="178"/>
      <c r="AS889" s="176"/>
      <c r="AT889" s="177"/>
      <c r="AU889" s="178"/>
      <c r="AV889" s="57"/>
      <c r="AW889" s="145"/>
      <c r="AX889" s="179"/>
      <c r="AY889" s="180"/>
      <c r="AZ889" s="57"/>
      <c r="BA889" s="145"/>
      <c r="BB889" s="146"/>
      <c r="BC889" s="149"/>
      <c r="BD889" s="103"/>
      <c r="BS889" s="224"/>
      <c r="BT889" s="224"/>
      <c r="CB889" s="166">
        <v>45</v>
      </c>
      <c r="CC889" s="166">
        <v>40</v>
      </c>
      <c r="CD889" s="167">
        <v>35</v>
      </c>
      <c r="CE889" s="168">
        <v>30</v>
      </c>
      <c r="CF889" s="167">
        <v>28</v>
      </c>
      <c r="CG889" s="168">
        <v>26</v>
      </c>
      <c r="CH889" s="168">
        <v>24</v>
      </c>
      <c r="CI889" s="168">
        <v>22</v>
      </c>
      <c r="CJ889" s="168">
        <v>20</v>
      </c>
      <c r="CK889" s="168">
        <v>18</v>
      </c>
      <c r="CL889" s="168">
        <v>16</v>
      </c>
      <c r="CM889" s="168">
        <v>14</v>
      </c>
      <c r="CN889" s="168">
        <v>12</v>
      </c>
      <c r="CO889" s="168">
        <v>10</v>
      </c>
      <c r="CP889" s="168">
        <v>10</v>
      </c>
      <c r="CQ889" s="168">
        <v>10</v>
      </c>
    </row>
    <row r="890" spans="1:95" ht="16.2" thickBot="1" x14ac:dyDescent="0.35">
      <c r="A890" s="116">
        <v>1887</v>
      </c>
      <c r="B890" s="117"/>
      <c r="C890" s="118"/>
      <c r="D890" s="119"/>
      <c r="E890" s="120"/>
      <c r="F890" s="121"/>
      <c r="G890" s="121"/>
      <c r="H890" s="169"/>
      <c r="I890" s="169"/>
      <c r="J890" s="170"/>
      <c r="K890" s="248"/>
      <c r="L890" s="129"/>
      <c r="M890" s="129"/>
      <c r="N890" s="129"/>
      <c r="O890" s="259"/>
      <c r="P890" s="129"/>
      <c r="Z890" s="135"/>
      <c r="AA890" s="135"/>
      <c r="AB890" s="136"/>
      <c r="AC890" s="136"/>
      <c r="AD890" s="60"/>
      <c r="AE890" s="139"/>
      <c r="AF890" s="175"/>
      <c r="AG890" s="60"/>
      <c r="AH890" s="139"/>
      <c r="AI890" s="175"/>
      <c r="AJ890" s="60"/>
      <c r="AK890" s="140"/>
      <c r="AL890" s="141"/>
      <c r="AM890" s="60"/>
      <c r="AN890" s="140"/>
      <c r="AO890" s="141"/>
      <c r="AP890" s="176"/>
      <c r="AQ890" s="177"/>
      <c r="AR890" s="178"/>
      <c r="AS890" s="176"/>
      <c r="AT890" s="177"/>
      <c r="AU890" s="178"/>
      <c r="AV890" s="57"/>
      <c r="AW890" s="145"/>
      <c r="AX890" s="179"/>
      <c r="AY890" s="180"/>
      <c r="AZ890" s="57"/>
      <c r="BA890" s="145"/>
      <c r="BB890" s="146"/>
      <c r="BC890" s="149"/>
      <c r="BD890" s="103"/>
      <c r="BS890" s="224"/>
      <c r="BT890" s="224"/>
      <c r="CB890" s="166">
        <v>45</v>
      </c>
      <c r="CC890" s="166">
        <v>40</v>
      </c>
      <c r="CD890" s="167">
        <v>35</v>
      </c>
      <c r="CE890" s="168">
        <v>30</v>
      </c>
      <c r="CF890" s="167">
        <v>28</v>
      </c>
      <c r="CG890" s="168">
        <v>26</v>
      </c>
      <c r="CH890" s="168">
        <v>24</v>
      </c>
      <c r="CI890" s="168">
        <v>22</v>
      </c>
      <c r="CJ890" s="168">
        <v>20</v>
      </c>
      <c r="CK890" s="168">
        <v>18</v>
      </c>
      <c r="CL890" s="168">
        <v>16</v>
      </c>
      <c r="CM890" s="168">
        <v>14</v>
      </c>
      <c r="CN890" s="168">
        <v>12</v>
      </c>
      <c r="CO890" s="168">
        <v>10</v>
      </c>
      <c r="CP890" s="168">
        <v>10</v>
      </c>
      <c r="CQ890" s="168">
        <v>10</v>
      </c>
    </row>
    <row r="891" spans="1:95" ht="16.2" thickBot="1" x14ac:dyDescent="0.35">
      <c r="A891" s="116">
        <v>1888</v>
      </c>
      <c r="B891" s="117"/>
      <c r="C891" s="118"/>
      <c r="D891" s="119"/>
      <c r="E891" s="120"/>
      <c r="F891" s="121"/>
      <c r="G891" s="121"/>
      <c r="H891" s="169"/>
      <c r="I891" s="169"/>
      <c r="J891" s="170"/>
      <c r="K891" s="248"/>
      <c r="L891" s="129"/>
      <c r="M891" s="129"/>
      <c r="N891" s="129"/>
      <c r="O891" s="259"/>
      <c r="P891" s="129"/>
      <c r="Z891" s="135"/>
      <c r="AA891" s="135"/>
      <c r="AB891" s="136"/>
      <c r="AC891" s="136"/>
      <c r="AD891" s="60"/>
      <c r="AE891" s="139"/>
      <c r="AF891" s="175"/>
      <c r="AG891" s="60"/>
      <c r="AH891" s="139"/>
      <c r="AI891" s="175"/>
      <c r="AJ891" s="60"/>
      <c r="AK891" s="140"/>
      <c r="AL891" s="141"/>
      <c r="AM891" s="60"/>
      <c r="AN891" s="140"/>
      <c r="AO891" s="141"/>
      <c r="AP891" s="176"/>
      <c r="AQ891" s="177"/>
      <c r="AR891" s="178"/>
      <c r="AS891" s="176"/>
      <c r="AT891" s="177"/>
      <c r="AU891" s="178"/>
      <c r="AV891" s="57"/>
      <c r="AW891" s="145"/>
      <c r="AX891" s="179"/>
      <c r="AY891" s="180"/>
      <c r="AZ891" s="57"/>
      <c r="BA891" s="145"/>
      <c r="BB891" s="146"/>
      <c r="BC891" s="149"/>
      <c r="BD891" s="103"/>
      <c r="BS891" s="224"/>
      <c r="BT891" s="224"/>
      <c r="CB891" s="166">
        <v>45</v>
      </c>
      <c r="CC891" s="166">
        <v>40</v>
      </c>
      <c r="CD891" s="167">
        <v>35</v>
      </c>
      <c r="CE891" s="168">
        <v>30</v>
      </c>
      <c r="CF891" s="167">
        <v>28</v>
      </c>
      <c r="CG891" s="168">
        <v>26</v>
      </c>
      <c r="CH891" s="168">
        <v>24</v>
      </c>
      <c r="CI891" s="168">
        <v>22</v>
      </c>
      <c r="CJ891" s="168">
        <v>20</v>
      </c>
      <c r="CK891" s="168">
        <v>18</v>
      </c>
      <c r="CL891" s="168">
        <v>16</v>
      </c>
      <c r="CM891" s="168">
        <v>14</v>
      </c>
      <c r="CN891" s="168">
        <v>12</v>
      </c>
      <c r="CO891" s="168">
        <v>10</v>
      </c>
      <c r="CP891" s="168">
        <v>10</v>
      </c>
      <c r="CQ891" s="168">
        <v>10</v>
      </c>
    </row>
    <row r="892" spans="1:95" ht="16.2" thickBot="1" x14ac:dyDescent="0.35">
      <c r="A892" s="116">
        <v>1889</v>
      </c>
      <c r="B892" s="117"/>
      <c r="C892" s="118"/>
      <c r="D892" s="119"/>
      <c r="E892" s="120"/>
      <c r="F892" s="121"/>
      <c r="G892" s="121"/>
      <c r="H892" s="169"/>
      <c r="I892" s="169"/>
      <c r="J892" s="170"/>
      <c r="K892" s="248"/>
      <c r="L892" s="129"/>
      <c r="M892" s="129"/>
      <c r="N892" s="129"/>
      <c r="O892" s="259"/>
      <c r="P892" s="129"/>
      <c r="Z892" s="135"/>
      <c r="AA892" s="135"/>
      <c r="AB892" s="136"/>
      <c r="AC892" s="136"/>
      <c r="AD892" s="60"/>
      <c r="AE892" s="139"/>
      <c r="AF892" s="175"/>
      <c r="AG892" s="60"/>
      <c r="AH892" s="139"/>
      <c r="AI892" s="175"/>
      <c r="AJ892" s="60"/>
      <c r="AK892" s="140"/>
      <c r="AL892" s="141"/>
      <c r="AM892" s="60"/>
      <c r="AN892" s="140"/>
      <c r="AO892" s="141"/>
      <c r="AP892" s="176"/>
      <c r="AQ892" s="177"/>
      <c r="AR892" s="178"/>
      <c r="AS892" s="176"/>
      <c r="AT892" s="177"/>
      <c r="AU892" s="178"/>
      <c r="AV892" s="57"/>
      <c r="AW892" s="145"/>
      <c r="AX892" s="179"/>
      <c r="AY892" s="180"/>
      <c r="AZ892" s="57"/>
      <c r="BA892" s="145"/>
      <c r="BB892" s="146"/>
      <c r="BC892" s="149"/>
      <c r="BD892" s="103"/>
      <c r="BS892" s="224"/>
      <c r="BT892" s="224"/>
      <c r="CB892" s="166">
        <v>45</v>
      </c>
      <c r="CC892" s="166">
        <v>40</v>
      </c>
      <c r="CD892" s="167">
        <v>35</v>
      </c>
      <c r="CE892" s="168">
        <v>30</v>
      </c>
      <c r="CF892" s="167">
        <v>28</v>
      </c>
      <c r="CG892" s="168">
        <v>26</v>
      </c>
      <c r="CH892" s="168">
        <v>24</v>
      </c>
      <c r="CI892" s="168">
        <v>22</v>
      </c>
      <c r="CJ892" s="168">
        <v>20</v>
      </c>
      <c r="CK892" s="168">
        <v>18</v>
      </c>
      <c r="CL892" s="168">
        <v>16</v>
      </c>
      <c r="CM892" s="168">
        <v>14</v>
      </c>
      <c r="CN892" s="168">
        <v>12</v>
      </c>
      <c r="CO892" s="168">
        <v>10</v>
      </c>
      <c r="CP892" s="168">
        <v>10</v>
      </c>
      <c r="CQ892" s="168">
        <v>10</v>
      </c>
    </row>
    <row r="893" spans="1:95" ht="16.2" thickBot="1" x14ac:dyDescent="0.35">
      <c r="A893" s="116">
        <v>1890</v>
      </c>
      <c r="B893" s="117"/>
      <c r="C893" s="118"/>
      <c r="D893" s="119"/>
      <c r="E893" s="120"/>
      <c r="F893" s="121"/>
      <c r="G893" s="121"/>
      <c r="H893" s="169"/>
      <c r="I893" s="169"/>
      <c r="J893" s="170"/>
      <c r="K893" s="248"/>
      <c r="L893" s="129"/>
      <c r="M893" s="129"/>
      <c r="N893" s="129"/>
      <c r="O893" s="259"/>
      <c r="P893" s="129"/>
      <c r="Z893" s="135"/>
      <c r="AA893" s="135"/>
      <c r="AB893" s="136"/>
      <c r="AC893" s="136"/>
      <c r="AD893" s="60"/>
      <c r="AE893" s="139"/>
      <c r="AF893" s="175"/>
      <c r="AG893" s="60"/>
      <c r="AH893" s="139"/>
      <c r="AI893" s="175"/>
      <c r="AJ893" s="60"/>
      <c r="AK893" s="140"/>
      <c r="AL893" s="141"/>
      <c r="AM893" s="60"/>
      <c r="AN893" s="140"/>
      <c r="AO893" s="141"/>
      <c r="AP893" s="176"/>
      <c r="AQ893" s="177"/>
      <c r="AR893" s="178"/>
      <c r="AS893" s="176"/>
      <c r="AT893" s="177"/>
      <c r="AU893" s="178"/>
      <c r="AV893" s="57"/>
      <c r="AW893" s="145"/>
      <c r="AX893" s="179"/>
      <c r="AY893" s="180"/>
      <c r="AZ893" s="57"/>
      <c r="BA893" s="145"/>
      <c r="BB893" s="146"/>
      <c r="BC893" s="149"/>
      <c r="BD893" s="103"/>
      <c r="BS893" s="224"/>
      <c r="BT893" s="224"/>
      <c r="CB893" s="166">
        <v>45</v>
      </c>
      <c r="CC893" s="166">
        <v>40</v>
      </c>
      <c r="CD893" s="167">
        <v>35</v>
      </c>
      <c r="CE893" s="168">
        <v>30</v>
      </c>
      <c r="CF893" s="167">
        <v>28</v>
      </c>
      <c r="CG893" s="168">
        <v>26</v>
      </c>
      <c r="CH893" s="168">
        <v>24</v>
      </c>
      <c r="CI893" s="168">
        <v>22</v>
      </c>
      <c r="CJ893" s="168">
        <v>20</v>
      </c>
      <c r="CK893" s="168">
        <v>18</v>
      </c>
      <c r="CL893" s="168">
        <v>16</v>
      </c>
      <c r="CM893" s="168">
        <v>14</v>
      </c>
      <c r="CN893" s="168">
        <v>12</v>
      </c>
      <c r="CO893" s="168">
        <v>10</v>
      </c>
      <c r="CP893" s="168">
        <v>10</v>
      </c>
      <c r="CQ893" s="168">
        <v>10</v>
      </c>
    </row>
    <row r="894" spans="1:95" ht="16.2" thickBot="1" x14ac:dyDescent="0.35">
      <c r="A894" s="116">
        <v>1891</v>
      </c>
      <c r="B894" s="117"/>
      <c r="C894" s="118"/>
      <c r="D894" s="119"/>
      <c r="E894" s="120"/>
      <c r="F894" s="121"/>
      <c r="G894" s="121"/>
      <c r="H894" s="169"/>
      <c r="I894" s="169"/>
      <c r="J894" s="170"/>
      <c r="K894" s="248"/>
      <c r="L894" s="129"/>
      <c r="M894" s="129"/>
      <c r="N894" s="129"/>
      <c r="O894" s="259"/>
      <c r="P894" s="129"/>
      <c r="Z894" s="135"/>
      <c r="AA894" s="135"/>
      <c r="AB894" s="136"/>
      <c r="AC894" s="136"/>
      <c r="AD894" s="60"/>
      <c r="AE894" s="139"/>
      <c r="AF894" s="175"/>
      <c r="AG894" s="60"/>
      <c r="AH894" s="139"/>
      <c r="AI894" s="175"/>
      <c r="AJ894" s="60"/>
      <c r="AK894" s="140"/>
      <c r="AL894" s="141"/>
      <c r="AM894" s="60"/>
      <c r="AN894" s="140"/>
      <c r="AO894" s="141"/>
      <c r="AP894" s="176"/>
      <c r="AQ894" s="177"/>
      <c r="AR894" s="178"/>
      <c r="AS894" s="176"/>
      <c r="AT894" s="177"/>
      <c r="AU894" s="178"/>
      <c r="AV894" s="57"/>
      <c r="AW894" s="145"/>
      <c r="AX894" s="179"/>
      <c r="AY894" s="180"/>
      <c r="AZ894" s="57"/>
      <c r="BA894" s="145"/>
      <c r="BB894" s="146"/>
      <c r="BC894" s="149"/>
      <c r="BD894" s="103"/>
      <c r="BS894" s="224"/>
      <c r="BT894" s="224"/>
      <c r="CB894" s="166">
        <v>45</v>
      </c>
      <c r="CC894" s="166">
        <v>40</v>
      </c>
      <c r="CD894" s="167">
        <v>35</v>
      </c>
      <c r="CE894" s="168">
        <v>30</v>
      </c>
      <c r="CF894" s="167">
        <v>28</v>
      </c>
      <c r="CG894" s="168">
        <v>26</v>
      </c>
      <c r="CH894" s="168">
        <v>24</v>
      </c>
      <c r="CI894" s="168">
        <v>22</v>
      </c>
      <c r="CJ894" s="168">
        <v>20</v>
      </c>
      <c r="CK894" s="168">
        <v>18</v>
      </c>
      <c r="CL894" s="168">
        <v>16</v>
      </c>
      <c r="CM894" s="168">
        <v>14</v>
      </c>
      <c r="CN894" s="168">
        <v>12</v>
      </c>
      <c r="CO894" s="168">
        <v>10</v>
      </c>
      <c r="CP894" s="168">
        <v>10</v>
      </c>
      <c r="CQ894" s="168">
        <v>10</v>
      </c>
    </row>
    <row r="895" spans="1:95" ht="16.2" thickBot="1" x14ac:dyDescent="0.35">
      <c r="A895" s="116">
        <v>1892</v>
      </c>
      <c r="B895" s="117"/>
      <c r="C895" s="118"/>
      <c r="D895" s="119"/>
      <c r="E895" s="120"/>
      <c r="F895" s="121"/>
      <c r="G895" s="121"/>
      <c r="H895" s="169"/>
      <c r="I895" s="169"/>
      <c r="J895" s="170"/>
      <c r="K895" s="248"/>
      <c r="L895" s="129"/>
      <c r="M895" s="129"/>
      <c r="N895" s="129"/>
      <c r="O895" s="259"/>
      <c r="P895" s="129"/>
      <c r="Z895" s="135"/>
      <c r="AA895" s="135"/>
      <c r="AB895" s="136"/>
      <c r="AC895" s="136"/>
      <c r="AD895" s="60"/>
      <c r="AE895" s="139"/>
      <c r="AF895" s="175"/>
      <c r="AG895" s="60"/>
      <c r="AH895" s="139"/>
      <c r="AI895" s="175"/>
      <c r="AJ895" s="60"/>
      <c r="AK895" s="140"/>
      <c r="AL895" s="141"/>
      <c r="AM895" s="60"/>
      <c r="AN895" s="140"/>
      <c r="AO895" s="141"/>
      <c r="AP895" s="176"/>
      <c r="AQ895" s="177"/>
      <c r="AR895" s="178"/>
      <c r="AS895" s="176"/>
      <c r="AT895" s="177"/>
      <c r="AU895" s="178"/>
      <c r="AV895" s="57"/>
      <c r="AW895" s="145"/>
      <c r="AX895" s="179"/>
      <c r="AY895" s="180"/>
      <c r="AZ895" s="57"/>
      <c r="BA895" s="145"/>
      <c r="BB895" s="146"/>
      <c r="BC895" s="149"/>
      <c r="BD895" s="103"/>
      <c r="BS895" s="224"/>
      <c r="BT895" s="224"/>
      <c r="CB895" s="166">
        <v>45</v>
      </c>
      <c r="CC895" s="166">
        <v>40</v>
      </c>
      <c r="CD895" s="167">
        <v>35</v>
      </c>
      <c r="CE895" s="168">
        <v>30</v>
      </c>
      <c r="CF895" s="167">
        <v>28</v>
      </c>
      <c r="CG895" s="168">
        <v>26</v>
      </c>
      <c r="CH895" s="168">
        <v>24</v>
      </c>
      <c r="CI895" s="168">
        <v>22</v>
      </c>
      <c r="CJ895" s="168">
        <v>20</v>
      </c>
      <c r="CK895" s="168">
        <v>18</v>
      </c>
      <c r="CL895" s="168">
        <v>16</v>
      </c>
      <c r="CM895" s="168">
        <v>14</v>
      </c>
      <c r="CN895" s="168">
        <v>12</v>
      </c>
      <c r="CO895" s="168">
        <v>10</v>
      </c>
      <c r="CP895" s="168">
        <v>10</v>
      </c>
      <c r="CQ895" s="168">
        <v>10</v>
      </c>
    </row>
    <row r="896" spans="1:95" ht="16.2" thickBot="1" x14ac:dyDescent="0.35">
      <c r="A896" s="116">
        <v>1893</v>
      </c>
      <c r="B896" s="117"/>
      <c r="C896" s="118"/>
      <c r="D896" s="119"/>
      <c r="E896" s="120"/>
      <c r="F896" s="121"/>
      <c r="G896" s="121"/>
      <c r="H896" s="169"/>
      <c r="I896" s="169"/>
      <c r="J896" s="170"/>
      <c r="K896" s="248"/>
      <c r="L896" s="129"/>
      <c r="M896" s="129"/>
      <c r="N896" s="129"/>
      <c r="O896" s="259"/>
      <c r="P896" s="129"/>
      <c r="Z896" s="135"/>
      <c r="AA896" s="135"/>
      <c r="AB896" s="136"/>
      <c r="AC896" s="136"/>
      <c r="AD896" s="60"/>
      <c r="AE896" s="139"/>
      <c r="AF896" s="175"/>
      <c r="AG896" s="60"/>
      <c r="AH896" s="139"/>
      <c r="AI896" s="175"/>
      <c r="AJ896" s="60"/>
      <c r="AK896" s="140"/>
      <c r="AL896" s="141"/>
      <c r="AM896" s="60"/>
      <c r="AN896" s="140"/>
      <c r="AO896" s="141"/>
      <c r="AP896" s="176"/>
      <c r="AQ896" s="177"/>
      <c r="AR896" s="178"/>
      <c r="AS896" s="176"/>
      <c r="AT896" s="177"/>
      <c r="AU896" s="178"/>
      <c r="AV896" s="57"/>
      <c r="AW896" s="145"/>
      <c r="AX896" s="179"/>
      <c r="AY896" s="180"/>
      <c r="AZ896" s="57"/>
      <c r="BA896" s="145"/>
      <c r="BB896" s="146"/>
      <c r="BC896" s="149"/>
      <c r="BD896" s="103"/>
      <c r="BS896" s="224"/>
      <c r="BT896" s="224"/>
      <c r="CB896" s="166">
        <v>45</v>
      </c>
      <c r="CC896" s="166">
        <v>40</v>
      </c>
      <c r="CD896" s="167">
        <v>35</v>
      </c>
      <c r="CE896" s="168">
        <v>30</v>
      </c>
      <c r="CF896" s="167">
        <v>28</v>
      </c>
      <c r="CG896" s="168">
        <v>26</v>
      </c>
      <c r="CH896" s="168">
        <v>24</v>
      </c>
      <c r="CI896" s="168">
        <v>22</v>
      </c>
      <c r="CJ896" s="168">
        <v>20</v>
      </c>
      <c r="CK896" s="168">
        <v>18</v>
      </c>
      <c r="CL896" s="168">
        <v>16</v>
      </c>
      <c r="CM896" s="168">
        <v>14</v>
      </c>
      <c r="CN896" s="168">
        <v>12</v>
      </c>
      <c r="CO896" s="168">
        <v>10</v>
      </c>
      <c r="CP896" s="168">
        <v>10</v>
      </c>
      <c r="CQ896" s="168">
        <v>10</v>
      </c>
    </row>
    <row r="897" spans="1:95" ht="16.2" thickBot="1" x14ac:dyDescent="0.35">
      <c r="A897" s="116">
        <v>1894</v>
      </c>
      <c r="B897" s="117"/>
      <c r="C897" s="118"/>
      <c r="D897" s="119"/>
      <c r="E897" s="120"/>
      <c r="F897" s="121"/>
      <c r="G897" s="121"/>
      <c r="H897" s="169"/>
      <c r="I897" s="169"/>
      <c r="J897" s="170"/>
      <c r="K897" s="248"/>
      <c r="L897" s="129"/>
      <c r="M897" s="129"/>
      <c r="N897" s="129"/>
      <c r="O897" s="259"/>
      <c r="P897" s="129"/>
      <c r="Z897" s="135"/>
      <c r="AA897" s="135"/>
      <c r="AB897" s="136"/>
      <c r="AC897" s="136"/>
      <c r="AD897" s="60"/>
      <c r="AE897" s="139"/>
      <c r="AF897" s="175"/>
      <c r="AG897" s="60"/>
      <c r="AH897" s="139"/>
      <c r="AI897" s="175"/>
      <c r="AJ897" s="60"/>
      <c r="AK897" s="140"/>
      <c r="AL897" s="141"/>
      <c r="AM897" s="60"/>
      <c r="AN897" s="140"/>
      <c r="AO897" s="141"/>
      <c r="AP897" s="176"/>
      <c r="AQ897" s="177"/>
      <c r="AR897" s="178"/>
      <c r="AS897" s="176"/>
      <c r="AT897" s="177"/>
      <c r="AU897" s="178"/>
      <c r="AV897" s="57"/>
      <c r="AW897" s="145"/>
      <c r="AX897" s="179"/>
      <c r="AY897" s="180"/>
      <c r="AZ897" s="57"/>
      <c r="BA897" s="145"/>
      <c r="BB897" s="146"/>
      <c r="BC897" s="149"/>
      <c r="BD897" s="103"/>
      <c r="BS897" s="224"/>
      <c r="BT897" s="224"/>
      <c r="CB897" s="166">
        <v>45</v>
      </c>
      <c r="CC897" s="166">
        <v>40</v>
      </c>
      <c r="CD897" s="167">
        <v>35</v>
      </c>
      <c r="CE897" s="168">
        <v>30</v>
      </c>
      <c r="CF897" s="167">
        <v>28</v>
      </c>
      <c r="CG897" s="168">
        <v>26</v>
      </c>
      <c r="CH897" s="168">
        <v>24</v>
      </c>
      <c r="CI897" s="168">
        <v>22</v>
      </c>
      <c r="CJ897" s="168">
        <v>20</v>
      </c>
      <c r="CK897" s="168">
        <v>18</v>
      </c>
      <c r="CL897" s="168">
        <v>16</v>
      </c>
      <c r="CM897" s="168">
        <v>14</v>
      </c>
      <c r="CN897" s="168">
        <v>12</v>
      </c>
      <c r="CO897" s="168">
        <v>10</v>
      </c>
      <c r="CP897" s="168">
        <v>10</v>
      </c>
      <c r="CQ897" s="168">
        <v>10</v>
      </c>
    </row>
    <row r="898" spans="1:95" ht="16.2" thickBot="1" x14ac:dyDescent="0.35">
      <c r="A898" s="116">
        <v>1895</v>
      </c>
      <c r="B898" s="117"/>
      <c r="C898" s="118"/>
      <c r="D898" s="119"/>
      <c r="E898" s="120"/>
      <c r="F898" s="121"/>
      <c r="G898" s="121"/>
      <c r="H898" s="169"/>
      <c r="I898" s="169"/>
      <c r="J898" s="170"/>
      <c r="K898" s="248"/>
      <c r="L898" s="129"/>
      <c r="M898" s="129"/>
      <c r="N898" s="129"/>
      <c r="O898" s="259"/>
      <c r="P898" s="129"/>
      <c r="Z898" s="135"/>
      <c r="AA898" s="135"/>
      <c r="AB898" s="136"/>
      <c r="AC898" s="136"/>
      <c r="AD898" s="60"/>
      <c r="AE898" s="139"/>
      <c r="AF898" s="175"/>
      <c r="AG898" s="60"/>
      <c r="AH898" s="139"/>
      <c r="AI898" s="175"/>
      <c r="AJ898" s="60"/>
      <c r="AK898" s="140"/>
      <c r="AL898" s="141"/>
      <c r="AM898" s="60"/>
      <c r="AN898" s="140"/>
      <c r="AO898" s="141"/>
      <c r="AP898" s="176"/>
      <c r="AQ898" s="177"/>
      <c r="AR898" s="178"/>
      <c r="AS898" s="176"/>
      <c r="AT898" s="177"/>
      <c r="AU898" s="178"/>
      <c r="AV898" s="57"/>
      <c r="AW898" s="145"/>
      <c r="AX898" s="179"/>
      <c r="AY898" s="180"/>
      <c r="AZ898" s="57"/>
      <c r="BA898" s="145"/>
      <c r="BB898" s="146"/>
      <c r="BC898" s="149"/>
      <c r="BD898" s="103"/>
      <c r="BS898" s="224"/>
      <c r="BT898" s="224"/>
      <c r="CB898" s="166">
        <v>45</v>
      </c>
      <c r="CC898" s="166">
        <v>40</v>
      </c>
      <c r="CD898" s="167">
        <v>35</v>
      </c>
      <c r="CE898" s="168">
        <v>30</v>
      </c>
      <c r="CF898" s="167">
        <v>28</v>
      </c>
      <c r="CG898" s="168">
        <v>26</v>
      </c>
      <c r="CH898" s="168">
        <v>24</v>
      </c>
      <c r="CI898" s="168">
        <v>22</v>
      </c>
      <c r="CJ898" s="168">
        <v>20</v>
      </c>
      <c r="CK898" s="168">
        <v>18</v>
      </c>
      <c r="CL898" s="168">
        <v>16</v>
      </c>
      <c r="CM898" s="168">
        <v>14</v>
      </c>
      <c r="CN898" s="168">
        <v>12</v>
      </c>
      <c r="CO898" s="168">
        <v>10</v>
      </c>
      <c r="CP898" s="168">
        <v>10</v>
      </c>
      <c r="CQ898" s="168">
        <v>10</v>
      </c>
    </row>
    <row r="899" spans="1:95" ht="16.2" thickBot="1" x14ac:dyDescent="0.35">
      <c r="A899" s="116">
        <v>1896</v>
      </c>
      <c r="B899" s="117"/>
      <c r="C899" s="118"/>
      <c r="D899" s="119"/>
      <c r="E899" s="120"/>
      <c r="F899" s="121"/>
      <c r="G899" s="121"/>
      <c r="H899" s="169"/>
      <c r="I899" s="169"/>
      <c r="J899" s="170"/>
      <c r="K899" s="248"/>
      <c r="L899" s="129"/>
      <c r="M899" s="129"/>
      <c r="N899" s="129"/>
      <c r="O899" s="259"/>
      <c r="P899" s="129"/>
      <c r="Z899" s="135"/>
      <c r="AA899" s="135"/>
      <c r="AB899" s="136"/>
      <c r="AC899" s="136"/>
      <c r="AD899" s="60"/>
      <c r="AE899" s="139"/>
      <c r="AF899" s="175"/>
      <c r="AG899" s="60"/>
      <c r="AH899" s="139"/>
      <c r="AI899" s="175"/>
      <c r="AJ899" s="60"/>
      <c r="AK899" s="140"/>
      <c r="AL899" s="141"/>
      <c r="AM899" s="60"/>
      <c r="AN899" s="140"/>
      <c r="AO899" s="141"/>
      <c r="AP899" s="176"/>
      <c r="AQ899" s="177"/>
      <c r="AR899" s="178"/>
      <c r="AS899" s="176"/>
      <c r="AT899" s="177"/>
      <c r="AU899" s="178"/>
      <c r="AV899" s="57"/>
      <c r="AW899" s="145"/>
      <c r="AX899" s="179"/>
      <c r="AY899" s="180"/>
      <c r="AZ899" s="57"/>
      <c r="BA899" s="145"/>
      <c r="BB899" s="146"/>
      <c r="BC899" s="149"/>
      <c r="BD899" s="103"/>
      <c r="BS899" s="224"/>
      <c r="BT899" s="224"/>
      <c r="CB899" s="166">
        <v>45</v>
      </c>
      <c r="CC899" s="166">
        <v>40</v>
      </c>
      <c r="CD899" s="167">
        <v>35</v>
      </c>
      <c r="CE899" s="168">
        <v>30</v>
      </c>
      <c r="CF899" s="167">
        <v>28</v>
      </c>
      <c r="CG899" s="168">
        <v>26</v>
      </c>
      <c r="CH899" s="168">
        <v>24</v>
      </c>
      <c r="CI899" s="168">
        <v>22</v>
      </c>
      <c r="CJ899" s="168">
        <v>20</v>
      </c>
      <c r="CK899" s="168">
        <v>18</v>
      </c>
      <c r="CL899" s="168">
        <v>16</v>
      </c>
      <c r="CM899" s="168">
        <v>14</v>
      </c>
      <c r="CN899" s="168">
        <v>12</v>
      </c>
      <c r="CO899" s="168">
        <v>10</v>
      </c>
      <c r="CP899" s="168">
        <v>10</v>
      </c>
      <c r="CQ899" s="168">
        <v>10</v>
      </c>
    </row>
    <row r="900" spans="1:95" ht="16.2" thickBot="1" x14ac:dyDescent="0.35">
      <c r="A900" s="116">
        <v>1897</v>
      </c>
      <c r="B900" s="117"/>
      <c r="C900" s="118"/>
      <c r="D900" s="119"/>
      <c r="E900" s="120"/>
      <c r="F900" s="121"/>
      <c r="G900" s="121"/>
      <c r="H900" s="169"/>
      <c r="I900" s="169"/>
      <c r="J900" s="170"/>
      <c r="K900" s="248"/>
      <c r="L900" s="129"/>
      <c r="M900" s="129"/>
      <c r="N900" s="129"/>
      <c r="O900" s="259"/>
      <c r="P900" s="129"/>
      <c r="Z900" s="135"/>
      <c r="AA900" s="135"/>
      <c r="AB900" s="136"/>
      <c r="AC900" s="136"/>
      <c r="AD900" s="60"/>
      <c r="AE900" s="139"/>
      <c r="AF900" s="175"/>
      <c r="AG900" s="60"/>
      <c r="AH900" s="139"/>
      <c r="AI900" s="175"/>
      <c r="AJ900" s="60"/>
      <c r="AK900" s="140"/>
      <c r="AL900" s="141"/>
      <c r="AM900" s="60"/>
      <c r="AN900" s="140"/>
      <c r="AO900" s="141"/>
      <c r="AP900" s="176"/>
      <c r="AQ900" s="177"/>
      <c r="AR900" s="178"/>
      <c r="AS900" s="176"/>
      <c r="AT900" s="177"/>
      <c r="AU900" s="178"/>
      <c r="AV900" s="57"/>
      <c r="AW900" s="145"/>
      <c r="AX900" s="179"/>
      <c r="AY900" s="180"/>
      <c r="AZ900" s="57"/>
      <c r="BA900" s="145"/>
      <c r="BB900" s="146"/>
      <c r="BC900" s="149"/>
      <c r="BD900" s="103"/>
      <c r="BS900" s="224"/>
      <c r="BT900" s="224"/>
      <c r="CB900" s="166">
        <v>45</v>
      </c>
      <c r="CC900" s="166">
        <v>40</v>
      </c>
      <c r="CD900" s="167">
        <v>35</v>
      </c>
      <c r="CE900" s="168">
        <v>30</v>
      </c>
      <c r="CF900" s="167">
        <v>28</v>
      </c>
      <c r="CG900" s="168">
        <v>26</v>
      </c>
      <c r="CH900" s="168">
        <v>24</v>
      </c>
      <c r="CI900" s="168">
        <v>22</v>
      </c>
      <c r="CJ900" s="168">
        <v>20</v>
      </c>
      <c r="CK900" s="168">
        <v>18</v>
      </c>
      <c r="CL900" s="168">
        <v>16</v>
      </c>
      <c r="CM900" s="168">
        <v>14</v>
      </c>
      <c r="CN900" s="168">
        <v>12</v>
      </c>
      <c r="CO900" s="168">
        <v>10</v>
      </c>
      <c r="CP900" s="168">
        <v>10</v>
      </c>
      <c r="CQ900" s="168">
        <v>10</v>
      </c>
    </row>
    <row r="901" spans="1:95" ht="16.2" thickBot="1" x14ac:dyDescent="0.35">
      <c r="A901" s="116">
        <v>1898</v>
      </c>
      <c r="B901" s="117"/>
      <c r="C901" s="118"/>
      <c r="D901" s="119"/>
      <c r="E901" s="120"/>
      <c r="F901" s="121"/>
      <c r="G901" s="121"/>
      <c r="H901" s="169"/>
      <c r="I901" s="169"/>
      <c r="J901" s="170"/>
      <c r="K901" s="248"/>
      <c r="L901" s="129"/>
      <c r="M901" s="129"/>
      <c r="N901" s="129"/>
      <c r="O901" s="259"/>
      <c r="P901" s="129"/>
      <c r="Z901" s="135"/>
      <c r="AA901" s="135"/>
      <c r="AB901" s="136"/>
      <c r="AC901" s="136"/>
      <c r="AD901" s="60"/>
      <c r="AE901" s="139"/>
      <c r="AF901" s="175"/>
      <c r="AG901" s="60"/>
      <c r="AH901" s="139"/>
      <c r="AI901" s="175"/>
      <c r="AJ901" s="60"/>
      <c r="AK901" s="140"/>
      <c r="AL901" s="141"/>
      <c r="AM901" s="60"/>
      <c r="AN901" s="140"/>
      <c r="AO901" s="141"/>
      <c r="AP901" s="176"/>
      <c r="AQ901" s="177"/>
      <c r="AR901" s="178"/>
      <c r="AS901" s="176"/>
      <c r="AT901" s="177"/>
      <c r="AU901" s="178"/>
      <c r="AV901" s="57"/>
      <c r="AW901" s="145"/>
      <c r="AX901" s="179"/>
      <c r="AY901" s="180"/>
      <c r="AZ901" s="57"/>
      <c r="BA901" s="145"/>
      <c r="BB901" s="146"/>
      <c r="BC901" s="149"/>
      <c r="BD901" s="103"/>
      <c r="BS901" s="224"/>
      <c r="BT901" s="224"/>
      <c r="CB901" s="166">
        <v>45</v>
      </c>
      <c r="CC901" s="166">
        <v>40</v>
      </c>
      <c r="CD901" s="167">
        <v>35</v>
      </c>
      <c r="CE901" s="168">
        <v>30</v>
      </c>
      <c r="CF901" s="167">
        <v>28</v>
      </c>
      <c r="CG901" s="168">
        <v>26</v>
      </c>
      <c r="CH901" s="168">
        <v>24</v>
      </c>
      <c r="CI901" s="168">
        <v>22</v>
      </c>
      <c r="CJ901" s="168">
        <v>20</v>
      </c>
      <c r="CK901" s="168">
        <v>18</v>
      </c>
      <c r="CL901" s="168">
        <v>16</v>
      </c>
      <c r="CM901" s="168">
        <v>14</v>
      </c>
      <c r="CN901" s="168">
        <v>12</v>
      </c>
      <c r="CO901" s="168">
        <v>10</v>
      </c>
      <c r="CP901" s="168">
        <v>10</v>
      </c>
      <c r="CQ901" s="168">
        <v>10</v>
      </c>
    </row>
    <row r="902" spans="1:95" ht="16.2" thickBot="1" x14ac:dyDescent="0.35">
      <c r="A902" s="116">
        <v>1899</v>
      </c>
      <c r="B902" s="117"/>
      <c r="C902" s="118"/>
      <c r="D902" s="119"/>
      <c r="E902" s="120"/>
      <c r="F902" s="121"/>
      <c r="G902" s="121"/>
      <c r="H902" s="169"/>
      <c r="I902" s="169"/>
      <c r="J902" s="170"/>
      <c r="K902" s="248"/>
      <c r="L902" s="129"/>
      <c r="M902" s="129"/>
      <c r="N902" s="129"/>
      <c r="O902" s="259"/>
      <c r="P902" s="129"/>
      <c r="Z902" s="135"/>
      <c r="AA902" s="135"/>
      <c r="AB902" s="136"/>
      <c r="AC902" s="136"/>
      <c r="AD902" s="60"/>
      <c r="AE902" s="139"/>
      <c r="AF902" s="175"/>
      <c r="AG902" s="60"/>
      <c r="AH902" s="139"/>
      <c r="AI902" s="175"/>
      <c r="AJ902" s="60"/>
      <c r="AK902" s="140"/>
      <c r="AL902" s="141"/>
      <c r="AM902" s="60"/>
      <c r="AN902" s="140"/>
      <c r="AO902" s="141"/>
      <c r="AP902" s="176"/>
      <c r="AQ902" s="177"/>
      <c r="AR902" s="178"/>
      <c r="AS902" s="176"/>
      <c r="AT902" s="177"/>
      <c r="AU902" s="178"/>
      <c r="AV902" s="57"/>
      <c r="AW902" s="145"/>
      <c r="AX902" s="179"/>
      <c r="AY902" s="180"/>
      <c r="AZ902" s="57"/>
      <c r="BA902" s="145"/>
      <c r="BB902" s="146"/>
      <c r="BC902" s="149"/>
      <c r="BD902" s="103"/>
      <c r="BS902" s="224"/>
      <c r="BT902" s="224"/>
      <c r="CB902" s="166">
        <v>45</v>
      </c>
      <c r="CC902" s="166">
        <v>40</v>
      </c>
      <c r="CD902" s="167">
        <v>35</v>
      </c>
      <c r="CE902" s="168">
        <v>30</v>
      </c>
      <c r="CF902" s="167">
        <v>28</v>
      </c>
      <c r="CG902" s="168">
        <v>26</v>
      </c>
      <c r="CH902" s="168">
        <v>24</v>
      </c>
      <c r="CI902" s="168">
        <v>22</v>
      </c>
      <c r="CJ902" s="168">
        <v>20</v>
      </c>
      <c r="CK902" s="168">
        <v>18</v>
      </c>
      <c r="CL902" s="168">
        <v>16</v>
      </c>
      <c r="CM902" s="168">
        <v>14</v>
      </c>
      <c r="CN902" s="168">
        <v>12</v>
      </c>
      <c r="CO902" s="168">
        <v>10</v>
      </c>
      <c r="CP902" s="168">
        <v>10</v>
      </c>
      <c r="CQ902" s="168">
        <v>10</v>
      </c>
    </row>
    <row r="903" spans="1:95" ht="16.2" thickBot="1" x14ac:dyDescent="0.35">
      <c r="A903" s="116">
        <v>1900</v>
      </c>
      <c r="B903" s="117"/>
      <c r="C903" s="118"/>
      <c r="D903" s="119"/>
      <c r="E903" s="120"/>
      <c r="F903" s="121"/>
      <c r="G903" s="121"/>
      <c r="H903" s="169"/>
      <c r="I903" s="169"/>
      <c r="J903" s="170"/>
      <c r="K903" s="248"/>
      <c r="L903" s="129"/>
      <c r="M903" s="129"/>
      <c r="N903" s="129"/>
      <c r="O903" s="259"/>
      <c r="P903" s="129"/>
      <c r="Z903" s="135"/>
      <c r="AA903" s="135"/>
      <c r="AB903" s="136"/>
      <c r="AC903" s="136"/>
      <c r="AD903" s="60"/>
      <c r="AE903" s="139"/>
      <c r="AF903" s="175"/>
      <c r="AG903" s="60"/>
      <c r="AH903" s="139"/>
      <c r="AI903" s="175"/>
      <c r="AJ903" s="60"/>
      <c r="AK903" s="140"/>
      <c r="AL903" s="141"/>
      <c r="AM903" s="60"/>
      <c r="AN903" s="140"/>
      <c r="AO903" s="141"/>
      <c r="AP903" s="176"/>
      <c r="AQ903" s="177"/>
      <c r="AR903" s="178"/>
      <c r="AS903" s="176"/>
      <c r="AT903" s="177"/>
      <c r="AU903" s="178"/>
      <c r="AV903" s="57"/>
      <c r="AW903" s="145"/>
      <c r="AX903" s="179"/>
      <c r="AY903" s="180"/>
      <c r="AZ903" s="57"/>
      <c r="BA903" s="145"/>
      <c r="BB903" s="146"/>
      <c r="BC903" s="149"/>
      <c r="BD903" s="103"/>
      <c r="BS903" s="224"/>
      <c r="BT903" s="224"/>
      <c r="CB903" s="166">
        <v>45</v>
      </c>
      <c r="CC903" s="166">
        <v>40</v>
      </c>
      <c r="CD903" s="167">
        <v>35</v>
      </c>
      <c r="CE903" s="168">
        <v>30</v>
      </c>
      <c r="CF903" s="167">
        <v>28</v>
      </c>
      <c r="CG903" s="168">
        <v>26</v>
      </c>
      <c r="CH903" s="168">
        <v>24</v>
      </c>
      <c r="CI903" s="168">
        <v>22</v>
      </c>
      <c r="CJ903" s="168">
        <v>20</v>
      </c>
      <c r="CK903" s="168">
        <v>18</v>
      </c>
      <c r="CL903" s="168">
        <v>16</v>
      </c>
      <c r="CM903" s="168">
        <v>14</v>
      </c>
      <c r="CN903" s="168">
        <v>12</v>
      </c>
      <c r="CO903" s="168">
        <v>10</v>
      </c>
      <c r="CP903" s="168">
        <v>10</v>
      </c>
      <c r="CQ903" s="168">
        <v>10</v>
      </c>
    </row>
    <row r="904" spans="1:95" ht="16.2" thickBot="1" x14ac:dyDescent="0.35">
      <c r="A904" s="116">
        <v>1901</v>
      </c>
      <c r="B904" s="117"/>
      <c r="C904" s="118"/>
      <c r="D904" s="119"/>
      <c r="E904" s="120"/>
      <c r="F904" s="121"/>
      <c r="G904" s="121"/>
      <c r="H904" s="169"/>
      <c r="I904" s="169"/>
      <c r="J904" s="170"/>
      <c r="K904" s="248"/>
      <c r="L904" s="129"/>
      <c r="M904" s="129"/>
      <c r="N904" s="129"/>
      <c r="O904" s="259"/>
      <c r="P904" s="129"/>
      <c r="Z904" s="135"/>
      <c r="AA904" s="135"/>
      <c r="AB904" s="136"/>
      <c r="AC904" s="136"/>
      <c r="AD904" s="60"/>
      <c r="AE904" s="139"/>
      <c r="AF904" s="175"/>
      <c r="AG904" s="60"/>
      <c r="AH904" s="139"/>
      <c r="AI904" s="175"/>
      <c r="AJ904" s="60"/>
      <c r="AK904" s="140"/>
      <c r="AL904" s="141"/>
      <c r="AM904" s="60"/>
      <c r="AN904" s="140"/>
      <c r="AO904" s="141"/>
      <c r="AP904" s="176"/>
      <c r="AQ904" s="177"/>
      <c r="AR904" s="178"/>
      <c r="AS904" s="176"/>
      <c r="AT904" s="177"/>
      <c r="AU904" s="178"/>
      <c r="AV904" s="57"/>
      <c r="AW904" s="145"/>
      <c r="AX904" s="179"/>
      <c r="AY904" s="180"/>
      <c r="AZ904" s="57"/>
      <c r="BA904" s="145"/>
      <c r="BB904" s="146"/>
      <c r="BC904" s="149"/>
      <c r="BD904" s="103"/>
      <c r="BS904" s="224"/>
      <c r="BT904" s="224"/>
      <c r="CB904" s="166">
        <v>45</v>
      </c>
      <c r="CC904" s="166">
        <v>40</v>
      </c>
      <c r="CD904" s="167">
        <v>35</v>
      </c>
      <c r="CE904" s="168">
        <v>30</v>
      </c>
      <c r="CF904" s="167">
        <v>28</v>
      </c>
      <c r="CG904" s="168">
        <v>26</v>
      </c>
      <c r="CH904" s="168">
        <v>24</v>
      </c>
      <c r="CI904" s="168">
        <v>22</v>
      </c>
      <c r="CJ904" s="168">
        <v>20</v>
      </c>
      <c r="CK904" s="168">
        <v>18</v>
      </c>
      <c r="CL904" s="168">
        <v>16</v>
      </c>
      <c r="CM904" s="168">
        <v>14</v>
      </c>
      <c r="CN904" s="168">
        <v>12</v>
      </c>
      <c r="CO904" s="168">
        <v>10</v>
      </c>
      <c r="CP904" s="168">
        <v>10</v>
      </c>
      <c r="CQ904" s="168">
        <v>10</v>
      </c>
    </row>
    <row r="905" spans="1:95" ht="16.2" thickBot="1" x14ac:dyDescent="0.35">
      <c r="A905" s="116">
        <v>1902</v>
      </c>
      <c r="B905" s="117"/>
      <c r="C905" s="118"/>
      <c r="D905" s="119"/>
      <c r="E905" s="120"/>
      <c r="F905" s="121"/>
      <c r="G905" s="121"/>
      <c r="H905" s="169"/>
      <c r="I905" s="169"/>
      <c r="J905" s="170"/>
      <c r="K905" s="248"/>
      <c r="L905" s="129"/>
      <c r="M905" s="129"/>
      <c r="N905" s="129"/>
      <c r="O905" s="259"/>
      <c r="P905" s="129"/>
      <c r="Z905" s="135"/>
      <c r="AA905" s="135"/>
      <c r="AB905" s="136"/>
      <c r="AC905" s="136"/>
      <c r="AD905" s="60"/>
      <c r="AE905" s="139"/>
      <c r="AF905" s="175"/>
      <c r="AG905" s="60"/>
      <c r="AH905" s="139"/>
      <c r="AI905" s="175"/>
      <c r="AJ905" s="60"/>
      <c r="AK905" s="140"/>
      <c r="AL905" s="141"/>
      <c r="AM905" s="60"/>
      <c r="AN905" s="140"/>
      <c r="AO905" s="141"/>
      <c r="AP905" s="176"/>
      <c r="AQ905" s="177"/>
      <c r="AR905" s="178"/>
      <c r="AS905" s="176"/>
      <c r="AT905" s="177"/>
      <c r="AU905" s="178"/>
      <c r="AV905" s="57"/>
      <c r="AW905" s="145"/>
      <c r="AX905" s="179"/>
      <c r="AY905" s="180"/>
      <c r="AZ905" s="57"/>
      <c r="BA905" s="145"/>
      <c r="BB905" s="146"/>
      <c r="BC905" s="149"/>
      <c r="BD905" s="103"/>
      <c r="BS905" s="224"/>
      <c r="BT905" s="224"/>
      <c r="CB905" s="166">
        <v>45</v>
      </c>
      <c r="CC905" s="166">
        <v>40</v>
      </c>
      <c r="CD905" s="167">
        <v>35</v>
      </c>
      <c r="CE905" s="168">
        <v>30</v>
      </c>
      <c r="CF905" s="167">
        <v>28</v>
      </c>
      <c r="CG905" s="168">
        <v>26</v>
      </c>
      <c r="CH905" s="168">
        <v>24</v>
      </c>
      <c r="CI905" s="168">
        <v>22</v>
      </c>
      <c r="CJ905" s="168">
        <v>20</v>
      </c>
      <c r="CK905" s="168">
        <v>18</v>
      </c>
      <c r="CL905" s="168">
        <v>16</v>
      </c>
      <c r="CM905" s="168">
        <v>14</v>
      </c>
      <c r="CN905" s="168">
        <v>12</v>
      </c>
      <c r="CO905" s="168">
        <v>10</v>
      </c>
      <c r="CP905" s="168">
        <v>10</v>
      </c>
      <c r="CQ905" s="168">
        <v>10</v>
      </c>
    </row>
    <row r="906" spans="1:95" ht="16.2" thickBot="1" x14ac:dyDescent="0.35">
      <c r="A906" s="116">
        <v>1903</v>
      </c>
      <c r="B906" s="117"/>
      <c r="C906" s="118"/>
      <c r="D906" s="119"/>
      <c r="E906" s="120"/>
      <c r="F906" s="121"/>
      <c r="G906" s="121"/>
      <c r="H906" s="169"/>
      <c r="I906" s="169"/>
      <c r="J906" s="170"/>
      <c r="K906" s="248"/>
      <c r="L906" s="129"/>
      <c r="M906" s="129"/>
      <c r="N906" s="129"/>
      <c r="O906" s="259"/>
      <c r="P906" s="129"/>
      <c r="Z906" s="135"/>
      <c r="AA906" s="135"/>
      <c r="AB906" s="136"/>
      <c r="AC906" s="136"/>
      <c r="AD906" s="60"/>
      <c r="AE906" s="139"/>
      <c r="AF906" s="175"/>
      <c r="AG906" s="60"/>
      <c r="AH906" s="139"/>
      <c r="AI906" s="175"/>
      <c r="AJ906" s="60"/>
      <c r="AK906" s="140"/>
      <c r="AL906" s="141"/>
      <c r="AM906" s="60"/>
      <c r="AN906" s="140"/>
      <c r="AO906" s="141"/>
      <c r="AP906" s="176"/>
      <c r="AQ906" s="177"/>
      <c r="AR906" s="178"/>
      <c r="AS906" s="176"/>
      <c r="AT906" s="177"/>
      <c r="AU906" s="178"/>
      <c r="AV906" s="57"/>
      <c r="AW906" s="145"/>
      <c r="AX906" s="179"/>
      <c r="AY906" s="180"/>
      <c r="AZ906" s="57"/>
      <c r="BA906" s="145"/>
      <c r="BB906" s="146"/>
      <c r="BC906" s="149"/>
      <c r="BD906" s="103"/>
      <c r="BS906" s="224"/>
      <c r="BT906" s="224"/>
      <c r="CB906" s="166">
        <v>45</v>
      </c>
      <c r="CC906" s="166">
        <v>40</v>
      </c>
      <c r="CD906" s="167">
        <v>35</v>
      </c>
      <c r="CE906" s="168">
        <v>30</v>
      </c>
      <c r="CF906" s="167">
        <v>28</v>
      </c>
      <c r="CG906" s="168">
        <v>26</v>
      </c>
      <c r="CH906" s="168">
        <v>24</v>
      </c>
      <c r="CI906" s="168">
        <v>22</v>
      </c>
      <c r="CJ906" s="168">
        <v>20</v>
      </c>
      <c r="CK906" s="168">
        <v>18</v>
      </c>
      <c r="CL906" s="168">
        <v>16</v>
      </c>
      <c r="CM906" s="168">
        <v>14</v>
      </c>
      <c r="CN906" s="168">
        <v>12</v>
      </c>
      <c r="CO906" s="168">
        <v>10</v>
      </c>
      <c r="CP906" s="168">
        <v>10</v>
      </c>
      <c r="CQ906" s="168">
        <v>10</v>
      </c>
    </row>
    <row r="907" spans="1:95" ht="16.2" thickBot="1" x14ac:dyDescent="0.35">
      <c r="A907" s="116">
        <v>1904</v>
      </c>
      <c r="B907" s="117"/>
      <c r="C907" s="118"/>
      <c r="D907" s="119"/>
      <c r="E907" s="120"/>
      <c r="F907" s="121"/>
      <c r="G907" s="121"/>
      <c r="H907" s="169"/>
      <c r="I907" s="169"/>
      <c r="J907" s="170"/>
      <c r="K907" s="248"/>
      <c r="L907" s="129"/>
      <c r="M907" s="129"/>
      <c r="N907" s="129"/>
      <c r="O907" s="259"/>
      <c r="P907" s="129"/>
      <c r="Z907" s="135"/>
      <c r="AA907" s="135"/>
      <c r="AB907" s="136"/>
      <c r="AC907" s="136"/>
      <c r="AD907" s="60"/>
      <c r="AE907" s="139"/>
      <c r="AF907" s="175"/>
      <c r="AG907" s="60"/>
      <c r="AH907" s="139"/>
      <c r="AI907" s="175"/>
      <c r="AJ907" s="60"/>
      <c r="AK907" s="140"/>
      <c r="AL907" s="141"/>
      <c r="AM907" s="60"/>
      <c r="AN907" s="140"/>
      <c r="AO907" s="141"/>
      <c r="AP907" s="176"/>
      <c r="AQ907" s="177"/>
      <c r="AR907" s="178"/>
      <c r="AS907" s="176"/>
      <c r="AT907" s="177"/>
      <c r="AU907" s="178"/>
      <c r="AV907" s="57"/>
      <c r="AW907" s="145"/>
      <c r="AX907" s="179"/>
      <c r="AY907" s="180"/>
      <c r="AZ907" s="57"/>
      <c r="BA907" s="145"/>
      <c r="BB907" s="146"/>
      <c r="BC907" s="149"/>
      <c r="BD907" s="103"/>
      <c r="BS907" s="224"/>
      <c r="BT907" s="224"/>
      <c r="CB907" s="166">
        <v>45</v>
      </c>
      <c r="CC907" s="166">
        <v>40</v>
      </c>
      <c r="CD907" s="167">
        <v>35</v>
      </c>
      <c r="CE907" s="168">
        <v>30</v>
      </c>
      <c r="CF907" s="167">
        <v>28</v>
      </c>
      <c r="CG907" s="168">
        <v>26</v>
      </c>
      <c r="CH907" s="168">
        <v>24</v>
      </c>
      <c r="CI907" s="168">
        <v>22</v>
      </c>
      <c r="CJ907" s="168">
        <v>20</v>
      </c>
      <c r="CK907" s="168">
        <v>18</v>
      </c>
      <c r="CL907" s="168">
        <v>16</v>
      </c>
      <c r="CM907" s="168">
        <v>14</v>
      </c>
      <c r="CN907" s="168">
        <v>12</v>
      </c>
      <c r="CO907" s="168">
        <v>10</v>
      </c>
      <c r="CP907" s="168">
        <v>10</v>
      </c>
      <c r="CQ907" s="168">
        <v>10</v>
      </c>
    </row>
    <row r="908" spans="1:95" ht="16.2" thickBot="1" x14ac:dyDescent="0.35">
      <c r="A908" s="116">
        <v>1905</v>
      </c>
      <c r="B908" s="117"/>
      <c r="C908" s="118"/>
      <c r="D908" s="119"/>
      <c r="E908" s="120"/>
      <c r="F908" s="121"/>
      <c r="G908" s="121"/>
      <c r="H908" s="169"/>
      <c r="I908" s="169"/>
      <c r="J908" s="170"/>
      <c r="K908" s="248"/>
      <c r="L908" s="129"/>
      <c r="M908" s="129"/>
      <c r="N908" s="129"/>
      <c r="O908" s="259"/>
      <c r="P908" s="129"/>
      <c r="Z908" s="135"/>
      <c r="AA908" s="135"/>
      <c r="AB908" s="136"/>
      <c r="AC908" s="136"/>
      <c r="AD908" s="60"/>
      <c r="AE908" s="139"/>
      <c r="AF908" s="175"/>
      <c r="AG908" s="60"/>
      <c r="AH908" s="139"/>
      <c r="AI908" s="175"/>
      <c r="AJ908" s="60"/>
      <c r="AK908" s="140"/>
      <c r="AL908" s="141"/>
      <c r="AM908" s="60"/>
      <c r="AN908" s="140"/>
      <c r="AO908" s="141"/>
      <c r="AP908" s="176"/>
      <c r="AQ908" s="177"/>
      <c r="AR908" s="178"/>
      <c r="AS908" s="176"/>
      <c r="AT908" s="177"/>
      <c r="AU908" s="178"/>
      <c r="AV908" s="57"/>
      <c r="AW908" s="145"/>
      <c r="AX908" s="179"/>
      <c r="AY908" s="180"/>
      <c r="AZ908" s="57"/>
      <c r="BA908" s="145"/>
      <c r="BB908" s="146"/>
      <c r="BC908" s="149"/>
      <c r="BD908" s="103"/>
      <c r="BS908" s="224"/>
      <c r="BT908" s="224"/>
      <c r="CB908" s="166">
        <v>45</v>
      </c>
      <c r="CC908" s="166">
        <v>40</v>
      </c>
      <c r="CD908" s="167">
        <v>35</v>
      </c>
      <c r="CE908" s="168">
        <v>30</v>
      </c>
      <c r="CF908" s="167">
        <v>28</v>
      </c>
      <c r="CG908" s="168">
        <v>26</v>
      </c>
      <c r="CH908" s="168">
        <v>24</v>
      </c>
      <c r="CI908" s="168">
        <v>22</v>
      </c>
      <c r="CJ908" s="168">
        <v>20</v>
      </c>
      <c r="CK908" s="168">
        <v>18</v>
      </c>
      <c r="CL908" s="168">
        <v>16</v>
      </c>
      <c r="CM908" s="168">
        <v>14</v>
      </c>
      <c r="CN908" s="168">
        <v>12</v>
      </c>
      <c r="CO908" s="168">
        <v>10</v>
      </c>
      <c r="CP908" s="168">
        <v>10</v>
      </c>
      <c r="CQ908" s="168">
        <v>10</v>
      </c>
    </row>
    <row r="909" spans="1:95" ht="16.2" thickBot="1" x14ac:dyDescent="0.35">
      <c r="A909" s="116">
        <v>1906</v>
      </c>
      <c r="B909" s="117"/>
      <c r="C909" s="118"/>
      <c r="D909" s="119"/>
      <c r="E909" s="120"/>
      <c r="F909" s="121"/>
      <c r="G909" s="121"/>
      <c r="H909" s="169"/>
      <c r="I909" s="169"/>
      <c r="J909" s="170"/>
      <c r="K909" s="248"/>
      <c r="L909" s="129"/>
      <c r="M909" s="129"/>
      <c r="N909" s="129"/>
      <c r="O909" s="259"/>
      <c r="P909" s="129"/>
      <c r="Z909" s="135"/>
      <c r="AA909" s="135"/>
      <c r="AB909" s="136"/>
      <c r="AC909" s="136"/>
      <c r="AD909" s="60"/>
      <c r="AE909" s="139"/>
      <c r="AF909" s="175"/>
      <c r="AG909" s="60"/>
      <c r="AH909" s="139"/>
      <c r="AI909" s="175"/>
      <c r="AJ909" s="60"/>
      <c r="AK909" s="140"/>
      <c r="AL909" s="141"/>
      <c r="AM909" s="60"/>
      <c r="AN909" s="140"/>
      <c r="AO909" s="141"/>
      <c r="AP909" s="176"/>
      <c r="AQ909" s="177"/>
      <c r="AR909" s="178"/>
      <c r="AS909" s="176"/>
      <c r="AT909" s="177"/>
      <c r="AU909" s="178"/>
      <c r="AV909" s="57"/>
      <c r="AW909" s="145"/>
      <c r="AX909" s="179"/>
      <c r="AY909" s="180"/>
      <c r="AZ909" s="57"/>
      <c r="BA909" s="145"/>
      <c r="BB909" s="146"/>
      <c r="BC909" s="149"/>
      <c r="BD909" s="103"/>
      <c r="BS909" s="224"/>
      <c r="BT909" s="224"/>
      <c r="CB909" s="166">
        <v>45</v>
      </c>
      <c r="CC909" s="166">
        <v>40</v>
      </c>
      <c r="CD909" s="167">
        <v>35</v>
      </c>
      <c r="CE909" s="168">
        <v>30</v>
      </c>
      <c r="CF909" s="167">
        <v>28</v>
      </c>
      <c r="CG909" s="168">
        <v>26</v>
      </c>
      <c r="CH909" s="168">
        <v>24</v>
      </c>
      <c r="CI909" s="168">
        <v>22</v>
      </c>
      <c r="CJ909" s="168">
        <v>20</v>
      </c>
      <c r="CK909" s="168">
        <v>18</v>
      </c>
      <c r="CL909" s="168">
        <v>16</v>
      </c>
      <c r="CM909" s="168">
        <v>14</v>
      </c>
      <c r="CN909" s="168">
        <v>12</v>
      </c>
      <c r="CO909" s="168">
        <v>10</v>
      </c>
      <c r="CP909" s="168">
        <v>10</v>
      </c>
      <c r="CQ909" s="168">
        <v>10</v>
      </c>
    </row>
    <row r="910" spans="1:95" ht="16.2" thickBot="1" x14ac:dyDescent="0.35">
      <c r="A910" s="116">
        <v>1907</v>
      </c>
      <c r="B910" s="117"/>
      <c r="C910" s="118"/>
      <c r="D910" s="119"/>
      <c r="E910" s="120"/>
      <c r="F910" s="121"/>
      <c r="G910" s="121"/>
      <c r="H910" s="169"/>
      <c r="I910" s="169"/>
      <c r="J910" s="170"/>
      <c r="K910" s="248"/>
      <c r="L910" s="129"/>
      <c r="M910" s="129"/>
      <c r="N910" s="129"/>
      <c r="O910" s="259"/>
      <c r="P910" s="129"/>
      <c r="Z910" s="135"/>
      <c r="AA910" s="135"/>
      <c r="AB910" s="136"/>
      <c r="AC910" s="136"/>
      <c r="AD910" s="60"/>
      <c r="AE910" s="139"/>
      <c r="AF910" s="175"/>
      <c r="AG910" s="60"/>
      <c r="AH910" s="139"/>
      <c r="AI910" s="175"/>
      <c r="AJ910" s="60"/>
      <c r="AK910" s="140"/>
      <c r="AL910" s="141"/>
      <c r="AM910" s="60"/>
      <c r="AN910" s="140"/>
      <c r="AO910" s="141"/>
      <c r="AP910" s="176"/>
      <c r="AQ910" s="177"/>
      <c r="AR910" s="178"/>
      <c r="AS910" s="176"/>
      <c r="AT910" s="177"/>
      <c r="AU910" s="178"/>
      <c r="AV910" s="57"/>
      <c r="AW910" s="145"/>
      <c r="AX910" s="179"/>
      <c r="AY910" s="180"/>
      <c r="AZ910" s="57"/>
      <c r="BA910" s="145"/>
      <c r="BB910" s="146"/>
      <c r="BC910" s="149"/>
      <c r="BD910" s="103"/>
      <c r="BS910" s="224"/>
      <c r="BT910" s="224"/>
      <c r="CB910" s="166">
        <v>45</v>
      </c>
      <c r="CC910" s="166">
        <v>40</v>
      </c>
      <c r="CD910" s="167">
        <v>35</v>
      </c>
      <c r="CE910" s="168">
        <v>30</v>
      </c>
      <c r="CF910" s="167">
        <v>28</v>
      </c>
      <c r="CG910" s="168">
        <v>26</v>
      </c>
      <c r="CH910" s="168">
        <v>24</v>
      </c>
      <c r="CI910" s="168">
        <v>22</v>
      </c>
      <c r="CJ910" s="168">
        <v>20</v>
      </c>
      <c r="CK910" s="168">
        <v>18</v>
      </c>
      <c r="CL910" s="168">
        <v>16</v>
      </c>
      <c r="CM910" s="168">
        <v>14</v>
      </c>
      <c r="CN910" s="168">
        <v>12</v>
      </c>
      <c r="CO910" s="168">
        <v>10</v>
      </c>
      <c r="CP910" s="168">
        <v>10</v>
      </c>
      <c r="CQ910" s="168">
        <v>10</v>
      </c>
    </row>
    <row r="911" spans="1:95" ht="16.2" thickBot="1" x14ac:dyDescent="0.35">
      <c r="A911" s="116">
        <v>1908</v>
      </c>
      <c r="B911" s="117"/>
      <c r="C911" s="118"/>
      <c r="D911" s="119"/>
      <c r="E911" s="120"/>
      <c r="F911" s="121"/>
      <c r="G911" s="121"/>
      <c r="H911" s="169"/>
      <c r="I911" s="169"/>
      <c r="J911" s="170"/>
      <c r="K911" s="248"/>
      <c r="L911" s="129"/>
      <c r="M911" s="129"/>
      <c r="N911" s="129"/>
      <c r="O911" s="259"/>
      <c r="P911" s="129"/>
      <c r="Z911" s="135"/>
      <c r="AA911" s="135"/>
      <c r="AB911" s="136"/>
      <c r="AC911" s="136"/>
      <c r="AD911" s="60"/>
      <c r="AE911" s="139"/>
      <c r="AF911" s="175"/>
      <c r="AG911" s="60"/>
      <c r="AH911" s="139"/>
      <c r="AI911" s="175"/>
      <c r="AJ911" s="60"/>
      <c r="AK911" s="140"/>
      <c r="AL911" s="141"/>
      <c r="AM911" s="60"/>
      <c r="AN911" s="140"/>
      <c r="AO911" s="141"/>
      <c r="AP911" s="176"/>
      <c r="AQ911" s="177"/>
      <c r="AR911" s="178"/>
      <c r="AS911" s="176"/>
      <c r="AT911" s="177"/>
      <c r="AU911" s="178"/>
      <c r="AV911" s="57"/>
      <c r="AW911" s="145"/>
      <c r="AX911" s="179"/>
      <c r="AY911" s="180"/>
      <c r="AZ911" s="57"/>
      <c r="BA911" s="145"/>
      <c r="BB911" s="146"/>
      <c r="BC911" s="149"/>
      <c r="BD911" s="103"/>
      <c r="BS911" s="224"/>
      <c r="BT911" s="224"/>
      <c r="CB911" s="166">
        <v>45</v>
      </c>
      <c r="CC911" s="166">
        <v>40</v>
      </c>
      <c r="CD911" s="167">
        <v>35</v>
      </c>
      <c r="CE911" s="168">
        <v>30</v>
      </c>
      <c r="CF911" s="167">
        <v>28</v>
      </c>
      <c r="CG911" s="168">
        <v>26</v>
      </c>
      <c r="CH911" s="168">
        <v>24</v>
      </c>
      <c r="CI911" s="168">
        <v>22</v>
      </c>
      <c r="CJ911" s="168">
        <v>20</v>
      </c>
      <c r="CK911" s="168">
        <v>18</v>
      </c>
      <c r="CL911" s="168">
        <v>16</v>
      </c>
      <c r="CM911" s="168">
        <v>14</v>
      </c>
      <c r="CN911" s="168">
        <v>12</v>
      </c>
      <c r="CO911" s="168">
        <v>10</v>
      </c>
      <c r="CP911" s="168">
        <v>10</v>
      </c>
      <c r="CQ911" s="168">
        <v>10</v>
      </c>
    </row>
    <row r="912" spans="1:95" ht="16.2" thickBot="1" x14ac:dyDescent="0.35">
      <c r="A912" s="116">
        <v>1909</v>
      </c>
      <c r="B912" s="117"/>
      <c r="C912" s="118"/>
      <c r="D912" s="119"/>
      <c r="E912" s="120"/>
      <c r="F912" s="121"/>
      <c r="G912" s="121"/>
      <c r="H912" s="169"/>
      <c r="I912" s="169"/>
      <c r="J912" s="170"/>
      <c r="K912" s="248"/>
      <c r="L912" s="129"/>
      <c r="M912" s="129"/>
      <c r="N912" s="129"/>
      <c r="O912" s="259"/>
      <c r="P912" s="129"/>
      <c r="Z912" s="135"/>
      <c r="AA912" s="135"/>
      <c r="AB912" s="136"/>
      <c r="AC912" s="136"/>
      <c r="AD912" s="60"/>
      <c r="AE912" s="139"/>
      <c r="AF912" s="175"/>
      <c r="AG912" s="60"/>
      <c r="AH912" s="139"/>
      <c r="AI912" s="175"/>
      <c r="AJ912" s="60"/>
      <c r="AK912" s="140"/>
      <c r="AL912" s="141"/>
      <c r="AM912" s="60"/>
      <c r="AN912" s="140"/>
      <c r="AO912" s="141"/>
      <c r="AP912" s="176"/>
      <c r="AQ912" s="177"/>
      <c r="AR912" s="178"/>
      <c r="AS912" s="176"/>
      <c r="AT912" s="177"/>
      <c r="AU912" s="178"/>
      <c r="AV912" s="57"/>
      <c r="AW912" s="145"/>
      <c r="AX912" s="179"/>
      <c r="AY912" s="180"/>
      <c r="AZ912" s="57"/>
      <c r="BA912" s="145"/>
      <c r="BB912" s="146"/>
      <c r="BC912" s="149"/>
      <c r="BD912" s="103"/>
      <c r="BS912" s="224"/>
      <c r="BT912" s="224"/>
      <c r="CB912" s="166">
        <v>45</v>
      </c>
      <c r="CC912" s="166">
        <v>40</v>
      </c>
      <c r="CD912" s="167">
        <v>35</v>
      </c>
      <c r="CE912" s="168">
        <v>30</v>
      </c>
      <c r="CF912" s="167">
        <v>28</v>
      </c>
      <c r="CG912" s="168">
        <v>26</v>
      </c>
      <c r="CH912" s="168">
        <v>24</v>
      </c>
      <c r="CI912" s="168">
        <v>22</v>
      </c>
      <c r="CJ912" s="168">
        <v>20</v>
      </c>
      <c r="CK912" s="168">
        <v>18</v>
      </c>
      <c r="CL912" s="168">
        <v>16</v>
      </c>
      <c r="CM912" s="168">
        <v>14</v>
      </c>
      <c r="CN912" s="168">
        <v>12</v>
      </c>
      <c r="CO912" s="168">
        <v>10</v>
      </c>
      <c r="CP912" s="168">
        <v>10</v>
      </c>
      <c r="CQ912" s="168">
        <v>10</v>
      </c>
    </row>
    <row r="913" spans="1:95" ht="16.2" thickBot="1" x14ac:dyDescent="0.35">
      <c r="A913" s="116">
        <v>1910</v>
      </c>
      <c r="B913" s="117"/>
      <c r="C913" s="118"/>
      <c r="D913" s="119"/>
      <c r="E913" s="120"/>
      <c r="F913" s="121"/>
      <c r="G913" s="121"/>
      <c r="H913" s="169"/>
      <c r="I913" s="169"/>
      <c r="J913" s="170"/>
      <c r="K913" s="248"/>
      <c r="L913" s="129"/>
      <c r="M913" s="129"/>
      <c r="N913" s="129"/>
      <c r="O913" s="259"/>
      <c r="P913" s="129"/>
      <c r="Z913" s="135"/>
      <c r="AA913" s="135"/>
      <c r="AB913" s="136"/>
      <c r="AC913" s="136"/>
      <c r="AD913" s="60"/>
      <c r="AE913" s="139"/>
      <c r="AF913" s="175"/>
      <c r="AG913" s="60"/>
      <c r="AH913" s="139"/>
      <c r="AI913" s="175"/>
      <c r="AJ913" s="60"/>
      <c r="AK913" s="140"/>
      <c r="AL913" s="141"/>
      <c r="AM913" s="60"/>
      <c r="AN913" s="140"/>
      <c r="AO913" s="141"/>
      <c r="AP913" s="176"/>
      <c r="AQ913" s="177"/>
      <c r="AR913" s="178"/>
      <c r="AS913" s="176"/>
      <c r="AT913" s="177"/>
      <c r="AU913" s="178"/>
      <c r="AV913" s="57"/>
      <c r="AW913" s="145"/>
      <c r="AX913" s="179"/>
      <c r="AY913" s="180"/>
      <c r="AZ913" s="57"/>
      <c r="BA913" s="145"/>
      <c r="BB913" s="146"/>
      <c r="BC913" s="149"/>
      <c r="BD913" s="103"/>
      <c r="BS913" s="224"/>
      <c r="BT913" s="224"/>
      <c r="CB913" s="166">
        <v>45</v>
      </c>
      <c r="CC913" s="166">
        <v>40</v>
      </c>
      <c r="CD913" s="167">
        <v>35</v>
      </c>
      <c r="CE913" s="168">
        <v>30</v>
      </c>
      <c r="CF913" s="167">
        <v>28</v>
      </c>
      <c r="CG913" s="168">
        <v>26</v>
      </c>
      <c r="CH913" s="168">
        <v>24</v>
      </c>
      <c r="CI913" s="168">
        <v>22</v>
      </c>
      <c r="CJ913" s="168">
        <v>20</v>
      </c>
      <c r="CK913" s="168">
        <v>18</v>
      </c>
      <c r="CL913" s="168">
        <v>16</v>
      </c>
      <c r="CM913" s="168">
        <v>14</v>
      </c>
      <c r="CN913" s="168">
        <v>12</v>
      </c>
      <c r="CO913" s="168">
        <v>10</v>
      </c>
      <c r="CP913" s="168">
        <v>10</v>
      </c>
      <c r="CQ913" s="168">
        <v>10</v>
      </c>
    </row>
    <row r="914" spans="1:95" ht="16.2" thickBot="1" x14ac:dyDescent="0.35">
      <c r="A914" s="116">
        <v>1911</v>
      </c>
      <c r="B914" s="117"/>
      <c r="C914" s="118"/>
      <c r="D914" s="119"/>
      <c r="E914" s="120"/>
      <c r="F914" s="121"/>
      <c r="G914" s="121"/>
      <c r="H914" s="169"/>
      <c r="I914" s="169"/>
      <c r="J914" s="170"/>
      <c r="K914" s="248"/>
      <c r="L914" s="129"/>
      <c r="M914" s="129"/>
      <c r="N914" s="129"/>
      <c r="O914" s="259"/>
      <c r="P914" s="129"/>
      <c r="Z914" s="135"/>
      <c r="AA914" s="135"/>
      <c r="AB914" s="136"/>
      <c r="AC914" s="136"/>
      <c r="AD914" s="60"/>
      <c r="AE914" s="139"/>
      <c r="AF914" s="175"/>
      <c r="AG914" s="60"/>
      <c r="AH914" s="139"/>
      <c r="AI914" s="175"/>
      <c r="AJ914" s="60"/>
      <c r="AK914" s="140"/>
      <c r="AL914" s="141"/>
      <c r="AM914" s="60"/>
      <c r="AN914" s="140"/>
      <c r="AO914" s="141"/>
      <c r="AP914" s="176"/>
      <c r="AQ914" s="177"/>
      <c r="AR914" s="178"/>
      <c r="AS914" s="176"/>
      <c r="AT914" s="177"/>
      <c r="AU914" s="178"/>
      <c r="AV914" s="57"/>
      <c r="AW914" s="145"/>
      <c r="AX914" s="179"/>
      <c r="AY914" s="180"/>
      <c r="AZ914" s="57"/>
      <c r="BA914" s="145"/>
      <c r="BB914" s="146"/>
      <c r="BC914" s="149"/>
      <c r="BD914" s="103"/>
      <c r="BS914" s="224"/>
      <c r="BT914" s="224"/>
      <c r="CB914" s="166">
        <v>45</v>
      </c>
      <c r="CC914" s="166">
        <v>40</v>
      </c>
      <c r="CD914" s="167">
        <v>35</v>
      </c>
      <c r="CE914" s="168">
        <v>30</v>
      </c>
      <c r="CF914" s="167">
        <v>28</v>
      </c>
      <c r="CG914" s="168">
        <v>26</v>
      </c>
      <c r="CH914" s="168">
        <v>24</v>
      </c>
      <c r="CI914" s="168">
        <v>22</v>
      </c>
      <c r="CJ914" s="168">
        <v>20</v>
      </c>
      <c r="CK914" s="168">
        <v>18</v>
      </c>
      <c r="CL914" s="168">
        <v>16</v>
      </c>
      <c r="CM914" s="168">
        <v>14</v>
      </c>
      <c r="CN914" s="168">
        <v>12</v>
      </c>
      <c r="CO914" s="168">
        <v>10</v>
      </c>
      <c r="CP914" s="168">
        <v>10</v>
      </c>
      <c r="CQ914" s="168">
        <v>10</v>
      </c>
    </row>
    <row r="915" spans="1:95" ht="16.2" thickBot="1" x14ac:dyDescent="0.35">
      <c r="A915" s="116">
        <v>1912</v>
      </c>
      <c r="B915" s="117"/>
      <c r="C915" s="118"/>
      <c r="D915" s="119"/>
      <c r="E915" s="120"/>
      <c r="F915" s="121"/>
      <c r="G915" s="121"/>
      <c r="H915" s="169"/>
      <c r="I915" s="169"/>
      <c r="J915" s="170"/>
      <c r="K915" s="248"/>
      <c r="L915" s="129"/>
      <c r="M915" s="129"/>
      <c r="N915" s="129"/>
      <c r="O915" s="259"/>
      <c r="P915" s="129"/>
      <c r="Z915" s="135"/>
      <c r="AA915" s="135"/>
      <c r="AB915" s="136"/>
      <c r="AC915" s="136"/>
      <c r="AD915" s="60"/>
      <c r="AE915" s="139"/>
      <c r="AF915" s="175"/>
      <c r="AG915" s="60"/>
      <c r="AH915" s="139"/>
      <c r="AI915" s="175"/>
      <c r="AJ915" s="60"/>
      <c r="AK915" s="140"/>
      <c r="AL915" s="141"/>
      <c r="AM915" s="60"/>
      <c r="AN915" s="140"/>
      <c r="AO915" s="141"/>
      <c r="AP915" s="176"/>
      <c r="AQ915" s="177"/>
      <c r="AR915" s="178"/>
      <c r="AS915" s="176"/>
      <c r="AT915" s="177"/>
      <c r="AU915" s="178"/>
      <c r="AV915" s="57"/>
      <c r="AW915" s="145"/>
      <c r="AX915" s="179"/>
      <c r="AY915" s="180"/>
      <c r="AZ915" s="57"/>
      <c r="BA915" s="145"/>
      <c r="BB915" s="146"/>
      <c r="BC915" s="149"/>
      <c r="BD915" s="103"/>
      <c r="BS915" s="224"/>
      <c r="BT915" s="224"/>
      <c r="CB915" s="166">
        <v>45</v>
      </c>
      <c r="CC915" s="166">
        <v>40</v>
      </c>
      <c r="CD915" s="167">
        <v>35</v>
      </c>
      <c r="CE915" s="168">
        <v>30</v>
      </c>
      <c r="CF915" s="167">
        <v>28</v>
      </c>
      <c r="CG915" s="168">
        <v>26</v>
      </c>
      <c r="CH915" s="168">
        <v>24</v>
      </c>
      <c r="CI915" s="168">
        <v>22</v>
      </c>
      <c r="CJ915" s="168">
        <v>20</v>
      </c>
      <c r="CK915" s="168">
        <v>18</v>
      </c>
      <c r="CL915" s="168">
        <v>16</v>
      </c>
      <c r="CM915" s="168">
        <v>14</v>
      </c>
      <c r="CN915" s="168">
        <v>12</v>
      </c>
      <c r="CO915" s="168">
        <v>10</v>
      </c>
      <c r="CP915" s="168">
        <v>10</v>
      </c>
      <c r="CQ915" s="168">
        <v>10</v>
      </c>
    </row>
    <row r="916" spans="1:95" ht="16.2" thickBot="1" x14ac:dyDescent="0.35">
      <c r="A916" s="116">
        <v>1913</v>
      </c>
      <c r="B916" s="117"/>
      <c r="C916" s="118"/>
      <c r="D916" s="119"/>
      <c r="E916" s="120"/>
      <c r="F916" s="121"/>
      <c r="G916" s="121"/>
      <c r="H916" s="169"/>
      <c r="I916" s="169"/>
      <c r="J916" s="170"/>
      <c r="K916" s="248"/>
      <c r="L916" s="129"/>
      <c r="M916" s="129"/>
      <c r="N916" s="129"/>
      <c r="O916" s="259"/>
      <c r="P916" s="129"/>
      <c r="Z916" s="135"/>
      <c r="AA916" s="135"/>
      <c r="AB916" s="136"/>
      <c r="AC916" s="136"/>
      <c r="AD916" s="60"/>
      <c r="AE916" s="139"/>
      <c r="AF916" s="175"/>
      <c r="AG916" s="60"/>
      <c r="AH916" s="139"/>
      <c r="AI916" s="175"/>
      <c r="AJ916" s="60"/>
      <c r="AK916" s="140"/>
      <c r="AL916" s="141"/>
      <c r="AM916" s="60"/>
      <c r="AN916" s="140"/>
      <c r="AO916" s="141"/>
      <c r="AP916" s="176"/>
      <c r="AQ916" s="177"/>
      <c r="AR916" s="178"/>
      <c r="AS916" s="176"/>
      <c r="AT916" s="177"/>
      <c r="AU916" s="178"/>
      <c r="AV916" s="57"/>
      <c r="AW916" s="145"/>
      <c r="AX916" s="179"/>
      <c r="AY916" s="180"/>
      <c r="AZ916" s="57"/>
      <c r="BA916" s="145"/>
      <c r="BB916" s="146"/>
      <c r="BC916" s="149"/>
      <c r="BD916" s="103"/>
      <c r="BS916" s="224"/>
      <c r="BT916" s="224"/>
      <c r="CB916" s="166">
        <v>45</v>
      </c>
      <c r="CC916" s="166">
        <v>40</v>
      </c>
      <c r="CD916" s="167">
        <v>35</v>
      </c>
      <c r="CE916" s="168">
        <v>30</v>
      </c>
      <c r="CF916" s="167">
        <v>28</v>
      </c>
      <c r="CG916" s="168">
        <v>26</v>
      </c>
      <c r="CH916" s="168">
        <v>24</v>
      </c>
      <c r="CI916" s="168">
        <v>22</v>
      </c>
      <c r="CJ916" s="168">
        <v>20</v>
      </c>
      <c r="CK916" s="168">
        <v>18</v>
      </c>
      <c r="CL916" s="168">
        <v>16</v>
      </c>
      <c r="CM916" s="168">
        <v>14</v>
      </c>
      <c r="CN916" s="168">
        <v>12</v>
      </c>
      <c r="CO916" s="168">
        <v>10</v>
      </c>
      <c r="CP916" s="168">
        <v>10</v>
      </c>
      <c r="CQ916" s="168">
        <v>10</v>
      </c>
    </row>
    <row r="917" spans="1:95" ht="16.2" thickBot="1" x14ac:dyDescent="0.35">
      <c r="A917" s="116">
        <v>1914</v>
      </c>
      <c r="B917" s="117"/>
      <c r="C917" s="118"/>
      <c r="D917" s="119"/>
      <c r="E917" s="120"/>
      <c r="F917" s="121"/>
      <c r="G917" s="121"/>
      <c r="H917" s="169"/>
      <c r="I917" s="169"/>
      <c r="J917" s="170"/>
      <c r="K917" s="248"/>
      <c r="L917" s="129"/>
      <c r="M917" s="129"/>
      <c r="N917" s="129"/>
      <c r="O917" s="259"/>
      <c r="P917" s="129"/>
      <c r="Z917" s="135"/>
      <c r="AA917" s="135"/>
      <c r="AB917" s="136"/>
      <c r="AC917" s="136"/>
      <c r="AD917" s="60"/>
      <c r="AE917" s="139"/>
      <c r="AF917" s="175"/>
      <c r="AG917" s="60"/>
      <c r="AH917" s="139"/>
      <c r="AI917" s="175"/>
      <c r="AJ917" s="60"/>
      <c r="AK917" s="140"/>
      <c r="AL917" s="141"/>
      <c r="AM917" s="60"/>
      <c r="AN917" s="140"/>
      <c r="AO917" s="141"/>
      <c r="AP917" s="176"/>
      <c r="AQ917" s="177"/>
      <c r="AR917" s="178"/>
      <c r="AS917" s="176"/>
      <c r="AT917" s="177"/>
      <c r="AU917" s="178"/>
      <c r="AV917" s="57"/>
      <c r="AW917" s="145"/>
      <c r="AX917" s="179"/>
      <c r="AY917" s="180"/>
      <c r="AZ917" s="57"/>
      <c r="BA917" s="145"/>
      <c r="BB917" s="146"/>
      <c r="BC917" s="149"/>
      <c r="BD917" s="103"/>
      <c r="BS917" s="224"/>
      <c r="BT917" s="224"/>
      <c r="CB917" s="166">
        <v>45</v>
      </c>
      <c r="CC917" s="166">
        <v>40</v>
      </c>
      <c r="CD917" s="167">
        <v>35</v>
      </c>
      <c r="CE917" s="168">
        <v>30</v>
      </c>
      <c r="CF917" s="167">
        <v>28</v>
      </c>
      <c r="CG917" s="168">
        <v>26</v>
      </c>
      <c r="CH917" s="168">
        <v>24</v>
      </c>
      <c r="CI917" s="168">
        <v>22</v>
      </c>
      <c r="CJ917" s="168">
        <v>20</v>
      </c>
      <c r="CK917" s="168">
        <v>18</v>
      </c>
      <c r="CL917" s="168">
        <v>16</v>
      </c>
      <c r="CM917" s="168">
        <v>14</v>
      </c>
      <c r="CN917" s="168">
        <v>12</v>
      </c>
      <c r="CO917" s="168">
        <v>10</v>
      </c>
      <c r="CP917" s="168">
        <v>10</v>
      </c>
      <c r="CQ917" s="168">
        <v>10</v>
      </c>
    </row>
    <row r="918" spans="1:95" ht="16.2" thickBot="1" x14ac:dyDescent="0.35">
      <c r="A918" s="116">
        <v>1915</v>
      </c>
      <c r="B918" s="117"/>
      <c r="C918" s="118"/>
      <c r="D918" s="119"/>
      <c r="E918" s="120"/>
      <c r="F918" s="121"/>
      <c r="G918" s="121"/>
      <c r="H918" s="169"/>
      <c r="I918" s="169"/>
      <c r="J918" s="170"/>
      <c r="K918" s="171"/>
      <c r="L918" s="129"/>
      <c r="M918" s="129"/>
      <c r="N918" s="129"/>
      <c r="O918" s="259"/>
      <c r="P918" s="129"/>
      <c r="Z918" s="135"/>
      <c r="AA918" s="135"/>
      <c r="AB918" s="136"/>
      <c r="AC918" s="136"/>
      <c r="AD918" s="60"/>
      <c r="AE918" s="139"/>
      <c r="AF918" s="175"/>
      <c r="AG918" s="60"/>
      <c r="AH918" s="139"/>
      <c r="AI918" s="175"/>
      <c r="AJ918" s="60"/>
      <c r="AK918" s="140"/>
      <c r="AL918" s="141"/>
      <c r="AM918" s="60"/>
      <c r="AN918" s="140"/>
      <c r="AO918" s="141"/>
      <c r="AP918" s="176"/>
      <c r="AQ918" s="177"/>
      <c r="AR918" s="178"/>
      <c r="AS918" s="176"/>
      <c r="AT918" s="177"/>
      <c r="AU918" s="178"/>
      <c r="AV918" s="57"/>
      <c r="AW918" s="145"/>
      <c r="AX918" s="179"/>
      <c r="AY918" s="180"/>
      <c r="AZ918" s="57"/>
      <c r="BA918" s="145"/>
      <c r="BB918" s="146"/>
      <c r="BC918" s="149"/>
      <c r="BD918" s="103"/>
      <c r="BS918" s="224"/>
      <c r="BT918" s="224"/>
      <c r="CB918" s="166">
        <v>45</v>
      </c>
      <c r="CC918" s="166">
        <v>40</v>
      </c>
      <c r="CD918" s="167">
        <v>35</v>
      </c>
      <c r="CE918" s="168">
        <v>30</v>
      </c>
      <c r="CF918" s="167">
        <v>28</v>
      </c>
      <c r="CG918" s="168">
        <v>26</v>
      </c>
      <c r="CH918" s="168">
        <v>24</v>
      </c>
      <c r="CI918" s="168">
        <v>22</v>
      </c>
      <c r="CJ918" s="168">
        <v>20</v>
      </c>
      <c r="CK918" s="168">
        <v>18</v>
      </c>
      <c r="CL918" s="168">
        <v>16</v>
      </c>
      <c r="CM918" s="168">
        <v>14</v>
      </c>
      <c r="CN918" s="168">
        <v>12</v>
      </c>
      <c r="CO918" s="168">
        <v>10</v>
      </c>
      <c r="CP918" s="168">
        <v>10</v>
      </c>
      <c r="CQ918" s="168">
        <v>10</v>
      </c>
    </row>
    <row r="919" spans="1:95" ht="16.2" thickBot="1" x14ac:dyDescent="0.35">
      <c r="A919" s="116">
        <v>1916</v>
      </c>
      <c r="B919" s="117"/>
      <c r="C919" s="118"/>
      <c r="D919" s="119"/>
      <c r="E919" s="120"/>
      <c r="F919" s="121"/>
      <c r="G919" s="121"/>
      <c r="H919" s="169"/>
      <c r="I919" s="169"/>
      <c r="J919" s="170"/>
      <c r="K919" s="248"/>
      <c r="L919" s="129"/>
      <c r="M919" s="129"/>
      <c r="N919" s="129"/>
      <c r="O919" s="259"/>
      <c r="P919" s="129"/>
      <c r="Z919" s="135"/>
      <c r="AA919" s="135"/>
      <c r="AB919" s="136"/>
      <c r="AC919" s="136"/>
      <c r="AD919" s="60"/>
      <c r="AE919" s="139"/>
      <c r="AF919" s="175"/>
      <c r="AG919" s="60"/>
      <c r="AH919" s="139"/>
      <c r="AI919" s="175"/>
      <c r="AJ919" s="60"/>
      <c r="AK919" s="140"/>
      <c r="AL919" s="141"/>
      <c r="AM919" s="60"/>
      <c r="AN919" s="140"/>
      <c r="AO919" s="141"/>
      <c r="AP919" s="176"/>
      <c r="AQ919" s="177"/>
      <c r="AR919" s="178"/>
      <c r="AS919" s="176"/>
      <c r="AT919" s="177"/>
      <c r="AU919" s="178"/>
      <c r="AV919" s="57"/>
      <c r="AW919" s="145"/>
      <c r="AX919" s="179"/>
      <c r="AY919" s="180"/>
      <c r="AZ919" s="57"/>
      <c r="BA919" s="145"/>
      <c r="BB919" s="146"/>
      <c r="BC919" s="149"/>
      <c r="BD919" s="103"/>
      <c r="BS919" s="224"/>
      <c r="BT919" s="224"/>
      <c r="CB919" s="166">
        <v>45</v>
      </c>
      <c r="CC919" s="166">
        <v>40</v>
      </c>
      <c r="CD919" s="167">
        <v>35</v>
      </c>
      <c r="CE919" s="168">
        <v>30</v>
      </c>
      <c r="CF919" s="167">
        <v>28</v>
      </c>
      <c r="CG919" s="168">
        <v>26</v>
      </c>
      <c r="CH919" s="168">
        <v>24</v>
      </c>
      <c r="CI919" s="168">
        <v>22</v>
      </c>
      <c r="CJ919" s="168">
        <v>20</v>
      </c>
      <c r="CK919" s="168">
        <v>18</v>
      </c>
      <c r="CL919" s="168">
        <v>16</v>
      </c>
      <c r="CM919" s="168">
        <v>14</v>
      </c>
      <c r="CN919" s="168">
        <v>12</v>
      </c>
      <c r="CO919" s="168">
        <v>10</v>
      </c>
      <c r="CP919" s="168">
        <v>10</v>
      </c>
      <c r="CQ919" s="168">
        <v>10</v>
      </c>
    </row>
    <row r="920" spans="1:95" ht="16.2" thickBot="1" x14ac:dyDescent="0.35">
      <c r="A920" s="116">
        <v>1917</v>
      </c>
      <c r="B920" s="117"/>
      <c r="C920" s="118"/>
      <c r="D920" s="119"/>
      <c r="E920" s="120"/>
      <c r="F920" s="121"/>
      <c r="G920" s="121"/>
      <c r="H920" s="169"/>
      <c r="I920" s="169"/>
      <c r="J920" s="170"/>
      <c r="K920" s="248"/>
      <c r="L920" s="129"/>
      <c r="M920" s="129"/>
      <c r="N920" s="129"/>
      <c r="O920" s="259"/>
      <c r="P920" s="129"/>
      <c r="Z920" s="135"/>
      <c r="AA920" s="135"/>
      <c r="AB920" s="136"/>
      <c r="AC920" s="136"/>
      <c r="AD920" s="60"/>
      <c r="AE920" s="139"/>
      <c r="AF920" s="175"/>
      <c r="AG920" s="60"/>
      <c r="AH920" s="139"/>
      <c r="AI920" s="175"/>
      <c r="AJ920" s="60"/>
      <c r="AK920" s="140"/>
      <c r="AL920" s="141"/>
      <c r="AM920" s="60"/>
      <c r="AN920" s="140"/>
      <c r="AO920" s="141"/>
      <c r="AP920" s="176"/>
      <c r="AQ920" s="177"/>
      <c r="AR920" s="178"/>
      <c r="AS920" s="176"/>
      <c r="AT920" s="177"/>
      <c r="AU920" s="178"/>
      <c r="AV920" s="57"/>
      <c r="AW920" s="145"/>
      <c r="AX920" s="179"/>
      <c r="AY920" s="180"/>
      <c r="AZ920" s="57"/>
      <c r="BA920" s="145"/>
      <c r="BB920" s="146"/>
      <c r="BC920" s="149"/>
      <c r="BD920" s="103"/>
      <c r="BS920" s="224"/>
      <c r="BT920" s="224"/>
      <c r="CB920" s="166">
        <v>45</v>
      </c>
      <c r="CC920" s="166">
        <v>40</v>
      </c>
      <c r="CD920" s="167">
        <v>35</v>
      </c>
      <c r="CE920" s="168">
        <v>30</v>
      </c>
      <c r="CF920" s="167">
        <v>28</v>
      </c>
      <c r="CG920" s="168">
        <v>26</v>
      </c>
      <c r="CH920" s="168">
        <v>24</v>
      </c>
      <c r="CI920" s="168">
        <v>22</v>
      </c>
      <c r="CJ920" s="168">
        <v>20</v>
      </c>
      <c r="CK920" s="168">
        <v>18</v>
      </c>
      <c r="CL920" s="168">
        <v>16</v>
      </c>
      <c r="CM920" s="168">
        <v>14</v>
      </c>
      <c r="CN920" s="168">
        <v>12</v>
      </c>
      <c r="CO920" s="168">
        <v>10</v>
      </c>
      <c r="CP920" s="168">
        <v>10</v>
      </c>
      <c r="CQ920" s="168">
        <v>10</v>
      </c>
    </row>
    <row r="921" spans="1:95" ht="16.2" thickBot="1" x14ac:dyDescent="0.35">
      <c r="A921" s="116">
        <v>1918</v>
      </c>
      <c r="B921" s="117"/>
      <c r="C921" s="118"/>
      <c r="D921" s="119"/>
      <c r="E921" s="120"/>
      <c r="F921" s="121"/>
      <c r="G921" s="121"/>
      <c r="H921" s="169"/>
      <c r="I921" s="169"/>
      <c r="J921" s="170"/>
      <c r="K921" s="248"/>
      <c r="L921" s="129"/>
      <c r="M921" s="129"/>
      <c r="N921" s="129"/>
      <c r="O921" s="259"/>
      <c r="P921" s="129"/>
      <c r="Z921" s="135"/>
      <c r="AA921" s="135"/>
      <c r="AB921" s="136"/>
      <c r="AC921" s="136"/>
      <c r="AD921" s="60"/>
      <c r="AE921" s="139"/>
      <c r="AF921" s="175"/>
      <c r="AG921" s="60"/>
      <c r="AH921" s="139"/>
      <c r="AI921" s="175"/>
      <c r="AJ921" s="60"/>
      <c r="AK921" s="140"/>
      <c r="AL921" s="141"/>
      <c r="AM921" s="60"/>
      <c r="AN921" s="140"/>
      <c r="AO921" s="141"/>
      <c r="AP921" s="176"/>
      <c r="AQ921" s="177"/>
      <c r="AR921" s="178"/>
      <c r="AS921" s="176"/>
      <c r="AT921" s="177"/>
      <c r="AU921" s="178"/>
      <c r="AV921" s="57"/>
      <c r="AW921" s="145"/>
      <c r="AX921" s="179"/>
      <c r="AY921" s="180"/>
      <c r="AZ921" s="57"/>
      <c r="BA921" s="145"/>
      <c r="BB921" s="146"/>
      <c r="BC921" s="149"/>
      <c r="BD921" s="103"/>
      <c r="BS921" s="224"/>
      <c r="BT921" s="224"/>
      <c r="CB921" s="166">
        <v>45</v>
      </c>
      <c r="CC921" s="166">
        <v>40</v>
      </c>
      <c r="CD921" s="167">
        <v>35</v>
      </c>
      <c r="CE921" s="168">
        <v>30</v>
      </c>
      <c r="CF921" s="167">
        <v>28</v>
      </c>
      <c r="CG921" s="168">
        <v>26</v>
      </c>
      <c r="CH921" s="168">
        <v>24</v>
      </c>
      <c r="CI921" s="168">
        <v>22</v>
      </c>
      <c r="CJ921" s="168">
        <v>20</v>
      </c>
      <c r="CK921" s="168">
        <v>18</v>
      </c>
      <c r="CL921" s="168">
        <v>16</v>
      </c>
      <c r="CM921" s="168">
        <v>14</v>
      </c>
      <c r="CN921" s="168">
        <v>12</v>
      </c>
      <c r="CO921" s="168">
        <v>10</v>
      </c>
      <c r="CP921" s="168">
        <v>10</v>
      </c>
      <c r="CQ921" s="168">
        <v>10</v>
      </c>
    </row>
    <row r="922" spans="1:95" ht="16.2" thickBot="1" x14ac:dyDescent="0.35">
      <c r="A922" s="116">
        <v>1919</v>
      </c>
      <c r="B922" s="117"/>
      <c r="C922" s="118"/>
      <c r="D922" s="119"/>
      <c r="E922" s="120"/>
      <c r="F922" s="121"/>
      <c r="G922" s="121"/>
      <c r="H922" s="169"/>
      <c r="I922" s="169"/>
      <c r="J922" s="170"/>
      <c r="K922" s="248"/>
      <c r="L922" s="129"/>
      <c r="M922" s="129"/>
      <c r="N922" s="129"/>
      <c r="O922" s="259"/>
      <c r="P922" s="129"/>
      <c r="Z922" s="135"/>
      <c r="AA922" s="135"/>
      <c r="AB922" s="136"/>
      <c r="AC922" s="136"/>
      <c r="AD922" s="60"/>
      <c r="AE922" s="139"/>
      <c r="AF922" s="175"/>
      <c r="AG922" s="60"/>
      <c r="AH922" s="139"/>
      <c r="AI922" s="175"/>
      <c r="AJ922" s="60"/>
      <c r="AK922" s="140"/>
      <c r="AL922" s="141"/>
      <c r="AM922" s="60"/>
      <c r="AN922" s="140"/>
      <c r="AO922" s="141"/>
      <c r="AP922" s="176"/>
      <c r="AQ922" s="177"/>
      <c r="AR922" s="178"/>
      <c r="AS922" s="176"/>
      <c r="AT922" s="177"/>
      <c r="AU922" s="178"/>
      <c r="AV922" s="57"/>
      <c r="AW922" s="145"/>
      <c r="AX922" s="179"/>
      <c r="AY922" s="180"/>
      <c r="AZ922" s="57"/>
      <c r="BA922" s="145"/>
      <c r="BB922" s="146"/>
      <c r="BC922" s="149"/>
      <c r="BD922" s="103"/>
      <c r="BS922" s="224"/>
      <c r="BT922" s="224"/>
      <c r="CB922" s="166">
        <v>45</v>
      </c>
      <c r="CC922" s="166">
        <v>40</v>
      </c>
      <c r="CD922" s="167">
        <v>35</v>
      </c>
      <c r="CE922" s="168">
        <v>30</v>
      </c>
      <c r="CF922" s="167">
        <v>28</v>
      </c>
      <c r="CG922" s="168">
        <v>26</v>
      </c>
      <c r="CH922" s="168">
        <v>24</v>
      </c>
      <c r="CI922" s="168">
        <v>22</v>
      </c>
      <c r="CJ922" s="168">
        <v>20</v>
      </c>
      <c r="CK922" s="168">
        <v>18</v>
      </c>
      <c r="CL922" s="168">
        <v>16</v>
      </c>
      <c r="CM922" s="168">
        <v>14</v>
      </c>
      <c r="CN922" s="168">
        <v>12</v>
      </c>
      <c r="CO922" s="168">
        <v>10</v>
      </c>
      <c r="CP922" s="168">
        <v>10</v>
      </c>
      <c r="CQ922" s="168">
        <v>10</v>
      </c>
    </row>
    <row r="923" spans="1:95" ht="16.2" thickBot="1" x14ac:dyDescent="0.35">
      <c r="A923" s="116">
        <v>1920</v>
      </c>
      <c r="B923" s="117"/>
      <c r="C923" s="118"/>
      <c r="D923" s="119"/>
      <c r="E923" s="120"/>
      <c r="F923" s="121"/>
      <c r="G923" s="121"/>
      <c r="H923" s="169"/>
      <c r="I923" s="169"/>
      <c r="J923" s="170"/>
      <c r="K923" s="248"/>
      <c r="L923" s="129"/>
      <c r="M923" s="129"/>
      <c r="N923" s="129"/>
      <c r="O923" s="259"/>
      <c r="P923" s="129"/>
      <c r="Z923" s="135"/>
      <c r="AA923" s="135"/>
      <c r="AB923" s="136"/>
      <c r="AC923" s="136"/>
      <c r="AD923" s="60"/>
      <c r="AE923" s="139"/>
      <c r="AF923" s="175"/>
      <c r="AG923" s="60"/>
      <c r="AH923" s="139"/>
      <c r="AI923" s="175"/>
      <c r="AJ923" s="60"/>
      <c r="AK923" s="140"/>
      <c r="AL923" s="141"/>
      <c r="AM923" s="60"/>
      <c r="AN923" s="140"/>
      <c r="AO923" s="141"/>
      <c r="AP923" s="176"/>
      <c r="AQ923" s="177"/>
      <c r="AR923" s="178"/>
      <c r="AS923" s="176"/>
      <c r="AT923" s="177"/>
      <c r="AU923" s="178"/>
      <c r="AV923" s="57"/>
      <c r="AW923" s="145"/>
      <c r="AX923" s="179"/>
      <c r="AY923" s="180"/>
      <c r="AZ923" s="57"/>
      <c r="BA923" s="145"/>
      <c r="BB923" s="146"/>
      <c r="BC923" s="149"/>
      <c r="BD923" s="103"/>
      <c r="BS923" s="224"/>
      <c r="BT923" s="224"/>
      <c r="CB923" s="166">
        <v>45</v>
      </c>
      <c r="CC923" s="166">
        <v>40</v>
      </c>
      <c r="CD923" s="167">
        <v>35</v>
      </c>
      <c r="CE923" s="168">
        <v>30</v>
      </c>
      <c r="CF923" s="167">
        <v>28</v>
      </c>
      <c r="CG923" s="168">
        <v>26</v>
      </c>
      <c r="CH923" s="168">
        <v>24</v>
      </c>
      <c r="CI923" s="168">
        <v>22</v>
      </c>
      <c r="CJ923" s="168">
        <v>20</v>
      </c>
      <c r="CK923" s="168">
        <v>18</v>
      </c>
      <c r="CL923" s="168">
        <v>16</v>
      </c>
      <c r="CM923" s="168">
        <v>14</v>
      </c>
      <c r="CN923" s="168">
        <v>12</v>
      </c>
      <c r="CO923" s="168">
        <v>10</v>
      </c>
      <c r="CP923" s="168">
        <v>10</v>
      </c>
      <c r="CQ923" s="168">
        <v>10</v>
      </c>
    </row>
    <row r="924" spans="1:95" ht="16.2" thickBot="1" x14ac:dyDescent="0.35">
      <c r="A924" s="116">
        <v>1921</v>
      </c>
      <c r="B924" s="117"/>
      <c r="C924" s="118"/>
      <c r="D924" s="119"/>
      <c r="E924" s="120"/>
      <c r="F924" s="121"/>
      <c r="G924" s="121"/>
      <c r="H924" s="169"/>
      <c r="I924" s="169"/>
      <c r="J924" s="170"/>
      <c r="K924" s="248"/>
      <c r="L924" s="129"/>
      <c r="M924" s="129"/>
      <c r="N924" s="129"/>
      <c r="O924" s="259"/>
      <c r="P924" s="129"/>
      <c r="Z924" s="135"/>
      <c r="AA924" s="135"/>
      <c r="AB924" s="136"/>
      <c r="AC924" s="136"/>
      <c r="AD924" s="60"/>
      <c r="AE924" s="139"/>
      <c r="AF924" s="175"/>
      <c r="AG924" s="60"/>
      <c r="AH924" s="139"/>
      <c r="AI924" s="175"/>
      <c r="AJ924" s="60"/>
      <c r="AK924" s="140"/>
      <c r="AL924" s="141"/>
      <c r="AM924" s="60"/>
      <c r="AN924" s="140"/>
      <c r="AO924" s="141"/>
      <c r="AP924" s="176"/>
      <c r="AQ924" s="177"/>
      <c r="AR924" s="178"/>
      <c r="AS924" s="176"/>
      <c r="AT924" s="177"/>
      <c r="AU924" s="178"/>
      <c r="AV924" s="57"/>
      <c r="AW924" s="145"/>
      <c r="AX924" s="179"/>
      <c r="AY924" s="180"/>
      <c r="AZ924" s="57"/>
      <c r="BA924" s="145"/>
      <c r="BB924" s="146"/>
      <c r="BC924" s="149"/>
      <c r="BD924" s="103"/>
      <c r="BS924" s="224"/>
      <c r="BT924" s="224"/>
      <c r="CB924" s="166">
        <v>45</v>
      </c>
      <c r="CC924" s="166">
        <v>40</v>
      </c>
      <c r="CD924" s="167">
        <v>35</v>
      </c>
      <c r="CE924" s="168">
        <v>30</v>
      </c>
      <c r="CF924" s="167">
        <v>28</v>
      </c>
      <c r="CG924" s="168">
        <v>26</v>
      </c>
      <c r="CH924" s="168">
        <v>24</v>
      </c>
      <c r="CI924" s="168">
        <v>22</v>
      </c>
      <c r="CJ924" s="168">
        <v>20</v>
      </c>
      <c r="CK924" s="168">
        <v>18</v>
      </c>
      <c r="CL924" s="168">
        <v>16</v>
      </c>
      <c r="CM924" s="168">
        <v>14</v>
      </c>
      <c r="CN924" s="168">
        <v>12</v>
      </c>
      <c r="CO924" s="168">
        <v>10</v>
      </c>
      <c r="CP924" s="168">
        <v>10</v>
      </c>
      <c r="CQ924" s="168">
        <v>10</v>
      </c>
    </row>
    <row r="925" spans="1:95" ht="16.2" thickBot="1" x14ac:dyDescent="0.35">
      <c r="A925" s="116">
        <v>1922</v>
      </c>
      <c r="B925" s="117"/>
      <c r="C925" s="118"/>
      <c r="D925" s="119"/>
      <c r="E925" s="120"/>
      <c r="F925" s="121"/>
      <c r="G925" s="121"/>
      <c r="H925" s="169"/>
      <c r="I925" s="169"/>
      <c r="J925" s="170"/>
      <c r="K925" s="248"/>
      <c r="L925" s="129"/>
      <c r="M925" s="129"/>
      <c r="N925" s="129"/>
      <c r="O925" s="259"/>
      <c r="P925" s="129"/>
      <c r="Z925" s="135"/>
      <c r="AA925" s="135"/>
      <c r="AB925" s="136"/>
      <c r="AC925" s="136"/>
      <c r="AD925" s="60"/>
      <c r="AE925" s="139"/>
      <c r="AF925" s="175"/>
      <c r="AG925" s="60"/>
      <c r="AH925" s="139"/>
      <c r="AI925" s="175"/>
      <c r="AJ925" s="60"/>
      <c r="AK925" s="140"/>
      <c r="AL925" s="141"/>
      <c r="AM925" s="60"/>
      <c r="AN925" s="140"/>
      <c r="AO925" s="141"/>
      <c r="AP925" s="176"/>
      <c r="AQ925" s="177"/>
      <c r="AR925" s="178"/>
      <c r="AS925" s="176"/>
      <c r="AT925" s="177"/>
      <c r="AU925" s="178"/>
      <c r="AV925" s="57"/>
      <c r="AW925" s="145"/>
      <c r="AX925" s="179"/>
      <c r="AY925" s="180"/>
      <c r="AZ925" s="57"/>
      <c r="BA925" s="145"/>
      <c r="BB925" s="146"/>
      <c r="BC925" s="149"/>
      <c r="BD925" s="103"/>
      <c r="BS925" s="224"/>
      <c r="BT925" s="224"/>
      <c r="CB925" s="166">
        <v>45</v>
      </c>
      <c r="CC925" s="166">
        <v>40</v>
      </c>
      <c r="CD925" s="167">
        <v>35</v>
      </c>
      <c r="CE925" s="168">
        <v>30</v>
      </c>
      <c r="CF925" s="167">
        <v>28</v>
      </c>
      <c r="CG925" s="168">
        <v>26</v>
      </c>
      <c r="CH925" s="168">
        <v>24</v>
      </c>
      <c r="CI925" s="168">
        <v>22</v>
      </c>
      <c r="CJ925" s="168">
        <v>20</v>
      </c>
      <c r="CK925" s="168">
        <v>18</v>
      </c>
      <c r="CL925" s="168">
        <v>16</v>
      </c>
      <c r="CM925" s="168">
        <v>14</v>
      </c>
      <c r="CN925" s="168">
        <v>12</v>
      </c>
      <c r="CO925" s="168">
        <v>10</v>
      </c>
      <c r="CP925" s="168">
        <v>10</v>
      </c>
      <c r="CQ925" s="168">
        <v>10</v>
      </c>
    </row>
    <row r="926" spans="1:95" ht="16.2" thickBot="1" x14ac:dyDescent="0.35">
      <c r="A926" s="116">
        <v>1923</v>
      </c>
      <c r="B926" s="117"/>
      <c r="C926" s="118"/>
      <c r="D926" s="119"/>
      <c r="E926" s="120"/>
      <c r="F926" s="121"/>
      <c r="G926" s="121"/>
      <c r="H926" s="169"/>
      <c r="I926" s="169"/>
      <c r="J926" s="170"/>
      <c r="K926" s="248"/>
      <c r="L926" s="129"/>
      <c r="M926" s="129"/>
      <c r="N926" s="129"/>
      <c r="O926" s="259"/>
      <c r="P926" s="129"/>
      <c r="Z926" s="135"/>
      <c r="AA926" s="135"/>
      <c r="AB926" s="136"/>
      <c r="AC926" s="136"/>
      <c r="AD926" s="60"/>
      <c r="AE926" s="139"/>
      <c r="AF926" s="175"/>
      <c r="AG926" s="60"/>
      <c r="AH926" s="139"/>
      <c r="AI926" s="175"/>
      <c r="AJ926" s="60"/>
      <c r="AK926" s="140"/>
      <c r="AL926" s="141"/>
      <c r="AM926" s="60"/>
      <c r="AN926" s="140"/>
      <c r="AO926" s="141"/>
      <c r="AP926" s="176"/>
      <c r="AQ926" s="177"/>
      <c r="AR926" s="178"/>
      <c r="AS926" s="176"/>
      <c r="AT926" s="177"/>
      <c r="AU926" s="178"/>
      <c r="AV926" s="57"/>
      <c r="AW926" s="145"/>
      <c r="AX926" s="179"/>
      <c r="AY926" s="180"/>
      <c r="AZ926" s="57"/>
      <c r="BA926" s="145"/>
      <c r="BB926" s="146"/>
      <c r="BC926" s="149"/>
      <c r="BD926" s="103"/>
      <c r="BS926" s="224"/>
      <c r="BT926" s="224"/>
      <c r="CB926" s="166">
        <v>45</v>
      </c>
      <c r="CC926" s="166">
        <v>40</v>
      </c>
      <c r="CD926" s="167">
        <v>35</v>
      </c>
      <c r="CE926" s="168">
        <v>30</v>
      </c>
      <c r="CF926" s="167">
        <v>28</v>
      </c>
      <c r="CG926" s="168">
        <v>26</v>
      </c>
      <c r="CH926" s="168">
        <v>24</v>
      </c>
      <c r="CI926" s="168">
        <v>22</v>
      </c>
      <c r="CJ926" s="168">
        <v>20</v>
      </c>
      <c r="CK926" s="168">
        <v>18</v>
      </c>
      <c r="CL926" s="168">
        <v>16</v>
      </c>
      <c r="CM926" s="168">
        <v>14</v>
      </c>
      <c r="CN926" s="168">
        <v>12</v>
      </c>
      <c r="CO926" s="168">
        <v>10</v>
      </c>
      <c r="CP926" s="168">
        <v>10</v>
      </c>
      <c r="CQ926" s="168">
        <v>10</v>
      </c>
    </row>
    <row r="927" spans="1:95" ht="16.2" thickBot="1" x14ac:dyDescent="0.35">
      <c r="A927" s="116">
        <v>1924</v>
      </c>
      <c r="B927" s="117"/>
      <c r="C927" s="118"/>
      <c r="D927" s="119"/>
      <c r="E927" s="120"/>
      <c r="F927" s="121"/>
      <c r="G927" s="121"/>
      <c r="H927" s="169"/>
      <c r="I927" s="169"/>
      <c r="J927" s="170"/>
      <c r="K927" s="248"/>
      <c r="L927" s="129"/>
      <c r="M927" s="129"/>
      <c r="N927" s="129"/>
      <c r="O927" s="259"/>
      <c r="P927" s="129"/>
      <c r="Z927" s="135"/>
      <c r="AA927" s="135"/>
      <c r="AB927" s="136"/>
      <c r="AC927" s="136"/>
      <c r="AD927" s="60"/>
      <c r="AE927" s="139"/>
      <c r="AF927" s="175"/>
      <c r="AG927" s="60"/>
      <c r="AH927" s="139"/>
      <c r="AI927" s="175"/>
      <c r="AJ927" s="60"/>
      <c r="AK927" s="140"/>
      <c r="AL927" s="141"/>
      <c r="AM927" s="60"/>
      <c r="AN927" s="140"/>
      <c r="AO927" s="141"/>
      <c r="AP927" s="176"/>
      <c r="AQ927" s="177"/>
      <c r="AR927" s="178"/>
      <c r="AS927" s="176"/>
      <c r="AT927" s="177"/>
      <c r="AU927" s="178"/>
      <c r="AV927" s="57"/>
      <c r="AW927" s="145"/>
      <c r="AX927" s="179"/>
      <c r="AY927" s="180"/>
      <c r="AZ927" s="57"/>
      <c r="BA927" s="145"/>
      <c r="BB927" s="146"/>
      <c r="BC927" s="149"/>
      <c r="BD927" s="103"/>
      <c r="BS927" s="224"/>
      <c r="BT927" s="224"/>
      <c r="CB927" s="166">
        <v>45</v>
      </c>
      <c r="CC927" s="166">
        <v>40</v>
      </c>
      <c r="CD927" s="167">
        <v>35</v>
      </c>
      <c r="CE927" s="168">
        <v>30</v>
      </c>
      <c r="CF927" s="167">
        <v>28</v>
      </c>
      <c r="CG927" s="168">
        <v>26</v>
      </c>
      <c r="CH927" s="168">
        <v>24</v>
      </c>
      <c r="CI927" s="168">
        <v>22</v>
      </c>
      <c r="CJ927" s="168">
        <v>20</v>
      </c>
      <c r="CK927" s="168">
        <v>18</v>
      </c>
      <c r="CL927" s="168">
        <v>16</v>
      </c>
      <c r="CM927" s="168">
        <v>14</v>
      </c>
      <c r="CN927" s="168">
        <v>12</v>
      </c>
      <c r="CO927" s="168">
        <v>10</v>
      </c>
      <c r="CP927" s="168">
        <v>10</v>
      </c>
      <c r="CQ927" s="168">
        <v>10</v>
      </c>
    </row>
    <row r="928" spans="1:95" ht="16.2" thickBot="1" x14ac:dyDescent="0.35">
      <c r="A928" s="116">
        <v>1925</v>
      </c>
      <c r="B928" s="117"/>
      <c r="C928" s="118"/>
      <c r="D928" s="119"/>
      <c r="E928" s="120"/>
      <c r="F928" s="121"/>
      <c r="G928" s="121"/>
      <c r="H928" s="169"/>
      <c r="I928" s="169"/>
      <c r="J928" s="170"/>
      <c r="K928" s="248"/>
      <c r="L928" s="129"/>
      <c r="M928" s="129"/>
      <c r="N928" s="129"/>
      <c r="O928" s="259"/>
      <c r="P928" s="129"/>
      <c r="Z928" s="135"/>
      <c r="AA928" s="135"/>
      <c r="AB928" s="136"/>
      <c r="AC928" s="136"/>
      <c r="AD928" s="60"/>
      <c r="AE928" s="139"/>
      <c r="AF928" s="175"/>
      <c r="AG928" s="60"/>
      <c r="AH928" s="139"/>
      <c r="AI928" s="175"/>
      <c r="AJ928" s="60"/>
      <c r="AK928" s="140"/>
      <c r="AL928" s="141"/>
      <c r="AM928" s="60"/>
      <c r="AN928" s="140"/>
      <c r="AO928" s="141"/>
      <c r="AP928" s="176"/>
      <c r="AQ928" s="177"/>
      <c r="AR928" s="178"/>
      <c r="AS928" s="176"/>
      <c r="AT928" s="177"/>
      <c r="AU928" s="178"/>
      <c r="AV928" s="57"/>
      <c r="AW928" s="145"/>
      <c r="AX928" s="179"/>
      <c r="AY928" s="180"/>
      <c r="AZ928" s="57"/>
      <c r="BA928" s="145"/>
      <c r="BB928" s="146"/>
      <c r="BC928" s="149"/>
      <c r="BD928" s="103"/>
      <c r="BS928" s="224"/>
      <c r="BT928" s="224"/>
      <c r="CB928" s="166">
        <v>45</v>
      </c>
      <c r="CC928" s="166">
        <v>40</v>
      </c>
      <c r="CD928" s="167">
        <v>35</v>
      </c>
      <c r="CE928" s="168">
        <v>30</v>
      </c>
      <c r="CF928" s="167">
        <v>28</v>
      </c>
      <c r="CG928" s="168">
        <v>26</v>
      </c>
      <c r="CH928" s="168">
        <v>24</v>
      </c>
      <c r="CI928" s="168">
        <v>22</v>
      </c>
      <c r="CJ928" s="168">
        <v>20</v>
      </c>
      <c r="CK928" s="168">
        <v>18</v>
      </c>
      <c r="CL928" s="168">
        <v>16</v>
      </c>
      <c r="CM928" s="168">
        <v>14</v>
      </c>
      <c r="CN928" s="168">
        <v>12</v>
      </c>
      <c r="CO928" s="168">
        <v>10</v>
      </c>
      <c r="CP928" s="168">
        <v>10</v>
      </c>
      <c r="CQ928" s="168">
        <v>10</v>
      </c>
    </row>
    <row r="929" spans="1:95" ht="16.2" thickBot="1" x14ac:dyDescent="0.35">
      <c r="A929" s="116">
        <v>1926</v>
      </c>
      <c r="B929" s="117"/>
      <c r="C929" s="118"/>
      <c r="D929" s="119"/>
      <c r="E929" s="120"/>
      <c r="F929" s="121"/>
      <c r="G929" s="121"/>
      <c r="H929" s="169"/>
      <c r="I929" s="169"/>
      <c r="J929" s="170"/>
      <c r="K929" s="248"/>
      <c r="L929" s="129"/>
      <c r="M929" s="129"/>
      <c r="N929" s="129"/>
      <c r="O929" s="259"/>
      <c r="P929" s="129"/>
      <c r="Z929" s="135"/>
      <c r="AA929" s="135"/>
      <c r="AB929" s="136"/>
      <c r="AC929" s="136"/>
      <c r="AD929" s="60"/>
      <c r="AE929" s="139"/>
      <c r="AF929" s="175"/>
      <c r="AG929" s="60"/>
      <c r="AH929" s="139"/>
      <c r="AI929" s="175"/>
      <c r="AJ929" s="60"/>
      <c r="AK929" s="140"/>
      <c r="AL929" s="141"/>
      <c r="AM929" s="60"/>
      <c r="AN929" s="140"/>
      <c r="AO929" s="141"/>
      <c r="AP929" s="176"/>
      <c r="AQ929" s="177"/>
      <c r="AR929" s="178"/>
      <c r="AS929" s="176"/>
      <c r="AT929" s="177"/>
      <c r="AU929" s="178"/>
      <c r="AV929" s="57"/>
      <c r="AW929" s="145"/>
      <c r="AX929" s="179"/>
      <c r="AY929" s="180"/>
      <c r="AZ929" s="57"/>
      <c r="BA929" s="145"/>
      <c r="BB929" s="146"/>
      <c r="BC929" s="149"/>
      <c r="BD929" s="103"/>
      <c r="BS929" s="224"/>
      <c r="BT929" s="224"/>
      <c r="CB929" s="166">
        <v>45</v>
      </c>
      <c r="CC929" s="166">
        <v>40</v>
      </c>
      <c r="CD929" s="167">
        <v>35</v>
      </c>
      <c r="CE929" s="168">
        <v>30</v>
      </c>
      <c r="CF929" s="167">
        <v>28</v>
      </c>
      <c r="CG929" s="168">
        <v>26</v>
      </c>
      <c r="CH929" s="168">
        <v>24</v>
      </c>
      <c r="CI929" s="168">
        <v>22</v>
      </c>
      <c r="CJ929" s="168">
        <v>20</v>
      </c>
      <c r="CK929" s="168">
        <v>18</v>
      </c>
      <c r="CL929" s="168">
        <v>16</v>
      </c>
      <c r="CM929" s="168">
        <v>14</v>
      </c>
      <c r="CN929" s="168">
        <v>12</v>
      </c>
      <c r="CO929" s="168">
        <v>10</v>
      </c>
      <c r="CP929" s="168">
        <v>10</v>
      </c>
      <c r="CQ929" s="168">
        <v>10</v>
      </c>
    </row>
    <row r="930" spans="1:95" ht="16.2" thickBot="1" x14ac:dyDescent="0.35">
      <c r="A930" s="116">
        <v>1927</v>
      </c>
      <c r="B930" s="117"/>
      <c r="C930" s="118"/>
      <c r="D930" s="119"/>
      <c r="E930" s="120"/>
      <c r="F930" s="121"/>
      <c r="G930" s="121"/>
      <c r="H930" s="169"/>
      <c r="I930" s="169"/>
      <c r="J930" s="170"/>
      <c r="K930" s="248"/>
      <c r="L930" s="129"/>
      <c r="M930" s="129"/>
      <c r="N930" s="129"/>
      <c r="O930" s="259"/>
      <c r="P930" s="129"/>
      <c r="Z930" s="135"/>
      <c r="AA930" s="135"/>
      <c r="AB930" s="136"/>
      <c r="AC930" s="136"/>
      <c r="AD930" s="60"/>
      <c r="AE930" s="139"/>
      <c r="AF930" s="175"/>
      <c r="AG930" s="60"/>
      <c r="AH930" s="139"/>
      <c r="AI930" s="175"/>
      <c r="AJ930" s="60"/>
      <c r="AK930" s="140"/>
      <c r="AL930" s="141"/>
      <c r="AM930" s="60"/>
      <c r="AN930" s="140"/>
      <c r="AO930" s="141"/>
      <c r="AP930" s="176"/>
      <c r="AQ930" s="177"/>
      <c r="AR930" s="178"/>
      <c r="AS930" s="176"/>
      <c r="AT930" s="177"/>
      <c r="AU930" s="178"/>
      <c r="AV930" s="57"/>
      <c r="AW930" s="145"/>
      <c r="AX930" s="179"/>
      <c r="AY930" s="180"/>
      <c r="AZ930" s="57"/>
      <c r="BA930" s="145"/>
      <c r="BB930" s="146"/>
      <c r="BC930" s="149"/>
      <c r="BD930" s="103"/>
      <c r="BS930" s="224"/>
      <c r="BT930" s="224"/>
      <c r="CB930" s="166">
        <v>45</v>
      </c>
      <c r="CC930" s="166">
        <v>40</v>
      </c>
      <c r="CD930" s="167">
        <v>35</v>
      </c>
      <c r="CE930" s="168">
        <v>30</v>
      </c>
      <c r="CF930" s="167">
        <v>28</v>
      </c>
      <c r="CG930" s="168">
        <v>26</v>
      </c>
      <c r="CH930" s="168">
        <v>24</v>
      </c>
      <c r="CI930" s="168">
        <v>22</v>
      </c>
      <c r="CJ930" s="168">
        <v>20</v>
      </c>
      <c r="CK930" s="168">
        <v>18</v>
      </c>
      <c r="CL930" s="168">
        <v>16</v>
      </c>
      <c r="CM930" s="168">
        <v>14</v>
      </c>
      <c r="CN930" s="168">
        <v>12</v>
      </c>
      <c r="CO930" s="168">
        <v>10</v>
      </c>
      <c r="CP930" s="168">
        <v>10</v>
      </c>
      <c r="CQ930" s="168">
        <v>10</v>
      </c>
    </row>
    <row r="931" spans="1:95" ht="16.2" thickBot="1" x14ac:dyDescent="0.35">
      <c r="A931" s="116">
        <v>1928</v>
      </c>
      <c r="B931" s="117"/>
      <c r="C931" s="118"/>
      <c r="D931" s="119"/>
      <c r="E931" s="120"/>
      <c r="F931" s="121"/>
      <c r="G931" s="121"/>
      <c r="H931" s="169"/>
      <c r="I931" s="169"/>
      <c r="J931" s="170"/>
      <c r="K931" s="248"/>
      <c r="L931" s="129"/>
      <c r="M931" s="129"/>
      <c r="N931" s="129"/>
      <c r="O931" s="259"/>
      <c r="P931" s="129"/>
      <c r="Z931" s="135"/>
      <c r="AA931" s="135"/>
      <c r="AB931" s="136"/>
      <c r="AC931" s="136"/>
      <c r="AD931" s="60"/>
      <c r="AE931" s="139"/>
      <c r="AF931" s="175"/>
      <c r="AG931" s="60"/>
      <c r="AH931" s="139"/>
      <c r="AI931" s="175"/>
      <c r="AJ931" s="60"/>
      <c r="AK931" s="140"/>
      <c r="AL931" s="141"/>
      <c r="AM931" s="60"/>
      <c r="AN931" s="140"/>
      <c r="AO931" s="141"/>
      <c r="AP931" s="176"/>
      <c r="AQ931" s="177"/>
      <c r="AR931" s="178"/>
      <c r="AS931" s="176"/>
      <c r="AT931" s="177"/>
      <c r="AU931" s="178"/>
      <c r="AV931" s="57"/>
      <c r="AW931" s="145"/>
      <c r="AX931" s="179"/>
      <c r="AY931" s="180"/>
      <c r="AZ931" s="57"/>
      <c r="BA931" s="145"/>
      <c r="BB931" s="146"/>
      <c r="BC931" s="149"/>
      <c r="BD931" s="103"/>
      <c r="BS931" s="224"/>
      <c r="BT931" s="224"/>
      <c r="CB931" s="166">
        <v>45</v>
      </c>
      <c r="CC931" s="166">
        <v>40</v>
      </c>
      <c r="CD931" s="167">
        <v>35</v>
      </c>
      <c r="CE931" s="168">
        <v>30</v>
      </c>
      <c r="CF931" s="167">
        <v>28</v>
      </c>
      <c r="CG931" s="168">
        <v>26</v>
      </c>
      <c r="CH931" s="168">
        <v>24</v>
      </c>
      <c r="CI931" s="168">
        <v>22</v>
      </c>
      <c r="CJ931" s="168">
        <v>20</v>
      </c>
      <c r="CK931" s="168">
        <v>18</v>
      </c>
      <c r="CL931" s="168">
        <v>16</v>
      </c>
      <c r="CM931" s="168">
        <v>14</v>
      </c>
      <c r="CN931" s="168">
        <v>12</v>
      </c>
      <c r="CO931" s="168">
        <v>10</v>
      </c>
      <c r="CP931" s="168">
        <v>10</v>
      </c>
      <c r="CQ931" s="168">
        <v>10</v>
      </c>
    </row>
    <row r="932" spans="1:95" ht="16.2" thickBot="1" x14ac:dyDescent="0.35">
      <c r="A932" s="116">
        <v>1929</v>
      </c>
      <c r="B932" s="117"/>
      <c r="C932" s="118"/>
      <c r="D932" s="119"/>
      <c r="E932" s="120"/>
      <c r="F932" s="121"/>
      <c r="G932" s="121"/>
      <c r="H932" s="169"/>
      <c r="I932" s="169"/>
      <c r="J932" s="170"/>
      <c r="K932" s="248"/>
      <c r="L932" s="129"/>
      <c r="M932" s="129"/>
      <c r="N932" s="129"/>
      <c r="O932" s="259"/>
      <c r="P932" s="129"/>
      <c r="Z932" s="135"/>
      <c r="AA932" s="135"/>
      <c r="AB932" s="136"/>
      <c r="AC932" s="136"/>
      <c r="AD932" s="60"/>
      <c r="AE932" s="139"/>
      <c r="AF932" s="175"/>
      <c r="AG932" s="60"/>
      <c r="AH932" s="139"/>
      <c r="AI932" s="175"/>
      <c r="AJ932" s="60"/>
      <c r="AK932" s="140"/>
      <c r="AL932" s="141"/>
      <c r="AM932" s="60"/>
      <c r="AN932" s="140"/>
      <c r="AO932" s="141"/>
      <c r="AP932" s="176"/>
      <c r="AQ932" s="177"/>
      <c r="AR932" s="178"/>
      <c r="AS932" s="176"/>
      <c r="AT932" s="177"/>
      <c r="AU932" s="178"/>
      <c r="AV932" s="57"/>
      <c r="AW932" s="145"/>
      <c r="AX932" s="179"/>
      <c r="AY932" s="180"/>
      <c r="AZ932" s="57"/>
      <c r="BA932" s="145"/>
      <c r="BB932" s="146"/>
      <c r="BC932" s="149"/>
      <c r="BD932" s="103"/>
      <c r="BS932" s="224"/>
      <c r="BT932" s="224"/>
      <c r="CB932" s="166">
        <v>45</v>
      </c>
      <c r="CC932" s="166">
        <v>40</v>
      </c>
      <c r="CD932" s="167">
        <v>35</v>
      </c>
      <c r="CE932" s="168">
        <v>30</v>
      </c>
      <c r="CF932" s="167">
        <v>28</v>
      </c>
      <c r="CG932" s="168">
        <v>26</v>
      </c>
      <c r="CH932" s="168">
        <v>24</v>
      </c>
      <c r="CI932" s="168">
        <v>22</v>
      </c>
      <c r="CJ932" s="168">
        <v>20</v>
      </c>
      <c r="CK932" s="168">
        <v>18</v>
      </c>
      <c r="CL932" s="168">
        <v>16</v>
      </c>
      <c r="CM932" s="168">
        <v>14</v>
      </c>
      <c r="CN932" s="168">
        <v>12</v>
      </c>
      <c r="CO932" s="168">
        <v>10</v>
      </c>
      <c r="CP932" s="168">
        <v>10</v>
      </c>
      <c r="CQ932" s="168">
        <v>10</v>
      </c>
    </row>
    <row r="933" spans="1:95" ht="16.2" thickBot="1" x14ac:dyDescent="0.35">
      <c r="A933" s="116">
        <v>1930</v>
      </c>
      <c r="B933" s="117"/>
      <c r="C933" s="118"/>
      <c r="D933" s="119"/>
      <c r="E933" s="120"/>
      <c r="F933" s="121"/>
      <c r="G933" s="121"/>
      <c r="H933" s="169"/>
      <c r="I933" s="169"/>
      <c r="J933" s="170"/>
      <c r="K933" s="248"/>
      <c r="L933" s="129"/>
      <c r="M933" s="129"/>
      <c r="N933" s="129"/>
      <c r="O933" s="259"/>
      <c r="P933" s="129"/>
      <c r="Z933" s="135"/>
      <c r="AA933" s="135"/>
      <c r="AB933" s="136"/>
      <c r="AC933" s="136"/>
      <c r="AD933" s="60"/>
      <c r="AE933" s="139"/>
      <c r="AF933" s="175"/>
      <c r="AG933" s="60"/>
      <c r="AH933" s="139"/>
      <c r="AI933" s="175"/>
      <c r="AJ933" s="60"/>
      <c r="AK933" s="140"/>
      <c r="AL933" s="141"/>
      <c r="AM933" s="60"/>
      <c r="AN933" s="140"/>
      <c r="AO933" s="141"/>
      <c r="AP933" s="176"/>
      <c r="AQ933" s="177"/>
      <c r="AR933" s="178"/>
      <c r="AS933" s="176"/>
      <c r="AT933" s="177"/>
      <c r="AU933" s="178"/>
      <c r="AV933" s="57"/>
      <c r="AW933" s="145"/>
      <c r="AX933" s="179"/>
      <c r="AY933" s="180"/>
      <c r="AZ933" s="57"/>
      <c r="BA933" s="145"/>
      <c r="BB933" s="146"/>
      <c r="BC933" s="149"/>
      <c r="BD933" s="103"/>
      <c r="BS933" s="224"/>
      <c r="BT933" s="224"/>
      <c r="CB933" s="166">
        <v>45</v>
      </c>
      <c r="CC933" s="166">
        <v>40</v>
      </c>
      <c r="CD933" s="167">
        <v>35</v>
      </c>
      <c r="CE933" s="168">
        <v>30</v>
      </c>
      <c r="CF933" s="167">
        <v>28</v>
      </c>
      <c r="CG933" s="168">
        <v>26</v>
      </c>
      <c r="CH933" s="168">
        <v>24</v>
      </c>
      <c r="CI933" s="168">
        <v>22</v>
      </c>
      <c r="CJ933" s="168">
        <v>20</v>
      </c>
      <c r="CK933" s="168">
        <v>18</v>
      </c>
      <c r="CL933" s="168">
        <v>16</v>
      </c>
      <c r="CM933" s="168">
        <v>14</v>
      </c>
      <c r="CN933" s="168">
        <v>12</v>
      </c>
      <c r="CO933" s="168">
        <v>10</v>
      </c>
      <c r="CP933" s="168">
        <v>10</v>
      </c>
      <c r="CQ933" s="168">
        <v>10</v>
      </c>
    </row>
    <row r="934" spans="1:95" ht="16.2" thickBot="1" x14ac:dyDescent="0.35">
      <c r="A934" s="116">
        <v>1931</v>
      </c>
      <c r="B934" s="117"/>
      <c r="C934" s="118"/>
      <c r="D934" s="119"/>
      <c r="E934" s="120"/>
      <c r="F934" s="121"/>
      <c r="G934" s="121"/>
      <c r="H934" s="169"/>
      <c r="I934" s="169"/>
      <c r="J934" s="170"/>
      <c r="K934" s="248"/>
      <c r="L934" s="129"/>
      <c r="M934" s="129"/>
      <c r="N934" s="129"/>
      <c r="O934" s="259"/>
      <c r="P934" s="129"/>
      <c r="Z934" s="135"/>
      <c r="AA934" s="135"/>
      <c r="AB934" s="136"/>
      <c r="AC934" s="136"/>
      <c r="AD934" s="60"/>
      <c r="AE934" s="139"/>
      <c r="AF934" s="175"/>
      <c r="AG934" s="60"/>
      <c r="AH934" s="139"/>
      <c r="AI934" s="175"/>
      <c r="AJ934" s="60"/>
      <c r="AK934" s="140"/>
      <c r="AL934" s="141"/>
      <c r="AM934" s="60"/>
      <c r="AN934" s="140"/>
      <c r="AO934" s="141"/>
      <c r="AP934" s="176"/>
      <c r="AQ934" s="177"/>
      <c r="AR934" s="178"/>
      <c r="AS934" s="176"/>
      <c r="AT934" s="177"/>
      <c r="AU934" s="178"/>
      <c r="AV934" s="57"/>
      <c r="AW934" s="145"/>
      <c r="AX934" s="179"/>
      <c r="AY934" s="180"/>
      <c r="AZ934" s="57"/>
      <c r="BA934" s="145"/>
      <c r="BB934" s="146"/>
      <c r="BC934" s="149"/>
      <c r="BD934" s="103"/>
      <c r="BS934" s="224"/>
      <c r="BT934" s="224"/>
      <c r="CB934" s="166">
        <v>45</v>
      </c>
      <c r="CC934" s="166">
        <v>40</v>
      </c>
      <c r="CD934" s="167">
        <v>35</v>
      </c>
      <c r="CE934" s="168">
        <v>30</v>
      </c>
      <c r="CF934" s="167">
        <v>28</v>
      </c>
      <c r="CG934" s="168">
        <v>26</v>
      </c>
      <c r="CH934" s="168">
        <v>24</v>
      </c>
      <c r="CI934" s="168">
        <v>22</v>
      </c>
      <c r="CJ934" s="168">
        <v>20</v>
      </c>
      <c r="CK934" s="168">
        <v>18</v>
      </c>
      <c r="CL934" s="168">
        <v>16</v>
      </c>
      <c r="CM934" s="168">
        <v>14</v>
      </c>
      <c r="CN934" s="168">
        <v>12</v>
      </c>
      <c r="CO934" s="168">
        <v>10</v>
      </c>
      <c r="CP934" s="168">
        <v>10</v>
      </c>
      <c r="CQ934" s="168">
        <v>10</v>
      </c>
    </row>
    <row r="935" spans="1:95" ht="16.2" thickBot="1" x14ac:dyDescent="0.35">
      <c r="A935" s="116">
        <v>1932</v>
      </c>
      <c r="B935" s="117"/>
      <c r="C935" s="118"/>
      <c r="D935" s="119"/>
      <c r="E935" s="120"/>
      <c r="F935" s="121"/>
      <c r="G935" s="121"/>
      <c r="H935" s="169"/>
      <c r="I935" s="169"/>
      <c r="J935" s="170"/>
      <c r="K935" s="248"/>
      <c r="L935" s="129"/>
      <c r="M935" s="129"/>
      <c r="N935" s="129"/>
      <c r="O935" s="259"/>
      <c r="P935" s="129"/>
      <c r="Z935" s="135"/>
      <c r="AA935" s="135"/>
      <c r="AB935" s="136"/>
      <c r="AC935" s="136"/>
      <c r="AD935" s="60"/>
      <c r="AE935" s="139"/>
      <c r="AF935" s="175"/>
      <c r="AG935" s="60"/>
      <c r="AH935" s="139"/>
      <c r="AI935" s="175"/>
      <c r="AJ935" s="60"/>
      <c r="AK935" s="140"/>
      <c r="AL935" s="141"/>
      <c r="AM935" s="60"/>
      <c r="AN935" s="140"/>
      <c r="AO935" s="141"/>
      <c r="AP935" s="176"/>
      <c r="AQ935" s="177"/>
      <c r="AR935" s="178"/>
      <c r="AS935" s="176"/>
      <c r="AT935" s="177"/>
      <c r="AU935" s="178"/>
      <c r="AV935" s="57"/>
      <c r="AW935" s="145"/>
      <c r="AX935" s="179"/>
      <c r="AY935" s="180"/>
      <c r="AZ935" s="57"/>
      <c r="BA935" s="145"/>
      <c r="BB935" s="146"/>
      <c r="BC935" s="149"/>
      <c r="BD935" s="103"/>
      <c r="BS935" s="224"/>
      <c r="BT935" s="224"/>
      <c r="CB935" s="166">
        <v>45</v>
      </c>
      <c r="CC935" s="166">
        <v>40</v>
      </c>
      <c r="CD935" s="167">
        <v>35</v>
      </c>
      <c r="CE935" s="168">
        <v>30</v>
      </c>
      <c r="CF935" s="167">
        <v>28</v>
      </c>
      <c r="CG935" s="168">
        <v>26</v>
      </c>
      <c r="CH935" s="168">
        <v>24</v>
      </c>
      <c r="CI935" s="168">
        <v>22</v>
      </c>
      <c r="CJ935" s="168">
        <v>20</v>
      </c>
      <c r="CK935" s="168">
        <v>18</v>
      </c>
      <c r="CL935" s="168">
        <v>16</v>
      </c>
      <c r="CM935" s="168">
        <v>14</v>
      </c>
      <c r="CN935" s="168">
        <v>12</v>
      </c>
      <c r="CO935" s="168">
        <v>10</v>
      </c>
      <c r="CP935" s="168">
        <v>10</v>
      </c>
      <c r="CQ935" s="168">
        <v>10</v>
      </c>
    </row>
    <row r="936" spans="1:95" ht="16.2" thickBot="1" x14ac:dyDescent="0.35">
      <c r="A936" s="116">
        <v>1933</v>
      </c>
      <c r="B936" s="117"/>
      <c r="C936" s="118"/>
      <c r="D936" s="119"/>
      <c r="E936" s="120"/>
      <c r="F936" s="121"/>
      <c r="G936" s="121"/>
      <c r="H936" s="169"/>
      <c r="I936" s="169"/>
      <c r="J936" s="170"/>
      <c r="K936" s="248"/>
      <c r="L936" s="129"/>
      <c r="M936" s="129"/>
      <c r="N936" s="129"/>
      <c r="O936" s="259"/>
      <c r="P936" s="129"/>
      <c r="Z936" s="135"/>
      <c r="AA936" s="135"/>
      <c r="AB936" s="136"/>
      <c r="AC936" s="136"/>
      <c r="AD936" s="60"/>
      <c r="AE936" s="139"/>
      <c r="AF936" s="175"/>
      <c r="AG936" s="60"/>
      <c r="AH936" s="139"/>
      <c r="AI936" s="175"/>
      <c r="AJ936" s="60"/>
      <c r="AK936" s="140"/>
      <c r="AL936" s="141"/>
      <c r="AM936" s="60"/>
      <c r="AN936" s="140"/>
      <c r="AO936" s="141"/>
      <c r="AP936" s="176"/>
      <c r="AQ936" s="177"/>
      <c r="AR936" s="178"/>
      <c r="AS936" s="176"/>
      <c r="AT936" s="177"/>
      <c r="AU936" s="178"/>
      <c r="AV936" s="57"/>
      <c r="AW936" s="145"/>
      <c r="AX936" s="179"/>
      <c r="AY936" s="180"/>
      <c r="AZ936" s="57"/>
      <c r="BA936" s="145"/>
      <c r="BB936" s="146"/>
      <c r="BC936" s="149"/>
      <c r="BD936" s="103"/>
      <c r="BS936" s="224"/>
      <c r="BT936" s="224"/>
      <c r="CB936" s="166">
        <v>45</v>
      </c>
      <c r="CC936" s="166">
        <v>40</v>
      </c>
      <c r="CD936" s="167">
        <v>35</v>
      </c>
      <c r="CE936" s="168">
        <v>30</v>
      </c>
      <c r="CF936" s="167">
        <v>28</v>
      </c>
      <c r="CG936" s="168">
        <v>26</v>
      </c>
      <c r="CH936" s="168">
        <v>24</v>
      </c>
      <c r="CI936" s="168">
        <v>22</v>
      </c>
      <c r="CJ936" s="168">
        <v>20</v>
      </c>
      <c r="CK936" s="168">
        <v>18</v>
      </c>
      <c r="CL936" s="168">
        <v>16</v>
      </c>
      <c r="CM936" s="168">
        <v>14</v>
      </c>
      <c r="CN936" s="168">
        <v>12</v>
      </c>
      <c r="CO936" s="168">
        <v>10</v>
      </c>
      <c r="CP936" s="168">
        <v>10</v>
      </c>
      <c r="CQ936" s="168">
        <v>10</v>
      </c>
    </row>
    <row r="937" spans="1:95" ht="16.2" thickBot="1" x14ac:dyDescent="0.35">
      <c r="A937" s="116">
        <v>1934</v>
      </c>
      <c r="B937" s="117"/>
      <c r="C937" s="118"/>
      <c r="D937" s="119"/>
      <c r="E937" s="120"/>
      <c r="F937" s="121"/>
      <c r="G937" s="121"/>
      <c r="H937" s="169"/>
      <c r="I937" s="169"/>
      <c r="J937" s="170"/>
      <c r="K937" s="248"/>
      <c r="L937" s="129"/>
      <c r="M937" s="129"/>
      <c r="N937" s="129"/>
      <c r="O937" s="259"/>
      <c r="P937" s="129"/>
      <c r="Z937" s="135"/>
      <c r="AA937" s="135"/>
      <c r="AB937" s="136"/>
      <c r="AC937" s="136"/>
      <c r="AD937" s="60"/>
      <c r="AE937" s="139"/>
      <c r="AF937" s="175"/>
      <c r="AG937" s="60"/>
      <c r="AH937" s="139"/>
      <c r="AI937" s="175"/>
      <c r="AJ937" s="60"/>
      <c r="AK937" s="140"/>
      <c r="AL937" s="141"/>
      <c r="AM937" s="60"/>
      <c r="AN937" s="140"/>
      <c r="AO937" s="141"/>
      <c r="AP937" s="176"/>
      <c r="AQ937" s="177"/>
      <c r="AR937" s="178"/>
      <c r="AS937" s="176"/>
      <c r="AT937" s="177"/>
      <c r="AU937" s="178"/>
      <c r="AV937" s="57"/>
      <c r="AW937" s="145"/>
      <c r="AX937" s="179"/>
      <c r="AY937" s="180"/>
      <c r="AZ937" s="57"/>
      <c r="BA937" s="145"/>
      <c r="BB937" s="146"/>
      <c r="BC937" s="149"/>
      <c r="BD937" s="103"/>
      <c r="BS937" s="224"/>
      <c r="BT937" s="224"/>
      <c r="CB937" s="166">
        <v>45</v>
      </c>
      <c r="CC937" s="166">
        <v>40</v>
      </c>
      <c r="CD937" s="167">
        <v>35</v>
      </c>
      <c r="CE937" s="168">
        <v>30</v>
      </c>
      <c r="CF937" s="167">
        <v>28</v>
      </c>
      <c r="CG937" s="168">
        <v>26</v>
      </c>
      <c r="CH937" s="168">
        <v>24</v>
      </c>
      <c r="CI937" s="168">
        <v>22</v>
      </c>
      <c r="CJ937" s="168">
        <v>20</v>
      </c>
      <c r="CK937" s="168">
        <v>18</v>
      </c>
      <c r="CL937" s="168">
        <v>16</v>
      </c>
      <c r="CM937" s="168">
        <v>14</v>
      </c>
      <c r="CN937" s="168">
        <v>12</v>
      </c>
      <c r="CO937" s="168">
        <v>10</v>
      </c>
      <c r="CP937" s="168">
        <v>10</v>
      </c>
      <c r="CQ937" s="168">
        <v>10</v>
      </c>
    </row>
    <row r="938" spans="1:95" ht="16.2" thickBot="1" x14ac:dyDescent="0.35">
      <c r="A938" s="116">
        <v>1935</v>
      </c>
      <c r="B938" s="117"/>
      <c r="C938" s="118"/>
      <c r="D938" s="119"/>
      <c r="E938" s="120"/>
      <c r="F938" s="121"/>
      <c r="G938" s="121"/>
      <c r="H938" s="169"/>
      <c r="I938" s="169"/>
      <c r="J938" s="170"/>
      <c r="K938" s="248"/>
      <c r="L938" s="129"/>
      <c r="M938" s="129"/>
      <c r="N938" s="129"/>
      <c r="O938" s="259"/>
      <c r="P938" s="129"/>
      <c r="Z938" s="135"/>
      <c r="AA938" s="135"/>
      <c r="AB938" s="136"/>
      <c r="AC938" s="136"/>
      <c r="AD938" s="60"/>
      <c r="AE938" s="139"/>
      <c r="AF938" s="175"/>
      <c r="AG938" s="60"/>
      <c r="AH938" s="139"/>
      <c r="AI938" s="175"/>
      <c r="AJ938" s="60"/>
      <c r="AK938" s="140"/>
      <c r="AL938" s="141"/>
      <c r="AM938" s="60"/>
      <c r="AN938" s="140"/>
      <c r="AO938" s="141"/>
      <c r="AP938" s="176"/>
      <c r="AQ938" s="177"/>
      <c r="AR938" s="178"/>
      <c r="AS938" s="176"/>
      <c r="AT938" s="177"/>
      <c r="AU938" s="178"/>
      <c r="AV938" s="57"/>
      <c r="AW938" s="145"/>
      <c r="AX938" s="179"/>
      <c r="AY938" s="180"/>
      <c r="AZ938" s="57"/>
      <c r="BA938" s="145"/>
      <c r="BB938" s="146"/>
      <c r="BC938" s="149"/>
      <c r="BD938" s="103"/>
      <c r="BS938" s="224"/>
      <c r="BT938" s="224"/>
      <c r="CB938" s="166">
        <v>45</v>
      </c>
      <c r="CC938" s="166">
        <v>40</v>
      </c>
      <c r="CD938" s="167">
        <v>35</v>
      </c>
      <c r="CE938" s="168">
        <v>30</v>
      </c>
      <c r="CF938" s="167">
        <v>28</v>
      </c>
      <c r="CG938" s="168">
        <v>26</v>
      </c>
      <c r="CH938" s="168">
        <v>24</v>
      </c>
      <c r="CI938" s="168">
        <v>22</v>
      </c>
      <c r="CJ938" s="168">
        <v>20</v>
      </c>
      <c r="CK938" s="168">
        <v>18</v>
      </c>
      <c r="CL938" s="168">
        <v>16</v>
      </c>
      <c r="CM938" s="168">
        <v>14</v>
      </c>
      <c r="CN938" s="168">
        <v>12</v>
      </c>
      <c r="CO938" s="168">
        <v>10</v>
      </c>
      <c r="CP938" s="168">
        <v>10</v>
      </c>
      <c r="CQ938" s="168">
        <v>10</v>
      </c>
    </row>
    <row r="939" spans="1:95" ht="16.2" thickBot="1" x14ac:dyDescent="0.35">
      <c r="A939" s="116">
        <v>1936</v>
      </c>
      <c r="B939" s="117"/>
      <c r="C939" s="118"/>
      <c r="D939" s="119"/>
      <c r="E939" s="120"/>
      <c r="F939" s="121"/>
      <c r="G939" s="121"/>
      <c r="H939" s="169"/>
      <c r="I939" s="169"/>
      <c r="J939" s="170"/>
      <c r="K939" s="248"/>
      <c r="L939" s="129"/>
      <c r="M939" s="129"/>
      <c r="N939" s="129"/>
      <c r="O939" s="259"/>
      <c r="P939" s="129"/>
      <c r="Z939" s="135"/>
      <c r="AA939" s="135"/>
      <c r="AB939" s="136"/>
      <c r="AC939" s="136"/>
      <c r="AD939" s="60"/>
      <c r="AE939" s="139"/>
      <c r="AF939" s="175"/>
      <c r="AG939" s="60"/>
      <c r="AH939" s="139"/>
      <c r="AI939" s="175"/>
      <c r="AJ939" s="60"/>
      <c r="AK939" s="140"/>
      <c r="AL939" s="141"/>
      <c r="AM939" s="60"/>
      <c r="AN939" s="140"/>
      <c r="AO939" s="141"/>
      <c r="AP939" s="176"/>
      <c r="AQ939" s="177"/>
      <c r="AR939" s="178"/>
      <c r="AS939" s="176"/>
      <c r="AT939" s="177"/>
      <c r="AU939" s="178"/>
      <c r="AV939" s="57"/>
      <c r="AW939" s="145"/>
      <c r="AX939" s="179"/>
      <c r="AY939" s="180"/>
      <c r="AZ939" s="57"/>
      <c r="BA939" s="145"/>
      <c r="BB939" s="146"/>
      <c r="BC939" s="149"/>
      <c r="BD939" s="103"/>
      <c r="BS939" s="224"/>
      <c r="BT939" s="224"/>
      <c r="CB939" s="166">
        <v>45</v>
      </c>
      <c r="CC939" s="166">
        <v>40</v>
      </c>
      <c r="CD939" s="167">
        <v>35</v>
      </c>
      <c r="CE939" s="168">
        <v>30</v>
      </c>
      <c r="CF939" s="167">
        <v>28</v>
      </c>
      <c r="CG939" s="168">
        <v>26</v>
      </c>
      <c r="CH939" s="168">
        <v>24</v>
      </c>
      <c r="CI939" s="168">
        <v>22</v>
      </c>
      <c r="CJ939" s="168">
        <v>20</v>
      </c>
      <c r="CK939" s="168">
        <v>18</v>
      </c>
      <c r="CL939" s="168">
        <v>16</v>
      </c>
      <c r="CM939" s="168">
        <v>14</v>
      </c>
      <c r="CN939" s="168">
        <v>12</v>
      </c>
      <c r="CO939" s="168">
        <v>10</v>
      </c>
      <c r="CP939" s="168">
        <v>10</v>
      </c>
      <c r="CQ939" s="168">
        <v>10</v>
      </c>
    </row>
    <row r="940" spans="1:95" ht="16.2" thickBot="1" x14ac:dyDescent="0.35">
      <c r="A940" s="116">
        <v>1937</v>
      </c>
      <c r="B940" s="117"/>
      <c r="C940" s="118"/>
      <c r="D940" s="119"/>
      <c r="E940" s="120"/>
      <c r="F940" s="121"/>
      <c r="G940" s="121"/>
      <c r="H940" s="169"/>
      <c r="I940" s="169"/>
      <c r="J940" s="170"/>
      <c r="K940" s="248"/>
      <c r="L940" s="129"/>
      <c r="M940" s="129"/>
      <c r="N940" s="129"/>
      <c r="O940" s="259"/>
      <c r="P940" s="129"/>
      <c r="Z940" s="135"/>
      <c r="AA940" s="135"/>
      <c r="AB940" s="136"/>
      <c r="AC940" s="136"/>
      <c r="AD940" s="60"/>
      <c r="AE940" s="139"/>
      <c r="AF940" s="175"/>
      <c r="AG940" s="60"/>
      <c r="AH940" s="139"/>
      <c r="AI940" s="175"/>
      <c r="AJ940" s="60"/>
      <c r="AK940" s="140"/>
      <c r="AL940" s="141"/>
      <c r="AM940" s="60"/>
      <c r="AN940" s="140"/>
      <c r="AO940" s="141"/>
      <c r="AP940" s="176"/>
      <c r="AQ940" s="177"/>
      <c r="AR940" s="178"/>
      <c r="AS940" s="176"/>
      <c r="AT940" s="177"/>
      <c r="AU940" s="178"/>
      <c r="AV940" s="57"/>
      <c r="AW940" s="145"/>
      <c r="AX940" s="179"/>
      <c r="AY940" s="180"/>
      <c r="AZ940" s="57"/>
      <c r="BA940" s="145"/>
      <c r="BB940" s="146"/>
      <c r="BC940" s="149"/>
      <c r="BD940" s="103"/>
      <c r="BS940" s="224"/>
      <c r="BT940" s="224"/>
      <c r="CB940" s="166">
        <v>45</v>
      </c>
      <c r="CC940" s="166">
        <v>40</v>
      </c>
      <c r="CD940" s="167">
        <v>35</v>
      </c>
      <c r="CE940" s="168">
        <v>30</v>
      </c>
      <c r="CF940" s="167">
        <v>28</v>
      </c>
      <c r="CG940" s="168">
        <v>26</v>
      </c>
      <c r="CH940" s="168">
        <v>24</v>
      </c>
      <c r="CI940" s="168">
        <v>22</v>
      </c>
      <c r="CJ940" s="168">
        <v>20</v>
      </c>
      <c r="CK940" s="168">
        <v>18</v>
      </c>
      <c r="CL940" s="168">
        <v>16</v>
      </c>
      <c r="CM940" s="168">
        <v>14</v>
      </c>
      <c r="CN940" s="168">
        <v>12</v>
      </c>
      <c r="CO940" s="168">
        <v>10</v>
      </c>
      <c r="CP940" s="168">
        <v>10</v>
      </c>
      <c r="CQ940" s="168">
        <v>10</v>
      </c>
    </row>
    <row r="941" spans="1:95" ht="16.2" thickBot="1" x14ac:dyDescent="0.35">
      <c r="A941" s="116">
        <v>1938</v>
      </c>
      <c r="B941" s="117"/>
      <c r="C941" s="118"/>
      <c r="D941" s="119"/>
      <c r="E941" s="120"/>
      <c r="F941" s="121"/>
      <c r="G941" s="121"/>
      <c r="H941" s="169"/>
      <c r="I941" s="169"/>
      <c r="J941" s="170"/>
      <c r="K941" s="248"/>
      <c r="L941" s="129"/>
      <c r="M941" s="129"/>
      <c r="N941" s="129"/>
      <c r="O941" s="259"/>
      <c r="P941" s="129"/>
      <c r="Z941" s="135"/>
      <c r="AA941" s="135"/>
      <c r="AB941" s="136"/>
      <c r="AC941" s="136"/>
      <c r="AD941" s="60"/>
      <c r="AE941" s="139"/>
      <c r="AF941" s="175"/>
      <c r="AG941" s="60"/>
      <c r="AH941" s="139"/>
      <c r="AI941" s="175"/>
      <c r="AJ941" s="60"/>
      <c r="AK941" s="140"/>
      <c r="AL941" s="141"/>
      <c r="AM941" s="60"/>
      <c r="AN941" s="140"/>
      <c r="AO941" s="141"/>
      <c r="AP941" s="176"/>
      <c r="AQ941" s="177"/>
      <c r="AR941" s="178"/>
      <c r="AS941" s="176"/>
      <c r="AT941" s="177"/>
      <c r="AU941" s="178"/>
      <c r="AV941" s="57"/>
      <c r="AW941" s="145"/>
      <c r="AX941" s="179"/>
      <c r="AY941" s="180"/>
      <c r="AZ941" s="57"/>
      <c r="BA941" s="145"/>
      <c r="BB941" s="146"/>
      <c r="BC941" s="149"/>
      <c r="BD941" s="103"/>
      <c r="BS941" s="224"/>
      <c r="BT941" s="224"/>
      <c r="CB941" s="166">
        <v>45</v>
      </c>
      <c r="CC941" s="166">
        <v>40</v>
      </c>
      <c r="CD941" s="167">
        <v>35</v>
      </c>
      <c r="CE941" s="168">
        <v>30</v>
      </c>
      <c r="CF941" s="167">
        <v>28</v>
      </c>
      <c r="CG941" s="168">
        <v>26</v>
      </c>
      <c r="CH941" s="168">
        <v>24</v>
      </c>
      <c r="CI941" s="168">
        <v>22</v>
      </c>
      <c r="CJ941" s="168">
        <v>20</v>
      </c>
      <c r="CK941" s="168">
        <v>18</v>
      </c>
      <c r="CL941" s="168">
        <v>16</v>
      </c>
      <c r="CM941" s="168">
        <v>14</v>
      </c>
      <c r="CN941" s="168">
        <v>12</v>
      </c>
      <c r="CO941" s="168">
        <v>10</v>
      </c>
      <c r="CP941" s="168">
        <v>10</v>
      </c>
      <c r="CQ941" s="168">
        <v>10</v>
      </c>
    </row>
    <row r="942" spans="1:95" ht="16.2" thickBot="1" x14ac:dyDescent="0.35">
      <c r="A942" s="116">
        <v>1939</v>
      </c>
      <c r="B942" s="117"/>
      <c r="C942" s="118"/>
      <c r="D942" s="119"/>
      <c r="E942" s="120"/>
      <c r="F942" s="121"/>
      <c r="G942" s="121"/>
      <c r="H942" s="169"/>
      <c r="I942" s="169"/>
      <c r="J942" s="170"/>
      <c r="K942" s="248"/>
      <c r="L942" s="129"/>
      <c r="M942" s="129"/>
      <c r="N942" s="129"/>
      <c r="O942" s="259"/>
      <c r="P942" s="129"/>
      <c r="Z942" s="135"/>
      <c r="AA942" s="135"/>
      <c r="AB942" s="136"/>
      <c r="AC942" s="136"/>
      <c r="AD942" s="60"/>
      <c r="AE942" s="139"/>
      <c r="AF942" s="175"/>
      <c r="AG942" s="60"/>
      <c r="AH942" s="139"/>
      <c r="AI942" s="175"/>
      <c r="AJ942" s="60"/>
      <c r="AK942" s="140"/>
      <c r="AL942" s="141"/>
      <c r="AM942" s="60"/>
      <c r="AN942" s="140"/>
      <c r="AO942" s="141"/>
      <c r="AP942" s="176"/>
      <c r="AQ942" s="177"/>
      <c r="AR942" s="178"/>
      <c r="AS942" s="176"/>
      <c r="AT942" s="177"/>
      <c r="AU942" s="178"/>
      <c r="AV942" s="57"/>
      <c r="AW942" s="145"/>
      <c r="AX942" s="179"/>
      <c r="AY942" s="180"/>
      <c r="AZ942" s="57"/>
      <c r="BA942" s="145"/>
      <c r="BB942" s="146"/>
      <c r="BC942" s="149"/>
      <c r="BD942" s="103"/>
      <c r="BS942" s="224"/>
      <c r="BT942" s="224"/>
      <c r="CB942" s="166">
        <v>45</v>
      </c>
      <c r="CC942" s="166">
        <v>40</v>
      </c>
      <c r="CD942" s="167">
        <v>35</v>
      </c>
      <c r="CE942" s="168">
        <v>30</v>
      </c>
      <c r="CF942" s="167">
        <v>28</v>
      </c>
      <c r="CG942" s="168">
        <v>26</v>
      </c>
      <c r="CH942" s="168">
        <v>24</v>
      </c>
      <c r="CI942" s="168">
        <v>22</v>
      </c>
      <c r="CJ942" s="168">
        <v>20</v>
      </c>
      <c r="CK942" s="168">
        <v>18</v>
      </c>
      <c r="CL942" s="168">
        <v>16</v>
      </c>
      <c r="CM942" s="168">
        <v>14</v>
      </c>
      <c r="CN942" s="168">
        <v>12</v>
      </c>
      <c r="CO942" s="168">
        <v>10</v>
      </c>
      <c r="CP942" s="168">
        <v>10</v>
      </c>
      <c r="CQ942" s="168">
        <v>10</v>
      </c>
    </row>
    <row r="943" spans="1:95" ht="16.2" thickBot="1" x14ac:dyDescent="0.35">
      <c r="A943" s="116">
        <v>1940</v>
      </c>
      <c r="B943" s="117"/>
      <c r="C943" s="118"/>
      <c r="D943" s="119"/>
      <c r="E943" s="120"/>
      <c r="F943" s="121"/>
      <c r="G943" s="121"/>
      <c r="H943" s="169"/>
      <c r="I943" s="169"/>
      <c r="J943" s="170"/>
      <c r="K943" s="248"/>
      <c r="L943" s="129"/>
      <c r="M943" s="129"/>
      <c r="N943" s="129"/>
      <c r="O943" s="259"/>
      <c r="P943" s="129"/>
      <c r="Z943" s="135"/>
      <c r="AA943" s="135"/>
      <c r="AB943" s="136"/>
      <c r="AC943" s="136"/>
      <c r="AD943" s="60"/>
      <c r="AE943" s="139"/>
      <c r="AF943" s="175"/>
      <c r="AG943" s="60"/>
      <c r="AH943" s="139"/>
      <c r="AI943" s="175"/>
      <c r="AJ943" s="60"/>
      <c r="AK943" s="140"/>
      <c r="AL943" s="141"/>
      <c r="AM943" s="60"/>
      <c r="AN943" s="140"/>
      <c r="AO943" s="141"/>
      <c r="AP943" s="176"/>
      <c r="AQ943" s="177"/>
      <c r="AR943" s="178"/>
      <c r="AS943" s="176"/>
      <c r="AT943" s="177"/>
      <c r="AU943" s="178"/>
      <c r="AV943" s="57"/>
      <c r="AW943" s="145"/>
      <c r="AX943" s="179"/>
      <c r="AY943" s="180"/>
      <c r="AZ943" s="57"/>
      <c r="BA943" s="145"/>
      <c r="BB943" s="146"/>
      <c r="BC943" s="149"/>
      <c r="BD943" s="103"/>
      <c r="BS943" s="224"/>
      <c r="BT943" s="224"/>
      <c r="CB943" s="166">
        <v>45</v>
      </c>
      <c r="CC943" s="166">
        <v>40</v>
      </c>
      <c r="CD943" s="167">
        <v>35</v>
      </c>
      <c r="CE943" s="168">
        <v>30</v>
      </c>
      <c r="CF943" s="167">
        <v>28</v>
      </c>
      <c r="CG943" s="168">
        <v>26</v>
      </c>
      <c r="CH943" s="168">
        <v>24</v>
      </c>
      <c r="CI943" s="168">
        <v>22</v>
      </c>
      <c r="CJ943" s="168">
        <v>20</v>
      </c>
      <c r="CK943" s="168">
        <v>18</v>
      </c>
      <c r="CL943" s="168">
        <v>16</v>
      </c>
      <c r="CM943" s="168">
        <v>14</v>
      </c>
      <c r="CN943" s="168">
        <v>12</v>
      </c>
      <c r="CO943" s="168">
        <v>10</v>
      </c>
      <c r="CP943" s="168">
        <v>10</v>
      </c>
      <c r="CQ943" s="168">
        <v>10</v>
      </c>
    </row>
    <row r="944" spans="1:95" ht="16.2" thickBot="1" x14ac:dyDescent="0.35">
      <c r="A944" s="116">
        <v>1941</v>
      </c>
      <c r="B944" s="117"/>
      <c r="C944" s="118"/>
      <c r="D944" s="119"/>
      <c r="E944" s="120"/>
      <c r="F944" s="121"/>
      <c r="G944" s="121"/>
      <c r="H944" s="169"/>
      <c r="I944" s="169"/>
      <c r="J944" s="170"/>
      <c r="K944" s="248"/>
      <c r="L944" s="129"/>
      <c r="M944" s="129"/>
      <c r="N944" s="129"/>
      <c r="O944" s="259"/>
      <c r="P944" s="129"/>
      <c r="Z944" s="135"/>
      <c r="AA944" s="135"/>
      <c r="AB944" s="136"/>
      <c r="AC944" s="136"/>
      <c r="AD944" s="60"/>
      <c r="AE944" s="139"/>
      <c r="AF944" s="175"/>
      <c r="AG944" s="60"/>
      <c r="AH944" s="139"/>
      <c r="AI944" s="175"/>
      <c r="AJ944" s="60"/>
      <c r="AK944" s="140"/>
      <c r="AL944" s="141"/>
      <c r="AM944" s="60"/>
      <c r="AN944" s="140"/>
      <c r="AO944" s="141"/>
      <c r="AP944" s="176"/>
      <c r="AQ944" s="177"/>
      <c r="AR944" s="178"/>
      <c r="AS944" s="176"/>
      <c r="AT944" s="177"/>
      <c r="AU944" s="178"/>
      <c r="AV944" s="57"/>
      <c r="AW944" s="145"/>
      <c r="AX944" s="179"/>
      <c r="AY944" s="180"/>
      <c r="AZ944" s="57"/>
      <c r="BA944" s="145"/>
      <c r="BB944" s="146"/>
      <c r="BC944" s="149"/>
      <c r="BD944" s="103"/>
      <c r="BS944" s="224"/>
      <c r="BT944" s="224"/>
      <c r="CB944" s="166">
        <v>45</v>
      </c>
      <c r="CC944" s="166">
        <v>40</v>
      </c>
      <c r="CD944" s="167">
        <v>35</v>
      </c>
      <c r="CE944" s="168">
        <v>30</v>
      </c>
      <c r="CF944" s="167">
        <v>28</v>
      </c>
      <c r="CG944" s="168">
        <v>26</v>
      </c>
      <c r="CH944" s="168">
        <v>24</v>
      </c>
      <c r="CI944" s="168">
        <v>22</v>
      </c>
      <c r="CJ944" s="168">
        <v>20</v>
      </c>
      <c r="CK944" s="168">
        <v>18</v>
      </c>
      <c r="CL944" s="168">
        <v>16</v>
      </c>
      <c r="CM944" s="168">
        <v>14</v>
      </c>
      <c r="CN944" s="168">
        <v>12</v>
      </c>
      <c r="CO944" s="168">
        <v>10</v>
      </c>
      <c r="CP944" s="168">
        <v>10</v>
      </c>
      <c r="CQ944" s="168">
        <v>10</v>
      </c>
    </row>
    <row r="945" spans="1:95" ht="16.2" thickBot="1" x14ac:dyDescent="0.35">
      <c r="A945" s="116">
        <v>1942</v>
      </c>
      <c r="B945" s="117"/>
      <c r="C945" s="118"/>
      <c r="D945" s="119"/>
      <c r="E945" s="120"/>
      <c r="F945" s="121"/>
      <c r="G945" s="121"/>
      <c r="H945" s="169"/>
      <c r="I945" s="169"/>
      <c r="J945" s="170"/>
      <c r="K945" s="248"/>
      <c r="L945" s="129"/>
      <c r="M945" s="129"/>
      <c r="N945" s="129"/>
      <c r="O945" s="259"/>
      <c r="P945" s="129"/>
      <c r="Z945" s="135"/>
      <c r="AA945" s="135"/>
      <c r="AB945" s="136"/>
      <c r="AC945" s="136"/>
      <c r="AD945" s="60"/>
      <c r="AE945" s="139"/>
      <c r="AF945" s="175"/>
      <c r="AG945" s="60"/>
      <c r="AH945" s="139"/>
      <c r="AI945" s="175"/>
      <c r="AJ945" s="60"/>
      <c r="AK945" s="140"/>
      <c r="AL945" s="141"/>
      <c r="AM945" s="60"/>
      <c r="AN945" s="140"/>
      <c r="AO945" s="141"/>
      <c r="AP945" s="176"/>
      <c r="AQ945" s="177"/>
      <c r="AR945" s="178"/>
      <c r="AS945" s="176"/>
      <c r="AT945" s="177"/>
      <c r="AU945" s="178"/>
      <c r="AV945" s="57"/>
      <c r="AW945" s="145"/>
      <c r="AX945" s="179"/>
      <c r="AY945" s="180"/>
      <c r="AZ945" s="57"/>
      <c r="BA945" s="145"/>
      <c r="BB945" s="146"/>
      <c r="BC945" s="149"/>
      <c r="BD945" s="103"/>
      <c r="BS945" s="224"/>
      <c r="BT945" s="224"/>
      <c r="CB945" s="166">
        <v>45</v>
      </c>
      <c r="CC945" s="166">
        <v>40</v>
      </c>
      <c r="CD945" s="167">
        <v>35</v>
      </c>
      <c r="CE945" s="168">
        <v>30</v>
      </c>
      <c r="CF945" s="167">
        <v>28</v>
      </c>
      <c r="CG945" s="168">
        <v>26</v>
      </c>
      <c r="CH945" s="168">
        <v>24</v>
      </c>
      <c r="CI945" s="168">
        <v>22</v>
      </c>
      <c r="CJ945" s="168">
        <v>20</v>
      </c>
      <c r="CK945" s="168">
        <v>18</v>
      </c>
      <c r="CL945" s="168">
        <v>16</v>
      </c>
      <c r="CM945" s="168">
        <v>14</v>
      </c>
      <c r="CN945" s="168">
        <v>12</v>
      </c>
      <c r="CO945" s="168">
        <v>10</v>
      </c>
      <c r="CP945" s="168">
        <v>10</v>
      </c>
      <c r="CQ945" s="168">
        <v>10</v>
      </c>
    </row>
    <row r="946" spans="1:95" ht="16.2" thickBot="1" x14ac:dyDescent="0.35">
      <c r="A946" s="116">
        <v>1943</v>
      </c>
      <c r="B946" s="117"/>
      <c r="C946" s="118"/>
      <c r="D946" s="119"/>
      <c r="E946" s="120"/>
      <c r="F946" s="121"/>
      <c r="G946" s="121"/>
      <c r="H946" s="169"/>
      <c r="I946" s="169"/>
      <c r="J946" s="170"/>
      <c r="K946" s="248"/>
      <c r="L946" s="129"/>
      <c r="M946" s="129"/>
      <c r="N946" s="129"/>
      <c r="O946" s="259"/>
      <c r="P946" s="129"/>
      <c r="Z946" s="135"/>
      <c r="AA946" s="135"/>
      <c r="AB946" s="136"/>
      <c r="AC946" s="136"/>
      <c r="AD946" s="60"/>
      <c r="AE946" s="139"/>
      <c r="AF946" s="175"/>
      <c r="AG946" s="60"/>
      <c r="AH946" s="139"/>
      <c r="AI946" s="175"/>
      <c r="AJ946" s="60"/>
      <c r="AK946" s="140"/>
      <c r="AL946" s="141"/>
      <c r="AM946" s="60"/>
      <c r="AN946" s="140"/>
      <c r="AO946" s="141"/>
      <c r="AP946" s="176"/>
      <c r="AQ946" s="177"/>
      <c r="AR946" s="178"/>
      <c r="AS946" s="176"/>
      <c r="AT946" s="177"/>
      <c r="AU946" s="178"/>
      <c r="AV946" s="57"/>
      <c r="AW946" s="145"/>
      <c r="AX946" s="179"/>
      <c r="AY946" s="180"/>
      <c r="AZ946" s="57"/>
      <c r="BA946" s="145"/>
      <c r="BB946" s="146"/>
      <c r="BC946" s="149"/>
      <c r="BD946" s="103"/>
      <c r="BS946" s="224"/>
      <c r="BT946" s="224"/>
      <c r="CB946" s="166">
        <v>45</v>
      </c>
      <c r="CC946" s="166">
        <v>40</v>
      </c>
      <c r="CD946" s="167">
        <v>35</v>
      </c>
      <c r="CE946" s="168">
        <v>30</v>
      </c>
      <c r="CF946" s="167">
        <v>28</v>
      </c>
      <c r="CG946" s="168">
        <v>26</v>
      </c>
      <c r="CH946" s="168">
        <v>24</v>
      </c>
      <c r="CI946" s="168">
        <v>22</v>
      </c>
      <c r="CJ946" s="168">
        <v>20</v>
      </c>
      <c r="CK946" s="168">
        <v>18</v>
      </c>
      <c r="CL946" s="168">
        <v>16</v>
      </c>
      <c r="CM946" s="168">
        <v>14</v>
      </c>
      <c r="CN946" s="168">
        <v>12</v>
      </c>
      <c r="CO946" s="168">
        <v>10</v>
      </c>
      <c r="CP946" s="168">
        <v>10</v>
      </c>
      <c r="CQ946" s="168">
        <v>10</v>
      </c>
    </row>
    <row r="947" spans="1:95" ht="16.2" thickBot="1" x14ac:dyDescent="0.35">
      <c r="A947" s="116">
        <v>1944</v>
      </c>
      <c r="B947" s="117"/>
      <c r="C947" s="118"/>
      <c r="D947" s="119"/>
      <c r="E947" s="120"/>
      <c r="F947" s="121"/>
      <c r="G947" s="121"/>
      <c r="H947" s="169"/>
      <c r="I947" s="169"/>
      <c r="J947" s="170"/>
      <c r="K947" s="248"/>
      <c r="L947" s="129"/>
      <c r="M947" s="129"/>
      <c r="N947" s="129"/>
      <c r="O947" s="259"/>
      <c r="P947" s="129"/>
      <c r="Z947" s="135"/>
      <c r="AA947" s="135"/>
      <c r="AB947" s="136"/>
      <c r="AC947" s="136"/>
      <c r="AD947" s="60"/>
      <c r="AE947" s="139"/>
      <c r="AF947" s="175"/>
      <c r="AG947" s="60"/>
      <c r="AH947" s="139"/>
      <c r="AI947" s="175"/>
      <c r="AJ947" s="60"/>
      <c r="AK947" s="140"/>
      <c r="AL947" s="141"/>
      <c r="AM947" s="60"/>
      <c r="AN947" s="140"/>
      <c r="AO947" s="141"/>
      <c r="AP947" s="176"/>
      <c r="AQ947" s="177"/>
      <c r="AR947" s="178"/>
      <c r="AS947" s="176"/>
      <c r="AT947" s="177"/>
      <c r="AU947" s="178"/>
      <c r="AV947" s="57"/>
      <c r="AW947" s="145"/>
      <c r="AX947" s="179"/>
      <c r="AY947" s="180"/>
      <c r="AZ947" s="57"/>
      <c r="BA947" s="145"/>
      <c r="BB947" s="146"/>
      <c r="BC947" s="149"/>
      <c r="BD947" s="103"/>
      <c r="BS947" s="224"/>
      <c r="BT947" s="224"/>
      <c r="CB947" s="166">
        <v>45</v>
      </c>
      <c r="CC947" s="166">
        <v>40</v>
      </c>
      <c r="CD947" s="167">
        <v>35</v>
      </c>
      <c r="CE947" s="168">
        <v>30</v>
      </c>
      <c r="CF947" s="167">
        <v>28</v>
      </c>
      <c r="CG947" s="168">
        <v>26</v>
      </c>
      <c r="CH947" s="168">
        <v>24</v>
      </c>
      <c r="CI947" s="168">
        <v>22</v>
      </c>
      <c r="CJ947" s="168">
        <v>20</v>
      </c>
      <c r="CK947" s="168">
        <v>18</v>
      </c>
      <c r="CL947" s="168">
        <v>16</v>
      </c>
      <c r="CM947" s="168">
        <v>14</v>
      </c>
      <c r="CN947" s="168">
        <v>12</v>
      </c>
      <c r="CO947" s="168">
        <v>10</v>
      </c>
      <c r="CP947" s="168">
        <v>10</v>
      </c>
      <c r="CQ947" s="168">
        <v>10</v>
      </c>
    </row>
    <row r="948" spans="1:95" ht="16.2" thickBot="1" x14ac:dyDescent="0.35">
      <c r="A948" s="116">
        <v>1945</v>
      </c>
      <c r="B948" s="117"/>
      <c r="C948" s="118"/>
      <c r="D948" s="119"/>
      <c r="E948" s="120"/>
      <c r="F948" s="121"/>
      <c r="G948" s="121"/>
      <c r="H948" s="169"/>
      <c r="I948" s="169"/>
      <c r="J948" s="170"/>
      <c r="K948" s="248"/>
      <c r="L948" s="129"/>
      <c r="M948" s="129"/>
      <c r="N948" s="129"/>
      <c r="O948" s="259"/>
      <c r="P948" s="129"/>
      <c r="Z948" s="135"/>
      <c r="AA948" s="135"/>
      <c r="AB948" s="136"/>
      <c r="AC948" s="136"/>
      <c r="AD948" s="60"/>
      <c r="AE948" s="139"/>
      <c r="AF948" s="175"/>
      <c r="AG948" s="60"/>
      <c r="AH948" s="139"/>
      <c r="AI948" s="175"/>
      <c r="AJ948" s="60"/>
      <c r="AK948" s="140"/>
      <c r="AL948" s="141"/>
      <c r="AM948" s="60"/>
      <c r="AN948" s="140"/>
      <c r="AO948" s="141"/>
      <c r="AP948" s="176"/>
      <c r="AQ948" s="177"/>
      <c r="AR948" s="178"/>
      <c r="AS948" s="176"/>
      <c r="AT948" s="177"/>
      <c r="AU948" s="178"/>
      <c r="AV948" s="57"/>
      <c r="AW948" s="145"/>
      <c r="AX948" s="179"/>
      <c r="AY948" s="180"/>
      <c r="AZ948" s="57"/>
      <c r="BA948" s="145"/>
      <c r="BB948" s="146"/>
      <c r="BC948" s="149"/>
      <c r="BD948" s="103"/>
      <c r="BS948" s="224"/>
      <c r="BT948" s="224"/>
      <c r="CB948" s="166">
        <v>45</v>
      </c>
      <c r="CC948" s="166">
        <v>40</v>
      </c>
      <c r="CD948" s="167">
        <v>35</v>
      </c>
      <c r="CE948" s="168">
        <v>30</v>
      </c>
      <c r="CF948" s="167">
        <v>28</v>
      </c>
      <c r="CG948" s="168">
        <v>26</v>
      </c>
      <c r="CH948" s="168">
        <v>24</v>
      </c>
      <c r="CI948" s="168">
        <v>22</v>
      </c>
      <c r="CJ948" s="168">
        <v>20</v>
      </c>
      <c r="CK948" s="168">
        <v>18</v>
      </c>
      <c r="CL948" s="168">
        <v>16</v>
      </c>
      <c r="CM948" s="168">
        <v>14</v>
      </c>
      <c r="CN948" s="168">
        <v>12</v>
      </c>
      <c r="CO948" s="168">
        <v>10</v>
      </c>
      <c r="CP948" s="168">
        <v>10</v>
      </c>
      <c r="CQ948" s="168">
        <v>10</v>
      </c>
    </row>
    <row r="949" spans="1:95" ht="16.2" thickBot="1" x14ac:dyDescent="0.35">
      <c r="A949" s="116">
        <v>1946</v>
      </c>
      <c r="B949" s="117"/>
      <c r="C949" s="118"/>
      <c r="D949" s="119"/>
      <c r="E949" s="120"/>
      <c r="F949" s="121"/>
      <c r="G949" s="121"/>
      <c r="H949" s="169"/>
      <c r="I949" s="169"/>
      <c r="J949" s="170"/>
      <c r="K949" s="248"/>
      <c r="L949" s="129"/>
      <c r="M949" s="129"/>
      <c r="N949" s="129"/>
      <c r="O949" s="259"/>
      <c r="P949" s="129"/>
      <c r="Z949" s="135"/>
      <c r="AA949" s="135"/>
      <c r="AB949" s="136"/>
      <c r="AC949" s="136"/>
      <c r="AD949" s="60"/>
      <c r="AE949" s="139"/>
      <c r="AF949" s="175"/>
      <c r="AG949" s="60"/>
      <c r="AH949" s="139"/>
      <c r="AI949" s="175"/>
      <c r="AJ949" s="60"/>
      <c r="AK949" s="140"/>
      <c r="AL949" s="141"/>
      <c r="AM949" s="60"/>
      <c r="AN949" s="140"/>
      <c r="AO949" s="141"/>
      <c r="AP949" s="176"/>
      <c r="AQ949" s="177"/>
      <c r="AR949" s="178"/>
      <c r="AS949" s="176"/>
      <c r="AT949" s="177"/>
      <c r="AU949" s="178"/>
      <c r="AV949" s="57"/>
      <c r="AW949" s="145"/>
      <c r="AX949" s="179"/>
      <c r="AY949" s="180"/>
      <c r="AZ949" s="57"/>
      <c r="BA949" s="145"/>
      <c r="BB949" s="146"/>
      <c r="BC949" s="149"/>
      <c r="BD949" s="103"/>
      <c r="BS949" s="224"/>
      <c r="BT949" s="224"/>
      <c r="CB949" s="166">
        <v>45</v>
      </c>
      <c r="CC949" s="166">
        <v>40</v>
      </c>
      <c r="CD949" s="167">
        <v>35</v>
      </c>
      <c r="CE949" s="168">
        <v>30</v>
      </c>
      <c r="CF949" s="167">
        <v>28</v>
      </c>
      <c r="CG949" s="168">
        <v>26</v>
      </c>
      <c r="CH949" s="168">
        <v>24</v>
      </c>
      <c r="CI949" s="168">
        <v>22</v>
      </c>
      <c r="CJ949" s="168">
        <v>20</v>
      </c>
      <c r="CK949" s="168">
        <v>18</v>
      </c>
      <c r="CL949" s="168">
        <v>16</v>
      </c>
      <c r="CM949" s="168">
        <v>14</v>
      </c>
      <c r="CN949" s="168">
        <v>12</v>
      </c>
      <c r="CO949" s="168">
        <v>10</v>
      </c>
      <c r="CP949" s="168">
        <v>10</v>
      </c>
      <c r="CQ949" s="168">
        <v>10</v>
      </c>
    </row>
    <row r="950" spans="1:95" ht="16.2" thickBot="1" x14ac:dyDescent="0.35">
      <c r="A950" s="116">
        <v>1947</v>
      </c>
      <c r="B950" s="117"/>
      <c r="C950" s="118"/>
      <c r="D950" s="119"/>
      <c r="E950" s="120"/>
      <c r="F950" s="121"/>
      <c r="G950" s="121"/>
      <c r="H950" s="169"/>
      <c r="I950" s="169"/>
      <c r="J950" s="170"/>
      <c r="K950" s="248"/>
      <c r="L950" s="129"/>
      <c r="M950" s="129"/>
      <c r="N950" s="129"/>
      <c r="O950" s="259"/>
      <c r="P950" s="129"/>
      <c r="Z950" s="135"/>
      <c r="AA950" s="135"/>
      <c r="AB950" s="136"/>
      <c r="AC950" s="136"/>
      <c r="AD950" s="60"/>
      <c r="AE950" s="139"/>
      <c r="AF950" s="175"/>
      <c r="AG950" s="60"/>
      <c r="AH950" s="139"/>
      <c r="AI950" s="175"/>
      <c r="AJ950" s="60"/>
      <c r="AK950" s="140"/>
      <c r="AL950" s="141"/>
      <c r="AM950" s="60"/>
      <c r="AN950" s="140"/>
      <c r="AO950" s="141"/>
      <c r="AP950" s="176"/>
      <c r="AQ950" s="177"/>
      <c r="AR950" s="178"/>
      <c r="AS950" s="176"/>
      <c r="AT950" s="177"/>
      <c r="AU950" s="178"/>
      <c r="AV950" s="57"/>
      <c r="AW950" s="145"/>
      <c r="AX950" s="179"/>
      <c r="AY950" s="180"/>
      <c r="AZ950" s="57"/>
      <c r="BA950" s="145"/>
      <c r="BB950" s="146"/>
      <c r="BC950" s="149"/>
      <c r="BD950" s="103"/>
      <c r="BS950" s="224"/>
      <c r="BT950" s="224"/>
      <c r="CB950" s="166">
        <v>45</v>
      </c>
      <c r="CC950" s="166">
        <v>40</v>
      </c>
      <c r="CD950" s="167">
        <v>35</v>
      </c>
      <c r="CE950" s="168">
        <v>30</v>
      </c>
      <c r="CF950" s="167">
        <v>28</v>
      </c>
      <c r="CG950" s="168">
        <v>26</v>
      </c>
      <c r="CH950" s="168">
        <v>24</v>
      </c>
      <c r="CI950" s="168">
        <v>22</v>
      </c>
      <c r="CJ950" s="168">
        <v>20</v>
      </c>
      <c r="CK950" s="168">
        <v>18</v>
      </c>
      <c r="CL950" s="168">
        <v>16</v>
      </c>
      <c r="CM950" s="168">
        <v>14</v>
      </c>
      <c r="CN950" s="168">
        <v>12</v>
      </c>
      <c r="CO950" s="168">
        <v>10</v>
      </c>
      <c r="CP950" s="168">
        <v>10</v>
      </c>
      <c r="CQ950" s="168">
        <v>10</v>
      </c>
    </row>
    <row r="951" spans="1:95" ht="16.2" thickBot="1" x14ac:dyDescent="0.35">
      <c r="A951" s="116">
        <v>1948</v>
      </c>
      <c r="B951" s="117"/>
      <c r="C951" s="118"/>
      <c r="D951" s="119"/>
      <c r="E951" s="120"/>
      <c r="F951" s="121"/>
      <c r="G951" s="121"/>
      <c r="H951" s="169"/>
      <c r="I951" s="169"/>
      <c r="J951" s="170"/>
      <c r="K951" s="248"/>
      <c r="L951" s="129"/>
      <c r="M951" s="129"/>
      <c r="N951" s="129"/>
      <c r="O951" s="259"/>
      <c r="P951" s="129"/>
      <c r="Z951" s="135"/>
      <c r="AA951" s="135"/>
      <c r="AB951" s="136"/>
      <c r="AC951" s="136"/>
      <c r="AD951" s="60"/>
      <c r="AE951" s="139"/>
      <c r="AF951" s="175"/>
      <c r="AG951" s="60"/>
      <c r="AH951" s="139"/>
      <c r="AI951" s="175"/>
      <c r="AJ951" s="60"/>
      <c r="AK951" s="140"/>
      <c r="AL951" s="141"/>
      <c r="AM951" s="60"/>
      <c r="AN951" s="140"/>
      <c r="AO951" s="141"/>
      <c r="AP951" s="176"/>
      <c r="AQ951" s="177"/>
      <c r="AR951" s="178"/>
      <c r="AS951" s="176"/>
      <c r="AT951" s="177"/>
      <c r="AU951" s="178"/>
      <c r="AV951" s="57"/>
      <c r="AW951" s="145"/>
      <c r="AX951" s="179"/>
      <c r="AY951" s="180"/>
      <c r="AZ951" s="57"/>
      <c r="BA951" s="145"/>
      <c r="BB951" s="146"/>
      <c r="BC951" s="149"/>
      <c r="BD951" s="103"/>
      <c r="BS951" s="224"/>
      <c r="BT951" s="224"/>
      <c r="CB951" s="166">
        <v>45</v>
      </c>
      <c r="CC951" s="166">
        <v>40</v>
      </c>
      <c r="CD951" s="167">
        <v>35</v>
      </c>
      <c r="CE951" s="168">
        <v>30</v>
      </c>
      <c r="CF951" s="167">
        <v>28</v>
      </c>
      <c r="CG951" s="168">
        <v>26</v>
      </c>
      <c r="CH951" s="168">
        <v>24</v>
      </c>
      <c r="CI951" s="168">
        <v>22</v>
      </c>
      <c r="CJ951" s="168">
        <v>20</v>
      </c>
      <c r="CK951" s="168">
        <v>18</v>
      </c>
      <c r="CL951" s="168">
        <v>16</v>
      </c>
      <c r="CM951" s="168">
        <v>14</v>
      </c>
      <c r="CN951" s="168">
        <v>12</v>
      </c>
      <c r="CO951" s="168">
        <v>10</v>
      </c>
      <c r="CP951" s="168">
        <v>10</v>
      </c>
      <c r="CQ951" s="168">
        <v>10</v>
      </c>
    </row>
    <row r="952" spans="1:95" ht="16.2" thickBot="1" x14ac:dyDescent="0.35">
      <c r="A952" s="116">
        <v>1949</v>
      </c>
      <c r="B952" s="117"/>
      <c r="C952" s="118"/>
      <c r="D952" s="119"/>
      <c r="E952" s="120"/>
      <c r="F952" s="121"/>
      <c r="G952" s="121"/>
      <c r="H952" s="169"/>
      <c r="I952" s="169"/>
      <c r="J952" s="170"/>
      <c r="K952" s="248"/>
      <c r="L952" s="129"/>
      <c r="M952" s="129"/>
      <c r="N952" s="129"/>
      <c r="O952" s="259"/>
      <c r="P952" s="129"/>
      <c r="Z952" s="135"/>
      <c r="AA952" s="135"/>
      <c r="AB952" s="136"/>
      <c r="AC952" s="136"/>
      <c r="AD952" s="60"/>
      <c r="AE952" s="139"/>
      <c r="AF952" s="175"/>
      <c r="AG952" s="60"/>
      <c r="AH952" s="139"/>
      <c r="AI952" s="175"/>
      <c r="AJ952" s="60"/>
      <c r="AK952" s="140"/>
      <c r="AL952" s="141"/>
      <c r="AM952" s="60"/>
      <c r="AN952" s="140"/>
      <c r="AO952" s="141"/>
      <c r="AP952" s="176"/>
      <c r="AQ952" s="177"/>
      <c r="AR952" s="178"/>
      <c r="AS952" s="176"/>
      <c r="AT952" s="177"/>
      <c r="AU952" s="178"/>
      <c r="AV952" s="57"/>
      <c r="AW952" s="145"/>
      <c r="AX952" s="179"/>
      <c r="AY952" s="180"/>
      <c r="AZ952" s="57"/>
      <c r="BA952" s="145"/>
      <c r="BB952" s="146"/>
      <c r="BC952" s="149"/>
      <c r="BD952" s="103"/>
      <c r="BS952" s="224"/>
      <c r="BT952" s="224"/>
      <c r="CB952" s="166">
        <v>45</v>
      </c>
      <c r="CC952" s="166">
        <v>40</v>
      </c>
      <c r="CD952" s="167">
        <v>35</v>
      </c>
      <c r="CE952" s="168">
        <v>30</v>
      </c>
      <c r="CF952" s="167">
        <v>28</v>
      </c>
      <c r="CG952" s="168">
        <v>26</v>
      </c>
      <c r="CH952" s="168">
        <v>24</v>
      </c>
      <c r="CI952" s="168">
        <v>22</v>
      </c>
      <c r="CJ952" s="168">
        <v>20</v>
      </c>
      <c r="CK952" s="168">
        <v>18</v>
      </c>
      <c r="CL952" s="168">
        <v>16</v>
      </c>
      <c r="CM952" s="168">
        <v>14</v>
      </c>
      <c r="CN952" s="168">
        <v>12</v>
      </c>
      <c r="CO952" s="168">
        <v>10</v>
      </c>
      <c r="CP952" s="168">
        <v>10</v>
      </c>
      <c r="CQ952" s="168">
        <v>10</v>
      </c>
    </row>
    <row r="953" spans="1:95" ht="16.2" thickBot="1" x14ac:dyDescent="0.35">
      <c r="A953" s="116">
        <v>1950</v>
      </c>
      <c r="B953" s="117"/>
      <c r="C953" s="118"/>
      <c r="D953" s="119"/>
      <c r="E953" s="120"/>
      <c r="F953" s="121"/>
      <c r="G953" s="121"/>
      <c r="H953" s="169"/>
      <c r="I953" s="169"/>
      <c r="J953" s="170"/>
      <c r="K953" s="248"/>
      <c r="L953" s="129"/>
      <c r="M953" s="129"/>
      <c r="N953" s="129"/>
      <c r="O953" s="259"/>
      <c r="P953" s="129"/>
      <c r="Z953" s="135"/>
      <c r="AA953" s="135"/>
      <c r="AB953" s="136"/>
      <c r="AC953" s="136"/>
      <c r="AD953" s="60"/>
      <c r="AE953" s="139"/>
      <c r="AF953" s="175"/>
      <c r="AG953" s="60"/>
      <c r="AH953" s="139"/>
      <c r="AI953" s="175"/>
      <c r="AJ953" s="60"/>
      <c r="AK953" s="140"/>
      <c r="AL953" s="141"/>
      <c r="AM953" s="60"/>
      <c r="AN953" s="140"/>
      <c r="AO953" s="141"/>
      <c r="AP953" s="176"/>
      <c r="AQ953" s="177"/>
      <c r="AR953" s="178"/>
      <c r="AS953" s="176"/>
      <c r="AT953" s="177"/>
      <c r="AU953" s="178"/>
      <c r="AV953" s="57"/>
      <c r="AW953" s="145"/>
      <c r="AX953" s="179"/>
      <c r="AY953" s="180"/>
      <c r="AZ953" s="57"/>
      <c r="BA953" s="145"/>
      <c r="BB953" s="146"/>
      <c r="BC953" s="149"/>
      <c r="BD953" s="103"/>
      <c r="BS953" s="224"/>
      <c r="BT953" s="224"/>
      <c r="CB953" s="166">
        <v>45</v>
      </c>
      <c r="CC953" s="166">
        <v>40</v>
      </c>
      <c r="CD953" s="167">
        <v>35</v>
      </c>
      <c r="CE953" s="168">
        <v>30</v>
      </c>
      <c r="CF953" s="167">
        <v>28</v>
      </c>
      <c r="CG953" s="168">
        <v>26</v>
      </c>
      <c r="CH953" s="168">
        <v>24</v>
      </c>
      <c r="CI953" s="168">
        <v>22</v>
      </c>
      <c r="CJ953" s="168">
        <v>20</v>
      </c>
      <c r="CK953" s="168">
        <v>18</v>
      </c>
      <c r="CL953" s="168">
        <v>16</v>
      </c>
      <c r="CM953" s="168">
        <v>14</v>
      </c>
      <c r="CN953" s="168">
        <v>12</v>
      </c>
      <c r="CO953" s="168">
        <v>10</v>
      </c>
      <c r="CP953" s="168">
        <v>10</v>
      </c>
      <c r="CQ953" s="168">
        <v>10</v>
      </c>
    </row>
    <row r="954" spans="1:95" ht="16.2" thickBot="1" x14ac:dyDescent="0.35">
      <c r="A954" s="116">
        <v>1951</v>
      </c>
      <c r="B954" s="117"/>
      <c r="C954" s="118"/>
      <c r="D954" s="119"/>
      <c r="E954" s="120"/>
      <c r="F954" s="121"/>
      <c r="G954" s="121"/>
      <c r="H954" s="169"/>
      <c r="I954" s="169"/>
      <c r="J954" s="170"/>
      <c r="K954" s="248"/>
      <c r="L954" s="129"/>
      <c r="M954" s="129"/>
      <c r="N954" s="129"/>
      <c r="O954" s="259"/>
      <c r="P954" s="129"/>
      <c r="Z954" s="135"/>
      <c r="AA954" s="135"/>
      <c r="AB954" s="136"/>
      <c r="AC954" s="136"/>
      <c r="AD954" s="60"/>
      <c r="AE954" s="139"/>
      <c r="AF954" s="175"/>
      <c r="AG954" s="60"/>
      <c r="AH954" s="139"/>
      <c r="AI954" s="175"/>
      <c r="AJ954" s="60"/>
      <c r="AK954" s="140"/>
      <c r="AL954" s="141"/>
      <c r="AM954" s="60"/>
      <c r="AN954" s="140"/>
      <c r="AO954" s="141"/>
      <c r="AP954" s="176"/>
      <c r="AQ954" s="177"/>
      <c r="AR954" s="178"/>
      <c r="AS954" s="176"/>
      <c r="AT954" s="177"/>
      <c r="AU954" s="178"/>
      <c r="AV954" s="57"/>
      <c r="AW954" s="145"/>
      <c r="AX954" s="179"/>
      <c r="AY954" s="180"/>
      <c r="AZ954" s="57"/>
      <c r="BA954" s="145"/>
      <c r="BB954" s="146"/>
      <c r="BC954" s="149"/>
      <c r="BD954" s="103"/>
      <c r="BS954" s="224"/>
      <c r="BT954" s="224"/>
      <c r="CB954" s="166">
        <v>45</v>
      </c>
      <c r="CC954" s="166">
        <v>40</v>
      </c>
      <c r="CD954" s="167">
        <v>35</v>
      </c>
      <c r="CE954" s="168">
        <v>30</v>
      </c>
      <c r="CF954" s="167">
        <v>28</v>
      </c>
      <c r="CG954" s="168">
        <v>26</v>
      </c>
      <c r="CH954" s="168">
        <v>24</v>
      </c>
      <c r="CI954" s="168">
        <v>22</v>
      </c>
      <c r="CJ954" s="168">
        <v>20</v>
      </c>
      <c r="CK954" s="168">
        <v>18</v>
      </c>
      <c r="CL954" s="168">
        <v>16</v>
      </c>
      <c r="CM954" s="168">
        <v>14</v>
      </c>
      <c r="CN954" s="168">
        <v>12</v>
      </c>
      <c r="CO954" s="168">
        <v>10</v>
      </c>
      <c r="CP954" s="168">
        <v>10</v>
      </c>
      <c r="CQ954" s="168">
        <v>10</v>
      </c>
    </row>
    <row r="955" spans="1:95" ht="16.2" thickBot="1" x14ac:dyDescent="0.35">
      <c r="A955" s="116">
        <v>1952</v>
      </c>
      <c r="B955" s="117"/>
      <c r="C955" s="118"/>
      <c r="D955" s="119"/>
      <c r="E955" s="120"/>
      <c r="F955" s="121"/>
      <c r="G955" s="121"/>
      <c r="H955" s="169"/>
      <c r="I955" s="169"/>
      <c r="J955" s="170"/>
      <c r="K955" s="248"/>
      <c r="L955" s="129"/>
      <c r="M955" s="129"/>
      <c r="N955" s="129"/>
      <c r="O955" s="259"/>
      <c r="P955" s="129"/>
      <c r="Z955" s="135"/>
      <c r="AA955" s="135"/>
      <c r="AB955" s="136"/>
      <c r="AC955" s="136"/>
      <c r="AD955" s="60"/>
      <c r="AE955" s="139"/>
      <c r="AF955" s="175"/>
      <c r="AG955" s="60"/>
      <c r="AH955" s="139"/>
      <c r="AI955" s="175"/>
      <c r="AJ955" s="60"/>
      <c r="AK955" s="140"/>
      <c r="AL955" s="141"/>
      <c r="AM955" s="60"/>
      <c r="AN955" s="140"/>
      <c r="AO955" s="141"/>
      <c r="AP955" s="176"/>
      <c r="AQ955" s="177"/>
      <c r="AR955" s="178"/>
      <c r="AS955" s="176"/>
      <c r="AT955" s="177"/>
      <c r="AU955" s="178"/>
      <c r="AV955" s="57"/>
      <c r="AW955" s="145"/>
      <c r="AX955" s="179"/>
      <c r="AY955" s="180"/>
      <c r="AZ955" s="57"/>
      <c r="BA955" s="145"/>
      <c r="BB955" s="146"/>
      <c r="BC955" s="149"/>
      <c r="BD955" s="103"/>
      <c r="BS955" s="224"/>
      <c r="BT955" s="224"/>
      <c r="CB955" s="166">
        <v>45</v>
      </c>
      <c r="CC955" s="166">
        <v>40</v>
      </c>
      <c r="CD955" s="167">
        <v>35</v>
      </c>
      <c r="CE955" s="168">
        <v>30</v>
      </c>
      <c r="CF955" s="167">
        <v>28</v>
      </c>
      <c r="CG955" s="168">
        <v>26</v>
      </c>
      <c r="CH955" s="168">
        <v>24</v>
      </c>
      <c r="CI955" s="168">
        <v>22</v>
      </c>
      <c r="CJ955" s="168">
        <v>20</v>
      </c>
      <c r="CK955" s="168">
        <v>18</v>
      </c>
      <c r="CL955" s="168">
        <v>16</v>
      </c>
      <c r="CM955" s="168">
        <v>14</v>
      </c>
      <c r="CN955" s="168">
        <v>12</v>
      </c>
      <c r="CO955" s="168">
        <v>10</v>
      </c>
      <c r="CP955" s="168">
        <v>10</v>
      </c>
      <c r="CQ955" s="168">
        <v>10</v>
      </c>
    </row>
    <row r="956" spans="1:95" ht="16.2" thickBot="1" x14ac:dyDescent="0.35">
      <c r="A956" s="116">
        <v>1953</v>
      </c>
      <c r="B956" s="117"/>
      <c r="C956" s="118"/>
      <c r="D956" s="119"/>
      <c r="E956" s="120"/>
      <c r="F956" s="121"/>
      <c r="G956" s="121"/>
      <c r="H956" s="169"/>
      <c r="I956" s="169"/>
      <c r="J956" s="170"/>
      <c r="K956" s="248"/>
      <c r="L956" s="129"/>
      <c r="M956" s="129"/>
      <c r="N956" s="129"/>
      <c r="O956" s="259"/>
      <c r="P956" s="129"/>
      <c r="Z956" s="135"/>
      <c r="AA956" s="135"/>
      <c r="AB956" s="136"/>
      <c r="AC956" s="136"/>
      <c r="AD956" s="60"/>
      <c r="AE956" s="139"/>
      <c r="AF956" s="175"/>
      <c r="AG956" s="60"/>
      <c r="AH956" s="139"/>
      <c r="AI956" s="175"/>
      <c r="AJ956" s="60"/>
      <c r="AK956" s="140"/>
      <c r="AL956" s="141"/>
      <c r="AM956" s="60"/>
      <c r="AN956" s="140"/>
      <c r="AO956" s="141"/>
      <c r="AP956" s="176"/>
      <c r="AQ956" s="177"/>
      <c r="AR956" s="178"/>
      <c r="AS956" s="176"/>
      <c r="AT956" s="177"/>
      <c r="AU956" s="178"/>
      <c r="AV956" s="57"/>
      <c r="AW956" s="145"/>
      <c r="AX956" s="179"/>
      <c r="AY956" s="180"/>
      <c r="AZ956" s="57"/>
      <c r="BA956" s="145"/>
      <c r="BB956" s="146"/>
      <c r="BC956" s="149"/>
      <c r="BD956" s="103"/>
      <c r="BS956" s="224"/>
      <c r="BT956" s="224"/>
      <c r="CB956" s="166">
        <v>45</v>
      </c>
      <c r="CC956" s="166">
        <v>40</v>
      </c>
      <c r="CD956" s="167">
        <v>35</v>
      </c>
      <c r="CE956" s="168">
        <v>30</v>
      </c>
      <c r="CF956" s="167">
        <v>28</v>
      </c>
      <c r="CG956" s="168">
        <v>26</v>
      </c>
      <c r="CH956" s="168">
        <v>24</v>
      </c>
      <c r="CI956" s="168">
        <v>22</v>
      </c>
      <c r="CJ956" s="168">
        <v>20</v>
      </c>
      <c r="CK956" s="168">
        <v>18</v>
      </c>
      <c r="CL956" s="168">
        <v>16</v>
      </c>
      <c r="CM956" s="168">
        <v>14</v>
      </c>
      <c r="CN956" s="168">
        <v>12</v>
      </c>
      <c r="CO956" s="168">
        <v>10</v>
      </c>
      <c r="CP956" s="168">
        <v>10</v>
      </c>
      <c r="CQ956" s="168">
        <v>10</v>
      </c>
    </row>
    <row r="957" spans="1:95" ht="16.2" thickBot="1" x14ac:dyDescent="0.35">
      <c r="A957" s="116">
        <v>1954</v>
      </c>
      <c r="B957" s="117"/>
      <c r="C957" s="118"/>
      <c r="D957" s="119"/>
      <c r="E957" s="120"/>
      <c r="F957" s="121"/>
      <c r="G957" s="121"/>
      <c r="H957" s="169"/>
      <c r="I957" s="169"/>
      <c r="J957" s="170"/>
      <c r="K957" s="248"/>
      <c r="L957" s="129"/>
      <c r="M957" s="129"/>
      <c r="N957" s="129"/>
      <c r="O957" s="259"/>
      <c r="P957" s="129"/>
      <c r="Z957" s="135"/>
      <c r="AA957" s="135"/>
      <c r="AB957" s="136"/>
      <c r="AC957" s="136"/>
      <c r="AD957" s="60"/>
      <c r="AE957" s="139"/>
      <c r="AF957" s="175"/>
      <c r="AG957" s="60"/>
      <c r="AH957" s="139"/>
      <c r="AI957" s="175"/>
      <c r="AJ957" s="60"/>
      <c r="AK957" s="140"/>
      <c r="AL957" s="141"/>
      <c r="AM957" s="60"/>
      <c r="AN957" s="140"/>
      <c r="AO957" s="141"/>
      <c r="AP957" s="176"/>
      <c r="AQ957" s="177"/>
      <c r="AR957" s="178"/>
      <c r="AS957" s="176"/>
      <c r="AT957" s="177"/>
      <c r="AU957" s="178"/>
      <c r="AV957" s="57"/>
      <c r="AW957" s="145"/>
      <c r="AX957" s="179"/>
      <c r="AY957" s="180"/>
      <c r="AZ957" s="57"/>
      <c r="BA957" s="145"/>
      <c r="BB957" s="146"/>
      <c r="BC957" s="149"/>
      <c r="BD957" s="103"/>
      <c r="BS957" s="224"/>
      <c r="BT957" s="224"/>
      <c r="CB957" s="166">
        <v>45</v>
      </c>
      <c r="CC957" s="166">
        <v>40</v>
      </c>
      <c r="CD957" s="167">
        <v>35</v>
      </c>
      <c r="CE957" s="168">
        <v>30</v>
      </c>
      <c r="CF957" s="167">
        <v>28</v>
      </c>
      <c r="CG957" s="168">
        <v>26</v>
      </c>
      <c r="CH957" s="168">
        <v>24</v>
      </c>
      <c r="CI957" s="168">
        <v>22</v>
      </c>
      <c r="CJ957" s="168">
        <v>20</v>
      </c>
      <c r="CK957" s="168">
        <v>18</v>
      </c>
      <c r="CL957" s="168">
        <v>16</v>
      </c>
      <c r="CM957" s="168">
        <v>14</v>
      </c>
      <c r="CN957" s="168">
        <v>12</v>
      </c>
      <c r="CO957" s="168">
        <v>10</v>
      </c>
      <c r="CP957" s="168">
        <v>10</v>
      </c>
      <c r="CQ957" s="168">
        <v>10</v>
      </c>
    </row>
    <row r="958" spans="1:95" ht="16.2" thickBot="1" x14ac:dyDescent="0.35">
      <c r="A958" s="116">
        <v>1955</v>
      </c>
      <c r="B958" s="117"/>
      <c r="C958" s="118"/>
      <c r="D958" s="119"/>
      <c r="E958" s="120"/>
      <c r="F958" s="121"/>
      <c r="G958" s="121"/>
      <c r="H958" s="169"/>
      <c r="I958" s="169"/>
      <c r="J958" s="170"/>
      <c r="K958" s="248"/>
      <c r="L958" s="129"/>
      <c r="M958" s="129"/>
      <c r="N958" s="129"/>
      <c r="O958" s="259"/>
      <c r="P958" s="129"/>
      <c r="Z958" s="135"/>
      <c r="AA958" s="135"/>
      <c r="AB958" s="136"/>
      <c r="AC958" s="136"/>
      <c r="AD958" s="60"/>
      <c r="AE958" s="139"/>
      <c r="AF958" s="175"/>
      <c r="AG958" s="60"/>
      <c r="AH958" s="139"/>
      <c r="AI958" s="175"/>
      <c r="AJ958" s="60"/>
      <c r="AK958" s="140"/>
      <c r="AL958" s="141"/>
      <c r="AM958" s="60"/>
      <c r="AN958" s="140"/>
      <c r="AO958" s="141"/>
      <c r="AP958" s="176"/>
      <c r="AQ958" s="177"/>
      <c r="AR958" s="178"/>
      <c r="AS958" s="176"/>
      <c r="AT958" s="177"/>
      <c r="AU958" s="178"/>
      <c r="AV958" s="57"/>
      <c r="AW958" s="145"/>
      <c r="AX958" s="179"/>
      <c r="AY958" s="180"/>
      <c r="AZ958" s="57"/>
      <c r="BA958" s="145"/>
      <c r="BB958" s="146"/>
      <c r="BC958" s="149"/>
      <c r="BD958" s="103"/>
      <c r="BS958" s="224"/>
      <c r="BT958" s="224"/>
      <c r="CB958" s="166">
        <v>45</v>
      </c>
      <c r="CC958" s="166">
        <v>40</v>
      </c>
      <c r="CD958" s="167">
        <v>35</v>
      </c>
      <c r="CE958" s="168">
        <v>30</v>
      </c>
      <c r="CF958" s="167">
        <v>28</v>
      </c>
      <c r="CG958" s="168">
        <v>26</v>
      </c>
      <c r="CH958" s="168">
        <v>24</v>
      </c>
      <c r="CI958" s="168">
        <v>22</v>
      </c>
      <c r="CJ958" s="168">
        <v>20</v>
      </c>
      <c r="CK958" s="168">
        <v>18</v>
      </c>
      <c r="CL958" s="168">
        <v>16</v>
      </c>
      <c r="CM958" s="168">
        <v>14</v>
      </c>
      <c r="CN958" s="168">
        <v>12</v>
      </c>
      <c r="CO958" s="168">
        <v>10</v>
      </c>
      <c r="CP958" s="168">
        <v>10</v>
      </c>
      <c r="CQ958" s="168">
        <v>10</v>
      </c>
    </row>
    <row r="959" spans="1:95" ht="16.2" thickBot="1" x14ac:dyDescent="0.35">
      <c r="A959" s="116">
        <v>1956</v>
      </c>
      <c r="B959" s="117"/>
      <c r="C959" s="118"/>
      <c r="D959" s="119"/>
      <c r="E959" s="120"/>
      <c r="F959" s="121"/>
      <c r="G959" s="121"/>
      <c r="H959" s="169"/>
      <c r="I959" s="169"/>
      <c r="J959" s="170"/>
      <c r="K959" s="248"/>
      <c r="L959" s="129"/>
      <c r="M959" s="129"/>
      <c r="N959" s="129"/>
      <c r="O959" s="259"/>
      <c r="P959" s="129"/>
      <c r="Z959" s="135"/>
      <c r="AA959" s="135"/>
      <c r="AB959" s="136"/>
      <c r="AC959" s="136"/>
      <c r="AD959" s="60"/>
      <c r="AE959" s="139"/>
      <c r="AF959" s="175"/>
      <c r="AG959" s="60"/>
      <c r="AH959" s="139"/>
      <c r="AI959" s="175"/>
      <c r="AJ959" s="60"/>
      <c r="AK959" s="140"/>
      <c r="AL959" s="141"/>
      <c r="AM959" s="60"/>
      <c r="AN959" s="140"/>
      <c r="AO959" s="141"/>
      <c r="AP959" s="176"/>
      <c r="AQ959" s="177"/>
      <c r="AR959" s="178"/>
      <c r="AS959" s="176"/>
      <c r="AT959" s="177"/>
      <c r="AU959" s="178"/>
      <c r="AV959" s="57"/>
      <c r="AW959" s="145"/>
      <c r="AX959" s="179"/>
      <c r="AY959" s="180"/>
      <c r="AZ959" s="57"/>
      <c r="BA959" s="145"/>
      <c r="BB959" s="146"/>
      <c r="BC959" s="149"/>
      <c r="BD959" s="103"/>
      <c r="BS959" s="224"/>
      <c r="BT959" s="224"/>
      <c r="CB959" s="166">
        <v>45</v>
      </c>
      <c r="CC959" s="166">
        <v>40</v>
      </c>
      <c r="CD959" s="167">
        <v>35</v>
      </c>
      <c r="CE959" s="168">
        <v>30</v>
      </c>
      <c r="CF959" s="167">
        <v>28</v>
      </c>
      <c r="CG959" s="168">
        <v>26</v>
      </c>
      <c r="CH959" s="168">
        <v>24</v>
      </c>
      <c r="CI959" s="168">
        <v>22</v>
      </c>
      <c r="CJ959" s="168">
        <v>20</v>
      </c>
      <c r="CK959" s="168">
        <v>18</v>
      </c>
      <c r="CL959" s="168">
        <v>16</v>
      </c>
      <c r="CM959" s="168">
        <v>14</v>
      </c>
      <c r="CN959" s="168">
        <v>12</v>
      </c>
      <c r="CO959" s="168">
        <v>10</v>
      </c>
      <c r="CP959" s="168">
        <v>10</v>
      </c>
      <c r="CQ959" s="168">
        <v>10</v>
      </c>
    </row>
    <row r="960" spans="1:95" ht="16.2" thickBot="1" x14ac:dyDescent="0.35">
      <c r="A960" s="116">
        <v>1957</v>
      </c>
      <c r="B960" s="117"/>
      <c r="C960" s="118"/>
      <c r="D960" s="119"/>
      <c r="E960" s="120"/>
      <c r="F960" s="121"/>
      <c r="G960" s="121"/>
      <c r="H960" s="169"/>
      <c r="I960" s="169"/>
      <c r="J960" s="170"/>
      <c r="K960" s="248"/>
      <c r="L960" s="129"/>
      <c r="M960" s="129"/>
      <c r="N960" s="129"/>
      <c r="O960" s="259"/>
      <c r="P960" s="129"/>
      <c r="Z960" s="135"/>
      <c r="AA960" s="135"/>
      <c r="AB960" s="136"/>
      <c r="AC960" s="136"/>
      <c r="AD960" s="60"/>
      <c r="AE960" s="139"/>
      <c r="AF960" s="175"/>
      <c r="AG960" s="60"/>
      <c r="AH960" s="139"/>
      <c r="AI960" s="175"/>
      <c r="AJ960" s="60"/>
      <c r="AK960" s="140"/>
      <c r="AL960" s="141"/>
      <c r="AM960" s="60"/>
      <c r="AN960" s="140"/>
      <c r="AO960" s="141"/>
      <c r="AP960" s="176"/>
      <c r="AQ960" s="177"/>
      <c r="AR960" s="178"/>
      <c r="AS960" s="176"/>
      <c r="AT960" s="177"/>
      <c r="AU960" s="178"/>
      <c r="AV960" s="57"/>
      <c r="AW960" s="145"/>
      <c r="AX960" s="179"/>
      <c r="AY960" s="180"/>
      <c r="AZ960" s="57"/>
      <c r="BA960" s="145"/>
      <c r="BB960" s="146"/>
      <c r="BC960" s="149"/>
      <c r="BD960" s="103"/>
      <c r="BS960" s="224"/>
      <c r="BT960" s="224"/>
      <c r="CB960" s="166">
        <v>45</v>
      </c>
      <c r="CC960" s="166">
        <v>40</v>
      </c>
      <c r="CD960" s="167">
        <v>35</v>
      </c>
      <c r="CE960" s="168">
        <v>30</v>
      </c>
      <c r="CF960" s="167">
        <v>28</v>
      </c>
      <c r="CG960" s="168">
        <v>26</v>
      </c>
      <c r="CH960" s="168">
        <v>24</v>
      </c>
      <c r="CI960" s="168">
        <v>22</v>
      </c>
      <c r="CJ960" s="168">
        <v>20</v>
      </c>
      <c r="CK960" s="168">
        <v>18</v>
      </c>
      <c r="CL960" s="168">
        <v>16</v>
      </c>
      <c r="CM960" s="168">
        <v>14</v>
      </c>
      <c r="CN960" s="168">
        <v>12</v>
      </c>
      <c r="CO960" s="168">
        <v>10</v>
      </c>
      <c r="CP960" s="168">
        <v>10</v>
      </c>
      <c r="CQ960" s="168">
        <v>10</v>
      </c>
    </row>
    <row r="961" spans="1:95" ht="16.2" thickBot="1" x14ac:dyDescent="0.35">
      <c r="A961" s="116">
        <v>1958</v>
      </c>
      <c r="B961" s="117"/>
      <c r="C961" s="118"/>
      <c r="D961" s="119"/>
      <c r="E961" s="120"/>
      <c r="F961" s="121"/>
      <c r="G961" s="121"/>
      <c r="H961" s="169"/>
      <c r="I961" s="169"/>
      <c r="J961" s="170"/>
      <c r="K961" s="248"/>
      <c r="L961" s="129"/>
      <c r="M961" s="129"/>
      <c r="N961" s="129"/>
      <c r="O961" s="259"/>
      <c r="P961" s="129"/>
      <c r="Z961" s="135"/>
      <c r="AA961" s="135"/>
      <c r="AB961" s="136"/>
      <c r="AC961" s="136"/>
      <c r="AD961" s="60"/>
      <c r="AE961" s="139"/>
      <c r="AF961" s="175"/>
      <c r="AG961" s="60"/>
      <c r="AH961" s="139"/>
      <c r="AI961" s="175"/>
      <c r="AJ961" s="60"/>
      <c r="AK961" s="140"/>
      <c r="AL961" s="141"/>
      <c r="AM961" s="60"/>
      <c r="AN961" s="140"/>
      <c r="AO961" s="141"/>
      <c r="AP961" s="176"/>
      <c r="AQ961" s="177"/>
      <c r="AR961" s="178"/>
      <c r="AS961" s="176"/>
      <c r="AT961" s="177"/>
      <c r="AU961" s="178"/>
      <c r="AV961" s="57"/>
      <c r="AW961" s="145"/>
      <c r="AX961" s="179"/>
      <c r="AY961" s="180"/>
      <c r="AZ961" s="57"/>
      <c r="BA961" s="145"/>
      <c r="BB961" s="146"/>
      <c r="BC961" s="149"/>
      <c r="BD961" s="103"/>
      <c r="BS961" s="224"/>
      <c r="BT961" s="224"/>
      <c r="CB961" s="166">
        <v>45</v>
      </c>
      <c r="CC961" s="166">
        <v>40</v>
      </c>
      <c r="CD961" s="167">
        <v>35</v>
      </c>
      <c r="CE961" s="168">
        <v>30</v>
      </c>
      <c r="CF961" s="167">
        <v>28</v>
      </c>
      <c r="CG961" s="168">
        <v>26</v>
      </c>
      <c r="CH961" s="168">
        <v>24</v>
      </c>
      <c r="CI961" s="168">
        <v>22</v>
      </c>
      <c r="CJ961" s="168">
        <v>20</v>
      </c>
      <c r="CK961" s="168">
        <v>18</v>
      </c>
      <c r="CL961" s="168">
        <v>16</v>
      </c>
      <c r="CM961" s="168">
        <v>14</v>
      </c>
      <c r="CN961" s="168">
        <v>12</v>
      </c>
      <c r="CO961" s="168">
        <v>10</v>
      </c>
      <c r="CP961" s="168">
        <v>10</v>
      </c>
      <c r="CQ961" s="168">
        <v>10</v>
      </c>
    </row>
    <row r="962" spans="1:95" ht="16.2" thickBot="1" x14ac:dyDescent="0.35">
      <c r="A962" s="116">
        <v>1959</v>
      </c>
      <c r="B962" s="117"/>
      <c r="C962" s="118"/>
      <c r="D962" s="119"/>
      <c r="E962" s="120"/>
      <c r="F962" s="121"/>
      <c r="G962" s="121"/>
      <c r="H962" s="169"/>
      <c r="I962" s="169"/>
      <c r="J962" s="170"/>
      <c r="K962" s="248"/>
      <c r="L962" s="129"/>
      <c r="M962" s="129"/>
      <c r="N962" s="129"/>
      <c r="O962" s="259"/>
      <c r="P962" s="129"/>
      <c r="Z962" s="135"/>
      <c r="AA962" s="135"/>
      <c r="AB962" s="136"/>
      <c r="AC962" s="136"/>
      <c r="AD962" s="60"/>
      <c r="AE962" s="139"/>
      <c r="AF962" s="175"/>
      <c r="AG962" s="60"/>
      <c r="AH962" s="139"/>
      <c r="AI962" s="175"/>
      <c r="AJ962" s="60"/>
      <c r="AK962" s="140"/>
      <c r="AL962" s="141"/>
      <c r="AM962" s="60"/>
      <c r="AN962" s="140"/>
      <c r="AO962" s="141"/>
      <c r="AP962" s="176"/>
      <c r="AQ962" s="177"/>
      <c r="AR962" s="178"/>
      <c r="AS962" s="176"/>
      <c r="AT962" s="177"/>
      <c r="AU962" s="178"/>
      <c r="AV962" s="57"/>
      <c r="AW962" s="145"/>
      <c r="AX962" s="179"/>
      <c r="AY962" s="180"/>
      <c r="AZ962" s="57"/>
      <c r="BA962" s="145"/>
      <c r="BB962" s="146"/>
      <c r="BC962" s="149"/>
      <c r="BD962" s="103"/>
      <c r="BS962" s="224"/>
      <c r="BT962" s="224"/>
      <c r="CB962" s="166">
        <v>45</v>
      </c>
      <c r="CC962" s="166">
        <v>40</v>
      </c>
      <c r="CD962" s="167">
        <v>35</v>
      </c>
      <c r="CE962" s="168">
        <v>30</v>
      </c>
      <c r="CF962" s="167">
        <v>28</v>
      </c>
      <c r="CG962" s="168">
        <v>26</v>
      </c>
      <c r="CH962" s="168">
        <v>24</v>
      </c>
      <c r="CI962" s="168">
        <v>22</v>
      </c>
      <c r="CJ962" s="168">
        <v>20</v>
      </c>
      <c r="CK962" s="168">
        <v>18</v>
      </c>
      <c r="CL962" s="168">
        <v>16</v>
      </c>
      <c r="CM962" s="168">
        <v>14</v>
      </c>
      <c r="CN962" s="168">
        <v>12</v>
      </c>
      <c r="CO962" s="168">
        <v>10</v>
      </c>
      <c r="CP962" s="168">
        <v>10</v>
      </c>
      <c r="CQ962" s="168">
        <v>10</v>
      </c>
    </row>
    <row r="963" spans="1:95" ht="16.2" thickBot="1" x14ac:dyDescent="0.35">
      <c r="A963" s="116">
        <v>1960</v>
      </c>
      <c r="B963" s="117"/>
      <c r="C963" s="118"/>
      <c r="D963" s="119"/>
      <c r="E963" s="120"/>
      <c r="F963" s="121"/>
      <c r="G963" s="121"/>
      <c r="H963" s="169"/>
      <c r="I963" s="169"/>
      <c r="J963" s="170"/>
      <c r="K963" s="248"/>
      <c r="L963" s="129"/>
      <c r="M963" s="129"/>
      <c r="N963" s="129"/>
      <c r="O963" s="259"/>
      <c r="P963" s="129"/>
      <c r="Z963" s="135"/>
      <c r="AA963" s="135"/>
      <c r="AB963" s="136"/>
      <c r="AC963" s="136"/>
      <c r="AD963" s="60"/>
      <c r="AE963" s="139"/>
      <c r="AF963" s="175"/>
      <c r="AG963" s="60"/>
      <c r="AH963" s="139"/>
      <c r="AI963" s="175"/>
      <c r="AJ963" s="60"/>
      <c r="AK963" s="140"/>
      <c r="AL963" s="141"/>
      <c r="AM963" s="60"/>
      <c r="AN963" s="140"/>
      <c r="AO963" s="141"/>
      <c r="AP963" s="176"/>
      <c r="AQ963" s="177"/>
      <c r="AR963" s="178"/>
      <c r="AS963" s="176"/>
      <c r="AT963" s="177"/>
      <c r="AU963" s="178"/>
      <c r="AV963" s="57"/>
      <c r="AW963" s="145"/>
      <c r="AX963" s="179"/>
      <c r="AY963" s="180"/>
      <c r="AZ963" s="57"/>
      <c r="BA963" s="145"/>
      <c r="BB963" s="146"/>
      <c r="BC963" s="149"/>
      <c r="BD963" s="103"/>
      <c r="BS963" s="224"/>
      <c r="BT963" s="224"/>
      <c r="CB963" s="166">
        <v>45</v>
      </c>
      <c r="CC963" s="166">
        <v>40</v>
      </c>
      <c r="CD963" s="167">
        <v>35</v>
      </c>
      <c r="CE963" s="168">
        <v>30</v>
      </c>
      <c r="CF963" s="167">
        <v>28</v>
      </c>
      <c r="CG963" s="168">
        <v>26</v>
      </c>
      <c r="CH963" s="168">
        <v>24</v>
      </c>
      <c r="CI963" s="168">
        <v>22</v>
      </c>
      <c r="CJ963" s="168">
        <v>20</v>
      </c>
      <c r="CK963" s="168">
        <v>18</v>
      </c>
      <c r="CL963" s="168">
        <v>16</v>
      </c>
      <c r="CM963" s="168">
        <v>14</v>
      </c>
      <c r="CN963" s="168">
        <v>12</v>
      </c>
      <c r="CO963" s="168">
        <v>10</v>
      </c>
      <c r="CP963" s="168">
        <v>10</v>
      </c>
      <c r="CQ963" s="168">
        <v>10</v>
      </c>
    </row>
    <row r="964" spans="1:95" ht="16.2" thickBot="1" x14ac:dyDescent="0.35">
      <c r="A964" s="116">
        <v>1961</v>
      </c>
      <c r="B964" s="117"/>
      <c r="C964" s="118"/>
      <c r="D964" s="119"/>
      <c r="E964" s="120"/>
      <c r="F964" s="121"/>
      <c r="G964" s="121"/>
      <c r="H964" s="169"/>
      <c r="I964" s="169"/>
      <c r="J964" s="170"/>
      <c r="K964" s="248"/>
      <c r="L964" s="129"/>
      <c r="M964" s="129"/>
      <c r="N964" s="129"/>
      <c r="O964" s="259"/>
      <c r="P964" s="129"/>
      <c r="Z964" s="135"/>
      <c r="AA964" s="135"/>
      <c r="AB964" s="136"/>
      <c r="AC964" s="136"/>
      <c r="AD964" s="60"/>
      <c r="AE964" s="139"/>
      <c r="AF964" s="175"/>
      <c r="AG964" s="60"/>
      <c r="AH964" s="139"/>
      <c r="AI964" s="175"/>
      <c r="AJ964" s="60"/>
      <c r="AK964" s="140"/>
      <c r="AL964" s="141"/>
      <c r="AM964" s="60"/>
      <c r="AN964" s="140"/>
      <c r="AO964" s="141"/>
      <c r="AP964" s="176"/>
      <c r="AQ964" s="177"/>
      <c r="AR964" s="178"/>
      <c r="AS964" s="176"/>
      <c r="AT964" s="177"/>
      <c r="AU964" s="178"/>
      <c r="AV964" s="57"/>
      <c r="AW964" s="145"/>
      <c r="AX964" s="179"/>
      <c r="AY964" s="180"/>
      <c r="AZ964" s="57"/>
      <c r="BA964" s="145"/>
      <c r="BB964" s="146"/>
      <c r="BC964" s="149"/>
      <c r="BD964" s="103"/>
      <c r="BS964" s="224"/>
      <c r="BT964" s="224"/>
      <c r="CB964" s="166">
        <v>45</v>
      </c>
      <c r="CC964" s="166">
        <v>40</v>
      </c>
      <c r="CD964" s="167">
        <v>35</v>
      </c>
      <c r="CE964" s="168">
        <v>30</v>
      </c>
      <c r="CF964" s="167">
        <v>28</v>
      </c>
      <c r="CG964" s="168">
        <v>26</v>
      </c>
      <c r="CH964" s="168">
        <v>24</v>
      </c>
      <c r="CI964" s="168">
        <v>22</v>
      </c>
      <c r="CJ964" s="168">
        <v>20</v>
      </c>
      <c r="CK964" s="168">
        <v>18</v>
      </c>
      <c r="CL964" s="168">
        <v>16</v>
      </c>
      <c r="CM964" s="168">
        <v>14</v>
      </c>
      <c r="CN964" s="168">
        <v>12</v>
      </c>
      <c r="CO964" s="168">
        <v>10</v>
      </c>
      <c r="CP964" s="168">
        <v>10</v>
      </c>
      <c r="CQ964" s="168">
        <v>10</v>
      </c>
    </row>
    <row r="965" spans="1:95" ht="16.2" thickBot="1" x14ac:dyDescent="0.35">
      <c r="A965" s="116">
        <v>1962</v>
      </c>
      <c r="B965" s="117"/>
      <c r="C965" s="118"/>
      <c r="D965" s="119"/>
      <c r="E965" s="120"/>
      <c r="F965" s="121"/>
      <c r="G965" s="121"/>
      <c r="H965" s="169"/>
      <c r="I965" s="169"/>
      <c r="J965" s="170"/>
      <c r="K965" s="248"/>
      <c r="L965" s="129"/>
      <c r="M965" s="129"/>
      <c r="N965" s="129"/>
      <c r="O965" s="259"/>
      <c r="P965" s="129"/>
      <c r="Z965" s="135"/>
      <c r="AA965" s="135"/>
      <c r="AB965" s="136"/>
      <c r="AC965" s="136"/>
      <c r="AD965" s="60"/>
      <c r="AE965" s="139"/>
      <c r="AF965" s="175"/>
      <c r="AG965" s="60"/>
      <c r="AH965" s="139"/>
      <c r="AI965" s="175"/>
      <c r="AJ965" s="60"/>
      <c r="AK965" s="140"/>
      <c r="AL965" s="141"/>
      <c r="AM965" s="60"/>
      <c r="AN965" s="140"/>
      <c r="AO965" s="141"/>
      <c r="AP965" s="176"/>
      <c r="AQ965" s="177"/>
      <c r="AR965" s="178"/>
      <c r="AS965" s="176"/>
      <c r="AT965" s="177"/>
      <c r="AU965" s="178"/>
      <c r="AV965" s="57"/>
      <c r="AW965" s="145"/>
      <c r="AX965" s="179"/>
      <c r="AY965" s="180"/>
      <c r="AZ965" s="57"/>
      <c r="BA965" s="145"/>
      <c r="BB965" s="146"/>
      <c r="BC965" s="149"/>
      <c r="BD965" s="103"/>
      <c r="BS965" s="224"/>
      <c r="BT965" s="224"/>
      <c r="CB965" s="166">
        <v>45</v>
      </c>
      <c r="CC965" s="166">
        <v>40</v>
      </c>
      <c r="CD965" s="167">
        <v>35</v>
      </c>
      <c r="CE965" s="168">
        <v>30</v>
      </c>
      <c r="CF965" s="167">
        <v>28</v>
      </c>
      <c r="CG965" s="168">
        <v>26</v>
      </c>
      <c r="CH965" s="168">
        <v>24</v>
      </c>
      <c r="CI965" s="168">
        <v>22</v>
      </c>
      <c r="CJ965" s="168">
        <v>20</v>
      </c>
      <c r="CK965" s="168">
        <v>18</v>
      </c>
      <c r="CL965" s="168">
        <v>16</v>
      </c>
      <c r="CM965" s="168">
        <v>14</v>
      </c>
      <c r="CN965" s="168">
        <v>12</v>
      </c>
      <c r="CO965" s="168">
        <v>10</v>
      </c>
      <c r="CP965" s="168">
        <v>10</v>
      </c>
      <c r="CQ965" s="168">
        <v>10</v>
      </c>
    </row>
    <row r="966" spans="1:95" ht="16.2" thickBot="1" x14ac:dyDescent="0.35">
      <c r="A966" s="116">
        <v>1963</v>
      </c>
      <c r="B966" s="117"/>
      <c r="C966" s="118"/>
      <c r="D966" s="119"/>
      <c r="E966" s="120"/>
      <c r="F966" s="121"/>
      <c r="G966" s="121"/>
      <c r="H966" s="169"/>
      <c r="I966" s="169"/>
      <c r="J966" s="170"/>
      <c r="K966" s="248"/>
      <c r="L966" s="129"/>
      <c r="M966" s="129"/>
      <c r="N966" s="129"/>
      <c r="O966" s="259"/>
      <c r="P966" s="129"/>
      <c r="Z966" s="135"/>
      <c r="AA966" s="135"/>
      <c r="AB966" s="136"/>
      <c r="AC966" s="136"/>
      <c r="AD966" s="60"/>
      <c r="AE966" s="139"/>
      <c r="AF966" s="175"/>
      <c r="AG966" s="60"/>
      <c r="AH966" s="139"/>
      <c r="AI966" s="175"/>
      <c r="AJ966" s="60"/>
      <c r="AK966" s="140"/>
      <c r="AL966" s="141"/>
      <c r="AM966" s="60"/>
      <c r="AN966" s="140"/>
      <c r="AO966" s="141"/>
      <c r="AP966" s="176"/>
      <c r="AQ966" s="177"/>
      <c r="AR966" s="178"/>
      <c r="AS966" s="176"/>
      <c r="AT966" s="177"/>
      <c r="AU966" s="178"/>
      <c r="AV966" s="57"/>
      <c r="AW966" s="145"/>
      <c r="AX966" s="179"/>
      <c r="AY966" s="180"/>
      <c r="AZ966" s="57"/>
      <c r="BA966" s="145"/>
      <c r="BB966" s="146"/>
      <c r="BC966" s="149"/>
      <c r="BD966" s="103"/>
      <c r="BS966" s="224"/>
      <c r="BT966" s="224"/>
      <c r="CB966" s="166">
        <v>45</v>
      </c>
      <c r="CC966" s="166">
        <v>40</v>
      </c>
      <c r="CD966" s="167">
        <v>35</v>
      </c>
      <c r="CE966" s="168">
        <v>30</v>
      </c>
      <c r="CF966" s="167">
        <v>28</v>
      </c>
      <c r="CG966" s="168">
        <v>26</v>
      </c>
      <c r="CH966" s="168">
        <v>24</v>
      </c>
      <c r="CI966" s="168">
        <v>22</v>
      </c>
      <c r="CJ966" s="168">
        <v>20</v>
      </c>
      <c r="CK966" s="168">
        <v>18</v>
      </c>
      <c r="CL966" s="168">
        <v>16</v>
      </c>
      <c r="CM966" s="168">
        <v>14</v>
      </c>
      <c r="CN966" s="168">
        <v>12</v>
      </c>
      <c r="CO966" s="168">
        <v>10</v>
      </c>
      <c r="CP966" s="168">
        <v>10</v>
      </c>
      <c r="CQ966" s="168">
        <v>10</v>
      </c>
    </row>
    <row r="967" spans="1:95" ht="16.2" thickBot="1" x14ac:dyDescent="0.35">
      <c r="A967" s="116">
        <v>1964</v>
      </c>
      <c r="B967" s="117"/>
      <c r="C967" s="118"/>
      <c r="D967" s="119"/>
      <c r="E967" s="120"/>
      <c r="F967" s="121"/>
      <c r="G967" s="121"/>
      <c r="H967" s="169"/>
      <c r="I967" s="169"/>
      <c r="J967" s="170"/>
      <c r="K967" s="248"/>
      <c r="L967" s="129"/>
      <c r="M967" s="129"/>
      <c r="N967" s="129"/>
      <c r="O967" s="259"/>
      <c r="P967" s="129"/>
      <c r="Z967" s="135"/>
      <c r="AA967" s="135"/>
      <c r="AB967" s="136"/>
      <c r="AC967" s="136"/>
      <c r="AD967" s="60"/>
      <c r="AE967" s="139"/>
      <c r="AF967" s="175"/>
      <c r="AG967" s="60"/>
      <c r="AH967" s="139"/>
      <c r="AI967" s="175"/>
      <c r="AJ967" s="60"/>
      <c r="AK967" s="140"/>
      <c r="AL967" s="141"/>
      <c r="AM967" s="60"/>
      <c r="AN967" s="140"/>
      <c r="AO967" s="141"/>
      <c r="AP967" s="176"/>
      <c r="AQ967" s="177"/>
      <c r="AR967" s="178"/>
      <c r="AS967" s="176"/>
      <c r="AT967" s="177"/>
      <c r="AU967" s="178"/>
      <c r="AV967" s="57"/>
      <c r="AW967" s="145"/>
      <c r="AX967" s="179"/>
      <c r="AY967" s="180"/>
      <c r="AZ967" s="57"/>
      <c r="BA967" s="145"/>
      <c r="BB967" s="146"/>
      <c r="BC967" s="149"/>
      <c r="BD967" s="103"/>
      <c r="BS967" s="224"/>
      <c r="BT967" s="224"/>
      <c r="CB967" s="166">
        <v>45</v>
      </c>
      <c r="CC967" s="166">
        <v>40</v>
      </c>
      <c r="CD967" s="167">
        <v>35</v>
      </c>
      <c r="CE967" s="168">
        <v>30</v>
      </c>
      <c r="CF967" s="167">
        <v>28</v>
      </c>
      <c r="CG967" s="168">
        <v>26</v>
      </c>
      <c r="CH967" s="168">
        <v>24</v>
      </c>
      <c r="CI967" s="168">
        <v>22</v>
      </c>
      <c r="CJ967" s="168">
        <v>20</v>
      </c>
      <c r="CK967" s="168">
        <v>18</v>
      </c>
      <c r="CL967" s="168">
        <v>16</v>
      </c>
      <c r="CM967" s="168">
        <v>14</v>
      </c>
      <c r="CN967" s="168">
        <v>12</v>
      </c>
      <c r="CO967" s="168">
        <v>10</v>
      </c>
      <c r="CP967" s="168">
        <v>10</v>
      </c>
      <c r="CQ967" s="168">
        <v>10</v>
      </c>
    </row>
    <row r="968" spans="1:95" ht="16.2" thickBot="1" x14ac:dyDescent="0.35">
      <c r="A968" s="116">
        <v>1965</v>
      </c>
      <c r="B968" s="117"/>
      <c r="C968" s="118"/>
      <c r="D968" s="119"/>
      <c r="E968" s="120"/>
      <c r="F968" s="121"/>
      <c r="G968" s="121"/>
      <c r="H968" s="169"/>
      <c r="I968" s="169"/>
      <c r="J968" s="170"/>
      <c r="K968" s="248"/>
      <c r="L968" s="129"/>
      <c r="M968" s="129"/>
      <c r="N968" s="129"/>
      <c r="O968" s="259"/>
      <c r="P968" s="129"/>
      <c r="Z968" s="135"/>
      <c r="AA968" s="135"/>
      <c r="AB968" s="136"/>
      <c r="AC968" s="136"/>
      <c r="AD968" s="60"/>
      <c r="AE968" s="139"/>
      <c r="AF968" s="175"/>
      <c r="AG968" s="60"/>
      <c r="AH968" s="139"/>
      <c r="AI968" s="175"/>
      <c r="AJ968" s="60"/>
      <c r="AK968" s="140"/>
      <c r="AL968" s="141"/>
      <c r="AM968" s="60"/>
      <c r="AN968" s="140"/>
      <c r="AO968" s="141"/>
      <c r="AP968" s="176"/>
      <c r="AQ968" s="177"/>
      <c r="AR968" s="178"/>
      <c r="AS968" s="176"/>
      <c r="AT968" s="177"/>
      <c r="AU968" s="178"/>
      <c r="AV968" s="57"/>
      <c r="AW968" s="145"/>
      <c r="AX968" s="179"/>
      <c r="AY968" s="180"/>
      <c r="AZ968" s="57"/>
      <c r="BA968" s="145"/>
      <c r="BB968" s="146"/>
      <c r="BC968" s="149"/>
      <c r="BD968" s="103"/>
      <c r="BS968" s="224"/>
      <c r="BT968" s="224"/>
      <c r="CB968" s="166">
        <v>45</v>
      </c>
      <c r="CC968" s="166">
        <v>40</v>
      </c>
      <c r="CD968" s="167">
        <v>35</v>
      </c>
      <c r="CE968" s="168">
        <v>30</v>
      </c>
      <c r="CF968" s="167">
        <v>28</v>
      </c>
      <c r="CG968" s="168">
        <v>26</v>
      </c>
      <c r="CH968" s="168">
        <v>24</v>
      </c>
      <c r="CI968" s="168">
        <v>22</v>
      </c>
      <c r="CJ968" s="168">
        <v>20</v>
      </c>
      <c r="CK968" s="168">
        <v>18</v>
      </c>
      <c r="CL968" s="168">
        <v>16</v>
      </c>
      <c r="CM968" s="168">
        <v>14</v>
      </c>
      <c r="CN968" s="168">
        <v>12</v>
      </c>
      <c r="CO968" s="168">
        <v>10</v>
      </c>
      <c r="CP968" s="168">
        <v>10</v>
      </c>
      <c r="CQ968" s="168">
        <v>10</v>
      </c>
    </row>
    <row r="969" spans="1:95" ht="16.2" thickBot="1" x14ac:dyDescent="0.35">
      <c r="A969" s="116">
        <v>1966</v>
      </c>
      <c r="B969" s="117"/>
      <c r="C969" s="118"/>
      <c r="D969" s="119"/>
      <c r="E969" s="120"/>
      <c r="F969" s="121"/>
      <c r="G969" s="121"/>
      <c r="H969" s="169"/>
      <c r="I969" s="169"/>
      <c r="J969" s="170"/>
      <c r="K969" s="248"/>
      <c r="L969" s="129"/>
      <c r="M969" s="129"/>
      <c r="N969" s="129"/>
      <c r="O969" s="259"/>
      <c r="P969" s="129"/>
      <c r="Z969" s="135"/>
      <c r="AA969" s="135"/>
      <c r="AB969" s="136"/>
      <c r="AC969" s="136"/>
      <c r="AD969" s="60"/>
      <c r="AE969" s="139"/>
      <c r="AF969" s="175"/>
      <c r="AG969" s="60"/>
      <c r="AH969" s="139"/>
      <c r="AI969" s="175"/>
      <c r="AJ969" s="60"/>
      <c r="AK969" s="140"/>
      <c r="AL969" s="141"/>
      <c r="AM969" s="60"/>
      <c r="AN969" s="140"/>
      <c r="AO969" s="141"/>
      <c r="AP969" s="176"/>
      <c r="AQ969" s="177"/>
      <c r="AR969" s="178"/>
      <c r="AS969" s="176"/>
      <c r="AT969" s="177"/>
      <c r="AU969" s="178"/>
      <c r="AV969" s="57"/>
      <c r="AW969" s="145"/>
      <c r="AX969" s="179"/>
      <c r="AY969" s="180"/>
      <c r="AZ969" s="57"/>
      <c r="BA969" s="145"/>
      <c r="BB969" s="146"/>
      <c r="BC969" s="149"/>
      <c r="BD969" s="103"/>
      <c r="BS969" s="224"/>
      <c r="BT969" s="224"/>
      <c r="CB969" s="166">
        <v>45</v>
      </c>
      <c r="CC969" s="166">
        <v>40</v>
      </c>
      <c r="CD969" s="167">
        <v>35</v>
      </c>
      <c r="CE969" s="168">
        <v>30</v>
      </c>
      <c r="CF969" s="167">
        <v>28</v>
      </c>
      <c r="CG969" s="168">
        <v>26</v>
      </c>
      <c r="CH969" s="168">
        <v>24</v>
      </c>
      <c r="CI969" s="168">
        <v>22</v>
      </c>
      <c r="CJ969" s="168">
        <v>20</v>
      </c>
      <c r="CK969" s="168">
        <v>18</v>
      </c>
      <c r="CL969" s="168">
        <v>16</v>
      </c>
      <c r="CM969" s="168">
        <v>14</v>
      </c>
      <c r="CN969" s="168">
        <v>12</v>
      </c>
      <c r="CO969" s="168">
        <v>10</v>
      </c>
      <c r="CP969" s="168">
        <v>10</v>
      </c>
      <c r="CQ969" s="168">
        <v>10</v>
      </c>
    </row>
    <row r="970" spans="1:95" ht="16.2" thickBot="1" x14ac:dyDescent="0.35">
      <c r="A970" s="116">
        <v>1967</v>
      </c>
      <c r="B970" s="117"/>
      <c r="C970" s="118"/>
      <c r="D970" s="119"/>
      <c r="E970" s="120"/>
      <c r="F970" s="121"/>
      <c r="G970" s="121"/>
      <c r="H970" s="169"/>
      <c r="I970" s="169"/>
      <c r="J970" s="170"/>
      <c r="K970" s="248"/>
      <c r="L970" s="129"/>
      <c r="M970" s="129"/>
      <c r="N970" s="129"/>
      <c r="O970" s="259"/>
      <c r="P970" s="129"/>
      <c r="Z970" s="135"/>
      <c r="AA970" s="135"/>
      <c r="AB970" s="136"/>
      <c r="AC970" s="136"/>
      <c r="AD970" s="60"/>
      <c r="AE970" s="139"/>
      <c r="AF970" s="175"/>
      <c r="AG970" s="60"/>
      <c r="AH970" s="139"/>
      <c r="AI970" s="175"/>
      <c r="AJ970" s="60"/>
      <c r="AK970" s="140"/>
      <c r="AL970" s="141"/>
      <c r="AM970" s="60"/>
      <c r="AN970" s="140"/>
      <c r="AO970" s="141"/>
      <c r="AP970" s="176"/>
      <c r="AQ970" s="177"/>
      <c r="AR970" s="178"/>
      <c r="AS970" s="176"/>
      <c r="AT970" s="177"/>
      <c r="AU970" s="178"/>
      <c r="AV970" s="57"/>
      <c r="AW970" s="145"/>
      <c r="AX970" s="179"/>
      <c r="AY970" s="180"/>
      <c r="AZ970" s="57"/>
      <c r="BA970" s="145"/>
      <c r="BB970" s="146"/>
      <c r="BC970" s="149"/>
      <c r="BD970" s="103"/>
      <c r="BS970" s="224"/>
      <c r="BT970" s="224"/>
      <c r="CB970" s="166">
        <v>45</v>
      </c>
      <c r="CC970" s="166">
        <v>40</v>
      </c>
      <c r="CD970" s="167">
        <v>35</v>
      </c>
      <c r="CE970" s="168">
        <v>30</v>
      </c>
      <c r="CF970" s="167">
        <v>28</v>
      </c>
      <c r="CG970" s="168">
        <v>26</v>
      </c>
      <c r="CH970" s="168">
        <v>24</v>
      </c>
      <c r="CI970" s="168">
        <v>22</v>
      </c>
      <c r="CJ970" s="168">
        <v>20</v>
      </c>
      <c r="CK970" s="168">
        <v>18</v>
      </c>
      <c r="CL970" s="168">
        <v>16</v>
      </c>
      <c r="CM970" s="168">
        <v>14</v>
      </c>
      <c r="CN970" s="168">
        <v>12</v>
      </c>
      <c r="CO970" s="168">
        <v>10</v>
      </c>
      <c r="CP970" s="168">
        <v>10</v>
      </c>
      <c r="CQ970" s="168">
        <v>10</v>
      </c>
    </row>
    <row r="971" spans="1:95" ht="16.2" thickBot="1" x14ac:dyDescent="0.35">
      <c r="A971" s="116">
        <v>1968</v>
      </c>
      <c r="B971" s="117"/>
      <c r="C971" s="118"/>
      <c r="D971" s="119"/>
      <c r="E971" s="120"/>
      <c r="F971" s="121"/>
      <c r="G971" s="121"/>
      <c r="H971" s="169"/>
      <c r="I971" s="169"/>
      <c r="J971" s="170"/>
      <c r="K971" s="248"/>
      <c r="L971" s="129"/>
      <c r="M971" s="129"/>
      <c r="N971" s="129"/>
      <c r="O971" s="259"/>
      <c r="P971" s="129"/>
      <c r="Z971" s="135"/>
      <c r="AA971" s="135"/>
      <c r="AB971" s="136"/>
      <c r="AC971" s="136"/>
      <c r="AD971" s="60"/>
      <c r="AE971" s="139"/>
      <c r="AF971" s="175"/>
      <c r="AG971" s="60"/>
      <c r="AH971" s="139"/>
      <c r="AI971" s="175"/>
      <c r="AJ971" s="60"/>
      <c r="AK971" s="140"/>
      <c r="AL971" s="141"/>
      <c r="AM971" s="60"/>
      <c r="AN971" s="140"/>
      <c r="AO971" s="141"/>
      <c r="AP971" s="176"/>
      <c r="AQ971" s="177"/>
      <c r="AR971" s="178"/>
      <c r="AS971" s="176"/>
      <c r="AT971" s="177"/>
      <c r="AU971" s="178"/>
      <c r="AV971" s="57"/>
      <c r="AW971" s="145"/>
      <c r="AX971" s="179"/>
      <c r="AY971" s="180"/>
      <c r="AZ971" s="57"/>
      <c r="BA971" s="145"/>
      <c r="BB971" s="146"/>
      <c r="BC971" s="149"/>
      <c r="BD971" s="103"/>
      <c r="BS971" s="224"/>
      <c r="BT971" s="224"/>
      <c r="CB971" s="166">
        <v>45</v>
      </c>
      <c r="CC971" s="166">
        <v>40</v>
      </c>
      <c r="CD971" s="167">
        <v>35</v>
      </c>
      <c r="CE971" s="168">
        <v>30</v>
      </c>
      <c r="CF971" s="167">
        <v>28</v>
      </c>
      <c r="CG971" s="168">
        <v>26</v>
      </c>
      <c r="CH971" s="168">
        <v>24</v>
      </c>
      <c r="CI971" s="168">
        <v>22</v>
      </c>
      <c r="CJ971" s="168">
        <v>20</v>
      </c>
      <c r="CK971" s="168">
        <v>18</v>
      </c>
      <c r="CL971" s="168">
        <v>16</v>
      </c>
      <c r="CM971" s="168">
        <v>14</v>
      </c>
      <c r="CN971" s="168">
        <v>12</v>
      </c>
      <c r="CO971" s="168">
        <v>10</v>
      </c>
      <c r="CP971" s="168">
        <v>10</v>
      </c>
      <c r="CQ971" s="168">
        <v>10</v>
      </c>
    </row>
    <row r="972" spans="1:95" ht="16.2" thickBot="1" x14ac:dyDescent="0.35">
      <c r="A972" s="116">
        <v>1969</v>
      </c>
      <c r="B972" s="117"/>
      <c r="C972" s="118"/>
      <c r="D972" s="119"/>
      <c r="E972" s="120"/>
      <c r="F972" s="121"/>
      <c r="G972" s="121"/>
      <c r="H972" s="169"/>
      <c r="I972" s="169"/>
      <c r="J972" s="170"/>
      <c r="K972" s="248"/>
      <c r="L972" s="129"/>
      <c r="M972" s="129"/>
      <c r="N972" s="129"/>
      <c r="O972" s="259"/>
      <c r="P972" s="129"/>
      <c r="Z972" s="135"/>
      <c r="AA972" s="135"/>
      <c r="AB972" s="136"/>
      <c r="AC972" s="136"/>
      <c r="AD972" s="60"/>
      <c r="AE972" s="139"/>
      <c r="AF972" s="175"/>
      <c r="AG972" s="60"/>
      <c r="AH972" s="139"/>
      <c r="AI972" s="175"/>
      <c r="AJ972" s="60"/>
      <c r="AK972" s="140"/>
      <c r="AL972" s="141"/>
      <c r="AM972" s="60"/>
      <c r="AN972" s="140"/>
      <c r="AO972" s="141"/>
      <c r="AP972" s="176"/>
      <c r="AQ972" s="177"/>
      <c r="AR972" s="178"/>
      <c r="AS972" s="176"/>
      <c r="AT972" s="177"/>
      <c r="AU972" s="178"/>
      <c r="AV972" s="57"/>
      <c r="AW972" s="145"/>
      <c r="AX972" s="179"/>
      <c r="AY972" s="180"/>
      <c r="AZ972" s="57"/>
      <c r="BA972" s="145"/>
      <c r="BB972" s="146"/>
      <c r="BC972" s="149"/>
      <c r="BD972" s="103"/>
      <c r="BS972" s="224"/>
      <c r="BT972" s="224"/>
      <c r="CB972" s="166">
        <v>45</v>
      </c>
      <c r="CC972" s="166">
        <v>40</v>
      </c>
      <c r="CD972" s="167">
        <v>35</v>
      </c>
      <c r="CE972" s="168">
        <v>30</v>
      </c>
      <c r="CF972" s="167">
        <v>28</v>
      </c>
      <c r="CG972" s="168">
        <v>26</v>
      </c>
      <c r="CH972" s="168">
        <v>24</v>
      </c>
      <c r="CI972" s="168">
        <v>22</v>
      </c>
      <c r="CJ972" s="168">
        <v>20</v>
      </c>
      <c r="CK972" s="168">
        <v>18</v>
      </c>
      <c r="CL972" s="168">
        <v>16</v>
      </c>
      <c r="CM972" s="168">
        <v>14</v>
      </c>
      <c r="CN972" s="168">
        <v>12</v>
      </c>
      <c r="CO972" s="168">
        <v>10</v>
      </c>
      <c r="CP972" s="168">
        <v>10</v>
      </c>
      <c r="CQ972" s="168">
        <v>10</v>
      </c>
    </row>
    <row r="973" spans="1:95" ht="16.2" thickBot="1" x14ac:dyDescent="0.35">
      <c r="A973" s="116">
        <v>1970</v>
      </c>
      <c r="B973" s="117"/>
      <c r="C973" s="118"/>
      <c r="D973" s="119"/>
      <c r="E973" s="120"/>
      <c r="F973" s="121"/>
      <c r="G973" s="121"/>
      <c r="H973" s="169"/>
      <c r="I973" s="169"/>
      <c r="J973" s="170"/>
      <c r="K973" s="248"/>
      <c r="L973" s="129"/>
      <c r="M973" s="129"/>
      <c r="N973" s="129"/>
      <c r="O973" s="259"/>
      <c r="P973" s="129"/>
      <c r="Z973" s="135"/>
      <c r="AA973" s="135"/>
      <c r="AB973" s="136"/>
      <c r="AC973" s="136"/>
      <c r="AD973" s="60"/>
      <c r="AE973" s="139"/>
      <c r="AF973" s="175"/>
      <c r="AG973" s="60"/>
      <c r="AH973" s="139"/>
      <c r="AI973" s="175"/>
      <c r="AJ973" s="60"/>
      <c r="AK973" s="140"/>
      <c r="AL973" s="141"/>
      <c r="AM973" s="60"/>
      <c r="AN973" s="140"/>
      <c r="AO973" s="141"/>
      <c r="AP973" s="176"/>
      <c r="AQ973" s="177"/>
      <c r="AR973" s="178"/>
      <c r="AS973" s="176"/>
      <c r="AT973" s="177"/>
      <c r="AU973" s="178"/>
      <c r="AV973" s="57"/>
      <c r="AW973" s="145"/>
      <c r="AX973" s="179"/>
      <c r="AY973" s="180"/>
      <c r="AZ973" s="57"/>
      <c r="BA973" s="145"/>
      <c r="BB973" s="146"/>
      <c r="BC973" s="149"/>
      <c r="BD973" s="103"/>
      <c r="BS973" s="224"/>
      <c r="BT973" s="224"/>
      <c r="CB973" s="166">
        <v>45</v>
      </c>
      <c r="CC973" s="166">
        <v>40</v>
      </c>
      <c r="CD973" s="167">
        <v>35</v>
      </c>
      <c r="CE973" s="168">
        <v>30</v>
      </c>
      <c r="CF973" s="167">
        <v>28</v>
      </c>
      <c r="CG973" s="168">
        <v>26</v>
      </c>
      <c r="CH973" s="168">
        <v>24</v>
      </c>
      <c r="CI973" s="168">
        <v>22</v>
      </c>
      <c r="CJ973" s="168">
        <v>20</v>
      </c>
      <c r="CK973" s="168">
        <v>18</v>
      </c>
      <c r="CL973" s="168">
        <v>16</v>
      </c>
      <c r="CM973" s="168">
        <v>14</v>
      </c>
      <c r="CN973" s="168">
        <v>12</v>
      </c>
      <c r="CO973" s="168">
        <v>10</v>
      </c>
      <c r="CP973" s="168">
        <v>10</v>
      </c>
      <c r="CQ973" s="168">
        <v>10</v>
      </c>
    </row>
    <row r="974" spans="1:95" ht="16.2" thickBot="1" x14ac:dyDescent="0.35">
      <c r="A974" s="116">
        <v>1971</v>
      </c>
      <c r="B974" s="117"/>
      <c r="C974" s="118"/>
      <c r="D974" s="119"/>
      <c r="E974" s="120"/>
      <c r="F974" s="121"/>
      <c r="G974" s="121"/>
      <c r="H974" s="169"/>
      <c r="I974" s="169"/>
      <c r="J974" s="170"/>
      <c r="K974" s="248"/>
      <c r="L974" s="129"/>
      <c r="M974" s="129"/>
      <c r="N974" s="129"/>
      <c r="O974" s="259"/>
      <c r="P974" s="129"/>
      <c r="Z974" s="135"/>
      <c r="AA974" s="135"/>
      <c r="AB974" s="136"/>
      <c r="AC974" s="136"/>
      <c r="AD974" s="60"/>
      <c r="AE974" s="139"/>
      <c r="AF974" s="175"/>
      <c r="AG974" s="60"/>
      <c r="AH974" s="139"/>
      <c r="AI974" s="175"/>
      <c r="AJ974" s="60"/>
      <c r="AK974" s="140"/>
      <c r="AL974" s="141"/>
      <c r="AM974" s="60"/>
      <c r="AN974" s="140"/>
      <c r="AO974" s="141"/>
      <c r="AP974" s="176"/>
      <c r="AQ974" s="177"/>
      <c r="AR974" s="178"/>
      <c r="AS974" s="176"/>
      <c r="AT974" s="177"/>
      <c r="AU974" s="178"/>
      <c r="AV974" s="57"/>
      <c r="AW974" s="145"/>
      <c r="AX974" s="179"/>
      <c r="AY974" s="180"/>
      <c r="AZ974" s="57"/>
      <c r="BA974" s="145"/>
      <c r="BB974" s="146"/>
      <c r="BC974" s="149"/>
      <c r="BD974" s="103"/>
      <c r="BS974" s="224"/>
      <c r="BT974" s="224"/>
      <c r="CB974" s="166">
        <v>45</v>
      </c>
      <c r="CC974" s="166">
        <v>40</v>
      </c>
      <c r="CD974" s="167">
        <v>35</v>
      </c>
      <c r="CE974" s="168">
        <v>30</v>
      </c>
      <c r="CF974" s="167">
        <v>28</v>
      </c>
      <c r="CG974" s="168">
        <v>26</v>
      </c>
      <c r="CH974" s="168">
        <v>24</v>
      </c>
      <c r="CI974" s="168">
        <v>22</v>
      </c>
      <c r="CJ974" s="168">
        <v>20</v>
      </c>
      <c r="CK974" s="168">
        <v>18</v>
      </c>
      <c r="CL974" s="168">
        <v>16</v>
      </c>
      <c r="CM974" s="168">
        <v>14</v>
      </c>
      <c r="CN974" s="168">
        <v>12</v>
      </c>
      <c r="CO974" s="168">
        <v>10</v>
      </c>
      <c r="CP974" s="168">
        <v>10</v>
      </c>
      <c r="CQ974" s="168">
        <v>10</v>
      </c>
    </row>
    <row r="975" spans="1:95" ht="16.2" thickBot="1" x14ac:dyDescent="0.35">
      <c r="A975" s="116">
        <v>1972</v>
      </c>
      <c r="B975" s="117"/>
      <c r="C975" s="118"/>
      <c r="D975" s="119"/>
      <c r="E975" s="120"/>
      <c r="F975" s="121"/>
      <c r="G975" s="121"/>
      <c r="H975" s="169"/>
      <c r="I975" s="169"/>
      <c r="J975" s="170"/>
      <c r="K975" s="248"/>
      <c r="L975" s="129"/>
      <c r="M975" s="129"/>
      <c r="N975" s="129"/>
      <c r="O975" s="259"/>
      <c r="P975" s="129"/>
      <c r="Z975" s="135"/>
      <c r="AA975" s="135"/>
      <c r="AB975" s="136"/>
      <c r="AC975" s="136"/>
      <c r="AD975" s="60"/>
      <c r="AE975" s="139"/>
      <c r="AF975" s="175"/>
      <c r="AG975" s="60"/>
      <c r="AH975" s="139"/>
      <c r="AI975" s="175"/>
      <c r="AJ975" s="60"/>
      <c r="AK975" s="140"/>
      <c r="AL975" s="141"/>
      <c r="AM975" s="60"/>
      <c r="AN975" s="140"/>
      <c r="AO975" s="141"/>
      <c r="AP975" s="176"/>
      <c r="AQ975" s="177"/>
      <c r="AR975" s="178"/>
      <c r="AS975" s="176"/>
      <c r="AT975" s="177"/>
      <c r="AU975" s="178"/>
      <c r="AV975" s="57"/>
      <c r="AW975" s="145"/>
      <c r="AX975" s="179"/>
      <c r="AY975" s="180"/>
      <c r="AZ975" s="57"/>
      <c r="BA975" s="145"/>
      <c r="BB975" s="146"/>
      <c r="BC975" s="149"/>
      <c r="BD975" s="103"/>
      <c r="BS975" s="224"/>
      <c r="BT975" s="224"/>
      <c r="CB975" s="166">
        <v>45</v>
      </c>
      <c r="CC975" s="166">
        <v>40</v>
      </c>
      <c r="CD975" s="167">
        <v>35</v>
      </c>
      <c r="CE975" s="168">
        <v>30</v>
      </c>
      <c r="CF975" s="167">
        <v>28</v>
      </c>
      <c r="CG975" s="168">
        <v>26</v>
      </c>
      <c r="CH975" s="168">
        <v>24</v>
      </c>
      <c r="CI975" s="168">
        <v>22</v>
      </c>
      <c r="CJ975" s="168">
        <v>20</v>
      </c>
      <c r="CK975" s="168">
        <v>18</v>
      </c>
      <c r="CL975" s="168">
        <v>16</v>
      </c>
      <c r="CM975" s="168">
        <v>14</v>
      </c>
      <c r="CN975" s="168">
        <v>12</v>
      </c>
      <c r="CO975" s="168">
        <v>10</v>
      </c>
      <c r="CP975" s="168">
        <v>10</v>
      </c>
      <c r="CQ975" s="168">
        <v>10</v>
      </c>
    </row>
    <row r="976" spans="1:95" ht="16.2" thickBot="1" x14ac:dyDescent="0.35">
      <c r="A976" s="116">
        <v>1973</v>
      </c>
      <c r="B976" s="117"/>
      <c r="C976" s="118"/>
      <c r="D976" s="119"/>
      <c r="E976" s="120"/>
      <c r="F976" s="121"/>
      <c r="G976" s="121"/>
      <c r="H976" s="169"/>
      <c r="I976" s="169"/>
      <c r="J976" s="170"/>
      <c r="K976" s="248"/>
      <c r="L976" s="129"/>
      <c r="M976" s="129"/>
      <c r="N976" s="129"/>
      <c r="O976" s="259"/>
      <c r="P976" s="129"/>
      <c r="Z976" s="135"/>
      <c r="AA976" s="135"/>
      <c r="AB976" s="136"/>
      <c r="AC976" s="136"/>
      <c r="AD976" s="60"/>
      <c r="AE976" s="139"/>
      <c r="AF976" s="175"/>
      <c r="AG976" s="60"/>
      <c r="AH976" s="139"/>
      <c r="AI976" s="175"/>
      <c r="AJ976" s="60"/>
      <c r="AK976" s="140"/>
      <c r="AL976" s="141"/>
      <c r="AM976" s="60"/>
      <c r="AN976" s="140"/>
      <c r="AO976" s="141"/>
      <c r="AP976" s="176"/>
      <c r="AQ976" s="177"/>
      <c r="AR976" s="178"/>
      <c r="AS976" s="176"/>
      <c r="AT976" s="177"/>
      <c r="AU976" s="178"/>
      <c r="AV976" s="57"/>
      <c r="AW976" s="145"/>
      <c r="AX976" s="179"/>
      <c r="AY976" s="180"/>
      <c r="AZ976" s="57"/>
      <c r="BA976" s="145"/>
      <c r="BB976" s="146"/>
      <c r="BC976" s="149"/>
      <c r="BD976" s="103"/>
      <c r="BS976" s="224"/>
      <c r="BT976" s="224"/>
      <c r="CB976" s="166">
        <v>45</v>
      </c>
      <c r="CC976" s="166">
        <v>40</v>
      </c>
      <c r="CD976" s="167">
        <v>35</v>
      </c>
      <c r="CE976" s="168">
        <v>30</v>
      </c>
      <c r="CF976" s="167">
        <v>28</v>
      </c>
      <c r="CG976" s="168">
        <v>26</v>
      </c>
      <c r="CH976" s="168">
        <v>24</v>
      </c>
      <c r="CI976" s="168">
        <v>22</v>
      </c>
      <c r="CJ976" s="168">
        <v>20</v>
      </c>
      <c r="CK976" s="168">
        <v>18</v>
      </c>
      <c r="CL976" s="168">
        <v>16</v>
      </c>
      <c r="CM976" s="168">
        <v>14</v>
      </c>
      <c r="CN976" s="168">
        <v>12</v>
      </c>
      <c r="CO976" s="168">
        <v>10</v>
      </c>
      <c r="CP976" s="168">
        <v>10</v>
      </c>
      <c r="CQ976" s="168">
        <v>10</v>
      </c>
    </row>
    <row r="977" spans="1:95" ht="16.2" thickBot="1" x14ac:dyDescent="0.35">
      <c r="A977" s="116">
        <v>1974</v>
      </c>
      <c r="B977" s="117"/>
      <c r="C977" s="118"/>
      <c r="D977" s="119"/>
      <c r="E977" s="120"/>
      <c r="F977" s="121"/>
      <c r="G977" s="121"/>
      <c r="H977" s="169"/>
      <c r="I977" s="169"/>
      <c r="J977" s="170"/>
      <c r="K977" s="248"/>
      <c r="L977" s="129"/>
      <c r="M977" s="129"/>
      <c r="N977" s="129"/>
      <c r="O977" s="259"/>
      <c r="P977" s="129"/>
      <c r="Z977" s="135"/>
      <c r="AA977" s="135"/>
      <c r="AB977" s="136"/>
      <c r="AC977" s="136"/>
      <c r="AD977" s="60"/>
      <c r="AE977" s="139"/>
      <c r="AF977" s="175"/>
      <c r="AG977" s="60"/>
      <c r="AH977" s="139"/>
      <c r="AI977" s="175"/>
      <c r="AJ977" s="60"/>
      <c r="AK977" s="140"/>
      <c r="AL977" s="141"/>
      <c r="AM977" s="60"/>
      <c r="AN977" s="140"/>
      <c r="AO977" s="141"/>
      <c r="AP977" s="176"/>
      <c r="AQ977" s="177"/>
      <c r="AR977" s="178"/>
      <c r="AS977" s="176"/>
      <c r="AT977" s="177"/>
      <c r="AU977" s="178"/>
      <c r="AV977" s="57"/>
      <c r="AW977" s="145"/>
      <c r="AX977" s="179"/>
      <c r="AY977" s="180"/>
      <c r="AZ977" s="57"/>
      <c r="BA977" s="145"/>
      <c r="BB977" s="146"/>
      <c r="BC977" s="149"/>
      <c r="BD977" s="103"/>
      <c r="BS977" s="224"/>
      <c r="BT977" s="224"/>
      <c r="CB977" s="166">
        <v>45</v>
      </c>
      <c r="CC977" s="166">
        <v>40</v>
      </c>
      <c r="CD977" s="167">
        <v>35</v>
      </c>
      <c r="CE977" s="168">
        <v>30</v>
      </c>
      <c r="CF977" s="167">
        <v>28</v>
      </c>
      <c r="CG977" s="168">
        <v>26</v>
      </c>
      <c r="CH977" s="168">
        <v>24</v>
      </c>
      <c r="CI977" s="168">
        <v>22</v>
      </c>
      <c r="CJ977" s="168">
        <v>20</v>
      </c>
      <c r="CK977" s="168">
        <v>18</v>
      </c>
      <c r="CL977" s="168">
        <v>16</v>
      </c>
      <c r="CM977" s="168">
        <v>14</v>
      </c>
      <c r="CN977" s="168">
        <v>12</v>
      </c>
      <c r="CO977" s="168">
        <v>10</v>
      </c>
      <c r="CP977" s="168">
        <v>10</v>
      </c>
      <c r="CQ977" s="168">
        <v>10</v>
      </c>
    </row>
    <row r="978" spans="1:95" ht="16.2" thickBot="1" x14ac:dyDescent="0.35">
      <c r="A978" s="116">
        <v>1975</v>
      </c>
      <c r="B978" s="117"/>
      <c r="C978" s="118"/>
      <c r="D978" s="119"/>
      <c r="E978" s="120"/>
      <c r="F978" s="121"/>
      <c r="G978" s="121"/>
      <c r="H978" s="169"/>
      <c r="I978" s="169"/>
      <c r="J978" s="170"/>
      <c r="K978" s="248"/>
      <c r="L978" s="129"/>
      <c r="M978" s="129"/>
      <c r="N978" s="129"/>
      <c r="O978" s="259"/>
      <c r="P978" s="129"/>
      <c r="Z978" s="135"/>
      <c r="AA978" s="135"/>
      <c r="AB978" s="136"/>
      <c r="AC978" s="136"/>
      <c r="AD978" s="60"/>
      <c r="AE978" s="139"/>
      <c r="AF978" s="175"/>
      <c r="AG978" s="60"/>
      <c r="AH978" s="139"/>
      <c r="AI978" s="175"/>
      <c r="AJ978" s="60"/>
      <c r="AK978" s="140"/>
      <c r="AL978" s="141"/>
      <c r="AM978" s="60"/>
      <c r="AN978" s="140"/>
      <c r="AO978" s="141"/>
      <c r="AP978" s="176"/>
      <c r="AQ978" s="177"/>
      <c r="AR978" s="178"/>
      <c r="AS978" s="176"/>
      <c r="AT978" s="177"/>
      <c r="AU978" s="178"/>
      <c r="AV978" s="57"/>
      <c r="AW978" s="145"/>
      <c r="AX978" s="179"/>
      <c r="AY978" s="180"/>
      <c r="AZ978" s="57"/>
      <c r="BA978" s="145"/>
      <c r="BB978" s="146"/>
      <c r="BC978" s="149"/>
      <c r="BD978" s="103"/>
      <c r="BS978" s="224"/>
      <c r="BT978" s="224"/>
      <c r="CB978" s="166">
        <v>45</v>
      </c>
      <c r="CC978" s="166">
        <v>40</v>
      </c>
      <c r="CD978" s="167">
        <v>35</v>
      </c>
      <c r="CE978" s="168">
        <v>30</v>
      </c>
      <c r="CF978" s="167">
        <v>28</v>
      </c>
      <c r="CG978" s="168">
        <v>26</v>
      </c>
      <c r="CH978" s="168">
        <v>24</v>
      </c>
      <c r="CI978" s="168">
        <v>22</v>
      </c>
      <c r="CJ978" s="168">
        <v>20</v>
      </c>
      <c r="CK978" s="168">
        <v>18</v>
      </c>
      <c r="CL978" s="168">
        <v>16</v>
      </c>
      <c r="CM978" s="168">
        <v>14</v>
      </c>
      <c r="CN978" s="168">
        <v>12</v>
      </c>
      <c r="CO978" s="168">
        <v>10</v>
      </c>
      <c r="CP978" s="168">
        <v>10</v>
      </c>
      <c r="CQ978" s="168">
        <v>10</v>
      </c>
    </row>
    <row r="979" spans="1:95" ht="16.2" thickBot="1" x14ac:dyDescent="0.35">
      <c r="A979" s="116">
        <v>1976</v>
      </c>
      <c r="B979" s="117"/>
      <c r="C979" s="118"/>
      <c r="D979" s="119"/>
      <c r="E979" s="120"/>
      <c r="F979" s="121"/>
      <c r="G979" s="121"/>
      <c r="H979" s="169"/>
      <c r="I979" s="169"/>
      <c r="J979" s="170"/>
      <c r="K979" s="248"/>
      <c r="L979" s="129"/>
      <c r="M979" s="129"/>
      <c r="N979" s="129"/>
      <c r="O979" s="259"/>
      <c r="P979" s="129"/>
      <c r="Z979" s="135"/>
      <c r="AA979" s="135"/>
      <c r="AB979" s="136"/>
      <c r="AC979" s="136"/>
      <c r="AD979" s="60"/>
      <c r="AE979" s="139"/>
      <c r="AF979" s="175"/>
      <c r="AG979" s="60"/>
      <c r="AH979" s="139"/>
      <c r="AI979" s="175"/>
      <c r="AJ979" s="60"/>
      <c r="AK979" s="140"/>
      <c r="AL979" s="141"/>
      <c r="AM979" s="60"/>
      <c r="AN979" s="140"/>
      <c r="AO979" s="141"/>
      <c r="AP979" s="176"/>
      <c r="AQ979" s="177"/>
      <c r="AR979" s="178"/>
      <c r="AS979" s="176"/>
      <c r="AT979" s="177"/>
      <c r="AU979" s="178"/>
      <c r="AV979" s="57"/>
      <c r="AW979" s="145"/>
      <c r="AX979" s="179"/>
      <c r="AY979" s="180"/>
      <c r="AZ979" s="57"/>
      <c r="BA979" s="145"/>
      <c r="BB979" s="146"/>
      <c r="BC979" s="149"/>
      <c r="BD979" s="103"/>
      <c r="BS979" s="224"/>
      <c r="BT979" s="224"/>
      <c r="CB979" s="166">
        <v>45</v>
      </c>
      <c r="CC979" s="166">
        <v>40</v>
      </c>
      <c r="CD979" s="167">
        <v>35</v>
      </c>
      <c r="CE979" s="168">
        <v>30</v>
      </c>
      <c r="CF979" s="167">
        <v>28</v>
      </c>
      <c r="CG979" s="168">
        <v>26</v>
      </c>
      <c r="CH979" s="168">
        <v>24</v>
      </c>
      <c r="CI979" s="168">
        <v>22</v>
      </c>
      <c r="CJ979" s="168">
        <v>20</v>
      </c>
      <c r="CK979" s="168">
        <v>18</v>
      </c>
      <c r="CL979" s="168">
        <v>16</v>
      </c>
      <c r="CM979" s="168">
        <v>14</v>
      </c>
      <c r="CN979" s="168">
        <v>12</v>
      </c>
      <c r="CO979" s="168">
        <v>10</v>
      </c>
      <c r="CP979" s="168">
        <v>10</v>
      </c>
      <c r="CQ979" s="168">
        <v>10</v>
      </c>
    </row>
    <row r="980" spans="1:95" ht="16.2" thickBot="1" x14ac:dyDescent="0.35">
      <c r="A980" s="116">
        <v>1977</v>
      </c>
      <c r="B980" s="117"/>
      <c r="C980" s="118"/>
      <c r="D980" s="119"/>
      <c r="E980" s="120"/>
      <c r="F980" s="121"/>
      <c r="G980" s="121"/>
      <c r="H980" s="169"/>
      <c r="I980" s="169"/>
      <c r="J980" s="170"/>
      <c r="K980" s="248"/>
      <c r="L980" s="129"/>
      <c r="M980" s="129"/>
      <c r="N980" s="129"/>
      <c r="O980" s="259"/>
      <c r="P980" s="129"/>
      <c r="Z980" s="135"/>
      <c r="AA980" s="135"/>
      <c r="AB980" s="136"/>
      <c r="AC980" s="136"/>
      <c r="AD980" s="60"/>
      <c r="AE980" s="139"/>
      <c r="AF980" s="175"/>
      <c r="AG980" s="60"/>
      <c r="AH980" s="139"/>
      <c r="AI980" s="175"/>
      <c r="AJ980" s="60"/>
      <c r="AK980" s="140"/>
      <c r="AL980" s="141"/>
      <c r="AM980" s="60"/>
      <c r="AN980" s="140"/>
      <c r="AO980" s="141"/>
      <c r="AP980" s="176"/>
      <c r="AQ980" s="177"/>
      <c r="AR980" s="178"/>
      <c r="AS980" s="176"/>
      <c r="AT980" s="177"/>
      <c r="AU980" s="178"/>
      <c r="AV980" s="57"/>
      <c r="AW980" s="145"/>
      <c r="AX980" s="179"/>
      <c r="AY980" s="180"/>
      <c r="AZ980" s="57"/>
      <c r="BA980" s="145"/>
      <c r="BB980" s="146"/>
      <c r="BC980" s="149"/>
      <c r="BD980" s="103"/>
      <c r="BS980" s="224"/>
      <c r="BT980" s="224"/>
      <c r="CB980" s="166">
        <v>45</v>
      </c>
      <c r="CC980" s="166">
        <v>40</v>
      </c>
      <c r="CD980" s="167">
        <v>35</v>
      </c>
      <c r="CE980" s="168">
        <v>30</v>
      </c>
      <c r="CF980" s="167">
        <v>28</v>
      </c>
      <c r="CG980" s="168">
        <v>26</v>
      </c>
      <c r="CH980" s="168">
        <v>24</v>
      </c>
      <c r="CI980" s="168">
        <v>22</v>
      </c>
      <c r="CJ980" s="168">
        <v>20</v>
      </c>
      <c r="CK980" s="168">
        <v>18</v>
      </c>
      <c r="CL980" s="168">
        <v>16</v>
      </c>
      <c r="CM980" s="168">
        <v>14</v>
      </c>
      <c r="CN980" s="168">
        <v>12</v>
      </c>
      <c r="CO980" s="168">
        <v>10</v>
      </c>
      <c r="CP980" s="168">
        <v>10</v>
      </c>
      <c r="CQ980" s="168">
        <v>10</v>
      </c>
    </row>
    <row r="981" spans="1:95" ht="16.2" thickBot="1" x14ac:dyDescent="0.35">
      <c r="A981" s="116">
        <v>1978</v>
      </c>
      <c r="B981" s="117"/>
      <c r="C981" s="118"/>
      <c r="D981" s="119"/>
      <c r="E981" s="120"/>
      <c r="F981" s="121"/>
      <c r="G981" s="121"/>
      <c r="H981" s="169"/>
      <c r="I981" s="169"/>
      <c r="J981" s="170"/>
      <c r="K981" s="248"/>
      <c r="L981" s="129"/>
      <c r="M981" s="129"/>
      <c r="N981" s="129"/>
      <c r="O981" s="259"/>
      <c r="P981" s="129"/>
      <c r="Z981" s="135"/>
      <c r="AA981" s="135"/>
      <c r="AB981" s="136"/>
      <c r="AC981" s="136"/>
      <c r="AD981" s="60"/>
      <c r="AE981" s="139"/>
      <c r="AF981" s="175"/>
      <c r="AG981" s="60"/>
      <c r="AH981" s="139"/>
      <c r="AI981" s="175"/>
      <c r="AJ981" s="60"/>
      <c r="AK981" s="140"/>
      <c r="AL981" s="141"/>
      <c r="AM981" s="60"/>
      <c r="AN981" s="140"/>
      <c r="AO981" s="141"/>
      <c r="AP981" s="176"/>
      <c r="AQ981" s="177"/>
      <c r="AR981" s="178"/>
      <c r="AS981" s="176"/>
      <c r="AT981" s="177"/>
      <c r="AU981" s="178"/>
      <c r="AV981" s="57"/>
      <c r="AW981" s="145"/>
      <c r="AX981" s="179"/>
      <c r="AY981" s="180"/>
      <c r="AZ981" s="57"/>
      <c r="BA981" s="145"/>
      <c r="BB981" s="146"/>
      <c r="BC981" s="149"/>
      <c r="BD981" s="103"/>
      <c r="BS981" s="224"/>
      <c r="BT981" s="224"/>
      <c r="CB981" s="166">
        <v>45</v>
      </c>
      <c r="CC981" s="166">
        <v>40</v>
      </c>
      <c r="CD981" s="167">
        <v>35</v>
      </c>
      <c r="CE981" s="168">
        <v>30</v>
      </c>
      <c r="CF981" s="167">
        <v>28</v>
      </c>
      <c r="CG981" s="168">
        <v>26</v>
      </c>
      <c r="CH981" s="168">
        <v>24</v>
      </c>
      <c r="CI981" s="168">
        <v>22</v>
      </c>
      <c r="CJ981" s="168">
        <v>20</v>
      </c>
      <c r="CK981" s="168">
        <v>18</v>
      </c>
      <c r="CL981" s="168">
        <v>16</v>
      </c>
      <c r="CM981" s="168">
        <v>14</v>
      </c>
      <c r="CN981" s="168">
        <v>12</v>
      </c>
      <c r="CO981" s="168">
        <v>10</v>
      </c>
      <c r="CP981" s="168">
        <v>10</v>
      </c>
      <c r="CQ981" s="168">
        <v>10</v>
      </c>
    </row>
    <row r="982" spans="1:95" ht="16.2" thickBot="1" x14ac:dyDescent="0.35">
      <c r="A982" s="116">
        <v>1979</v>
      </c>
      <c r="B982" s="117"/>
      <c r="C982" s="118"/>
      <c r="D982" s="119"/>
      <c r="E982" s="120"/>
      <c r="F982" s="121"/>
      <c r="G982" s="121"/>
      <c r="H982" s="169"/>
      <c r="I982" s="169"/>
      <c r="J982" s="170"/>
      <c r="K982" s="248"/>
      <c r="L982" s="129"/>
      <c r="M982" s="129"/>
      <c r="N982" s="129"/>
      <c r="O982" s="259"/>
      <c r="P982" s="129"/>
      <c r="Z982" s="135"/>
      <c r="AA982" s="135"/>
      <c r="AB982" s="136"/>
      <c r="AC982" s="136"/>
      <c r="AD982" s="60"/>
      <c r="AE982" s="139"/>
      <c r="AF982" s="175"/>
      <c r="AG982" s="60"/>
      <c r="AH982" s="139"/>
      <c r="AI982" s="175"/>
      <c r="AJ982" s="60"/>
      <c r="AK982" s="140"/>
      <c r="AL982" s="141"/>
      <c r="AM982" s="60"/>
      <c r="AN982" s="140"/>
      <c r="AO982" s="141"/>
      <c r="AP982" s="176"/>
      <c r="AQ982" s="177"/>
      <c r="AR982" s="178"/>
      <c r="AS982" s="176"/>
      <c r="AT982" s="177"/>
      <c r="AU982" s="178"/>
      <c r="AV982" s="57"/>
      <c r="AW982" s="145"/>
      <c r="AX982" s="179"/>
      <c r="AY982" s="180"/>
      <c r="AZ982" s="57"/>
      <c r="BA982" s="145"/>
      <c r="BB982" s="146"/>
      <c r="BC982" s="149"/>
      <c r="BD982" s="103"/>
      <c r="BS982" s="224"/>
      <c r="BT982" s="224"/>
      <c r="CB982" s="166">
        <v>45</v>
      </c>
      <c r="CC982" s="166">
        <v>40</v>
      </c>
      <c r="CD982" s="167">
        <v>35</v>
      </c>
      <c r="CE982" s="168">
        <v>30</v>
      </c>
      <c r="CF982" s="167">
        <v>28</v>
      </c>
      <c r="CG982" s="168">
        <v>26</v>
      </c>
      <c r="CH982" s="168">
        <v>24</v>
      </c>
      <c r="CI982" s="168">
        <v>22</v>
      </c>
      <c r="CJ982" s="168">
        <v>20</v>
      </c>
      <c r="CK982" s="168">
        <v>18</v>
      </c>
      <c r="CL982" s="168">
        <v>16</v>
      </c>
      <c r="CM982" s="168">
        <v>14</v>
      </c>
      <c r="CN982" s="168">
        <v>12</v>
      </c>
      <c r="CO982" s="168">
        <v>10</v>
      </c>
      <c r="CP982" s="168">
        <v>10</v>
      </c>
      <c r="CQ982" s="168">
        <v>10</v>
      </c>
    </row>
    <row r="983" spans="1:95" ht="16.2" thickBot="1" x14ac:dyDescent="0.35">
      <c r="A983" s="116">
        <v>1980</v>
      </c>
      <c r="B983" s="117"/>
      <c r="C983" s="118"/>
      <c r="D983" s="119"/>
      <c r="E983" s="120"/>
      <c r="F983" s="121"/>
      <c r="G983" s="121"/>
      <c r="H983" s="169"/>
      <c r="I983" s="169"/>
      <c r="J983" s="170"/>
      <c r="K983" s="248"/>
      <c r="L983" s="129"/>
      <c r="M983" s="129"/>
      <c r="N983" s="129"/>
      <c r="O983" s="259"/>
      <c r="P983" s="129"/>
      <c r="Z983" s="135"/>
      <c r="AA983" s="135"/>
      <c r="AB983" s="136"/>
      <c r="AC983" s="136"/>
      <c r="AD983" s="60"/>
      <c r="AE983" s="139"/>
      <c r="AF983" s="175"/>
      <c r="AG983" s="60"/>
      <c r="AH983" s="139"/>
      <c r="AI983" s="175"/>
      <c r="AJ983" s="60"/>
      <c r="AK983" s="140"/>
      <c r="AL983" s="141"/>
      <c r="AM983" s="60"/>
      <c r="AN983" s="140"/>
      <c r="AO983" s="141"/>
      <c r="AP983" s="176"/>
      <c r="AQ983" s="177"/>
      <c r="AR983" s="178"/>
      <c r="AS983" s="176"/>
      <c r="AT983" s="177"/>
      <c r="AU983" s="178"/>
      <c r="AV983" s="57"/>
      <c r="AW983" s="145"/>
      <c r="AX983" s="179"/>
      <c r="AY983" s="180"/>
      <c r="AZ983" s="57"/>
      <c r="BA983" s="145"/>
      <c r="BB983" s="146"/>
      <c r="BC983" s="149"/>
      <c r="BD983" s="103"/>
      <c r="BS983" s="224"/>
      <c r="BT983" s="224"/>
      <c r="CB983" s="166">
        <v>45</v>
      </c>
      <c r="CC983" s="166">
        <v>40</v>
      </c>
      <c r="CD983" s="167">
        <v>35</v>
      </c>
      <c r="CE983" s="168">
        <v>30</v>
      </c>
      <c r="CF983" s="167">
        <v>28</v>
      </c>
      <c r="CG983" s="168">
        <v>26</v>
      </c>
      <c r="CH983" s="168">
        <v>24</v>
      </c>
      <c r="CI983" s="168">
        <v>22</v>
      </c>
      <c r="CJ983" s="168">
        <v>20</v>
      </c>
      <c r="CK983" s="168">
        <v>18</v>
      </c>
      <c r="CL983" s="168">
        <v>16</v>
      </c>
      <c r="CM983" s="168">
        <v>14</v>
      </c>
      <c r="CN983" s="168">
        <v>12</v>
      </c>
      <c r="CO983" s="168">
        <v>10</v>
      </c>
      <c r="CP983" s="168">
        <v>10</v>
      </c>
      <c r="CQ983" s="168">
        <v>10</v>
      </c>
    </row>
    <row r="984" spans="1:95" ht="16.2" thickBot="1" x14ac:dyDescent="0.35">
      <c r="A984" s="116">
        <v>1981</v>
      </c>
      <c r="B984" s="117"/>
      <c r="C984" s="118"/>
      <c r="D984" s="119"/>
      <c r="E984" s="120"/>
      <c r="F984" s="121"/>
      <c r="G984" s="121"/>
      <c r="H984" s="169"/>
      <c r="I984" s="169"/>
      <c r="J984" s="170"/>
      <c r="K984" s="248"/>
      <c r="L984" s="129"/>
      <c r="M984" s="129"/>
      <c r="N984" s="129"/>
      <c r="O984" s="259"/>
      <c r="P984" s="129"/>
      <c r="Z984" s="135"/>
      <c r="AA984" s="135"/>
      <c r="AB984" s="136"/>
      <c r="AC984" s="136"/>
      <c r="AD984" s="60"/>
      <c r="AE984" s="139"/>
      <c r="AF984" s="175"/>
      <c r="AG984" s="60"/>
      <c r="AH984" s="139"/>
      <c r="AI984" s="175"/>
      <c r="AJ984" s="60"/>
      <c r="AK984" s="140"/>
      <c r="AL984" s="141"/>
      <c r="AM984" s="60"/>
      <c r="AN984" s="140"/>
      <c r="AO984" s="141"/>
      <c r="AP984" s="176"/>
      <c r="AQ984" s="177"/>
      <c r="AR984" s="178"/>
      <c r="AS984" s="176"/>
      <c r="AT984" s="177"/>
      <c r="AU984" s="178"/>
      <c r="AV984" s="57"/>
      <c r="AW984" s="145"/>
      <c r="AX984" s="179"/>
      <c r="AY984" s="180"/>
      <c r="AZ984" s="57"/>
      <c r="BA984" s="145"/>
      <c r="BB984" s="146"/>
      <c r="BC984" s="149"/>
      <c r="BD984" s="103"/>
      <c r="BS984" s="224"/>
      <c r="BT984" s="224"/>
      <c r="CB984" s="166">
        <v>45</v>
      </c>
      <c r="CC984" s="166">
        <v>40</v>
      </c>
      <c r="CD984" s="167">
        <v>35</v>
      </c>
      <c r="CE984" s="168">
        <v>30</v>
      </c>
      <c r="CF984" s="167">
        <v>28</v>
      </c>
      <c r="CG984" s="168">
        <v>26</v>
      </c>
      <c r="CH984" s="168">
        <v>24</v>
      </c>
      <c r="CI984" s="168">
        <v>22</v>
      </c>
      <c r="CJ984" s="168">
        <v>20</v>
      </c>
      <c r="CK984" s="168">
        <v>18</v>
      </c>
      <c r="CL984" s="168">
        <v>16</v>
      </c>
      <c r="CM984" s="168">
        <v>14</v>
      </c>
      <c r="CN984" s="168">
        <v>12</v>
      </c>
      <c r="CO984" s="168">
        <v>10</v>
      </c>
      <c r="CP984" s="168">
        <v>10</v>
      </c>
      <c r="CQ984" s="168">
        <v>10</v>
      </c>
    </row>
    <row r="985" spans="1:95" ht="16.2" thickBot="1" x14ac:dyDescent="0.35">
      <c r="A985" s="116">
        <v>1982</v>
      </c>
      <c r="B985" s="117"/>
      <c r="C985" s="118"/>
      <c r="D985" s="119"/>
      <c r="E985" s="120"/>
      <c r="F985" s="121"/>
      <c r="G985" s="121"/>
      <c r="H985" s="169"/>
      <c r="I985" s="169"/>
      <c r="J985" s="170"/>
      <c r="K985" s="248"/>
      <c r="L985" s="129"/>
      <c r="M985" s="129"/>
      <c r="N985" s="129"/>
      <c r="O985" s="259"/>
      <c r="P985" s="129"/>
      <c r="Z985" s="135"/>
      <c r="AA985" s="135"/>
      <c r="AB985" s="136"/>
      <c r="AC985" s="136"/>
      <c r="AD985" s="60"/>
      <c r="AE985" s="139"/>
      <c r="AF985" s="175"/>
      <c r="AG985" s="60"/>
      <c r="AH985" s="139"/>
      <c r="AI985" s="175"/>
      <c r="AJ985" s="60"/>
      <c r="AK985" s="140"/>
      <c r="AL985" s="141"/>
      <c r="AM985" s="60"/>
      <c r="AN985" s="140"/>
      <c r="AO985" s="141"/>
      <c r="AP985" s="176"/>
      <c r="AQ985" s="177"/>
      <c r="AR985" s="178"/>
      <c r="AS985" s="176"/>
      <c r="AT985" s="177"/>
      <c r="AU985" s="178"/>
      <c r="AV985" s="57"/>
      <c r="AW985" s="145"/>
      <c r="AX985" s="179"/>
      <c r="AY985" s="180"/>
      <c r="AZ985" s="57"/>
      <c r="BA985" s="145"/>
      <c r="BB985" s="146"/>
      <c r="BC985" s="149"/>
      <c r="BD985" s="103"/>
      <c r="BS985" s="224"/>
      <c r="BT985" s="224"/>
      <c r="CB985" s="166">
        <v>45</v>
      </c>
      <c r="CC985" s="166">
        <v>40</v>
      </c>
      <c r="CD985" s="167">
        <v>35</v>
      </c>
      <c r="CE985" s="168">
        <v>30</v>
      </c>
      <c r="CF985" s="167">
        <v>28</v>
      </c>
      <c r="CG985" s="168">
        <v>26</v>
      </c>
      <c r="CH985" s="168">
        <v>24</v>
      </c>
      <c r="CI985" s="168">
        <v>22</v>
      </c>
      <c r="CJ985" s="168">
        <v>20</v>
      </c>
      <c r="CK985" s="168">
        <v>18</v>
      </c>
      <c r="CL985" s="168">
        <v>16</v>
      </c>
      <c r="CM985" s="168">
        <v>14</v>
      </c>
      <c r="CN985" s="168">
        <v>12</v>
      </c>
      <c r="CO985" s="168">
        <v>10</v>
      </c>
      <c r="CP985" s="168">
        <v>10</v>
      </c>
      <c r="CQ985" s="168">
        <v>10</v>
      </c>
    </row>
    <row r="986" spans="1:95" ht="16.2" thickBot="1" x14ac:dyDescent="0.35">
      <c r="A986" s="116">
        <v>1983</v>
      </c>
      <c r="B986" s="117"/>
      <c r="C986" s="118"/>
      <c r="D986" s="119"/>
      <c r="E986" s="120"/>
      <c r="F986" s="121"/>
      <c r="G986" s="121"/>
      <c r="H986" s="169"/>
      <c r="I986" s="169"/>
      <c r="J986" s="170"/>
      <c r="K986" s="248"/>
      <c r="L986" s="129"/>
      <c r="M986" s="129"/>
      <c r="N986" s="129"/>
      <c r="O986" s="259"/>
      <c r="P986" s="129"/>
      <c r="Z986" s="135"/>
      <c r="AA986" s="135"/>
      <c r="AB986" s="136"/>
      <c r="AC986" s="136"/>
      <c r="AD986" s="60"/>
      <c r="AE986" s="139"/>
      <c r="AF986" s="175"/>
      <c r="AG986" s="60"/>
      <c r="AH986" s="139"/>
      <c r="AI986" s="175"/>
      <c r="AJ986" s="60"/>
      <c r="AK986" s="140"/>
      <c r="AL986" s="141"/>
      <c r="AM986" s="60"/>
      <c r="AN986" s="140"/>
      <c r="AO986" s="141"/>
      <c r="AP986" s="176"/>
      <c r="AQ986" s="177"/>
      <c r="AR986" s="178"/>
      <c r="AS986" s="176"/>
      <c r="AT986" s="177"/>
      <c r="AU986" s="178"/>
      <c r="AV986" s="57"/>
      <c r="AW986" s="145"/>
      <c r="AX986" s="179"/>
      <c r="AY986" s="180"/>
      <c r="AZ986" s="57"/>
      <c r="BA986" s="145"/>
      <c r="BB986" s="146"/>
      <c r="BC986" s="149"/>
      <c r="BD986" s="103"/>
      <c r="BS986" s="224"/>
      <c r="BT986" s="224"/>
      <c r="CB986" s="166">
        <v>45</v>
      </c>
      <c r="CC986" s="166">
        <v>40</v>
      </c>
      <c r="CD986" s="167">
        <v>35</v>
      </c>
      <c r="CE986" s="168">
        <v>30</v>
      </c>
      <c r="CF986" s="167">
        <v>28</v>
      </c>
      <c r="CG986" s="168">
        <v>26</v>
      </c>
      <c r="CH986" s="168">
        <v>24</v>
      </c>
      <c r="CI986" s="168">
        <v>22</v>
      </c>
      <c r="CJ986" s="168">
        <v>20</v>
      </c>
      <c r="CK986" s="168">
        <v>18</v>
      </c>
      <c r="CL986" s="168">
        <v>16</v>
      </c>
      <c r="CM986" s="168">
        <v>14</v>
      </c>
      <c r="CN986" s="168">
        <v>12</v>
      </c>
      <c r="CO986" s="168">
        <v>10</v>
      </c>
      <c r="CP986" s="168">
        <v>10</v>
      </c>
      <c r="CQ986" s="168">
        <v>10</v>
      </c>
    </row>
    <row r="987" spans="1:95" ht="16.2" thickBot="1" x14ac:dyDescent="0.35">
      <c r="A987" s="116">
        <v>1984</v>
      </c>
      <c r="B987" s="117"/>
      <c r="C987" s="118"/>
      <c r="D987" s="119"/>
      <c r="E987" s="120"/>
      <c r="F987" s="121"/>
      <c r="G987" s="121"/>
      <c r="H987" s="169"/>
      <c r="I987" s="169"/>
      <c r="J987" s="170"/>
      <c r="K987" s="248"/>
      <c r="L987" s="129"/>
      <c r="M987" s="129"/>
      <c r="N987" s="129"/>
      <c r="O987" s="259"/>
      <c r="P987" s="129"/>
      <c r="Z987" s="135"/>
      <c r="AA987" s="135"/>
      <c r="AB987" s="136"/>
      <c r="AC987" s="136"/>
      <c r="AD987" s="60"/>
      <c r="AE987" s="139"/>
      <c r="AF987" s="175"/>
      <c r="AG987" s="60"/>
      <c r="AH987" s="139"/>
      <c r="AI987" s="175"/>
      <c r="AJ987" s="60"/>
      <c r="AK987" s="140"/>
      <c r="AL987" s="141"/>
      <c r="AM987" s="60"/>
      <c r="AN987" s="140"/>
      <c r="AO987" s="141"/>
      <c r="AP987" s="176"/>
      <c r="AQ987" s="177"/>
      <c r="AR987" s="178"/>
      <c r="AS987" s="176"/>
      <c r="AT987" s="177"/>
      <c r="AU987" s="178"/>
      <c r="AV987" s="57"/>
      <c r="AW987" s="145"/>
      <c r="AX987" s="179"/>
      <c r="AY987" s="180"/>
      <c r="AZ987" s="57"/>
      <c r="BA987" s="145"/>
      <c r="BB987" s="146"/>
      <c r="BC987" s="149"/>
      <c r="BD987" s="103"/>
      <c r="BS987" s="224"/>
      <c r="BT987" s="224"/>
      <c r="CB987" s="166">
        <v>45</v>
      </c>
      <c r="CC987" s="166">
        <v>40</v>
      </c>
      <c r="CD987" s="167">
        <v>35</v>
      </c>
      <c r="CE987" s="168">
        <v>30</v>
      </c>
      <c r="CF987" s="167">
        <v>28</v>
      </c>
      <c r="CG987" s="168">
        <v>26</v>
      </c>
      <c r="CH987" s="168">
        <v>24</v>
      </c>
      <c r="CI987" s="168">
        <v>22</v>
      </c>
      <c r="CJ987" s="168">
        <v>20</v>
      </c>
      <c r="CK987" s="168">
        <v>18</v>
      </c>
      <c r="CL987" s="168">
        <v>16</v>
      </c>
      <c r="CM987" s="168">
        <v>14</v>
      </c>
      <c r="CN987" s="168">
        <v>12</v>
      </c>
      <c r="CO987" s="168">
        <v>10</v>
      </c>
      <c r="CP987" s="168">
        <v>10</v>
      </c>
      <c r="CQ987" s="168">
        <v>10</v>
      </c>
    </row>
    <row r="988" spans="1:95" ht="16.2" thickBot="1" x14ac:dyDescent="0.35">
      <c r="A988" s="116">
        <v>1985</v>
      </c>
      <c r="B988" s="117"/>
      <c r="C988" s="118"/>
      <c r="D988" s="119"/>
      <c r="E988" s="120"/>
      <c r="F988" s="121"/>
      <c r="G988" s="121"/>
      <c r="H988" s="169"/>
      <c r="I988" s="169"/>
      <c r="J988" s="170"/>
      <c r="K988" s="248"/>
      <c r="L988" s="129"/>
      <c r="M988" s="129"/>
      <c r="N988" s="129"/>
      <c r="O988" s="259"/>
      <c r="P988" s="129"/>
      <c r="Z988" s="135"/>
      <c r="AA988" s="135"/>
      <c r="AB988" s="136"/>
      <c r="AC988" s="136"/>
      <c r="AD988" s="60"/>
      <c r="AE988" s="139"/>
      <c r="AF988" s="175"/>
      <c r="AG988" s="60"/>
      <c r="AH988" s="139"/>
      <c r="AI988" s="175"/>
      <c r="AJ988" s="60"/>
      <c r="AK988" s="140"/>
      <c r="AL988" s="141"/>
      <c r="AM988" s="60"/>
      <c r="AN988" s="140"/>
      <c r="AO988" s="141"/>
      <c r="AP988" s="176"/>
      <c r="AQ988" s="177"/>
      <c r="AR988" s="178"/>
      <c r="AS988" s="176"/>
      <c r="AT988" s="177"/>
      <c r="AU988" s="178"/>
      <c r="AV988" s="57"/>
      <c r="AW988" s="145"/>
      <c r="AX988" s="179"/>
      <c r="AY988" s="180"/>
      <c r="AZ988" s="57"/>
      <c r="BA988" s="145"/>
      <c r="BB988" s="146"/>
      <c r="BC988" s="149"/>
      <c r="BD988" s="103"/>
      <c r="BS988" s="224"/>
      <c r="BT988" s="224"/>
      <c r="CB988" s="166">
        <v>45</v>
      </c>
      <c r="CC988" s="166">
        <v>40</v>
      </c>
      <c r="CD988" s="167">
        <v>35</v>
      </c>
      <c r="CE988" s="168">
        <v>30</v>
      </c>
      <c r="CF988" s="167">
        <v>28</v>
      </c>
      <c r="CG988" s="168">
        <v>26</v>
      </c>
      <c r="CH988" s="168">
        <v>24</v>
      </c>
      <c r="CI988" s="168">
        <v>22</v>
      </c>
      <c r="CJ988" s="168">
        <v>20</v>
      </c>
      <c r="CK988" s="168">
        <v>18</v>
      </c>
      <c r="CL988" s="168">
        <v>16</v>
      </c>
      <c r="CM988" s="168">
        <v>14</v>
      </c>
      <c r="CN988" s="168">
        <v>12</v>
      </c>
      <c r="CO988" s="168">
        <v>10</v>
      </c>
      <c r="CP988" s="168">
        <v>10</v>
      </c>
      <c r="CQ988" s="168">
        <v>10</v>
      </c>
    </row>
    <row r="989" spans="1:95" ht="16.2" thickBot="1" x14ac:dyDescent="0.35">
      <c r="A989" s="116">
        <v>1986</v>
      </c>
      <c r="B989" s="117"/>
      <c r="C989" s="118"/>
      <c r="D989" s="119"/>
      <c r="E989" s="120"/>
      <c r="F989" s="121"/>
      <c r="G989" s="121"/>
      <c r="H989" s="169"/>
      <c r="I989" s="169"/>
      <c r="J989" s="170"/>
      <c r="K989" s="248"/>
      <c r="L989" s="129"/>
      <c r="M989" s="129"/>
      <c r="N989" s="129"/>
      <c r="O989" s="259"/>
      <c r="P989" s="129"/>
      <c r="Z989" s="135"/>
      <c r="AA989" s="135"/>
      <c r="AB989" s="136"/>
      <c r="AC989" s="136"/>
      <c r="AD989" s="60"/>
      <c r="AE989" s="139"/>
      <c r="AF989" s="175"/>
      <c r="AG989" s="60"/>
      <c r="AH989" s="139"/>
      <c r="AI989" s="175"/>
      <c r="AJ989" s="60"/>
      <c r="AK989" s="140"/>
      <c r="AL989" s="141"/>
      <c r="AM989" s="60"/>
      <c r="AN989" s="140"/>
      <c r="AO989" s="141"/>
      <c r="AP989" s="176"/>
      <c r="AQ989" s="177"/>
      <c r="AR989" s="178"/>
      <c r="AS989" s="176"/>
      <c r="AT989" s="177"/>
      <c r="AU989" s="178"/>
      <c r="AV989" s="57"/>
      <c r="AW989" s="145"/>
      <c r="AX989" s="179"/>
      <c r="AY989" s="180"/>
      <c r="AZ989" s="57"/>
      <c r="BA989" s="145"/>
      <c r="BB989" s="146"/>
      <c r="BC989" s="149"/>
      <c r="BD989" s="103"/>
      <c r="BS989" s="224"/>
      <c r="BT989" s="224"/>
      <c r="CB989" s="166">
        <v>45</v>
      </c>
      <c r="CC989" s="166">
        <v>40</v>
      </c>
      <c r="CD989" s="167">
        <v>35</v>
      </c>
      <c r="CE989" s="168">
        <v>30</v>
      </c>
      <c r="CF989" s="167">
        <v>28</v>
      </c>
      <c r="CG989" s="168">
        <v>26</v>
      </c>
      <c r="CH989" s="168">
        <v>24</v>
      </c>
      <c r="CI989" s="168">
        <v>22</v>
      </c>
      <c r="CJ989" s="168">
        <v>20</v>
      </c>
      <c r="CK989" s="168">
        <v>18</v>
      </c>
      <c r="CL989" s="168">
        <v>16</v>
      </c>
      <c r="CM989" s="168">
        <v>14</v>
      </c>
      <c r="CN989" s="168">
        <v>12</v>
      </c>
      <c r="CO989" s="168">
        <v>10</v>
      </c>
      <c r="CP989" s="168">
        <v>10</v>
      </c>
      <c r="CQ989" s="168">
        <v>10</v>
      </c>
    </row>
    <row r="990" spans="1:95" ht="16.2" thickBot="1" x14ac:dyDescent="0.35">
      <c r="A990" s="116">
        <v>1987</v>
      </c>
      <c r="B990" s="117"/>
      <c r="C990" s="118"/>
      <c r="D990" s="119"/>
      <c r="E990" s="120"/>
      <c r="F990" s="121"/>
      <c r="G990" s="121"/>
      <c r="H990" s="169"/>
      <c r="I990" s="169"/>
      <c r="J990" s="170"/>
      <c r="K990" s="248"/>
      <c r="L990" s="129"/>
      <c r="M990" s="129"/>
      <c r="N990" s="129"/>
      <c r="O990" s="259"/>
      <c r="P990" s="129"/>
      <c r="Z990" s="135"/>
      <c r="AA990" s="135"/>
      <c r="AB990" s="136"/>
      <c r="AC990" s="136"/>
      <c r="AD990" s="60"/>
      <c r="AE990" s="139"/>
      <c r="AF990" s="175"/>
      <c r="AG990" s="60"/>
      <c r="AH990" s="139"/>
      <c r="AI990" s="175"/>
      <c r="AJ990" s="60"/>
      <c r="AK990" s="140"/>
      <c r="AL990" s="141"/>
      <c r="AM990" s="60"/>
      <c r="AN990" s="140"/>
      <c r="AO990" s="141"/>
      <c r="AP990" s="176"/>
      <c r="AQ990" s="177"/>
      <c r="AR990" s="178"/>
      <c r="AS990" s="176"/>
      <c r="AT990" s="177"/>
      <c r="AU990" s="178"/>
      <c r="AV990" s="57"/>
      <c r="AW990" s="145"/>
      <c r="AX990" s="179"/>
      <c r="AY990" s="180"/>
      <c r="AZ990" s="57"/>
      <c r="BA990" s="145"/>
      <c r="BB990" s="146"/>
      <c r="BC990" s="149"/>
      <c r="BD990" s="103"/>
      <c r="BS990" s="224"/>
      <c r="BT990" s="224"/>
      <c r="CB990" s="166">
        <v>45</v>
      </c>
      <c r="CC990" s="166">
        <v>40</v>
      </c>
      <c r="CD990" s="167">
        <v>35</v>
      </c>
      <c r="CE990" s="168">
        <v>30</v>
      </c>
      <c r="CF990" s="167">
        <v>28</v>
      </c>
      <c r="CG990" s="168">
        <v>26</v>
      </c>
      <c r="CH990" s="168">
        <v>24</v>
      </c>
      <c r="CI990" s="168">
        <v>22</v>
      </c>
      <c r="CJ990" s="168">
        <v>20</v>
      </c>
      <c r="CK990" s="168">
        <v>18</v>
      </c>
      <c r="CL990" s="168">
        <v>16</v>
      </c>
      <c r="CM990" s="168">
        <v>14</v>
      </c>
      <c r="CN990" s="168">
        <v>12</v>
      </c>
      <c r="CO990" s="168">
        <v>10</v>
      </c>
      <c r="CP990" s="168">
        <v>10</v>
      </c>
      <c r="CQ990" s="168">
        <v>10</v>
      </c>
    </row>
    <row r="991" spans="1:95" ht="16.2" thickBot="1" x14ac:dyDescent="0.35">
      <c r="A991" s="116">
        <v>1988</v>
      </c>
      <c r="B991" s="117"/>
      <c r="C991" s="118"/>
      <c r="D991" s="119"/>
      <c r="E991" s="120"/>
      <c r="F991" s="121"/>
      <c r="G991" s="121"/>
      <c r="H991" s="169"/>
      <c r="I991" s="169"/>
      <c r="J991" s="170"/>
      <c r="K991" s="248"/>
      <c r="L991" s="129"/>
      <c r="M991" s="129"/>
      <c r="N991" s="129"/>
      <c r="O991" s="259"/>
      <c r="P991" s="129"/>
      <c r="Z991" s="135"/>
      <c r="AA991" s="135"/>
      <c r="AB991" s="136"/>
      <c r="AC991" s="136"/>
      <c r="AD991" s="60"/>
      <c r="AE991" s="139"/>
      <c r="AF991" s="175"/>
      <c r="AG991" s="60"/>
      <c r="AH991" s="139"/>
      <c r="AI991" s="175"/>
      <c r="AJ991" s="60"/>
      <c r="AK991" s="140"/>
      <c r="AL991" s="141"/>
      <c r="AM991" s="60"/>
      <c r="AN991" s="140"/>
      <c r="AO991" s="141"/>
      <c r="AP991" s="176"/>
      <c r="AQ991" s="177"/>
      <c r="AR991" s="178"/>
      <c r="AS991" s="176"/>
      <c r="AT991" s="177"/>
      <c r="AU991" s="178"/>
      <c r="AV991" s="57"/>
      <c r="AW991" s="145"/>
      <c r="AX991" s="179"/>
      <c r="AY991" s="180"/>
      <c r="AZ991" s="57"/>
      <c r="BA991" s="145"/>
      <c r="BB991" s="146"/>
      <c r="BC991" s="149"/>
      <c r="BD991" s="103"/>
      <c r="BF991" s="251"/>
      <c r="BG991" s="251"/>
      <c r="BH991" s="252"/>
      <c r="BJ991" s="253"/>
      <c r="BK991" s="253"/>
      <c r="BL991" s="253"/>
      <c r="BM991" s="254"/>
      <c r="BN991" s="252"/>
      <c r="BO991" s="255"/>
      <c r="BP991" s="255"/>
      <c r="BQ991" s="255"/>
      <c r="BR991" s="255"/>
      <c r="BS991" s="224"/>
      <c r="BT991" s="224"/>
      <c r="BU991" s="251"/>
      <c r="BV991" s="251"/>
      <c r="BW991" s="251"/>
      <c r="BX991" s="251"/>
      <c r="CB991" s="166">
        <v>45</v>
      </c>
      <c r="CC991" s="166">
        <v>40</v>
      </c>
      <c r="CD991" s="167">
        <v>35</v>
      </c>
      <c r="CE991" s="168">
        <v>30</v>
      </c>
      <c r="CF991" s="167">
        <v>28</v>
      </c>
      <c r="CG991" s="168">
        <v>26</v>
      </c>
      <c r="CH991" s="168">
        <v>24</v>
      </c>
      <c r="CI991" s="168">
        <v>22</v>
      </c>
      <c r="CJ991" s="168">
        <v>20</v>
      </c>
      <c r="CK991" s="168">
        <v>18</v>
      </c>
      <c r="CL991" s="168">
        <v>16</v>
      </c>
      <c r="CM991" s="168">
        <v>14</v>
      </c>
      <c r="CN991" s="168">
        <v>12</v>
      </c>
      <c r="CO991" s="168">
        <v>10</v>
      </c>
      <c r="CP991" s="168">
        <v>10</v>
      </c>
      <c r="CQ991" s="168">
        <v>10</v>
      </c>
    </row>
    <row r="992" spans="1:95" ht="16.2" thickBot="1" x14ac:dyDescent="0.35">
      <c r="A992" s="116">
        <v>1989</v>
      </c>
      <c r="B992" s="117"/>
      <c r="C992" s="118"/>
      <c r="D992" s="119"/>
      <c r="E992" s="120"/>
      <c r="F992" s="121"/>
      <c r="G992" s="121"/>
      <c r="H992" s="169"/>
      <c r="I992" s="169"/>
      <c r="J992" s="170"/>
      <c r="K992" s="248"/>
      <c r="L992" s="129"/>
      <c r="M992" s="129"/>
      <c r="N992" s="129"/>
      <c r="O992" s="259"/>
      <c r="P992" s="129"/>
      <c r="Z992" s="135"/>
      <c r="AA992" s="135"/>
      <c r="AB992" s="136"/>
      <c r="AC992" s="136"/>
      <c r="AD992" s="60"/>
      <c r="AE992" s="139"/>
      <c r="AF992" s="175"/>
      <c r="AG992" s="60"/>
      <c r="AH992" s="139"/>
      <c r="AI992" s="175"/>
      <c r="AJ992" s="60"/>
      <c r="AK992" s="140"/>
      <c r="AL992" s="141"/>
      <c r="AM992" s="60"/>
      <c r="AN992" s="140"/>
      <c r="AO992" s="141"/>
      <c r="AP992" s="176"/>
      <c r="AQ992" s="177"/>
      <c r="AR992" s="178"/>
      <c r="AS992" s="176"/>
      <c r="AT992" s="177"/>
      <c r="AU992" s="178"/>
      <c r="AV992" s="57"/>
      <c r="AW992" s="145"/>
      <c r="AX992" s="179"/>
      <c r="AY992" s="180"/>
      <c r="AZ992" s="57"/>
      <c r="BA992" s="145"/>
      <c r="BB992" s="146"/>
      <c r="BC992" s="149"/>
      <c r="BD992" s="103"/>
      <c r="BF992" s="251"/>
      <c r="BG992" s="251"/>
      <c r="BH992" s="252"/>
      <c r="BJ992" s="253"/>
      <c r="BK992" s="253"/>
      <c r="BL992" s="253"/>
      <c r="BM992" s="254"/>
      <c r="BN992" s="252"/>
      <c r="BO992" s="255"/>
      <c r="BP992" s="255"/>
      <c r="BQ992" s="255"/>
      <c r="BR992" s="255"/>
      <c r="BS992" s="224"/>
      <c r="BT992" s="224"/>
      <c r="BU992" s="251"/>
      <c r="BV992" s="251"/>
      <c r="BW992" s="251"/>
      <c r="BX992" s="251"/>
      <c r="CB992" s="166">
        <v>45</v>
      </c>
      <c r="CC992" s="166">
        <v>40</v>
      </c>
      <c r="CD992" s="167">
        <v>35</v>
      </c>
      <c r="CE992" s="168">
        <v>30</v>
      </c>
      <c r="CF992" s="167">
        <v>28</v>
      </c>
      <c r="CG992" s="168">
        <v>26</v>
      </c>
      <c r="CH992" s="168">
        <v>24</v>
      </c>
      <c r="CI992" s="168">
        <v>22</v>
      </c>
      <c r="CJ992" s="168">
        <v>20</v>
      </c>
      <c r="CK992" s="168">
        <v>18</v>
      </c>
      <c r="CL992" s="168">
        <v>16</v>
      </c>
      <c r="CM992" s="168">
        <v>14</v>
      </c>
      <c r="CN992" s="168">
        <v>12</v>
      </c>
      <c r="CO992" s="168">
        <v>10</v>
      </c>
      <c r="CP992" s="168">
        <v>10</v>
      </c>
      <c r="CQ992" s="168">
        <v>10</v>
      </c>
    </row>
    <row r="993" spans="1:95" ht="16.2" thickBot="1" x14ac:dyDescent="0.35">
      <c r="A993" s="116">
        <v>1990</v>
      </c>
      <c r="B993" s="117"/>
      <c r="C993" s="118"/>
      <c r="D993" s="119"/>
      <c r="E993" s="120"/>
      <c r="F993" s="121"/>
      <c r="G993" s="121"/>
      <c r="H993" s="169"/>
      <c r="I993" s="169"/>
      <c r="J993" s="170"/>
      <c r="K993" s="248"/>
      <c r="L993" s="129"/>
      <c r="M993" s="129"/>
      <c r="N993" s="129"/>
      <c r="O993" s="259"/>
      <c r="P993" s="129"/>
      <c r="Z993" s="135"/>
      <c r="AA993" s="135"/>
      <c r="AB993" s="136"/>
      <c r="AC993" s="136"/>
      <c r="AD993" s="60"/>
      <c r="AE993" s="139"/>
      <c r="AF993" s="175"/>
      <c r="AG993" s="60"/>
      <c r="AH993" s="139"/>
      <c r="AI993" s="175"/>
      <c r="AJ993" s="60"/>
      <c r="AK993" s="140"/>
      <c r="AL993" s="141"/>
      <c r="AM993" s="60"/>
      <c r="AN993" s="140"/>
      <c r="AO993" s="141"/>
      <c r="AP993" s="176"/>
      <c r="AQ993" s="177"/>
      <c r="AR993" s="178"/>
      <c r="AS993" s="176"/>
      <c r="AT993" s="177"/>
      <c r="AU993" s="178"/>
      <c r="AV993" s="57"/>
      <c r="AW993" s="145"/>
      <c r="AX993" s="179"/>
      <c r="AY993" s="180"/>
      <c r="AZ993" s="57"/>
      <c r="BA993" s="145"/>
      <c r="BB993" s="146"/>
      <c r="BC993" s="149"/>
      <c r="BD993" s="103"/>
      <c r="BF993" s="251"/>
      <c r="BG993" s="251"/>
      <c r="BH993" s="252"/>
      <c r="BJ993" s="253"/>
      <c r="BK993" s="253"/>
      <c r="BL993" s="253"/>
      <c r="BM993" s="254"/>
      <c r="BN993" s="252"/>
      <c r="BO993" s="255"/>
      <c r="BP993" s="255"/>
      <c r="BQ993" s="255"/>
      <c r="BR993" s="255"/>
      <c r="BS993" s="224"/>
      <c r="BT993" s="224"/>
      <c r="BU993" s="251"/>
      <c r="BV993" s="251"/>
      <c r="BW993" s="251"/>
      <c r="BX993" s="251"/>
      <c r="CB993" s="166">
        <v>45</v>
      </c>
      <c r="CC993" s="166">
        <v>40</v>
      </c>
      <c r="CD993" s="167">
        <v>35</v>
      </c>
      <c r="CE993" s="168">
        <v>30</v>
      </c>
      <c r="CF993" s="167">
        <v>28</v>
      </c>
      <c r="CG993" s="168">
        <v>26</v>
      </c>
      <c r="CH993" s="168">
        <v>24</v>
      </c>
      <c r="CI993" s="168">
        <v>22</v>
      </c>
      <c r="CJ993" s="168">
        <v>20</v>
      </c>
      <c r="CK993" s="168">
        <v>18</v>
      </c>
      <c r="CL993" s="168">
        <v>16</v>
      </c>
      <c r="CM993" s="168">
        <v>14</v>
      </c>
      <c r="CN993" s="168">
        <v>12</v>
      </c>
      <c r="CO993" s="168">
        <v>10</v>
      </c>
      <c r="CP993" s="168">
        <v>10</v>
      </c>
      <c r="CQ993" s="168">
        <v>10</v>
      </c>
    </row>
    <row r="994" spans="1:95" ht="16.2" thickBot="1" x14ac:dyDescent="0.35">
      <c r="A994" s="116">
        <v>1991</v>
      </c>
      <c r="B994" s="117"/>
      <c r="C994" s="118"/>
      <c r="D994" s="119"/>
      <c r="E994" s="120"/>
      <c r="F994" s="121"/>
      <c r="G994" s="121"/>
      <c r="H994" s="169"/>
      <c r="I994" s="169"/>
      <c r="J994" s="170"/>
      <c r="K994" s="248"/>
      <c r="L994" s="129"/>
      <c r="M994" s="129"/>
      <c r="N994" s="129"/>
      <c r="O994" s="259"/>
      <c r="P994" s="129"/>
      <c r="Z994" s="135"/>
      <c r="AA994" s="135"/>
      <c r="AB994" s="136"/>
      <c r="AC994" s="136"/>
      <c r="AD994" s="60"/>
      <c r="AE994" s="139"/>
      <c r="AF994" s="175"/>
      <c r="AG994" s="60"/>
      <c r="AH994" s="139"/>
      <c r="AI994" s="175"/>
      <c r="AJ994" s="60"/>
      <c r="AK994" s="140"/>
      <c r="AL994" s="141"/>
      <c r="AM994" s="60"/>
      <c r="AN994" s="140"/>
      <c r="AO994" s="141"/>
      <c r="AP994" s="176"/>
      <c r="AQ994" s="177"/>
      <c r="AR994" s="178"/>
      <c r="AS994" s="176"/>
      <c r="AT994" s="177"/>
      <c r="AU994" s="178"/>
      <c r="AV994" s="57"/>
      <c r="AW994" s="145"/>
      <c r="AX994" s="179"/>
      <c r="AY994" s="180"/>
      <c r="AZ994" s="57"/>
      <c r="BA994" s="145"/>
      <c r="BB994" s="146"/>
      <c r="BC994" s="149"/>
      <c r="BD994" s="103"/>
      <c r="BF994" s="251"/>
      <c r="BG994" s="251"/>
      <c r="BH994" s="252"/>
      <c r="BJ994" s="253"/>
      <c r="BK994" s="253"/>
      <c r="BL994" s="253"/>
      <c r="BM994" s="254"/>
      <c r="BN994" s="252"/>
      <c r="BO994" s="255"/>
      <c r="BP994" s="255"/>
      <c r="BQ994" s="255"/>
      <c r="BR994" s="255"/>
      <c r="BS994" s="224"/>
      <c r="BT994" s="224"/>
      <c r="BU994" s="251"/>
      <c r="BV994" s="251"/>
      <c r="BW994" s="251"/>
      <c r="BX994" s="251"/>
      <c r="CB994" s="166">
        <v>45</v>
      </c>
      <c r="CC994" s="166">
        <v>40</v>
      </c>
      <c r="CD994" s="167">
        <v>35</v>
      </c>
      <c r="CE994" s="168">
        <v>30</v>
      </c>
      <c r="CF994" s="167">
        <v>28</v>
      </c>
      <c r="CG994" s="168">
        <v>26</v>
      </c>
      <c r="CH994" s="168">
        <v>24</v>
      </c>
      <c r="CI994" s="168">
        <v>22</v>
      </c>
      <c r="CJ994" s="168">
        <v>20</v>
      </c>
      <c r="CK994" s="168">
        <v>18</v>
      </c>
      <c r="CL994" s="168">
        <v>16</v>
      </c>
      <c r="CM994" s="168">
        <v>14</v>
      </c>
      <c r="CN994" s="168">
        <v>12</v>
      </c>
      <c r="CO994" s="168">
        <v>10</v>
      </c>
      <c r="CP994" s="168">
        <v>10</v>
      </c>
      <c r="CQ994" s="168">
        <v>10</v>
      </c>
    </row>
    <row r="995" spans="1:95" ht="16.2" thickBot="1" x14ac:dyDescent="0.35">
      <c r="A995" s="116">
        <v>1992</v>
      </c>
      <c r="B995" s="117"/>
      <c r="C995" s="118"/>
      <c r="D995" s="119"/>
      <c r="E995" s="120"/>
      <c r="F995" s="121"/>
      <c r="G995" s="121"/>
      <c r="H995" s="169"/>
      <c r="I995" s="169"/>
      <c r="J995" s="170"/>
      <c r="K995" s="248"/>
      <c r="L995" s="129"/>
      <c r="M995" s="129"/>
      <c r="N995" s="129"/>
      <c r="O995" s="259"/>
      <c r="P995" s="129"/>
      <c r="Z995" s="135"/>
      <c r="AA995" s="135"/>
      <c r="AB995" s="136"/>
      <c r="AC995" s="136"/>
      <c r="AD995" s="60"/>
      <c r="AE995" s="139"/>
      <c r="AF995" s="175"/>
      <c r="AG995" s="60"/>
      <c r="AH995" s="139"/>
      <c r="AI995" s="175"/>
      <c r="AJ995" s="60"/>
      <c r="AK995" s="140"/>
      <c r="AL995" s="141"/>
      <c r="AM995" s="60"/>
      <c r="AN995" s="140"/>
      <c r="AO995" s="141"/>
      <c r="AP995" s="176"/>
      <c r="AQ995" s="177"/>
      <c r="AR995" s="178"/>
      <c r="AS995" s="176"/>
      <c r="AT995" s="177"/>
      <c r="AU995" s="178"/>
      <c r="AV995" s="57"/>
      <c r="AW995" s="145"/>
      <c r="AX995" s="179"/>
      <c r="AY995" s="180"/>
      <c r="AZ995" s="57"/>
      <c r="BA995" s="145"/>
      <c r="BB995" s="146"/>
      <c r="BC995" s="149"/>
      <c r="BD995" s="103"/>
      <c r="BF995" s="251"/>
      <c r="BG995" s="251"/>
      <c r="BH995" s="252"/>
      <c r="BJ995" s="253"/>
      <c r="BK995" s="253"/>
      <c r="BL995" s="253"/>
      <c r="BM995" s="254"/>
      <c r="BN995" s="252"/>
      <c r="BO995" s="255"/>
      <c r="BP995" s="255"/>
      <c r="BQ995" s="255"/>
      <c r="BR995" s="255"/>
      <c r="BS995" s="224"/>
      <c r="BT995" s="224"/>
      <c r="BU995" s="251"/>
      <c r="BV995" s="251"/>
      <c r="BW995" s="251"/>
      <c r="BX995" s="251"/>
      <c r="CB995" s="166">
        <v>45</v>
      </c>
      <c r="CC995" s="166">
        <v>40</v>
      </c>
      <c r="CD995" s="167">
        <v>35</v>
      </c>
      <c r="CE995" s="168">
        <v>30</v>
      </c>
      <c r="CF995" s="167">
        <v>28</v>
      </c>
      <c r="CG995" s="168">
        <v>26</v>
      </c>
      <c r="CH995" s="168">
        <v>24</v>
      </c>
      <c r="CI995" s="168">
        <v>22</v>
      </c>
      <c r="CJ995" s="168">
        <v>20</v>
      </c>
      <c r="CK995" s="168">
        <v>18</v>
      </c>
      <c r="CL995" s="168">
        <v>16</v>
      </c>
      <c r="CM995" s="168">
        <v>14</v>
      </c>
      <c r="CN995" s="168">
        <v>12</v>
      </c>
      <c r="CO995" s="168">
        <v>10</v>
      </c>
      <c r="CP995" s="168">
        <v>10</v>
      </c>
      <c r="CQ995" s="168">
        <v>10</v>
      </c>
    </row>
    <row r="996" spans="1:95" ht="16.2" thickBot="1" x14ac:dyDescent="0.35">
      <c r="A996" s="116">
        <v>1993</v>
      </c>
      <c r="B996" s="117"/>
      <c r="C996" s="118"/>
      <c r="D996" s="119"/>
      <c r="E996" s="120"/>
      <c r="F996" s="121"/>
      <c r="G996" s="121"/>
      <c r="H996" s="169"/>
      <c r="I996" s="169"/>
      <c r="J996" s="170"/>
      <c r="K996" s="248"/>
      <c r="L996" s="129"/>
      <c r="M996" s="129"/>
      <c r="N996" s="129"/>
      <c r="O996" s="259"/>
      <c r="P996" s="129"/>
      <c r="Z996" s="135"/>
      <c r="AA996" s="135"/>
      <c r="AB996" s="136"/>
      <c r="AC996" s="136"/>
      <c r="AD996" s="60"/>
      <c r="AE996" s="139"/>
      <c r="AF996" s="175"/>
      <c r="AG996" s="60"/>
      <c r="AH996" s="139"/>
      <c r="AI996" s="175"/>
      <c r="AJ996" s="60"/>
      <c r="AK996" s="140"/>
      <c r="AL996" s="141"/>
      <c r="AM996" s="60"/>
      <c r="AN996" s="140"/>
      <c r="AO996" s="141"/>
      <c r="AP996" s="176"/>
      <c r="AQ996" s="177"/>
      <c r="AR996" s="178"/>
      <c r="AS996" s="176"/>
      <c r="AT996" s="177"/>
      <c r="AU996" s="178"/>
      <c r="AV996" s="57"/>
      <c r="AW996" s="145"/>
      <c r="AX996" s="179"/>
      <c r="AY996" s="180"/>
      <c r="AZ996" s="57"/>
      <c r="BA996" s="145"/>
      <c r="BB996" s="146"/>
      <c r="BC996" s="149"/>
      <c r="BD996" s="103"/>
      <c r="BF996" s="251"/>
      <c r="BG996" s="251"/>
      <c r="BH996" s="252"/>
      <c r="BJ996" s="253"/>
      <c r="BK996" s="253"/>
      <c r="BL996" s="253"/>
      <c r="BM996" s="254"/>
      <c r="BN996" s="252"/>
      <c r="BO996" s="255"/>
      <c r="BP996" s="255"/>
      <c r="BQ996" s="255"/>
      <c r="BR996" s="255"/>
      <c r="BS996" s="224"/>
      <c r="BT996" s="224"/>
      <c r="BU996" s="251"/>
      <c r="BV996" s="251"/>
      <c r="BW996" s="251"/>
      <c r="BX996" s="251"/>
      <c r="CB996" s="166">
        <v>45</v>
      </c>
      <c r="CC996" s="166">
        <v>40</v>
      </c>
      <c r="CD996" s="167">
        <v>35</v>
      </c>
      <c r="CE996" s="168">
        <v>30</v>
      </c>
      <c r="CF996" s="167">
        <v>28</v>
      </c>
      <c r="CG996" s="168">
        <v>26</v>
      </c>
      <c r="CH996" s="168">
        <v>24</v>
      </c>
      <c r="CI996" s="168">
        <v>22</v>
      </c>
      <c r="CJ996" s="168">
        <v>20</v>
      </c>
      <c r="CK996" s="168">
        <v>18</v>
      </c>
      <c r="CL996" s="168">
        <v>16</v>
      </c>
      <c r="CM996" s="168">
        <v>14</v>
      </c>
      <c r="CN996" s="168">
        <v>12</v>
      </c>
      <c r="CO996" s="168">
        <v>10</v>
      </c>
      <c r="CP996" s="168">
        <v>10</v>
      </c>
      <c r="CQ996" s="168">
        <v>10</v>
      </c>
    </row>
    <row r="997" spans="1:95" ht="16.2" thickBot="1" x14ac:dyDescent="0.35">
      <c r="A997" s="116">
        <v>1994</v>
      </c>
      <c r="B997" s="117"/>
      <c r="C997" s="118"/>
      <c r="D997" s="119"/>
      <c r="E997" s="120"/>
      <c r="F997" s="121"/>
      <c r="G997" s="121"/>
      <c r="H997" s="169"/>
      <c r="I997" s="169"/>
      <c r="J997" s="170"/>
      <c r="K997" s="248"/>
      <c r="L997" s="129"/>
      <c r="M997" s="129"/>
      <c r="N997" s="129"/>
      <c r="O997" s="259"/>
      <c r="P997" s="129"/>
      <c r="Z997" s="135"/>
      <c r="AA997" s="135"/>
      <c r="AB997" s="136"/>
      <c r="AC997" s="136"/>
      <c r="AD997" s="60"/>
      <c r="AE997" s="139"/>
      <c r="AF997" s="175"/>
      <c r="AG997" s="60"/>
      <c r="AH997" s="139"/>
      <c r="AI997" s="175"/>
      <c r="AJ997" s="60"/>
      <c r="AK997" s="140"/>
      <c r="AL997" s="141"/>
      <c r="AM997" s="60"/>
      <c r="AN997" s="140"/>
      <c r="AO997" s="141"/>
      <c r="AP997" s="176"/>
      <c r="AQ997" s="177"/>
      <c r="AR997" s="178"/>
      <c r="AS997" s="176"/>
      <c r="AT997" s="177"/>
      <c r="AU997" s="178"/>
      <c r="AV997" s="57"/>
      <c r="AW997" s="145"/>
      <c r="AX997" s="179"/>
      <c r="AY997" s="180"/>
      <c r="AZ997" s="57"/>
      <c r="BA997" s="145"/>
      <c r="BB997" s="146"/>
      <c r="BC997" s="149"/>
      <c r="BD997" s="103"/>
      <c r="BF997" s="251"/>
      <c r="BG997" s="251"/>
      <c r="BH997" s="252"/>
      <c r="BJ997" s="253"/>
      <c r="BK997" s="253"/>
      <c r="BL997" s="253"/>
      <c r="BM997" s="254"/>
      <c r="BN997" s="252"/>
      <c r="BO997" s="255"/>
      <c r="BP997" s="255"/>
      <c r="BQ997" s="255"/>
      <c r="BR997" s="255"/>
      <c r="BS997" s="224"/>
      <c r="BT997" s="224"/>
      <c r="BU997" s="251"/>
      <c r="BV997" s="251"/>
      <c r="BW997" s="251"/>
      <c r="BX997" s="251"/>
      <c r="CB997" s="166">
        <v>45</v>
      </c>
      <c r="CC997" s="166">
        <v>40</v>
      </c>
      <c r="CD997" s="167">
        <v>35</v>
      </c>
      <c r="CE997" s="168">
        <v>30</v>
      </c>
      <c r="CF997" s="167">
        <v>28</v>
      </c>
      <c r="CG997" s="168">
        <v>26</v>
      </c>
      <c r="CH997" s="168">
        <v>24</v>
      </c>
      <c r="CI997" s="168">
        <v>22</v>
      </c>
      <c r="CJ997" s="168">
        <v>20</v>
      </c>
      <c r="CK997" s="168">
        <v>18</v>
      </c>
      <c r="CL997" s="168">
        <v>16</v>
      </c>
      <c r="CM997" s="168">
        <v>14</v>
      </c>
      <c r="CN997" s="168">
        <v>12</v>
      </c>
      <c r="CO997" s="168">
        <v>10</v>
      </c>
      <c r="CP997" s="168">
        <v>10</v>
      </c>
      <c r="CQ997" s="168">
        <v>10</v>
      </c>
    </row>
    <row r="998" spans="1:95" ht="16.2" thickBot="1" x14ac:dyDescent="0.35">
      <c r="A998" s="116">
        <v>1995</v>
      </c>
      <c r="B998" s="117"/>
      <c r="C998" s="118"/>
      <c r="D998" s="119"/>
      <c r="E998" s="120"/>
      <c r="F998" s="121"/>
      <c r="G998" s="121"/>
      <c r="H998" s="169"/>
      <c r="I998" s="169"/>
      <c r="J998" s="170"/>
      <c r="K998" s="248"/>
      <c r="L998" s="129"/>
      <c r="M998" s="129"/>
      <c r="N998" s="129"/>
      <c r="O998" s="259"/>
      <c r="P998" s="129"/>
      <c r="Z998" s="135"/>
      <c r="AA998" s="135"/>
      <c r="AB998" s="136"/>
      <c r="AC998" s="136"/>
      <c r="AD998" s="60"/>
      <c r="AE998" s="139"/>
      <c r="AF998" s="175"/>
      <c r="AG998" s="60"/>
      <c r="AH998" s="139"/>
      <c r="AI998" s="175"/>
      <c r="AJ998" s="60"/>
      <c r="AK998" s="140"/>
      <c r="AL998" s="141"/>
      <c r="AM998" s="60"/>
      <c r="AN998" s="140"/>
      <c r="AO998" s="141"/>
      <c r="AP998" s="176"/>
      <c r="AQ998" s="177"/>
      <c r="AR998" s="178"/>
      <c r="AS998" s="176"/>
      <c r="AT998" s="177"/>
      <c r="AU998" s="178"/>
      <c r="AV998" s="57"/>
      <c r="AW998" s="145"/>
      <c r="AX998" s="179"/>
      <c r="AY998" s="180"/>
      <c r="AZ998" s="57"/>
      <c r="BA998" s="145"/>
      <c r="BB998" s="146"/>
      <c r="BC998" s="149"/>
      <c r="BD998" s="103"/>
      <c r="BF998" s="251"/>
      <c r="BG998" s="251"/>
      <c r="BH998" s="252"/>
      <c r="BJ998" s="253"/>
      <c r="BK998" s="253"/>
      <c r="BL998" s="253"/>
      <c r="BM998" s="254"/>
      <c r="BN998" s="252"/>
      <c r="BO998" s="255"/>
      <c r="BP998" s="255"/>
      <c r="BQ998" s="255"/>
      <c r="BR998" s="255"/>
      <c r="BS998" s="224"/>
      <c r="BT998" s="224"/>
      <c r="BU998" s="251"/>
      <c r="BV998" s="251"/>
      <c r="BW998" s="251"/>
      <c r="BX998" s="251"/>
      <c r="CB998" s="166">
        <v>45</v>
      </c>
      <c r="CC998" s="166">
        <v>40</v>
      </c>
      <c r="CD998" s="167">
        <v>35</v>
      </c>
      <c r="CE998" s="168">
        <v>30</v>
      </c>
      <c r="CF998" s="167">
        <v>28</v>
      </c>
      <c r="CG998" s="168">
        <v>26</v>
      </c>
      <c r="CH998" s="168">
        <v>24</v>
      </c>
      <c r="CI998" s="168">
        <v>22</v>
      </c>
      <c r="CJ998" s="168">
        <v>20</v>
      </c>
      <c r="CK998" s="168">
        <v>18</v>
      </c>
      <c r="CL998" s="168">
        <v>16</v>
      </c>
      <c r="CM998" s="168">
        <v>14</v>
      </c>
      <c r="CN998" s="168">
        <v>12</v>
      </c>
      <c r="CO998" s="168">
        <v>10</v>
      </c>
      <c r="CP998" s="168">
        <v>10</v>
      </c>
      <c r="CQ998" s="168">
        <v>10</v>
      </c>
    </row>
    <row r="999" spans="1:95" ht="16.2" thickBot="1" x14ac:dyDescent="0.35">
      <c r="A999" s="116">
        <v>1996</v>
      </c>
      <c r="B999" s="117"/>
      <c r="C999" s="118"/>
      <c r="D999" s="119"/>
      <c r="E999" s="120"/>
      <c r="F999" s="121"/>
      <c r="G999" s="121"/>
      <c r="H999" s="169"/>
      <c r="I999" s="169"/>
      <c r="J999" s="170"/>
      <c r="K999" s="248"/>
      <c r="L999" s="129"/>
      <c r="M999" s="129"/>
      <c r="N999" s="129"/>
      <c r="O999" s="259"/>
      <c r="P999" s="129"/>
      <c r="Z999" s="135"/>
      <c r="AA999" s="135"/>
      <c r="AB999" s="136"/>
      <c r="AC999" s="136"/>
      <c r="AD999" s="60"/>
      <c r="AE999" s="139"/>
      <c r="AF999" s="175"/>
      <c r="AG999" s="60"/>
      <c r="AH999" s="139"/>
      <c r="AI999" s="175"/>
      <c r="AJ999" s="60"/>
      <c r="AK999" s="140"/>
      <c r="AL999" s="141"/>
      <c r="AM999" s="60"/>
      <c r="AN999" s="140"/>
      <c r="AO999" s="141"/>
      <c r="AP999" s="176"/>
      <c r="AQ999" s="177"/>
      <c r="AR999" s="178"/>
      <c r="AS999" s="176"/>
      <c r="AT999" s="177"/>
      <c r="AU999" s="178"/>
      <c r="AV999" s="57"/>
      <c r="AW999" s="145"/>
      <c r="AX999" s="179"/>
      <c r="AY999" s="180"/>
      <c r="AZ999" s="57"/>
      <c r="BA999" s="145"/>
      <c r="BB999" s="146"/>
      <c r="BC999" s="149"/>
      <c r="BD999" s="103"/>
      <c r="BS999" s="224"/>
      <c r="BT999" s="224"/>
      <c r="CB999" s="166">
        <v>45</v>
      </c>
      <c r="CC999" s="166">
        <v>40</v>
      </c>
      <c r="CD999" s="167">
        <v>35</v>
      </c>
      <c r="CE999" s="168">
        <v>30</v>
      </c>
      <c r="CF999" s="167">
        <v>28</v>
      </c>
      <c r="CG999" s="168">
        <v>26</v>
      </c>
      <c r="CH999" s="168">
        <v>24</v>
      </c>
      <c r="CI999" s="168">
        <v>22</v>
      </c>
      <c r="CJ999" s="168">
        <v>20</v>
      </c>
      <c r="CK999" s="168">
        <v>18</v>
      </c>
      <c r="CL999" s="168">
        <v>16</v>
      </c>
      <c r="CM999" s="168">
        <v>14</v>
      </c>
      <c r="CN999" s="168">
        <v>12</v>
      </c>
      <c r="CO999" s="168">
        <v>10</v>
      </c>
      <c r="CP999" s="168">
        <v>10</v>
      </c>
      <c r="CQ999" s="168">
        <v>10</v>
      </c>
    </row>
    <row r="1000" spans="1:95" ht="16.2" thickBot="1" x14ac:dyDescent="0.35">
      <c r="A1000" s="116">
        <v>1997</v>
      </c>
      <c r="B1000" s="117"/>
      <c r="C1000" s="118"/>
      <c r="D1000" s="119"/>
      <c r="E1000" s="120"/>
      <c r="F1000" s="121"/>
      <c r="G1000" s="121"/>
      <c r="H1000" s="169"/>
      <c r="I1000" s="169"/>
      <c r="J1000" s="170"/>
      <c r="K1000" s="171"/>
      <c r="L1000" s="129"/>
      <c r="M1000" s="129"/>
      <c r="N1000" s="129"/>
      <c r="O1000" s="259"/>
      <c r="P1000" s="129"/>
      <c r="Z1000" s="135"/>
      <c r="AA1000" s="135"/>
      <c r="AB1000" s="136"/>
      <c r="AC1000" s="136"/>
      <c r="AD1000" s="60"/>
      <c r="AE1000" s="139"/>
      <c r="AF1000" s="175"/>
      <c r="AG1000" s="60"/>
      <c r="AH1000" s="139"/>
      <c r="AI1000" s="175"/>
      <c r="AJ1000" s="60"/>
      <c r="AK1000" s="140"/>
      <c r="AL1000" s="141"/>
      <c r="AM1000" s="60"/>
      <c r="AN1000" s="140"/>
      <c r="AO1000" s="141"/>
      <c r="AP1000" s="176"/>
      <c r="AQ1000" s="177"/>
      <c r="AR1000" s="178"/>
      <c r="AS1000" s="176"/>
      <c r="AT1000" s="177"/>
      <c r="AU1000" s="178"/>
      <c r="AV1000" s="57"/>
      <c r="AW1000" s="145"/>
      <c r="AX1000" s="179"/>
      <c r="AY1000" s="180"/>
      <c r="AZ1000" s="57"/>
      <c r="BA1000" s="145"/>
      <c r="BB1000" s="146"/>
      <c r="BC1000" s="149"/>
      <c r="BD1000" s="103"/>
      <c r="BS1000" s="224"/>
      <c r="BT1000" s="224"/>
      <c r="CB1000" s="166">
        <v>45</v>
      </c>
      <c r="CC1000" s="166">
        <v>40</v>
      </c>
      <c r="CD1000" s="167">
        <v>35</v>
      </c>
      <c r="CE1000" s="168">
        <v>30</v>
      </c>
      <c r="CF1000" s="167">
        <v>28</v>
      </c>
      <c r="CG1000" s="168">
        <v>26</v>
      </c>
      <c r="CH1000" s="168">
        <v>24</v>
      </c>
      <c r="CI1000" s="168">
        <v>22</v>
      </c>
      <c r="CJ1000" s="168">
        <v>20</v>
      </c>
      <c r="CK1000" s="168">
        <v>18</v>
      </c>
      <c r="CL1000" s="168">
        <v>16</v>
      </c>
      <c r="CM1000" s="168">
        <v>14</v>
      </c>
      <c r="CN1000" s="168">
        <v>12</v>
      </c>
      <c r="CO1000" s="168">
        <v>10</v>
      </c>
      <c r="CP1000" s="168">
        <v>10</v>
      </c>
      <c r="CQ1000" s="168">
        <v>10</v>
      </c>
    </row>
    <row r="1001" spans="1:95" ht="16.2" thickBot="1" x14ac:dyDescent="0.35">
      <c r="A1001" s="116">
        <v>1998</v>
      </c>
      <c r="B1001" s="117"/>
      <c r="C1001" s="118"/>
      <c r="D1001" s="119"/>
      <c r="E1001" s="120"/>
      <c r="F1001" s="121"/>
      <c r="G1001" s="121"/>
      <c r="H1001" s="169"/>
      <c r="I1001" s="169"/>
      <c r="J1001" s="170"/>
      <c r="K1001" s="171"/>
      <c r="L1001" s="129"/>
      <c r="M1001" s="129"/>
      <c r="N1001" s="129"/>
      <c r="O1001" s="259"/>
      <c r="P1001" s="129"/>
      <c r="Z1001" s="135"/>
      <c r="AA1001" s="135"/>
      <c r="AB1001" s="136"/>
      <c r="AC1001" s="136"/>
      <c r="AD1001" s="60"/>
      <c r="AE1001" s="139"/>
      <c r="AF1001" s="175"/>
      <c r="AG1001" s="60"/>
      <c r="AH1001" s="139"/>
      <c r="AI1001" s="175"/>
      <c r="AJ1001" s="60"/>
      <c r="AK1001" s="140"/>
      <c r="AL1001" s="141"/>
      <c r="AM1001" s="60"/>
      <c r="AN1001" s="140"/>
      <c r="AO1001" s="141"/>
      <c r="AP1001" s="176"/>
      <c r="AQ1001" s="177"/>
      <c r="AR1001" s="178"/>
      <c r="AS1001" s="176"/>
      <c r="AT1001" s="177"/>
      <c r="AU1001" s="178"/>
      <c r="AV1001" s="57"/>
      <c r="AW1001" s="145"/>
      <c r="AX1001" s="179"/>
      <c r="AY1001" s="180"/>
      <c r="AZ1001" s="57"/>
      <c r="BA1001" s="145"/>
      <c r="BB1001" s="146"/>
      <c r="BC1001" s="149"/>
      <c r="BD1001" s="103"/>
      <c r="BS1001" s="224"/>
      <c r="BT1001" s="224"/>
      <c r="CB1001" s="166">
        <v>45</v>
      </c>
      <c r="CC1001" s="166">
        <v>40</v>
      </c>
      <c r="CD1001" s="167">
        <v>35</v>
      </c>
      <c r="CE1001" s="168">
        <v>30</v>
      </c>
      <c r="CF1001" s="167">
        <v>28</v>
      </c>
      <c r="CG1001" s="168">
        <v>26</v>
      </c>
      <c r="CH1001" s="168">
        <v>24</v>
      </c>
      <c r="CI1001" s="168">
        <v>22</v>
      </c>
      <c r="CJ1001" s="168">
        <v>20</v>
      </c>
      <c r="CK1001" s="168">
        <v>18</v>
      </c>
      <c r="CL1001" s="168">
        <v>16</v>
      </c>
      <c r="CM1001" s="168">
        <v>14</v>
      </c>
      <c r="CN1001" s="168">
        <v>12</v>
      </c>
      <c r="CO1001" s="168">
        <v>10</v>
      </c>
      <c r="CP1001" s="168">
        <v>10</v>
      </c>
      <c r="CQ1001" s="168">
        <v>10</v>
      </c>
    </row>
    <row r="1002" spans="1:95" ht="16.2" thickBot="1" x14ac:dyDescent="0.35">
      <c r="A1002" s="116">
        <v>1999</v>
      </c>
      <c r="B1002" s="117"/>
      <c r="C1002" s="118"/>
      <c r="D1002" s="119"/>
      <c r="E1002" s="120"/>
      <c r="F1002" s="121"/>
      <c r="G1002" s="121"/>
      <c r="H1002" s="169"/>
      <c r="I1002" s="169"/>
      <c r="J1002" s="170"/>
      <c r="K1002" s="171"/>
      <c r="L1002" s="129"/>
      <c r="M1002" s="129"/>
      <c r="N1002" s="129"/>
      <c r="O1002" s="259"/>
      <c r="P1002" s="129"/>
      <c r="Z1002" s="135"/>
      <c r="AA1002" s="135"/>
      <c r="AB1002" s="136"/>
      <c r="AC1002" s="136"/>
      <c r="AD1002" s="60"/>
      <c r="AE1002" s="139"/>
      <c r="AF1002" s="175"/>
      <c r="AG1002" s="60"/>
      <c r="AH1002" s="139"/>
      <c r="AI1002" s="175"/>
      <c r="AJ1002" s="60"/>
      <c r="AK1002" s="140"/>
      <c r="AL1002" s="141"/>
      <c r="AM1002" s="60"/>
      <c r="AN1002" s="140"/>
      <c r="AO1002" s="141"/>
      <c r="AP1002" s="176"/>
      <c r="AQ1002" s="177"/>
      <c r="AR1002" s="178"/>
      <c r="AS1002" s="176"/>
      <c r="AT1002" s="177"/>
      <c r="AU1002" s="178"/>
      <c r="AV1002" s="57"/>
      <c r="AW1002" s="145"/>
      <c r="AX1002" s="179"/>
      <c r="AY1002" s="180"/>
      <c r="AZ1002" s="57"/>
      <c r="BA1002" s="145"/>
      <c r="BB1002" s="146"/>
      <c r="BC1002" s="149"/>
      <c r="BD1002" s="103"/>
      <c r="BS1002" s="224"/>
      <c r="BT1002" s="224"/>
      <c r="CB1002" s="166">
        <v>45</v>
      </c>
      <c r="CC1002" s="166">
        <v>40</v>
      </c>
      <c r="CD1002" s="167">
        <v>35</v>
      </c>
      <c r="CE1002" s="168">
        <v>30</v>
      </c>
      <c r="CF1002" s="167">
        <v>28</v>
      </c>
      <c r="CG1002" s="168">
        <v>26</v>
      </c>
      <c r="CH1002" s="168">
        <v>24</v>
      </c>
      <c r="CI1002" s="168">
        <v>22</v>
      </c>
      <c r="CJ1002" s="168">
        <v>20</v>
      </c>
      <c r="CK1002" s="168">
        <v>18</v>
      </c>
      <c r="CL1002" s="168">
        <v>16</v>
      </c>
      <c r="CM1002" s="168">
        <v>14</v>
      </c>
      <c r="CN1002" s="168">
        <v>12</v>
      </c>
      <c r="CO1002" s="168">
        <v>10</v>
      </c>
      <c r="CP1002" s="168">
        <v>10</v>
      </c>
      <c r="CQ1002" s="168">
        <v>10</v>
      </c>
    </row>
    <row r="1003" spans="1:95" ht="16.2" thickBot="1" x14ac:dyDescent="0.35">
      <c r="A1003" s="266">
        <v>2000</v>
      </c>
      <c r="B1003" s="267"/>
      <c r="C1003" s="268"/>
      <c r="D1003" s="269"/>
      <c r="E1003" s="270"/>
      <c r="F1003" s="270"/>
      <c r="G1003" s="270"/>
      <c r="H1003" s="271"/>
      <c r="I1003" s="271"/>
      <c r="J1003" s="272"/>
      <c r="K1003" s="273"/>
      <c r="L1003" s="274"/>
      <c r="M1003" s="274"/>
      <c r="N1003" s="274"/>
      <c r="O1003" s="275"/>
      <c r="P1003" s="274"/>
      <c r="Z1003" s="135"/>
      <c r="AA1003" s="135"/>
      <c r="AB1003" s="136"/>
      <c r="AC1003" s="136"/>
      <c r="AD1003" s="60"/>
      <c r="AE1003" s="139"/>
      <c r="AF1003" s="175"/>
      <c r="AG1003" s="60"/>
      <c r="AH1003" s="139"/>
      <c r="AI1003" s="175"/>
      <c r="AJ1003" s="60"/>
      <c r="AK1003" s="140"/>
      <c r="AL1003" s="141"/>
      <c r="AM1003" s="60"/>
      <c r="AN1003" s="140"/>
      <c r="AO1003" s="141"/>
      <c r="AP1003" s="176"/>
      <c r="AQ1003" s="177"/>
      <c r="AR1003" s="178"/>
      <c r="AS1003" s="176"/>
      <c r="AT1003" s="177"/>
      <c r="AU1003" s="178"/>
      <c r="AV1003" s="276"/>
      <c r="AW1003" s="145"/>
      <c r="AX1003" s="179"/>
      <c r="AY1003" s="180"/>
      <c r="AZ1003" s="276"/>
      <c r="BA1003" s="145"/>
      <c r="BB1003" s="146"/>
      <c r="BC1003" s="149"/>
      <c r="BD1003" s="277"/>
      <c r="BS1003" s="224"/>
      <c r="BT1003" s="224"/>
      <c r="CB1003" s="166">
        <v>45</v>
      </c>
      <c r="CC1003" s="166">
        <v>40</v>
      </c>
      <c r="CD1003" s="167">
        <v>35</v>
      </c>
      <c r="CE1003" s="168">
        <v>30</v>
      </c>
      <c r="CF1003" s="167">
        <v>28</v>
      </c>
      <c r="CG1003" s="168">
        <v>26</v>
      </c>
      <c r="CH1003" s="168">
        <v>24</v>
      </c>
      <c r="CI1003" s="168">
        <v>22</v>
      </c>
      <c r="CJ1003" s="168">
        <v>20</v>
      </c>
      <c r="CK1003" s="168">
        <v>18</v>
      </c>
      <c r="CL1003" s="168">
        <v>16</v>
      </c>
      <c r="CM1003" s="168">
        <v>14</v>
      </c>
      <c r="CN1003" s="168">
        <v>12</v>
      </c>
      <c r="CO1003" s="168">
        <v>10</v>
      </c>
      <c r="CP1003" s="168">
        <v>10</v>
      </c>
      <c r="CQ1003" s="168">
        <v>10</v>
      </c>
    </row>
    <row r="1004" spans="1:95" ht="16.2" thickBot="1" x14ac:dyDescent="0.35">
      <c r="K1004" s="281"/>
      <c r="L1004" s="282"/>
      <c r="M1004" s="282"/>
      <c r="N1004" s="282"/>
      <c r="O1004" s="282"/>
      <c r="P1004" s="282"/>
    </row>
  </sheetData>
  <conditionalFormatting sqref="AH1004:AI1048576">
    <cfRule type="cellIs" dxfId="1411" priority="42" operator="equal">
      <formula>0</formula>
    </cfRule>
    <cfRule type="cellIs" dxfId="1410" priority="43" operator="equal">
      <formula>FALSE</formula>
    </cfRule>
    <cfRule type="containsErrors" dxfId="1409" priority="44">
      <formula>ISERROR(AH1004)</formula>
    </cfRule>
  </conditionalFormatting>
  <conditionalFormatting sqref="G1004:P1048576 H3:K82 G1:P2">
    <cfRule type="cellIs" dxfId="1408" priority="40" operator="equal">
      <formula>0</formula>
    </cfRule>
    <cfRule type="containsErrors" dxfId="1407" priority="41">
      <formula>ISERROR(G1)</formula>
    </cfRule>
  </conditionalFormatting>
  <conditionalFormatting sqref="K1004:P1004">
    <cfRule type="cellIs" dxfId="1406" priority="39" operator="equal">
      <formula>0</formula>
    </cfRule>
  </conditionalFormatting>
  <conditionalFormatting sqref="Q522:W1048576 T505:W521 Q504:V504">
    <cfRule type="cellIs" dxfId="1405" priority="37" operator="equal">
      <formula>0</formula>
    </cfRule>
    <cfRule type="containsErrors" dxfId="1404" priority="38">
      <formula>ISERROR(Q504)</formula>
    </cfRule>
  </conditionalFormatting>
  <conditionalFormatting sqref="Q505:S521 Z1004:Z1048576">
    <cfRule type="containsErrors" dxfId="1403" priority="45">
      <formula>ISERROR(Q505)</formula>
    </cfRule>
  </conditionalFormatting>
  <conditionalFormatting sqref="A1:F2 AB1:AC1003 A1004:F1048576">
    <cfRule type="cellIs" dxfId="1402" priority="36" operator="equal">
      <formula>0</formula>
    </cfRule>
  </conditionalFormatting>
  <conditionalFormatting sqref="L3:P82">
    <cfRule type="cellIs" dxfId="1401" priority="34" operator="equal">
      <formula>0</formula>
    </cfRule>
    <cfRule type="containsErrors" dxfId="1400" priority="35">
      <formula>ISERROR(L3)</formula>
    </cfRule>
  </conditionalFormatting>
  <conditionalFormatting sqref="Q1:W2 T3:W18">
    <cfRule type="cellIs" dxfId="1399" priority="33" operator="equal">
      <formula>0</formula>
    </cfRule>
    <cfRule type="containsErrors" dxfId="1398" priority="46">
      <formula>ISERROR(Q1)</formula>
    </cfRule>
  </conditionalFormatting>
  <conditionalFormatting sqref="AQ1004:AR1048576">
    <cfRule type="cellIs" dxfId="1397" priority="30" operator="equal">
      <formula>0</formula>
    </cfRule>
    <cfRule type="cellIs" dxfId="1396" priority="31" operator="equal">
      <formula>FALSE</formula>
    </cfRule>
    <cfRule type="containsErrors" dxfId="1395" priority="32">
      <formula>ISERROR(AQ1004)</formula>
    </cfRule>
  </conditionalFormatting>
  <conditionalFormatting sqref="AT1004:AU1048576">
    <cfRule type="cellIs" dxfId="1394" priority="27" operator="equal">
      <formula>0</formula>
    </cfRule>
    <cfRule type="cellIs" dxfId="1393" priority="28" operator="equal">
      <formula>FALSE</formula>
    </cfRule>
    <cfRule type="containsErrors" dxfId="1392" priority="29">
      <formula>ISERROR(AT1004)</formula>
    </cfRule>
  </conditionalFormatting>
  <conditionalFormatting sqref="AP1:AU1003">
    <cfRule type="cellIs" dxfId="1391" priority="26" operator="equal">
      <formula>0</formula>
    </cfRule>
  </conditionalFormatting>
  <conditionalFormatting sqref="AE1:AF1003 AH1:AI1003 Z1:AA1003">
    <cfRule type="cellIs" dxfId="1390" priority="25" operator="equal">
      <formula>0</formula>
    </cfRule>
  </conditionalFormatting>
  <conditionalFormatting sqref="W504">
    <cfRule type="cellIs" dxfId="1389" priority="24" operator="equal">
      <formula>0</formula>
    </cfRule>
  </conditionalFormatting>
  <conditionalFormatting sqref="AW1:BC1048576">
    <cfRule type="cellIs" dxfId="1388" priority="23" operator="equal">
      <formula>0</formula>
    </cfRule>
  </conditionalFormatting>
  <conditionalFormatting sqref="AY3:AY1003">
    <cfRule type="cellIs" dxfId="1387" priority="13" operator="equal">
      <formula>0</formula>
    </cfRule>
    <cfRule type="expression" dxfId="1386" priority="22">
      <formula>IF(AY3=MAX($AY$3:$AY$1003),5)</formula>
    </cfRule>
  </conditionalFormatting>
  <conditionalFormatting sqref="BC3:BC1003">
    <cfRule type="cellIs" dxfId="1385" priority="12" operator="equal">
      <formula>0</formula>
    </cfRule>
    <cfRule type="expression" dxfId="1384" priority="21">
      <formula>IF(BC3=MAX($BC$3:$BC$1003),5)</formula>
    </cfRule>
  </conditionalFormatting>
  <conditionalFormatting sqref="BE53:BE174 BE223:BE1048576">
    <cfRule type="cellIs" dxfId="1383" priority="19" operator="equal">
      <formula>0</formula>
    </cfRule>
    <cfRule type="containsErrors" dxfId="1382" priority="20">
      <formula>ISERROR(BE53)</formula>
    </cfRule>
  </conditionalFormatting>
  <conditionalFormatting sqref="BF53:BR174 BU53:BX174 BF223:BR1048576 BU223:BX1048576">
    <cfRule type="containsErrors" dxfId="1381" priority="17">
      <formula>ISERROR(BF53)</formula>
    </cfRule>
    <cfRule type="cellIs" dxfId="1380" priority="18" operator="equal">
      <formula>0</formula>
    </cfRule>
  </conditionalFormatting>
  <conditionalFormatting sqref="CE3:CQ1003">
    <cfRule type="containsErrors" dxfId="1379" priority="15">
      <formula>ISERROR(CE3)</formula>
    </cfRule>
    <cfRule type="cellIs" dxfId="1378" priority="16" operator="equal">
      <formula>0</formula>
    </cfRule>
  </conditionalFormatting>
  <conditionalFormatting sqref="A3:G3 A4:C82 E4:G82 D4:D1003">
    <cfRule type="cellIs" dxfId="1377" priority="14" operator="equal">
      <formula>0</formula>
    </cfRule>
  </conditionalFormatting>
  <conditionalFormatting sqref="BE2:BG18">
    <cfRule type="containsErrors" dxfId="1376" priority="11">
      <formula>ISERROR(BE2)</formula>
    </cfRule>
  </conditionalFormatting>
  <conditionalFormatting sqref="BO2:BQ18">
    <cfRule type="containsErrors" dxfId="1375" priority="10">
      <formula>ISERROR(BO2)</formula>
    </cfRule>
  </conditionalFormatting>
  <conditionalFormatting sqref="BU2:BW18">
    <cfRule type="containsErrors" dxfId="1374" priority="9">
      <formula>ISERROR(BU2)</formula>
    </cfRule>
  </conditionalFormatting>
  <conditionalFormatting sqref="Q3:S18">
    <cfRule type="cellIs" dxfId="1373" priority="7" operator="equal">
      <formula>0</formula>
    </cfRule>
    <cfRule type="containsErrors" dxfId="1372" priority="8">
      <formula>ISERROR(Q3)</formula>
    </cfRule>
  </conditionalFormatting>
  <conditionalFormatting sqref="AK1:AO1048576">
    <cfRule type="cellIs" dxfId="1371" priority="4" operator="equal">
      <formula>FALSE</formula>
    </cfRule>
    <cfRule type="cellIs" dxfId="1370" priority="5" operator="equal">
      <formula>0</formula>
    </cfRule>
    <cfRule type="containsErrors" dxfId="1369" priority="6">
      <formula>ISERROR(AK1)</formula>
    </cfRule>
  </conditionalFormatting>
  <conditionalFormatting sqref="Q19:W503">
    <cfRule type="cellIs" dxfId="1368" priority="2" operator="equal">
      <formula>0</formula>
    </cfRule>
    <cfRule type="containsErrors" dxfId="1367" priority="3">
      <formula>ISERROR(Q19)</formula>
    </cfRule>
  </conditionalFormatting>
  <conditionalFormatting sqref="A83:C1003 E83:P1003">
    <cfRule type="cellIs" dxfId="1366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5"/>
  <sheetViews>
    <sheetView topLeftCell="A172" workbookViewId="0">
      <selection activeCell="A179" sqref="A179"/>
    </sheetView>
  </sheetViews>
  <sheetFormatPr baseColWidth="10" defaultRowHeight="14.4" x14ac:dyDescent="0.3"/>
  <cols>
    <col min="1" max="1" width="8.77734375" style="82" customWidth="1"/>
    <col min="2" max="2" width="7.109375" style="82" customWidth="1"/>
    <col min="3" max="3" width="15.77734375" style="382" customWidth="1"/>
    <col min="4" max="4" width="5.77734375" style="82" customWidth="1"/>
    <col min="5" max="7" width="5.77734375" style="383" customWidth="1"/>
    <col min="8" max="8" width="4.77734375" style="384" customWidth="1"/>
    <col min="9" max="9" width="4.77734375" style="385" customWidth="1"/>
    <col min="10" max="10" width="4.77734375" style="38" customWidth="1"/>
    <col min="11" max="11" width="4.77734375" style="386" customWidth="1"/>
    <col min="12" max="12" width="4.77734375" style="387" customWidth="1"/>
    <col min="13" max="14" width="7.77734375" style="278" customWidth="1"/>
  </cols>
  <sheetData>
    <row r="1" spans="1:14" ht="48.6" thickBot="1" x14ac:dyDescent="0.35">
      <c r="A1" s="293" t="s">
        <v>10</v>
      </c>
      <c r="B1" s="294" t="s">
        <v>11</v>
      </c>
      <c r="C1" s="295" t="s">
        <v>12</v>
      </c>
      <c r="D1" s="296" t="s">
        <v>13</v>
      </c>
      <c r="E1" s="297" t="s">
        <v>14</v>
      </c>
      <c r="F1" s="298" t="s">
        <v>15</v>
      </c>
      <c r="G1" s="298" t="s">
        <v>16</v>
      </c>
      <c r="H1" s="299" t="s">
        <v>17</v>
      </c>
      <c r="I1" s="300">
        <v>69</v>
      </c>
      <c r="J1" s="301">
        <v>169</v>
      </c>
      <c r="K1" s="302">
        <v>269</v>
      </c>
      <c r="L1" s="303" t="s">
        <v>18</v>
      </c>
      <c r="M1" s="304" t="s">
        <v>19</v>
      </c>
      <c r="N1" s="390" t="s">
        <v>20</v>
      </c>
    </row>
    <row r="2" spans="1:14" x14ac:dyDescent="0.3">
      <c r="A2" s="305" t="e">
        <v>#N/A</v>
      </c>
      <c r="B2" s="306">
        <v>1002</v>
      </c>
      <c r="C2" s="307" t="str">
        <f>VLOOKUP(B2,Données!$A$3:$I$1003,3)</f>
        <v>Michel</v>
      </c>
      <c r="D2" s="141">
        <f>IF(C2="Dummy",Données!$X$4,VLOOKUP(B2,Données!$A$3:$I$1003,7))</f>
        <v>0</v>
      </c>
      <c r="E2" s="308"/>
      <c r="F2" s="308"/>
      <c r="G2" s="308"/>
      <c r="H2" s="309"/>
      <c r="I2" s="310"/>
      <c r="J2" s="311"/>
      <c r="K2" s="312"/>
      <c r="L2" s="313"/>
      <c r="M2" s="314">
        <f t="shared" ref="M2:M10" si="0">SUM(E2:G2)</f>
        <v>0</v>
      </c>
      <c r="N2" s="391">
        <v>27</v>
      </c>
    </row>
    <row r="3" spans="1:14" x14ac:dyDescent="0.3">
      <c r="A3" s="316" t="e">
        <f>VLOOKUP(B3,Données!$A$3:$I$1003,4)</f>
        <v>#N/A</v>
      </c>
      <c r="B3" s="317"/>
      <c r="C3" s="307" t="e">
        <f>VLOOKUP(B3,Données!$A$3:$I$1003,3)</f>
        <v>#N/A</v>
      </c>
      <c r="D3" s="141" t="e">
        <f>IF(C3="Dummy",Données!$X$4,VLOOKUP(B3,Données!$A$3:$I$1003,7))</f>
        <v>#N/A</v>
      </c>
      <c r="E3" s="319"/>
      <c r="F3" s="320"/>
      <c r="G3" s="320"/>
      <c r="H3" s="321"/>
      <c r="I3" s="322"/>
      <c r="J3" s="323"/>
      <c r="K3" s="324"/>
      <c r="L3" s="325"/>
      <c r="M3" s="315">
        <f t="shared" si="0"/>
        <v>0</v>
      </c>
      <c r="N3" s="391">
        <f>COUNTIF(E3:G3,"&gt;0")</f>
        <v>0</v>
      </c>
    </row>
    <row r="4" spans="1:14" x14ac:dyDescent="0.3">
      <c r="A4" s="316">
        <f>VLOOKUP(B4,Données!$A$3:$I$1003,4)</f>
        <v>0</v>
      </c>
      <c r="B4" s="317">
        <v>1000</v>
      </c>
      <c r="C4" s="307" t="str">
        <f>VLOOKUP(B4,Données!$A$3:$I$1003,3)</f>
        <v>Gilberte</v>
      </c>
      <c r="D4" s="141">
        <f>IF(C4="Dummy",Données!$X$4,VLOOKUP(B4,Données!$A$3:$I$1003,7))</f>
        <v>0</v>
      </c>
      <c r="E4" s="319"/>
      <c r="F4" s="320"/>
      <c r="G4" s="320"/>
      <c r="H4" s="321"/>
      <c r="I4" s="322"/>
      <c r="J4" s="323"/>
      <c r="K4" s="324"/>
      <c r="L4" s="325"/>
      <c r="M4" s="315">
        <f t="shared" si="0"/>
        <v>0</v>
      </c>
      <c r="N4" s="391">
        <v>36</v>
      </c>
    </row>
    <row r="5" spans="1:14" x14ac:dyDescent="0.3">
      <c r="A5" s="316" t="e">
        <f>VLOOKUP(B5,Données!$A$3:$I$1003,4)</f>
        <v>#N/A</v>
      </c>
      <c r="B5" s="317"/>
      <c r="C5" s="307" t="e">
        <f>VLOOKUP(B5,Données!$A$3:$I$1003,3)</f>
        <v>#N/A</v>
      </c>
      <c r="D5" s="141" t="e">
        <f>IF(C5="Dummy",Données!$X$4,VLOOKUP(B5,Données!$A$3:$I$1003,7))</f>
        <v>#N/A</v>
      </c>
      <c r="E5" s="319"/>
      <c r="F5" s="320"/>
      <c r="G5" s="320"/>
      <c r="H5" s="321"/>
      <c r="I5" s="322"/>
      <c r="J5" s="323"/>
      <c r="K5" s="324"/>
      <c r="L5" s="325"/>
      <c r="M5" s="315">
        <f t="shared" si="0"/>
        <v>0</v>
      </c>
      <c r="N5" s="391">
        <f>COUNTIF(E5:G5,"&gt;0")</f>
        <v>0</v>
      </c>
    </row>
    <row r="6" spans="1:14" x14ac:dyDescent="0.3">
      <c r="A6" s="316" t="e">
        <f>VLOOKUP(B6,Données!$A$3:$I$1003,4)</f>
        <v>#N/A</v>
      </c>
      <c r="B6" s="317"/>
      <c r="C6" s="307" t="e">
        <f>VLOOKUP(B6,Données!$A$3:$I$1003,3)</f>
        <v>#N/A</v>
      </c>
      <c r="D6" s="141" t="e">
        <f>IF(C6="Dummy",Données!$X$4,VLOOKUP(B6,Données!$A$3:$I$1003,7))</f>
        <v>#N/A</v>
      </c>
      <c r="E6" s="326"/>
      <c r="F6" s="320"/>
      <c r="G6" s="320"/>
      <c r="H6" s="321"/>
      <c r="I6" s="322"/>
      <c r="J6" s="323"/>
      <c r="K6" s="324"/>
      <c r="L6" s="325"/>
      <c r="M6" s="315">
        <f t="shared" si="0"/>
        <v>0</v>
      </c>
      <c r="N6" s="391">
        <f>COUNTIF(E6:G6,"&gt;0")</f>
        <v>0</v>
      </c>
    </row>
    <row r="7" spans="1:14" x14ac:dyDescent="0.3">
      <c r="A7" s="327" t="s">
        <v>21</v>
      </c>
      <c r="B7" s="328"/>
      <c r="C7" s="329">
        <f>IF(B7=Données!X$1,Données!$X$2,VLOOKUP(B7,Données!$A$3:$I$1003,3))</f>
        <v>0</v>
      </c>
      <c r="D7" s="173" t="e">
        <v>#REF!</v>
      </c>
      <c r="E7" s="330"/>
      <c r="F7" s="330"/>
      <c r="G7" s="330"/>
      <c r="H7" s="321"/>
      <c r="I7" s="322"/>
      <c r="J7" s="323"/>
      <c r="K7" s="324"/>
      <c r="L7" s="325"/>
      <c r="M7" s="331">
        <f t="shared" si="0"/>
        <v>0</v>
      </c>
      <c r="N7" s="392">
        <f>COUNTIF(E7:G7,("&gt;0"))</f>
        <v>0</v>
      </c>
    </row>
    <row r="8" spans="1:14" x14ac:dyDescent="0.3">
      <c r="A8" s="327" t="s">
        <v>21</v>
      </c>
      <c r="B8" s="328"/>
      <c r="C8" s="329">
        <f>IF(B8=Données!X$1,Données!$X$2,VLOOKUP(B8,Données!$A$3:$I$1003,3))</f>
        <v>0</v>
      </c>
      <c r="D8" s="173" t="e">
        <v>#REF!</v>
      </c>
      <c r="E8" s="332"/>
      <c r="F8" s="332"/>
      <c r="G8" s="332"/>
      <c r="H8" s="321"/>
      <c r="I8" s="322"/>
      <c r="J8" s="323"/>
      <c r="K8" s="324"/>
      <c r="L8" s="325"/>
      <c r="M8" s="331">
        <f t="shared" si="0"/>
        <v>0</v>
      </c>
      <c r="N8" s="392">
        <f>COUNTIF(E8:G8,("&gt;0"))</f>
        <v>0</v>
      </c>
    </row>
    <row r="9" spans="1:14" x14ac:dyDescent="0.3">
      <c r="A9" s="333" t="s">
        <v>9</v>
      </c>
      <c r="B9" s="217"/>
      <c r="C9" s="334" t="e">
        <f>VLOOKUP(B9,Données!$Q$3:$W$503,2)</f>
        <v>#N/A</v>
      </c>
      <c r="D9" s="335" t="e">
        <f>VLOOKUP(B9,Données!$Q$3:$V$253,3)</f>
        <v>#N/A</v>
      </c>
      <c r="E9" s="332"/>
      <c r="F9" s="332"/>
      <c r="G9" s="332"/>
      <c r="H9" s="321"/>
      <c r="I9" s="322"/>
      <c r="J9" s="323"/>
      <c r="K9" s="324"/>
      <c r="L9" s="325"/>
      <c r="M9" s="336">
        <f t="shared" si="0"/>
        <v>0</v>
      </c>
      <c r="N9" s="393">
        <f>COUNTIF(E9:G9,("&gt;0"))</f>
        <v>0</v>
      </c>
    </row>
    <row r="10" spans="1:14" ht="15" thickBot="1" x14ac:dyDescent="0.35">
      <c r="A10" s="337" t="s">
        <v>9</v>
      </c>
      <c r="B10" s="338"/>
      <c r="C10" s="334" t="e">
        <f>VLOOKUP(B10,Données!$Q$3:$W$503,2)</f>
        <v>#N/A</v>
      </c>
      <c r="D10" s="339" t="e">
        <f>VLOOKUP(B10,Données!$Q$3:$V$253,3)</f>
        <v>#N/A</v>
      </c>
      <c r="E10" s="340"/>
      <c r="F10" s="340"/>
      <c r="G10" s="340"/>
      <c r="H10" s="321"/>
      <c r="I10" s="322"/>
      <c r="J10" s="323"/>
      <c r="K10" s="324"/>
      <c r="L10" s="325"/>
      <c r="M10" s="336">
        <f t="shared" si="0"/>
        <v>0</v>
      </c>
      <c r="N10" s="393">
        <f>COUNTIF(E10:G10,("&gt;0"))</f>
        <v>0</v>
      </c>
    </row>
    <row r="11" spans="1:14" ht="16.2" thickBot="1" x14ac:dyDescent="0.35">
      <c r="A11" s="341" t="e">
        <f>$T$1-D11</f>
        <v>#N/A</v>
      </c>
      <c r="B11" s="342"/>
      <c r="C11" s="343" t="s">
        <v>22</v>
      </c>
      <c r="D11" s="104" t="e">
        <f>SUM(D2:D6)</f>
        <v>#N/A</v>
      </c>
      <c r="E11" s="344" t="e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#N/A</v>
      </c>
      <c r="F11" s="344" t="e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#N/A</v>
      </c>
      <c r="G11" s="344" t="e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#N/A</v>
      </c>
      <c r="H11" s="345"/>
      <c r="I11" s="346"/>
      <c r="J11" s="347"/>
      <c r="K11" s="348"/>
      <c r="L11" s="349"/>
      <c r="M11" s="350" t="e">
        <f>SUM(E11:G11)</f>
        <v>#N/A</v>
      </c>
      <c r="N11" s="394"/>
    </row>
    <row r="12" spans="1:14" x14ac:dyDescent="0.3">
      <c r="A12" s="305" t="e">
        <v>#N/A</v>
      </c>
      <c r="B12" s="306"/>
      <c r="C12" s="307">
        <f>IF(B12=Données!X$1,Données!$X$2,VLOOKUP(B12,Données!$A$3:$I$1003,3))</f>
        <v>0</v>
      </c>
      <c r="D12" s="141" t="e">
        <f>IF(C12="Dummy",Données!$X$4,VLOOKUP(B12,Données!$A$3:$I$1003,7))</f>
        <v>#N/A</v>
      </c>
      <c r="E12" s="308"/>
      <c r="F12" s="308"/>
      <c r="G12" s="308"/>
      <c r="H12" s="309"/>
      <c r="I12" s="310"/>
      <c r="J12" s="311"/>
      <c r="K12" s="312"/>
      <c r="L12" s="313"/>
      <c r="M12" s="315">
        <f t="shared" ref="M12:M20" si="1">SUM(E12:G12)</f>
        <v>0</v>
      </c>
      <c r="N12" s="391">
        <f>COUNTIF(E12:G12,"&gt;0")</f>
        <v>0</v>
      </c>
    </row>
    <row r="13" spans="1:14" x14ac:dyDescent="0.3">
      <c r="A13" s="316" t="e">
        <f>VLOOKUP(B13,Données!$A$3:$I$1003,4)</f>
        <v>#N/A</v>
      </c>
      <c r="B13" s="317"/>
      <c r="C13" s="318">
        <f>IF(B13=Données!X$1,Données!$X$2,VLOOKUP(B13,Données!$A$3:$I$1003,3))</f>
        <v>0</v>
      </c>
      <c r="D13" s="141" t="e">
        <f>IF(C13="Dummy",Données!$X$4,VLOOKUP(B13,Données!$A$3:$I$1003,7))</f>
        <v>#N/A</v>
      </c>
      <c r="E13" s="319"/>
      <c r="F13" s="320"/>
      <c r="G13" s="320"/>
      <c r="H13" s="321"/>
      <c r="I13" s="322"/>
      <c r="J13" s="323"/>
      <c r="K13" s="324"/>
      <c r="L13" s="325"/>
      <c r="M13" s="315">
        <f t="shared" si="1"/>
        <v>0</v>
      </c>
      <c r="N13" s="391">
        <f>COUNTIF(E13:G13,"&gt;0")</f>
        <v>0</v>
      </c>
    </row>
    <row r="14" spans="1:14" x14ac:dyDescent="0.3">
      <c r="A14" s="316" t="e">
        <f>VLOOKUP(B14,Données!$A$3:$I$1003,4)</f>
        <v>#N/A</v>
      </c>
      <c r="B14" s="317"/>
      <c r="C14" s="318">
        <f>IF(B14=Données!X$1,Données!$X$2,VLOOKUP(B14,Données!$A$3:$I$1003,3))</f>
        <v>0</v>
      </c>
      <c r="D14" s="141" t="e">
        <f>IF(C14="Dummy",Données!$X$4,VLOOKUP(B14,Données!$A$3:$I$1003,7))</f>
        <v>#N/A</v>
      </c>
      <c r="E14" s="319"/>
      <c r="F14" s="320"/>
      <c r="G14" s="320"/>
      <c r="H14" s="321"/>
      <c r="I14" s="322"/>
      <c r="J14" s="323"/>
      <c r="K14" s="324"/>
      <c r="L14" s="325"/>
      <c r="M14" s="315">
        <f t="shared" si="1"/>
        <v>0</v>
      </c>
      <c r="N14" s="391">
        <f>COUNTIF(E14:G14,"&gt;0")</f>
        <v>0</v>
      </c>
    </row>
    <row r="15" spans="1:14" x14ac:dyDescent="0.3">
      <c r="A15" s="316" t="e">
        <f>VLOOKUP(B15,Données!$A$3:$I$1003,4)</f>
        <v>#N/A</v>
      </c>
      <c r="B15" s="317"/>
      <c r="C15" s="318">
        <f>IF(B15=Données!X$1,Données!$X$2,VLOOKUP(B15,Données!$A$3:$I$1003,3))</f>
        <v>0</v>
      </c>
      <c r="D15" s="141" t="e">
        <f>IF(C15="Dummy",Données!$X$4,VLOOKUP(B15,Données!$A$3:$I$1003,7))</f>
        <v>#N/A</v>
      </c>
      <c r="E15" s="319"/>
      <c r="F15" s="320"/>
      <c r="G15" s="320"/>
      <c r="H15" s="321"/>
      <c r="I15" s="322"/>
      <c r="J15" s="323"/>
      <c r="K15" s="324"/>
      <c r="L15" s="325"/>
      <c r="M15" s="315">
        <f t="shared" si="1"/>
        <v>0</v>
      </c>
      <c r="N15" s="391">
        <f>COUNTIF(E15:G15,"&gt;0")</f>
        <v>0</v>
      </c>
    </row>
    <row r="16" spans="1:14" x14ac:dyDescent="0.3">
      <c r="A16" s="316" t="e">
        <f>VLOOKUP(B16,Données!$A$3:$I$1003,4)</f>
        <v>#N/A</v>
      </c>
      <c r="B16" s="317"/>
      <c r="C16" s="318">
        <f>IF(B16=Données!X$1,Données!$X$2,VLOOKUP(B16,Données!$A$3:$I$1003,3))</f>
        <v>0</v>
      </c>
      <c r="D16" s="141" t="e">
        <f>IF(C16="Dummy",Données!$X$4,VLOOKUP(B16,Données!$A$3:$I$1003,7))</f>
        <v>#N/A</v>
      </c>
      <c r="E16" s="326"/>
      <c r="F16" s="320"/>
      <c r="G16" s="320"/>
      <c r="H16" s="321"/>
      <c r="I16" s="322"/>
      <c r="J16" s="323"/>
      <c r="K16" s="324"/>
      <c r="L16" s="325"/>
      <c r="M16" s="315">
        <f t="shared" si="1"/>
        <v>0</v>
      </c>
      <c r="N16" s="391">
        <f>COUNTIF(E16:G16,"&gt;0")</f>
        <v>0</v>
      </c>
    </row>
    <row r="17" spans="1:14" x14ac:dyDescent="0.3">
      <c r="A17" s="327" t="s">
        <v>21</v>
      </c>
      <c r="B17" s="328"/>
      <c r="C17" s="329">
        <f>IF(B17=Données!X$1,Données!$X$2,VLOOKUP(B17,Données!$A$3:$I$1003,3))</f>
        <v>0</v>
      </c>
      <c r="D17" s="173" t="e">
        <v>#REF!</v>
      </c>
      <c r="E17" s="330"/>
      <c r="F17" s="330"/>
      <c r="G17" s="330"/>
      <c r="H17" s="321"/>
      <c r="I17" s="322"/>
      <c r="J17" s="323"/>
      <c r="K17" s="324"/>
      <c r="L17" s="325"/>
      <c r="M17" s="331">
        <f t="shared" si="1"/>
        <v>0</v>
      </c>
      <c r="N17" s="392">
        <f>COUNTIF(E17:G17,("&gt;0"))</f>
        <v>0</v>
      </c>
    </row>
    <row r="18" spans="1:14" x14ac:dyDescent="0.3">
      <c r="A18" s="327" t="s">
        <v>21</v>
      </c>
      <c r="B18" s="328"/>
      <c r="C18" s="329">
        <f>IF(B18=Données!X$1,Données!$X$2,VLOOKUP(B18,Données!$A$3:$I$1003,3))</f>
        <v>0</v>
      </c>
      <c r="D18" s="173" t="e">
        <v>#REF!</v>
      </c>
      <c r="E18" s="332"/>
      <c r="F18" s="332"/>
      <c r="G18" s="332"/>
      <c r="H18" s="321"/>
      <c r="I18" s="322"/>
      <c r="J18" s="323"/>
      <c r="K18" s="324"/>
      <c r="L18" s="325"/>
      <c r="M18" s="331">
        <f t="shared" si="1"/>
        <v>0</v>
      </c>
      <c r="N18" s="392">
        <f>COUNTIF(E18:G18,("&gt;0"))</f>
        <v>0</v>
      </c>
    </row>
    <row r="19" spans="1:14" x14ac:dyDescent="0.3">
      <c r="A19" s="333" t="s">
        <v>9</v>
      </c>
      <c r="B19" s="217"/>
      <c r="C19" s="334" t="e">
        <f>VLOOKUP(B19,Données!$Q$3:$W$503,2)</f>
        <v>#N/A</v>
      </c>
      <c r="D19" s="335" t="e">
        <f>VLOOKUP(B19,Données!$Q$3:$V$253,3)</f>
        <v>#N/A</v>
      </c>
      <c r="E19" s="332"/>
      <c r="F19" s="332"/>
      <c r="G19" s="332"/>
      <c r="H19" s="321"/>
      <c r="I19" s="322"/>
      <c r="J19" s="323"/>
      <c r="K19" s="324"/>
      <c r="L19" s="325"/>
      <c r="M19" s="336">
        <f t="shared" si="1"/>
        <v>0</v>
      </c>
      <c r="N19" s="393">
        <f>COUNTIF(E19:G19,("&gt;0"))</f>
        <v>0</v>
      </c>
    </row>
    <row r="20" spans="1:14" ht="15" thickBot="1" x14ac:dyDescent="0.35">
      <c r="A20" s="337" t="s">
        <v>9</v>
      </c>
      <c r="B20" s="338"/>
      <c r="C20" s="334" t="e">
        <f>VLOOKUP(B20,Données!$Q$3:$W$503,2)</f>
        <v>#N/A</v>
      </c>
      <c r="D20" s="339" t="e">
        <f>VLOOKUP(B20,Données!$Q$3:$V$253,3)</f>
        <v>#N/A</v>
      </c>
      <c r="E20" s="340"/>
      <c r="F20" s="340"/>
      <c r="G20" s="340"/>
      <c r="H20" s="321"/>
      <c r="I20" s="322"/>
      <c r="J20" s="323"/>
      <c r="K20" s="324"/>
      <c r="L20" s="325"/>
      <c r="M20" s="336">
        <f t="shared" si="1"/>
        <v>0</v>
      </c>
      <c r="N20" s="393">
        <f>COUNTIF(E20:G20,("&gt;0"))</f>
        <v>0</v>
      </c>
    </row>
    <row r="21" spans="1:14" ht="16.2" thickBot="1" x14ac:dyDescent="0.35">
      <c r="A21" s="341" t="e">
        <f>$T$1-D21</f>
        <v>#N/A</v>
      </c>
      <c r="B21" s="342"/>
      <c r="C21" s="343" t="s">
        <v>23</v>
      </c>
      <c r="D21" s="104" t="e">
        <f>SUM(D12:D16)</f>
        <v>#N/A</v>
      </c>
      <c r="E21" s="344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#N/A</v>
      </c>
      <c r="F21" s="344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#N/A</v>
      </c>
      <c r="G21" s="344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#N/A</v>
      </c>
      <c r="H21" s="345"/>
      <c r="I21" s="346"/>
      <c r="J21" s="347"/>
      <c r="K21" s="348"/>
      <c r="L21" s="349"/>
      <c r="M21" s="350" t="e">
        <f>SUM(E21:G21)</f>
        <v>#N/A</v>
      </c>
      <c r="N21" s="395"/>
    </row>
    <row r="22" spans="1:14" x14ac:dyDescent="0.3">
      <c r="A22" s="305" t="e">
        <v>#N/A</v>
      </c>
      <c r="B22" s="306"/>
      <c r="C22" s="307">
        <f>IF(B22=Données!X$1,Données!$X$2,VLOOKUP(B22,Données!$A$3:$I$1003,3))</f>
        <v>0</v>
      </c>
      <c r="D22" s="141" t="e">
        <f>IF(C22="Dummy",Données!$X$4,VLOOKUP(B22,Données!$A$3:$I$1003,7))</f>
        <v>#N/A</v>
      </c>
      <c r="E22" s="308"/>
      <c r="F22" s="308"/>
      <c r="G22" s="308"/>
      <c r="H22" s="309"/>
      <c r="I22" s="310"/>
      <c r="J22" s="311"/>
      <c r="K22" s="312"/>
      <c r="L22" s="313"/>
      <c r="M22" s="315">
        <f t="shared" ref="M22:M30" si="2">SUM(E22:G22)</f>
        <v>0</v>
      </c>
      <c r="N22" s="391">
        <f>COUNTIF(E22:G22,"&gt;0")</f>
        <v>0</v>
      </c>
    </row>
    <row r="23" spans="1:14" x14ac:dyDescent="0.3">
      <c r="A23" s="316" t="e">
        <f>VLOOKUP(B23,Données!$A$3:$I$1003,4)</f>
        <v>#N/A</v>
      </c>
      <c r="B23" s="317"/>
      <c r="C23" s="318">
        <f>IF(B23=Données!X$1,Données!$X$2,VLOOKUP(B23,Données!$A$3:$I$1003,3))</f>
        <v>0</v>
      </c>
      <c r="D23" s="141" t="e">
        <f>IF(C23="Dummy",Données!$X$4,VLOOKUP(B23,Données!$A$3:$I$1003,7))</f>
        <v>#N/A</v>
      </c>
      <c r="E23" s="319"/>
      <c r="F23" s="320"/>
      <c r="G23" s="320"/>
      <c r="H23" s="321"/>
      <c r="I23" s="322"/>
      <c r="J23" s="323"/>
      <c r="K23" s="324"/>
      <c r="L23" s="325"/>
      <c r="M23" s="315">
        <f t="shared" si="2"/>
        <v>0</v>
      </c>
      <c r="N23" s="391">
        <f>COUNTIF(E23:G23,"&gt;0")</f>
        <v>0</v>
      </c>
    </row>
    <row r="24" spans="1:14" x14ac:dyDescent="0.3">
      <c r="A24" s="316" t="e">
        <f>VLOOKUP(B24,Données!$A$3:$I$1003,4)</f>
        <v>#N/A</v>
      </c>
      <c r="B24" s="317"/>
      <c r="C24" s="318">
        <f>IF(B24=Données!X$1,Données!$X$2,VLOOKUP(B24,Données!$A$3:$I$1003,3))</f>
        <v>0</v>
      </c>
      <c r="D24" s="141" t="e">
        <f>IF(C24="Dummy",Données!$X$4,VLOOKUP(B24,Données!$A$3:$I$1003,7))</f>
        <v>#N/A</v>
      </c>
      <c r="E24" s="319"/>
      <c r="F24" s="320"/>
      <c r="G24" s="320"/>
      <c r="H24" s="321"/>
      <c r="I24" s="322"/>
      <c r="J24" s="323"/>
      <c r="K24" s="324"/>
      <c r="L24" s="325"/>
      <c r="M24" s="315">
        <f t="shared" si="2"/>
        <v>0</v>
      </c>
      <c r="N24" s="391">
        <f>COUNTIF(E24:G24,"&gt;0")</f>
        <v>0</v>
      </c>
    </row>
    <row r="25" spans="1:14" x14ac:dyDescent="0.3">
      <c r="A25" s="316" t="e">
        <f>VLOOKUP(B25,Données!$A$3:$I$1003,4)</f>
        <v>#N/A</v>
      </c>
      <c r="B25" s="317"/>
      <c r="C25" s="318">
        <f>IF(B25=Données!X$1,Données!$X$2,VLOOKUP(B25,Données!$A$3:$I$1003,3))</f>
        <v>0</v>
      </c>
      <c r="D25" s="141" t="e">
        <f>IF(C25="Dummy",Données!$X$4,VLOOKUP(B25,Données!$A$3:$I$1003,7))</f>
        <v>#N/A</v>
      </c>
      <c r="E25" s="319"/>
      <c r="F25" s="320"/>
      <c r="G25" s="320"/>
      <c r="H25" s="321"/>
      <c r="I25" s="322"/>
      <c r="J25" s="323"/>
      <c r="K25" s="324"/>
      <c r="L25" s="325"/>
      <c r="M25" s="315">
        <f t="shared" si="2"/>
        <v>0</v>
      </c>
      <c r="N25" s="391">
        <f>COUNTIF(E25:G25,"&gt;0")</f>
        <v>0</v>
      </c>
    </row>
    <row r="26" spans="1:14" x14ac:dyDescent="0.3">
      <c r="A26" s="316" t="e">
        <f>VLOOKUP(B26,Données!$A$3:$I$1003,4)</f>
        <v>#N/A</v>
      </c>
      <c r="B26" s="317"/>
      <c r="C26" s="318">
        <f>IF(B26=Données!X$1,Données!$X$2,VLOOKUP(B26,Données!$A$3:$I$1003,3))</f>
        <v>0</v>
      </c>
      <c r="D26" s="141" t="e">
        <f>IF(C26="Dummy",Données!$X$4,VLOOKUP(B26,Données!$A$3:$I$1003,7))</f>
        <v>#N/A</v>
      </c>
      <c r="E26" s="326"/>
      <c r="F26" s="320"/>
      <c r="G26" s="320"/>
      <c r="H26" s="321"/>
      <c r="I26" s="322"/>
      <c r="J26" s="323"/>
      <c r="K26" s="324"/>
      <c r="L26" s="325"/>
      <c r="M26" s="315">
        <f t="shared" si="2"/>
        <v>0</v>
      </c>
      <c r="N26" s="391">
        <f>COUNTIF(E26:G26,"&gt;0")</f>
        <v>0</v>
      </c>
    </row>
    <row r="27" spans="1:14" x14ac:dyDescent="0.3">
      <c r="A27" s="327" t="s">
        <v>21</v>
      </c>
      <c r="B27" s="328"/>
      <c r="C27" s="329">
        <f>IF(B27=Données!X$1,Données!$X$2,VLOOKUP(B27,Données!$A$3:$I$1003,3))</f>
        <v>0</v>
      </c>
      <c r="D27" s="173" t="e">
        <v>#REF!</v>
      </c>
      <c r="E27" s="330"/>
      <c r="F27" s="330"/>
      <c r="G27" s="330"/>
      <c r="H27" s="321"/>
      <c r="I27" s="322"/>
      <c r="J27" s="323"/>
      <c r="K27" s="324"/>
      <c r="L27" s="325"/>
      <c r="M27" s="331">
        <f t="shared" si="2"/>
        <v>0</v>
      </c>
      <c r="N27" s="392">
        <f>COUNTIF(E27:G27,("&gt;0"))</f>
        <v>0</v>
      </c>
    </row>
    <row r="28" spans="1:14" x14ac:dyDescent="0.3">
      <c r="A28" s="327" t="s">
        <v>21</v>
      </c>
      <c r="B28" s="328"/>
      <c r="C28" s="329">
        <f>IF(B28=Données!X$1,Données!$X$2,VLOOKUP(B28,Données!$A$3:$I$1003,3))</f>
        <v>0</v>
      </c>
      <c r="D28" s="173" t="e">
        <v>#REF!</v>
      </c>
      <c r="E28" s="332"/>
      <c r="F28" s="332"/>
      <c r="G28" s="332"/>
      <c r="H28" s="321"/>
      <c r="I28" s="322"/>
      <c r="J28" s="323"/>
      <c r="K28" s="324"/>
      <c r="L28" s="325"/>
      <c r="M28" s="331">
        <f t="shared" si="2"/>
        <v>0</v>
      </c>
      <c r="N28" s="392">
        <f>COUNTIF(E28:G28,("&gt;0"))</f>
        <v>0</v>
      </c>
    </row>
    <row r="29" spans="1:14" x14ac:dyDescent="0.3">
      <c r="A29" s="333" t="s">
        <v>9</v>
      </c>
      <c r="B29" s="217"/>
      <c r="C29" s="334" t="e">
        <f>VLOOKUP(B29,Données!$Q$3:$W$503,2)</f>
        <v>#N/A</v>
      </c>
      <c r="D29" s="335" t="e">
        <f>VLOOKUP(B29,Données!$Q$3:$V$253,3)</f>
        <v>#N/A</v>
      </c>
      <c r="E29" s="332"/>
      <c r="F29" s="332"/>
      <c r="G29" s="332"/>
      <c r="H29" s="321"/>
      <c r="I29" s="322"/>
      <c r="J29" s="323"/>
      <c r="K29" s="324"/>
      <c r="L29" s="325"/>
      <c r="M29" s="336">
        <f t="shared" si="2"/>
        <v>0</v>
      </c>
      <c r="N29" s="393">
        <f>COUNTIF(E29:G29,("&gt;0"))</f>
        <v>0</v>
      </c>
    </row>
    <row r="30" spans="1:14" ht="15" thickBot="1" x14ac:dyDescent="0.35">
      <c r="A30" s="337" t="s">
        <v>9</v>
      </c>
      <c r="B30" s="338"/>
      <c r="C30" s="334" t="e">
        <f>VLOOKUP(B30,Données!$Q$3:$W$503,2)</f>
        <v>#N/A</v>
      </c>
      <c r="D30" s="339" t="e">
        <f>VLOOKUP(B30,Données!$Q$3:$V$253,3)</f>
        <v>#N/A</v>
      </c>
      <c r="E30" s="340"/>
      <c r="F30" s="340"/>
      <c r="G30" s="340"/>
      <c r="H30" s="321"/>
      <c r="I30" s="322"/>
      <c r="J30" s="323"/>
      <c r="K30" s="324"/>
      <c r="L30" s="325"/>
      <c r="M30" s="336">
        <f t="shared" si="2"/>
        <v>0</v>
      </c>
      <c r="N30" s="393">
        <f>COUNTIF(E30:G30,("&gt;0"))</f>
        <v>0</v>
      </c>
    </row>
    <row r="31" spans="1:14" ht="16.2" thickBot="1" x14ac:dyDescent="0.35">
      <c r="A31" s="341" t="e">
        <f>$T$1-D31</f>
        <v>#N/A</v>
      </c>
      <c r="B31" s="342"/>
      <c r="C31" s="343" t="s">
        <v>24</v>
      </c>
      <c r="D31" s="104" t="e">
        <f>SUM(D22:D26)</f>
        <v>#N/A</v>
      </c>
      <c r="E31" s="344" t="e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#N/A</v>
      </c>
      <c r="F31" s="344" t="e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#N/A</v>
      </c>
      <c r="G31" s="344" t="e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#N/A</v>
      </c>
      <c r="H31" s="345"/>
      <c r="I31" s="346"/>
      <c r="J31" s="347"/>
      <c r="K31" s="348"/>
      <c r="L31" s="349"/>
      <c r="M31" s="350" t="e">
        <f>SUM(E31:G31)</f>
        <v>#N/A</v>
      </c>
      <c r="N31" s="395"/>
    </row>
    <row r="32" spans="1:14" x14ac:dyDescent="0.3">
      <c r="A32" s="305" t="e">
        <v>#N/A</v>
      </c>
      <c r="B32" s="306"/>
      <c r="C32" s="307">
        <f>IF(B32=Données!X$1,Données!$X$2,VLOOKUP(B32,Données!$A$3:$I$1003,3))</f>
        <v>0</v>
      </c>
      <c r="D32" s="141" t="e">
        <f>IF(C32="Dummy",Données!$X$4,VLOOKUP(B32,Données!$A$3:$I$1003,7))</f>
        <v>#N/A</v>
      </c>
      <c r="E32" s="308"/>
      <c r="F32" s="308"/>
      <c r="G32" s="308"/>
      <c r="H32" s="309"/>
      <c r="I32" s="310"/>
      <c r="J32" s="311"/>
      <c r="K32" s="312"/>
      <c r="L32" s="313"/>
      <c r="M32" s="315">
        <f t="shared" ref="M32:M40" si="3">SUM(E32:G32)</f>
        <v>0</v>
      </c>
      <c r="N32" s="391">
        <f>COUNTIF(E32:G32,"&gt;0")</f>
        <v>0</v>
      </c>
    </row>
    <row r="33" spans="1:14" x14ac:dyDescent="0.3">
      <c r="A33" s="316" t="e">
        <f>VLOOKUP(B33,Données!$A$3:$I$1003,4)</f>
        <v>#N/A</v>
      </c>
      <c r="B33" s="317"/>
      <c r="C33" s="318">
        <f>IF(B33=Données!X$1,Données!$X$2,VLOOKUP(B33,Données!$A$3:$I$1003,3))</f>
        <v>0</v>
      </c>
      <c r="D33" s="141" t="e">
        <f>IF(C33="Dummy",Données!$X$4,VLOOKUP(B33,Données!$A$3:$I$1003,7))</f>
        <v>#N/A</v>
      </c>
      <c r="E33" s="319"/>
      <c r="F33" s="320"/>
      <c r="G33" s="320"/>
      <c r="H33" s="321"/>
      <c r="I33" s="322"/>
      <c r="J33" s="323"/>
      <c r="K33" s="324"/>
      <c r="L33" s="325"/>
      <c r="M33" s="315">
        <f t="shared" si="3"/>
        <v>0</v>
      </c>
      <c r="N33" s="391">
        <f>COUNTIF(E33:G33,"&gt;0")</f>
        <v>0</v>
      </c>
    </row>
    <row r="34" spans="1:14" x14ac:dyDescent="0.3">
      <c r="A34" s="316" t="e">
        <f>VLOOKUP(B34,Données!$A$3:$I$1003,4)</f>
        <v>#N/A</v>
      </c>
      <c r="B34" s="317"/>
      <c r="C34" s="318">
        <f>IF(B34=Données!X$1,Données!$X$2,VLOOKUP(B34,Données!$A$3:$I$1003,3))</f>
        <v>0</v>
      </c>
      <c r="D34" s="141" t="e">
        <f>IF(C34="Dummy",Données!$X$4,VLOOKUP(B34,Données!$A$3:$I$1003,7))</f>
        <v>#N/A</v>
      </c>
      <c r="E34" s="319"/>
      <c r="F34" s="320"/>
      <c r="G34" s="320"/>
      <c r="H34" s="321"/>
      <c r="I34" s="322"/>
      <c r="J34" s="323"/>
      <c r="K34" s="324"/>
      <c r="L34" s="325"/>
      <c r="M34" s="315">
        <f t="shared" si="3"/>
        <v>0</v>
      </c>
      <c r="N34" s="391">
        <f>COUNTIF(E34:G34,"&gt;0")</f>
        <v>0</v>
      </c>
    </row>
    <row r="35" spans="1:14" x14ac:dyDescent="0.3">
      <c r="A35" s="316" t="e">
        <f>VLOOKUP(B35,Données!$A$3:$I$1003,4)</f>
        <v>#N/A</v>
      </c>
      <c r="B35" s="317"/>
      <c r="C35" s="318">
        <f>IF(B35=Données!X$1,Données!$X$2,VLOOKUP(B35,Données!$A$3:$I$1003,3))</f>
        <v>0</v>
      </c>
      <c r="D35" s="141" t="e">
        <f>IF(C35="Dummy",Données!$X$4,VLOOKUP(B35,Données!$A$3:$I$1003,7))</f>
        <v>#N/A</v>
      </c>
      <c r="E35" s="319"/>
      <c r="F35" s="320"/>
      <c r="G35" s="320"/>
      <c r="H35" s="321"/>
      <c r="I35" s="322"/>
      <c r="J35" s="323"/>
      <c r="K35" s="324"/>
      <c r="L35" s="325"/>
      <c r="M35" s="315">
        <f t="shared" si="3"/>
        <v>0</v>
      </c>
      <c r="N35" s="391">
        <f>COUNTIF(E35:G35,"&gt;0")</f>
        <v>0</v>
      </c>
    </row>
    <row r="36" spans="1:14" x14ac:dyDescent="0.3">
      <c r="A36" s="316" t="e">
        <f>VLOOKUP(B36,Données!$A$3:$I$1003,4)</f>
        <v>#N/A</v>
      </c>
      <c r="B36" s="317"/>
      <c r="C36" s="318">
        <f>IF(B36=Données!X$1,Données!$X$2,VLOOKUP(B36,Données!$A$3:$I$1003,3))</f>
        <v>0</v>
      </c>
      <c r="D36" s="141" t="e">
        <f>IF(C36="Dummy",Données!$X$4,VLOOKUP(B36,Données!$A$3:$I$1003,7))</f>
        <v>#N/A</v>
      </c>
      <c r="E36" s="326"/>
      <c r="F36" s="320"/>
      <c r="G36" s="320"/>
      <c r="H36" s="321"/>
      <c r="I36" s="322"/>
      <c r="J36" s="323"/>
      <c r="K36" s="324"/>
      <c r="L36" s="325"/>
      <c r="M36" s="315">
        <f t="shared" si="3"/>
        <v>0</v>
      </c>
      <c r="N36" s="391">
        <f>COUNTIF(E36:G36,"&gt;0")</f>
        <v>0</v>
      </c>
    </row>
    <row r="37" spans="1:14" x14ac:dyDescent="0.3">
      <c r="A37" s="327" t="s">
        <v>21</v>
      </c>
      <c r="B37" s="328"/>
      <c r="C37" s="329">
        <f>IF(B37=Données!X$1,Données!$X$2,VLOOKUP(B37,Données!$A$3:$I$1003,3))</f>
        <v>0</v>
      </c>
      <c r="D37" s="173" t="e">
        <v>#REF!</v>
      </c>
      <c r="E37" s="330"/>
      <c r="F37" s="330"/>
      <c r="G37" s="330"/>
      <c r="H37" s="321"/>
      <c r="I37" s="322"/>
      <c r="J37" s="323"/>
      <c r="K37" s="324"/>
      <c r="L37" s="325"/>
      <c r="M37" s="331">
        <f t="shared" si="3"/>
        <v>0</v>
      </c>
      <c r="N37" s="392">
        <f>COUNTIF(E37:G37,("&gt;0"))</f>
        <v>0</v>
      </c>
    </row>
    <row r="38" spans="1:14" x14ac:dyDescent="0.3">
      <c r="A38" s="327" t="s">
        <v>21</v>
      </c>
      <c r="B38" s="328"/>
      <c r="C38" s="329">
        <f>IF(B38=Données!X$1,Données!$X$2,VLOOKUP(B38,Données!$A$3:$I$1003,3))</f>
        <v>0</v>
      </c>
      <c r="D38" s="173" t="e">
        <v>#REF!</v>
      </c>
      <c r="E38" s="332"/>
      <c r="F38" s="332"/>
      <c r="G38" s="332"/>
      <c r="H38" s="321"/>
      <c r="I38" s="322"/>
      <c r="J38" s="323"/>
      <c r="K38" s="324"/>
      <c r="L38" s="325"/>
      <c r="M38" s="331">
        <f t="shared" si="3"/>
        <v>0</v>
      </c>
      <c r="N38" s="392">
        <f>COUNTIF(E38:G38,("&gt;0"))</f>
        <v>0</v>
      </c>
    </row>
    <row r="39" spans="1:14" x14ac:dyDescent="0.3">
      <c r="A39" s="333" t="s">
        <v>9</v>
      </c>
      <c r="B39" s="217"/>
      <c r="C39" s="334" t="e">
        <f>VLOOKUP(B39,Données!$Q$3:$W$503,2)</f>
        <v>#N/A</v>
      </c>
      <c r="D39" s="335" t="e">
        <f>VLOOKUP(B39,Données!$Q$3:$V$253,3)</f>
        <v>#N/A</v>
      </c>
      <c r="E39" s="332"/>
      <c r="F39" s="332"/>
      <c r="G39" s="332"/>
      <c r="H39" s="321"/>
      <c r="I39" s="322"/>
      <c r="J39" s="323"/>
      <c r="K39" s="324"/>
      <c r="L39" s="325"/>
      <c r="M39" s="336">
        <f t="shared" si="3"/>
        <v>0</v>
      </c>
      <c r="N39" s="393">
        <f>COUNTIF(E39:G39,("&gt;0"))</f>
        <v>0</v>
      </c>
    </row>
    <row r="40" spans="1:14" ht="15" thickBot="1" x14ac:dyDescent="0.35">
      <c r="A40" s="337" t="s">
        <v>9</v>
      </c>
      <c r="B40" s="338"/>
      <c r="C40" s="334" t="e">
        <f>VLOOKUP(B40,Données!$Q$3:$W$503,2)</f>
        <v>#N/A</v>
      </c>
      <c r="D40" s="339" t="e">
        <f>VLOOKUP(B40,Données!$Q$3:$V$253,3)</f>
        <v>#N/A</v>
      </c>
      <c r="E40" s="340"/>
      <c r="F40" s="340"/>
      <c r="G40" s="340"/>
      <c r="H40" s="321"/>
      <c r="I40" s="322"/>
      <c r="J40" s="323"/>
      <c r="K40" s="324"/>
      <c r="L40" s="325"/>
      <c r="M40" s="336">
        <f t="shared" si="3"/>
        <v>0</v>
      </c>
      <c r="N40" s="393">
        <f>COUNTIF(E40:G40,("&gt;0"))</f>
        <v>0</v>
      </c>
    </row>
    <row r="41" spans="1:14" ht="16.2" thickBot="1" x14ac:dyDescent="0.35">
      <c r="A41" s="341" t="e">
        <f>$T$1-D41</f>
        <v>#N/A</v>
      </c>
      <c r="B41" s="342"/>
      <c r="C41" s="343" t="s">
        <v>25</v>
      </c>
      <c r="D41" s="104" t="e">
        <f>SUM(D32:D36)</f>
        <v>#N/A</v>
      </c>
      <c r="E41" s="344" t="e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#N/A</v>
      </c>
      <c r="F41" s="344" t="e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#N/A</v>
      </c>
      <c r="G41" s="344" t="e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#N/A</v>
      </c>
      <c r="H41" s="345"/>
      <c r="I41" s="346"/>
      <c r="J41" s="347"/>
      <c r="K41" s="348"/>
      <c r="L41" s="349"/>
      <c r="M41" s="350" t="e">
        <f>SUM(E41:G41)</f>
        <v>#N/A</v>
      </c>
      <c r="N41" s="395"/>
    </row>
    <row r="42" spans="1:14" x14ac:dyDescent="0.3">
      <c r="A42" s="305" t="e">
        <v>#N/A</v>
      </c>
      <c r="B42" s="306"/>
      <c r="C42" s="307">
        <f>IF(B42=Données!X$1,Données!$X$2,VLOOKUP(B42,Données!$A$3:$I$1003,3))</f>
        <v>0</v>
      </c>
      <c r="D42" s="141" t="e">
        <f>IF(C42="Dummy",Données!$X$4,VLOOKUP(B42,Données!$A$3:$I$1003,7))</f>
        <v>#N/A</v>
      </c>
      <c r="E42" s="308"/>
      <c r="F42" s="308"/>
      <c r="G42" s="308"/>
      <c r="H42" s="309"/>
      <c r="I42" s="310"/>
      <c r="J42" s="311"/>
      <c r="K42" s="312"/>
      <c r="L42" s="313"/>
      <c r="M42" s="315">
        <f t="shared" ref="M42:M50" si="4">SUM(E42:G42)</f>
        <v>0</v>
      </c>
      <c r="N42" s="391">
        <f>COUNTIF(E42:G42,"&gt;0")</f>
        <v>0</v>
      </c>
    </row>
    <row r="43" spans="1:14" x14ac:dyDescent="0.3">
      <c r="A43" s="316" t="e">
        <f>VLOOKUP(B43,Données!$A$3:$I$1003,4)</f>
        <v>#N/A</v>
      </c>
      <c r="B43" s="317"/>
      <c r="C43" s="318">
        <f>IF(B43=Données!X$1,Données!$X$2,VLOOKUP(B43,Données!$A$3:$I$1003,3))</f>
        <v>0</v>
      </c>
      <c r="D43" s="141" t="e">
        <f>IF(C43="Dummy",Données!$X$4,VLOOKUP(B43,Données!$A$3:$I$1003,7))</f>
        <v>#N/A</v>
      </c>
      <c r="E43" s="319"/>
      <c r="F43" s="320"/>
      <c r="G43" s="320"/>
      <c r="H43" s="321"/>
      <c r="I43" s="322"/>
      <c r="J43" s="323"/>
      <c r="K43" s="324"/>
      <c r="L43" s="325"/>
      <c r="M43" s="315">
        <f t="shared" si="4"/>
        <v>0</v>
      </c>
      <c r="N43" s="391">
        <f>COUNTIF(E43:G43,"&gt;0")</f>
        <v>0</v>
      </c>
    </row>
    <row r="44" spans="1:14" x14ac:dyDescent="0.3">
      <c r="A44" s="316" t="e">
        <f>VLOOKUP(B44,Données!$A$3:$I$1003,4)</f>
        <v>#N/A</v>
      </c>
      <c r="B44" s="317"/>
      <c r="C44" s="318">
        <f>IF(B44=Données!X$1,Données!$X$2,VLOOKUP(B44,Données!$A$3:$I$1003,3))</f>
        <v>0</v>
      </c>
      <c r="D44" s="141" t="e">
        <f>IF(C44="Dummy",Données!$X$4,VLOOKUP(B44,Données!$A$3:$I$1003,7))</f>
        <v>#N/A</v>
      </c>
      <c r="E44" s="319"/>
      <c r="F44" s="320"/>
      <c r="G44" s="320"/>
      <c r="H44" s="321"/>
      <c r="I44" s="322"/>
      <c r="J44" s="323"/>
      <c r="K44" s="324"/>
      <c r="L44" s="325"/>
      <c r="M44" s="315">
        <f t="shared" si="4"/>
        <v>0</v>
      </c>
      <c r="N44" s="391">
        <f>COUNTIF(E44:G44,"&gt;0")</f>
        <v>0</v>
      </c>
    </row>
    <row r="45" spans="1:14" x14ac:dyDescent="0.3">
      <c r="A45" s="316" t="e">
        <f>VLOOKUP(B45,Données!$A$3:$I$1003,4)</f>
        <v>#N/A</v>
      </c>
      <c r="B45" s="317"/>
      <c r="C45" s="318">
        <f>IF(B45=Données!X$1,Données!$X$2,VLOOKUP(B45,Données!$A$3:$I$1003,3))</f>
        <v>0</v>
      </c>
      <c r="D45" s="141" t="e">
        <f>IF(C45="Dummy",Données!$X$4,VLOOKUP(B45,Données!$A$3:$I$1003,7))</f>
        <v>#N/A</v>
      </c>
      <c r="E45" s="319"/>
      <c r="F45" s="320"/>
      <c r="G45" s="320"/>
      <c r="H45" s="321"/>
      <c r="I45" s="322"/>
      <c r="J45" s="323"/>
      <c r="K45" s="324"/>
      <c r="L45" s="325"/>
      <c r="M45" s="315">
        <f t="shared" si="4"/>
        <v>0</v>
      </c>
      <c r="N45" s="391">
        <f>COUNTIF(E45:G45,"&gt;0")</f>
        <v>0</v>
      </c>
    </row>
    <row r="46" spans="1:14" x14ac:dyDescent="0.3">
      <c r="A46" s="316" t="e">
        <f>VLOOKUP(B46,Données!$A$3:$I$1003,4)</f>
        <v>#N/A</v>
      </c>
      <c r="B46" s="317"/>
      <c r="C46" s="318">
        <f>IF(B46=Données!X$1,Données!$X$2,VLOOKUP(B46,Données!$A$3:$I$1003,3))</f>
        <v>0</v>
      </c>
      <c r="D46" s="141" t="e">
        <f>IF(C46="Dummy",Données!$X$4,VLOOKUP(B46,Données!$A$3:$I$1003,7))</f>
        <v>#N/A</v>
      </c>
      <c r="E46" s="326"/>
      <c r="F46" s="320"/>
      <c r="G46" s="320"/>
      <c r="H46" s="321"/>
      <c r="I46" s="322"/>
      <c r="J46" s="323"/>
      <c r="K46" s="324"/>
      <c r="L46" s="325"/>
      <c r="M46" s="315">
        <f t="shared" si="4"/>
        <v>0</v>
      </c>
      <c r="N46" s="391">
        <f>COUNTIF(E46:G46,"&gt;0")</f>
        <v>0</v>
      </c>
    </row>
    <row r="47" spans="1:14" x14ac:dyDescent="0.3">
      <c r="A47" s="327" t="s">
        <v>21</v>
      </c>
      <c r="B47" s="328"/>
      <c r="C47" s="329">
        <f>IF(B47=Données!X$1,Données!$X$2,VLOOKUP(B47,Données!$A$3:$I$1003,3))</f>
        <v>0</v>
      </c>
      <c r="D47" s="173" t="e">
        <v>#REF!</v>
      </c>
      <c r="E47" s="330"/>
      <c r="F47" s="330"/>
      <c r="G47" s="330"/>
      <c r="H47" s="321"/>
      <c r="I47" s="322"/>
      <c r="J47" s="323"/>
      <c r="K47" s="324"/>
      <c r="L47" s="325"/>
      <c r="M47" s="331">
        <f t="shared" si="4"/>
        <v>0</v>
      </c>
      <c r="N47" s="392">
        <f>COUNTIF(E47:G47,("&gt;0"))</f>
        <v>0</v>
      </c>
    </row>
    <row r="48" spans="1:14" x14ac:dyDescent="0.3">
      <c r="A48" s="327" t="s">
        <v>21</v>
      </c>
      <c r="B48" s="328"/>
      <c r="C48" s="329">
        <f>IF(B48=Données!X$1,Données!$X$2,VLOOKUP(B48,Données!$A$3:$I$1003,3))</f>
        <v>0</v>
      </c>
      <c r="D48" s="173" t="e">
        <v>#REF!</v>
      </c>
      <c r="E48" s="332"/>
      <c r="F48" s="332"/>
      <c r="G48" s="332"/>
      <c r="H48" s="321"/>
      <c r="I48" s="322"/>
      <c r="J48" s="323"/>
      <c r="K48" s="324"/>
      <c r="L48" s="325"/>
      <c r="M48" s="331">
        <f t="shared" si="4"/>
        <v>0</v>
      </c>
      <c r="N48" s="392">
        <f>COUNTIF(E48:G48,("&gt;0"))</f>
        <v>0</v>
      </c>
    </row>
    <row r="49" spans="1:14" x14ac:dyDescent="0.3">
      <c r="A49" s="333" t="s">
        <v>9</v>
      </c>
      <c r="B49" s="217"/>
      <c r="C49" s="334" t="e">
        <f>VLOOKUP(B49,Données!$Q$3:$W$503,2)</f>
        <v>#N/A</v>
      </c>
      <c r="D49" s="335" t="e">
        <f>VLOOKUP(B49,Données!$Q$3:$V$253,3)</f>
        <v>#N/A</v>
      </c>
      <c r="E49" s="332"/>
      <c r="F49" s="332"/>
      <c r="G49" s="332"/>
      <c r="H49" s="321"/>
      <c r="I49" s="322"/>
      <c r="J49" s="323"/>
      <c r="K49" s="324"/>
      <c r="L49" s="325"/>
      <c r="M49" s="336">
        <f t="shared" si="4"/>
        <v>0</v>
      </c>
      <c r="N49" s="393">
        <f>COUNTIF(E49:G49,("&gt;0"))</f>
        <v>0</v>
      </c>
    </row>
    <row r="50" spans="1:14" ht="15" thickBot="1" x14ac:dyDescent="0.35">
      <c r="A50" s="337" t="s">
        <v>9</v>
      </c>
      <c r="B50" s="338"/>
      <c r="C50" s="334" t="e">
        <f>VLOOKUP(B50,Données!$Q$3:$W$503,2)</f>
        <v>#N/A</v>
      </c>
      <c r="D50" s="339" t="e">
        <f>VLOOKUP(B50,Données!$Q$3:$V$253,3)</f>
        <v>#N/A</v>
      </c>
      <c r="E50" s="340"/>
      <c r="F50" s="340"/>
      <c r="G50" s="340"/>
      <c r="H50" s="321"/>
      <c r="I50" s="322"/>
      <c r="J50" s="323"/>
      <c r="K50" s="324"/>
      <c r="L50" s="325"/>
      <c r="M50" s="336">
        <f t="shared" si="4"/>
        <v>0</v>
      </c>
      <c r="N50" s="393">
        <f>COUNTIF(E50:G50,("&gt;0"))</f>
        <v>0</v>
      </c>
    </row>
    <row r="51" spans="1:14" ht="16.2" thickBot="1" x14ac:dyDescent="0.35">
      <c r="A51" s="341" t="e">
        <f>$T$1-D51</f>
        <v>#N/A</v>
      </c>
      <c r="B51" s="342"/>
      <c r="C51" s="343" t="s">
        <v>26</v>
      </c>
      <c r="D51" s="104" t="e">
        <f>SUM(D42:D46)</f>
        <v>#N/A</v>
      </c>
      <c r="E51" s="344" t="e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#N/A</v>
      </c>
      <c r="F51" s="344" t="e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#N/A</v>
      </c>
      <c r="G51" s="344" t="e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#N/A</v>
      </c>
      <c r="H51" s="345"/>
      <c r="I51" s="346"/>
      <c r="J51" s="347"/>
      <c r="K51" s="348"/>
      <c r="L51" s="349"/>
      <c r="M51" s="350" t="e">
        <f>SUM(E51:G51)</f>
        <v>#N/A</v>
      </c>
      <c r="N51" s="395"/>
    </row>
    <row r="52" spans="1:14" x14ac:dyDescent="0.3">
      <c r="A52" s="305" t="e">
        <v>#N/A</v>
      </c>
      <c r="B52" s="306"/>
      <c r="C52" s="307">
        <f>IF(B52=Données!X$1,Données!$X$2,VLOOKUP(B52,Données!$A$3:$I$1003,3))</f>
        <v>0</v>
      </c>
      <c r="D52" s="141" t="e">
        <f>IF(C52="Dummy",Données!$X$4,VLOOKUP(B52,Données!$A$3:$I$1003,7))</f>
        <v>#N/A</v>
      </c>
      <c r="E52" s="308"/>
      <c r="F52" s="308"/>
      <c r="G52" s="308"/>
      <c r="H52" s="309"/>
      <c r="I52" s="310"/>
      <c r="J52" s="311"/>
      <c r="K52" s="312"/>
      <c r="L52" s="313"/>
      <c r="M52" s="315">
        <f t="shared" ref="M52:M60" si="5">SUM(E52:G52)</f>
        <v>0</v>
      </c>
      <c r="N52" s="391">
        <f>COUNTIF(E52:G52,"&gt;0")</f>
        <v>0</v>
      </c>
    </row>
    <row r="53" spans="1:14" x14ac:dyDescent="0.3">
      <c r="A53" s="316" t="e">
        <f>VLOOKUP(B53,Données!$A$3:$I$1003,4)</f>
        <v>#N/A</v>
      </c>
      <c r="B53" s="317"/>
      <c r="C53" s="318">
        <f>IF(B53=Données!X$1,Données!$X$2,VLOOKUP(B53,Données!$A$3:$I$1003,3))</f>
        <v>0</v>
      </c>
      <c r="D53" s="141" t="e">
        <f>IF(C53="Dummy",Données!$X$4,VLOOKUP(B53,Données!$A$3:$I$1003,7))</f>
        <v>#N/A</v>
      </c>
      <c r="E53" s="319"/>
      <c r="F53" s="320"/>
      <c r="G53" s="320"/>
      <c r="H53" s="321"/>
      <c r="I53" s="322"/>
      <c r="J53" s="323"/>
      <c r="K53" s="324"/>
      <c r="L53" s="325"/>
      <c r="M53" s="315">
        <f t="shared" si="5"/>
        <v>0</v>
      </c>
      <c r="N53" s="391">
        <f>COUNTIF(E53:G53,"&gt;0")</f>
        <v>0</v>
      </c>
    </row>
    <row r="54" spans="1:14" x14ac:dyDescent="0.3">
      <c r="A54" s="316" t="e">
        <f>VLOOKUP(B54,Données!$A$3:$I$1003,4)</f>
        <v>#N/A</v>
      </c>
      <c r="B54" s="317"/>
      <c r="C54" s="318">
        <f>IF(B54=Données!X$1,Données!$X$2,VLOOKUP(B54,Données!$A$3:$I$1003,3))</f>
        <v>0</v>
      </c>
      <c r="D54" s="141" t="e">
        <f>IF(C54="Dummy",Données!$X$4,VLOOKUP(B54,Données!$A$3:$I$1003,7))</f>
        <v>#N/A</v>
      </c>
      <c r="E54" s="319"/>
      <c r="F54" s="320"/>
      <c r="G54" s="320"/>
      <c r="H54" s="321"/>
      <c r="I54" s="322"/>
      <c r="J54" s="323"/>
      <c r="K54" s="324"/>
      <c r="L54" s="325"/>
      <c r="M54" s="315">
        <f t="shared" si="5"/>
        <v>0</v>
      </c>
      <c r="N54" s="391">
        <f>COUNTIF(E54:G54,"&gt;0")</f>
        <v>0</v>
      </c>
    </row>
    <row r="55" spans="1:14" x14ac:dyDescent="0.3">
      <c r="A55" s="316" t="e">
        <f>VLOOKUP(B55,Données!$A$3:$I$1003,4)</f>
        <v>#N/A</v>
      </c>
      <c r="B55" s="317"/>
      <c r="C55" s="318">
        <f>IF(B55=Données!X$1,Données!$X$2,VLOOKUP(B55,Données!$A$3:$I$1003,3))</f>
        <v>0</v>
      </c>
      <c r="D55" s="141" t="e">
        <f>IF(C55="Dummy",Données!$X$4,VLOOKUP(B55,Données!$A$3:$I$1003,7))</f>
        <v>#N/A</v>
      </c>
      <c r="E55" s="319"/>
      <c r="F55" s="320"/>
      <c r="G55" s="320"/>
      <c r="H55" s="321"/>
      <c r="I55" s="322"/>
      <c r="J55" s="323"/>
      <c r="K55" s="324"/>
      <c r="L55" s="325"/>
      <c r="M55" s="315">
        <f t="shared" si="5"/>
        <v>0</v>
      </c>
      <c r="N55" s="391">
        <f>COUNTIF(E55:G55,"&gt;0")</f>
        <v>0</v>
      </c>
    </row>
    <row r="56" spans="1:14" x14ac:dyDescent="0.3">
      <c r="A56" s="316" t="e">
        <f>VLOOKUP(B56,Données!$A$3:$I$1003,4)</f>
        <v>#N/A</v>
      </c>
      <c r="B56" s="317"/>
      <c r="C56" s="318">
        <f>IF(B56=Données!X$1,Données!$X$2,VLOOKUP(B56,Données!$A$3:$I$1003,3))</f>
        <v>0</v>
      </c>
      <c r="D56" s="141" t="e">
        <f>IF(C56="Dummy",Données!$X$4,VLOOKUP(B56,Données!$A$3:$I$1003,7))</f>
        <v>#N/A</v>
      </c>
      <c r="E56" s="326"/>
      <c r="F56" s="320"/>
      <c r="G56" s="320"/>
      <c r="H56" s="321"/>
      <c r="I56" s="322"/>
      <c r="J56" s="323"/>
      <c r="K56" s="324"/>
      <c r="L56" s="325"/>
      <c r="M56" s="315">
        <f t="shared" si="5"/>
        <v>0</v>
      </c>
      <c r="N56" s="391">
        <f>COUNTIF(E56:G56,"&gt;0")</f>
        <v>0</v>
      </c>
    </row>
    <row r="57" spans="1:14" x14ac:dyDescent="0.3">
      <c r="A57" s="327" t="s">
        <v>21</v>
      </c>
      <c r="B57" s="328"/>
      <c r="C57" s="329">
        <f>IF(B57=Données!X$1,Données!$X$2,VLOOKUP(B57,Données!$A$3:$I$1003,3))</f>
        <v>0</v>
      </c>
      <c r="D57" s="173" t="e">
        <v>#REF!</v>
      </c>
      <c r="E57" s="330"/>
      <c r="F57" s="330"/>
      <c r="G57" s="330"/>
      <c r="H57" s="321"/>
      <c r="I57" s="322"/>
      <c r="J57" s="323"/>
      <c r="K57" s="324"/>
      <c r="L57" s="325"/>
      <c r="M57" s="331">
        <f t="shared" si="5"/>
        <v>0</v>
      </c>
      <c r="N57" s="392">
        <f>COUNTIF(E57:G57,("&gt;0"))</f>
        <v>0</v>
      </c>
    </row>
    <row r="58" spans="1:14" x14ac:dyDescent="0.3">
      <c r="A58" s="327" t="s">
        <v>21</v>
      </c>
      <c r="B58" s="328"/>
      <c r="C58" s="329">
        <f>IF(B58=Données!X$1,Données!$X$2,VLOOKUP(B58,Données!$A$3:$I$1003,3))</f>
        <v>0</v>
      </c>
      <c r="D58" s="173" t="e">
        <v>#REF!</v>
      </c>
      <c r="E58" s="332"/>
      <c r="F58" s="332"/>
      <c r="G58" s="332"/>
      <c r="H58" s="321"/>
      <c r="I58" s="322"/>
      <c r="J58" s="323"/>
      <c r="K58" s="324"/>
      <c r="L58" s="325"/>
      <c r="M58" s="331">
        <f t="shared" si="5"/>
        <v>0</v>
      </c>
      <c r="N58" s="392">
        <f>COUNTIF(E58:G58,("&gt;0"))</f>
        <v>0</v>
      </c>
    </row>
    <row r="59" spans="1:14" x14ac:dyDescent="0.3">
      <c r="A59" s="333" t="s">
        <v>9</v>
      </c>
      <c r="B59" s="217"/>
      <c r="C59" s="334" t="e">
        <f>VLOOKUP(B59,Données!$Q$3:$W$503,2)</f>
        <v>#N/A</v>
      </c>
      <c r="D59" s="335" t="e">
        <f>VLOOKUP(B59,Données!$Q$3:$V$253,3)</f>
        <v>#N/A</v>
      </c>
      <c r="E59" s="332"/>
      <c r="F59" s="332"/>
      <c r="G59" s="332"/>
      <c r="H59" s="321"/>
      <c r="I59" s="322"/>
      <c r="J59" s="323"/>
      <c r="K59" s="324"/>
      <c r="L59" s="325"/>
      <c r="M59" s="336">
        <f t="shared" si="5"/>
        <v>0</v>
      </c>
      <c r="N59" s="393">
        <f>COUNTIF(E59:G59,("&gt;0"))</f>
        <v>0</v>
      </c>
    </row>
    <row r="60" spans="1:14" ht="15" thickBot="1" x14ac:dyDescent="0.35">
      <c r="A60" s="337" t="s">
        <v>9</v>
      </c>
      <c r="B60" s="338"/>
      <c r="C60" s="334" t="e">
        <f>VLOOKUP(B60,Données!$Q$3:$W$503,2)</f>
        <v>#N/A</v>
      </c>
      <c r="D60" s="339" t="e">
        <f>VLOOKUP(B60,Données!$Q$3:$V$253,3)</f>
        <v>#N/A</v>
      </c>
      <c r="E60" s="340"/>
      <c r="F60" s="340"/>
      <c r="G60" s="340"/>
      <c r="H60" s="321"/>
      <c r="I60" s="322"/>
      <c r="J60" s="323"/>
      <c r="K60" s="324"/>
      <c r="L60" s="325"/>
      <c r="M60" s="336">
        <f t="shared" si="5"/>
        <v>0</v>
      </c>
      <c r="N60" s="393">
        <f>COUNTIF(E60:G60,("&gt;0"))</f>
        <v>0</v>
      </c>
    </row>
    <row r="61" spans="1:14" ht="16.2" thickBot="1" x14ac:dyDescent="0.35">
      <c r="A61" s="341" t="e">
        <f>$T$1-D61</f>
        <v>#N/A</v>
      </c>
      <c r="B61" s="342"/>
      <c r="C61" s="343" t="s">
        <v>27</v>
      </c>
      <c r="D61" s="104" t="e">
        <f>SUM(D52:D56)</f>
        <v>#N/A</v>
      </c>
      <c r="E61" s="344" t="e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#N/A</v>
      </c>
      <c r="F61" s="344" t="e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#N/A</v>
      </c>
      <c r="G61" s="344" t="e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#N/A</v>
      </c>
      <c r="H61" s="345"/>
      <c r="I61" s="346"/>
      <c r="J61" s="347"/>
      <c r="K61" s="348"/>
      <c r="L61" s="349"/>
      <c r="M61" s="350" t="e">
        <f>SUM(E61:G61)</f>
        <v>#N/A</v>
      </c>
      <c r="N61" s="395"/>
    </row>
    <row r="62" spans="1:14" x14ac:dyDescent="0.3">
      <c r="A62" s="305" t="e">
        <v>#N/A</v>
      </c>
      <c r="B62" s="306"/>
      <c r="C62" s="307">
        <f>IF(B62=Données!X$1,Données!$X$2,VLOOKUP(B62,Données!$A$3:$I$1003,3))</f>
        <v>0</v>
      </c>
      <c r="D62" s="141" t="e">
        <f>IF(C62="Dummy",Données!$X$4,VLOOKUP(B62,Données!$A$3:$I$1003,7))</f>
        <v>#N/A</v>
      </c>
      <c r="E62" s="308"/>
      <c r="F62" s="308"/>
      <c r="G62" s="308"/>
      <c r="H62" s="309"/>
      <c r="I62" s="310"/>
      <c r="J62" s="311"/>
      <c r="K62" s="312"/>
      <c r="L62" s="313"/>
      <c r="M62" s="315">
        <f t="shared" ref="M62:M70" si="6">SUM(E62:G62)</f>
        <v>0</v>
      </c>
      <c r="N62" s="391">
        <f>COUNTIF(E62:G62,"&gt;0")</f>
        <v>0</v>
      </c>
    </row>
    <row r="63" spans="1:14" x14ac:dyDescent="0.3">
      <c r="A63" s="316" t="e">
        <f>VLOOKUP(B63,Données!$A$3:$I$1003,4)</f>
        <v>#N/A</v>
      </c>
      <c r="B63" s="317"/>
      <c r="C63" s="318">
        <f>IF(B63=Données!X$1,Données!$X$2,VLOOKUP(B63,Données!$A$3:$I$1003,3))</f>
        <v>0</v>
      </c>
      <c r="D63" s="141" t="e">
        <f>IF(C63="Dummy",Données!$X$4,VLOOKUP(B63,Données!$A$3:$I$1003,7))</f>
        <v>#N/A</v>
      </c>
      <c r="E63" s="319"/>
      <c r="F63" s="320"/>
      <c r="G63" s="320"/>
      <c r="H63" s="321"/>
      <c r="I63" s="322"/>
      <c r="J63" s="323"/>
      <c r="K63" s="324"/>
      <c r="L63" s="325"/>
      <c r="M63" s="315">
        <f t="shared" si="6"/>
        <v>0</v>
      </c>
      <c r="N63" s="391">
        <f>COUNTIF(E63:G63,"&gt;0")</f>
        <v>0</v>
      </c>
    </row>
    <row r="64" spans="1:14" x14ac:dyDescent="0.3">
      <c r="A64" s="316" t="e">
        <f>VLOOKUP(B64,Données!$A$3:$I$1003,4)</f>
        <v>#N/A</v>
      </c>
      <c r="B64" s="317"/>
      <c r="C64" s="318">
        <f>IF(B64=Données!X$1,Données!$X$2,VLOOKUP(B64,Données!$A$3:$I$1003,3))</f>
        <v>0</v>
      </c>
      <c r="D64" s="141" t="e">
        <f>IF(C64="Dummy",Données!$X$4,VLOOKUP(B64,Données!$A$3:$I$1003,7))</f>
        <v>#N/A</v>
      </c>
      <c r="E64" s="319"/>
      <c r="F64" s="320"/>
      <c r="G64" s="320"/>
      <c r="H64" s="321"/>
      <c r="I64" s="322"/>
      <c r="J64" s="323"/>
      <c r="K64" s="324"/>
      <c r="L64" s="325"/>
      <c r="M64" s="315">
        <f t="shared" si="6"/>
        <v>0</v>
      </c>
      <c r="N64" s="391">
        <f>COUNTIF(E64:G64,"&gt;0")</f>
        <v>0</v>
      </c>
    </row>
    <row r="65" spans="1:14" x14ac:dyDescent="0.3">
      <c r="A65" s="316" t="e">
        <f>VLOOKUP(B65,Données!$A$3:$I$1003,4)</f>
        <v>#N/A</v>
      </c>
      <c r="B65" s="317"/>
      <c r="C65" s="318">
        <f>IF(B65=Données!X$1,Données!$X$2,VLOOKUP(B65,Données!$A$3:$I$1003,3))</f>
        <v>0</v>
      </c>
      <c r="D65" s="141" t="e">
        <f>IF(C65="Dummy",Données!$X$4,VLOOKUP(B65,Données!$A$3:$I$1003,7))</f>
        <v>#N/A</v>
      </c>
      <c r="E65" s="319"/>
      <c r="F65" s="320"/>
      <c r="G65" s="320"/>
      <c r="H65" s="321"/>
      <c r="I65" s="322"/>
      <c r="J65" s="323"/>
      <c r="K65" s="324"/>
      <c r="L65" s="325"/>
      <c r="M65" s="315">
        <f t="shared" si="6"/>
        <v>0</v>
      </c>
      <c r="N65" s="391">
        <f>COUNTIF(E65:G65,"&gt;0")</f>
        <v>0</v>
      </c>
    </row>
    <row r="66" spans="1:14" x14ac:dyDescent="0.3">
      <c r="A66" s="316" t="e">
        <f>VLOOKUP(B66,Données!$A$3:$I$1003,4)</f>
        <v>#N/A</v>
      </c>
      <c r="B66" s="317"/>
      <c r="C66" s="318">
        <f>IF(B66=Données!X$1,Données!$X$2,VLOOKUP(B66,Données!$A$3:$I$1003,3))</f>
        <v>0</v>
      </c>
      <c r="D66" s="141" t="e">
        <f>IF(C66="Dummy",Données!$X$4,VLOOKUP(B66,Données!$A$3:$I$1003,7))</f>
        <v>#N/A</v>
      </c>
      <c r="E66" s="326"/>
      <c r="F66" s="320"/>
      <c r="G66" s="320"/>
      <c r="H66" s="321"/>
      <c r="I66" s="322"/>
      <c r="J66" s="323"/>
      <c r="K66" s="324"/>
      <c r="L66" s="325"/>
      <c r="M66" s="315">
        <f t="shared" si="6"/>
        <v>0</v>
      </c>
      <c r="N66" s="391">
        <f>COUNTIF(E66:G66,"&gt;0")</f>
        <v>0</v>
      </c>
    </row>
    <row r="67" spans="1:14" x14ac:dyDescent="0.3">
      <c r="A67" s="327" t="s">
        <v>21</v>
      </c>
      <c r="B67" s="328"/>
      <c r="C67" s="329">
        <f>IF(B67=Données!X$1,Données!$X$2,VLOOKUP(B67,Données!$A$3:$I$1003,3))</f>
        <v>0</v>
      </c>
      <c r="D67" s="173" t="e">
        <v>#REF!</v>
      </c>
      <c r="E67" s="330"/>
      <c r="F67" s="330"/>
      <c r="G67" s="330"/>
      <c r="H67" s="321"/>
      <c r="I67" s="322"/>
      <c r="J67" s="323"/>
      <c r="K67" s="324"/>
      <c r="L67" s="325"/>
      <c r="M67" s="331">
        <f t="shared" si="6"/>
        <v>0</v>
      </c>
      <c r="N67" s="392">
        <f>COUNTIF(E67:G67,("&gt;0"))</f>
        <v>0</v>
      </c>
    </row>
    <row r="68" spans="1:14" x14ac:dyDescent="0.3">
      <c r="A68" s="327" t="s">
        <v>21</v>
      </c>
      <c r="B68" s="328"/>
      <c r="C68" s="329">
        <f>IF(B68=Données!X$1,Données!$X$2,VLOOKUP(B68,Données!$A$3:$I$1003,3))</f>
        <v>0</v>
      </c>
      <c r="D68" s="173" t="e">
        <v>#REF!</v>
      </c>
      <c r="E68" s="332"/>
      <c r="F68" s="332"/>
      <c r="G68" s="332"/>
      <c r="H68" s="321"/>
      <c r="I68" s="322"/>
      <c r="J68" s="323"/>
      <c r="K68" s="324"/>
      <c r="L68" s="325"/>
      <c r="M68" s="331">
        <f t="shared" si="6"/>
        <v>0</v>
      </c>
      <c r="N68" s="392">
        <f>COUNTIF(E68:G68,("&gt;0"))</f>
        <v>0</v>
      </c>
    </row>
    <row r="69" spans="1:14" x14ac:dyDescent="0.3">
      <c r="A69" s="333" t="s">
        <v>9</v>
      </c>
      <c r="B69" s="217"/>
      <c r="C69" s="334" t="e">
        <f>VLOOKUP(B69,Données!$Q$3:$W$503,2)</f>
        <v>#N/A</v>
      </c>
      <c r="D69" s="335" t="e">
        <f>VLOOKUP(B69,Données!$Q$3:$V$253,3)</f>
        <v>#N/A</v>
      </c>
      <c r="E69" s="332"/>
      <c r="F69" s="332"/>
      <c r="G69" s="332"/>
      <c r="H69" s="321"/>
      <c r="I69" s="322"/>
      <c r="J69" s="323"/>
      <c r="K69" s="324"/>
      <c r="L69" s="325"/>
      <c r="M69" s="336">
        <f t="shared" si="6"/>
        <v>0</v>
      </c>
      <c r="N69" s="393">
        <f>COUNTIF(E69:G69,("&gt;0"))</f>
        <v>0</v>
      </c>
    </row>
    <row r="70" spans="1:14" ht="15" thickBot="1" x14ac:dyDescent="0.35">
      <c r="A70" s="337" t="s">
        <v>9</v>
      </c>
      <c r="B70" s="338"/>
      <c r="C70" s="334" t="e">
        <f>VLOOKUP(B70,Données!$Q$3:$W$503,2)</f>
        <v>#N/A</v>
      </c>
      <c r="D70" s="339" t="e">
        <f>VLOOKUP(B70,Données!$Q$3:$V$253,3)</f>
        <v>#N/A</v>
      </c>
      <c r="E70" s="340"/>
      <c r="F70" s="340"/>
      <c r="G70" s="340"/>
      <c r="H70" s="321"/>
      <c r="I70" s="322"/>
      <c r="J70" s="323"/>
      <c r="K70" s="324"/>
      <c r="L70" s="325"/>
      <c r="M70" s="336">
        <f t="shared" si="6"/>
        <v>0</v>
      </c>
      <c r="N70" s="393">
        <f>COUNTIF(E70:G70,("&gt;0"))</f>
        <v>0</v>
      </c>
    </row>
    <row r="71" spans="1:14" ht="16.2" thickBot="1" x14ac:dyDescent="0.35">
      <c r="A71" s="341" t="e">
        <f>$T$1-D71</f>
        <v>#N/A</v>
      </c>
      <c r="B71" s="342"/>
      <c r="C71" s="343" t="s">
        <v>28</v>
      </c>
      <c r="D71" s="104" t="e">
        <f>SUM(D62:D66)</f>
        <v>#N/A</v>
      </c>
      <c r="E71" s="344" t="e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#N/A</v>
      </c>
      <c r="F71" s="344" t="e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#N/A</v>
      </c>
      <c r="G71" s="344" t="e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#N/A</v>
      </c>
      <c r="H71" s="345"/>
      <c r="I71" s="346"/>
      <c r="J71" s="347"/>
      <c r="K71" s="348"/>
      <c r="L71" s="349"/>
      <c r="M71" s="350" t="e">
        <f>SUM(E71:G71)</f>
        <v>#N/A</v>
      </c>
      <c r="N71" s="395"/>
    </row>
    <row r="72" spans="1:14" x14ac:dyDescent="0.3">
      <c r="A72" s="305" t="e">
        <v>#N/A</v>
      </c>
      <c r="B72" s="306"/>
      <c r="C72" s="307">
        <f>IF(B72=Données!X$1,Données!$X$2,VLOOKUP(B72,Données!$A$3:$I$1003,3))</f>
        <v>0</v>
      </c>
      <c r="D72" s="141" t="e">
        <f>IF(C72="Dummy",Données!$X$4,VLOOKUP(B72,Données!$A$3:$I$1003,7))</f>
        <v>#N/A</v>
      </c>
      <c r="E72" s="308"/>
      <c r="F72" s="308"/>
      <c r="G72" s="308"/>
      <c r="H72" s="309"/>
      <c r="I72" s="310"/>
      <c r="J72" s="311"/>
      <c r="K72" s="312"/>
      <c r="L72" s="313"/>
      <c r="M72" s="315">
        <f t="shared" ref="M72:M80" si="7">SUM(E72:G72)</f>
        <v>0</v>
      </c>
      <c r="N72" s="391">
        <f>COUNTIF(E72:G72,"&gt;0")</f>
        <v>0</v>
      </c>
    </row>
    <row r="73" spans="1:14" x14ac:dyDescent="0.3">
      <c r="A73" s="316" t="e">
        <f>VLOOKUP(B73,Données!$A$3:$I$1003,4)</f>
        <v>#N/A</v>
      </c>
      <c r="B73" s="317"/>
      <c r="C73" s="318">
        <f>IF(B73=Données!X$1,Données!$X$2,VLOOKUP(B73,Données!$A$3:$I$1003,3))</f>
        <v>0</v>
      </c>
      <c r="D73" s="141" t="e">
        <f>IF(C73="Dummy",Données!$X$4,VLOOKUP(B73,Données!$A$3:$I$1003,7))</f>
        <v>#N/A</v>
      </c>
      <c r="E73" s="319"/>
      <c r="F73" s="320"/>
      <c r="G73" s="320"/>
      <c r="H73" s="321"/>
      <c r="I73" s="322"/>
      <c r="J73" s="323"/>
      <c r="K73" s="324"/>
      <c r="L73" s="325"/>
      <c r="M73" s="315">
        <f t="shared" si="7"/>
        <v>0</v>
      </c>
      <c r="N73" s="391">
        <f>COUNTIF(E73:G73,"&gt;0")</f>
        <v>0</v>
      </c>
    </row>
    <row r="74" spans="1:14" x14ac:dyDescent="0.3">
      <c r="A74" s="316" t="e">
        <f>VLOOKUP(B74,Données!$A$3:$I$1003,4)</f>
        <v>#N/A</v>
      </c>
      <c r="B74" s="317"/>
      <c r="C74" s="318">
        <f>IF(B74=Données!X$1,Données!$X$2,VLOOKUP(B74,Données!$A$3:$I$1003,3))</f>
        <v>0</v>
      </c>
      <c r="D74" s="141" t="e">
        <f>IF(C74="Dummy",Données!$X$4,VLOOKUP(B74,Données!$A$3:$I$1003,7))</f>
        <v>#N/A</v>
      </c>
      <c r="E74" s="319"/>
      <c r="F74" s="320"/>
      <c r="G74" s="320"/>
      <c r="H74" s="321"/>
      <c r="I74" s="322"/>
      <c r="J74" s="323"/>
      <c r="K74" s="324"/>
      <c r="L74" s="325"/>
      <c r="M74" s="315">
        <f t="shared" si="7"/>
        <v>0</v>
      </c>
      <c r="N74" s="391">
        <f>COUNTIF(E74:G74,"&gt;0")</f>
        <v>0</v>
      </c>
    </row>
    <row r="75" spans="1:14" x14ac:dyDescent="0.3">
      <c r="A75" s="316" t="e">
        <f>VLOOKUP(B75,Données!$A$3:$I$1003,4)</f>
        <v>#N/A</v>
      </c>
      <c r="B75" s="317"/>
      <c r="C75" s="318">
        <f>IF(B75=Données!X$1,Données!$X$2,VLOOKUP(B75,Données!$A$3:$I$1003,3))</f>
        <v>0</v>
      </c>
      <c r="D75" s="141" t="e">
        <f>IF(C75="Dummy",Données!$X$4,VLOOKUP(B75,Données!$A$3:$I$1003,7))</f>
        <v>#N/A</v>
      </c>
      <c r="E75" s="319"/>
      <c r="F75" s="320"/>
      <c r="G75" s="320"/>
      <c r="H75" s="321"/>
      <c r="I75" s="322"/>
      <c r="J75" s="323"/>
      <c r="K75" s="324"/>
      <c r="L75" s="325"/>
      <c r="M75" s="315">
        <f t="shared" si="7"/>
        <v>0</v>
      </c>
      <c r="N75" s="391">
        <f>COUNTIF(E75:G75,"&gt;0")</f>
        <v>0</v>
      </c>
    </row>
    <row r="76" spans="1:14" x14ac:dyDescent="0.3">
      <c r="A76" s="316" t="e">
        <f>VLOOKUP(B76,Données!$A$3:$I$1003,4)</f>
        <v>#N/A</v>
      </c>
      <c r="B76" s="317"/>
      <c r="C76" s="318">
        <f>IF(B76=Données!X$1,Données!$X$2,VLOOKUP(B76,Données!$A$3:$I$1003,3))</f>
        <v>0</v>
      </c>
      <c r="D76" s="141" t="e">
        <f>IF(C76="Dummy",Données!$X$4,VLOOKUP(B76,Données!$A$3:$I$1003,7))</f>
        <v>#N/A</v>
      </c>
      <c r="E76" s="326"/>
      <c r="F76" s="320"/>
      <c r="G76" s="320"/>
      <c r="H76" s="321"/>
      <c r="I76" s="322"/>
      <c r="J76" s="323"/>
      <c r="K76" s="324"/>
      <c r="L76" s="325"/>
      <c r="M76" s="315">
        <f t="shared" si="7"/>
        <v>0</v>
      </c>
      <c r="N76" s="391">
        <f>COUNTIF(E76:G76,"&gt;0")</f>
        <v>0</v>
      </c>
    </row>
    <row r="77" spans="1:14" x14ac:dyDescent="0.3">
      <c r="A77" s="327" t="s">
        <v>21</v>
      </c>
      <c r="B77" s="328"/>
      <c r="C77" s="329">
        <f>IF(B77=Données!X$1,Données!$X$2,VLOOKUP(B77,Données!$A$3:$I$1003,3))</f>
        <v>0</v>
      </c>
      <c r="D77" s="173" t="e">
        <v>#REF!</v>
      </c>
      <c r="E77" s="330"/>
      <c r="F77" s="330"/>
      <c r="G77" s="330"/>
      <c r="H77" s="321"/>
      <c r="I77" s="322"/>
      <c r="J77" s="323"/>
      <c r="K77" s="324"/>
      <c r="L77" s="325"/>
      <c r="M77" s="331">
        <f t="shared" si="7"/>
        <v>0</v>
      </c>
      <c r="N77" s="392">
        <f>COUNTIF(E77:G77,("&gt;0"))</f>
        <v>0</v>
      </c>
    </row>
    <row r="78" spans="1:14" x14ac:dyDescent="0.3">
      <c r="A78" s="327" t="s">
        <v>21</v>
      </c>
      <c r="B78" s="328"/>
      <c r="C78" s="329">
        <f>IF(B78=Données!X$1,Données!$X$2,VLOOKUP(B78,Données!$A$3:$I$1003,3))</f>
        <v>0</v>
      </c>
      <c r="D78" s="173" t="e">
        <v>#REF!</v>
      </c>
      <c r="E78" s="332"/>
      <c r="F78" s="332"/>
      <c r="G78" s="332"/>
      <c r="H78" s="321"/>
      <c r="I78" s="322"/>
      <c r="J78" s="323"/>
      <c r="K78" s="324"/>
      <c r="L78" s="325"/>
      <c r="M78" s="331">
        <f t="shared" si="7"/>
        <v>0</v>
      </c>
      <c r="N78" s="392">
        <f>COUNTIF(E78:G78,("&gt;0"))</f>
        <v>0</v>
      </c>
    </row>
    <row r="79" spans="1:14" x14ac:dyDescent="0.3">
      <c r="A79" s="333" t="s">
        <v>9</v>
      </c>
      <c r="B79" s="217"/>
      <c r="C79" s="334" t="e">
        <f>VLOOKUP(B79,Données!$Q$3:$W$503,2)</f>
        <v>#N/A</v>
      </c>
      <c r="D79" s="335" t="e">
        <f>VLOOKUP(B79,Données!$Q$3:$V$253,3)</f>
        <v>#N/A</v>
      </c>
      <c r="E79" s="332"/>
      <c r="F79" s="332"/>
      <c r="G79" s="332"/>
      <c r="H79" s="321"/>
      <c r="I79" s="322"/>
      <c r="J79" s="323"/>
      <c r="K79" s="324"/>
      <c r="L79" s="325"/>
      <c r="M79" s="336">
        <f t="shared" si="7"/>
        <v>0</v>
      </c>
      <c r="N79" s="393">
        <f>COUNTIF(E79:G79,("&gt;0"))</f>
        <v>0</v>
      </c>
    </row>
    <row r="80" spans="1:14" ht="15" thickBot="1" x14ac:dyDescent="0.35">
      <c r="A80" s="337" t="s">
        <v>9</v>
      </c>
      <c r="B80" s="338"/>
      <c r="C80" s="334" t="e">
        <f>VLOOKUP(B80,Données!$Q$3:$W$503,2)</f>
        <v>#N/A</v>
      </c>
      <c r="D80" s="339" t="e">
        <f>VLOOKUP(B80,Données!$Q$3:$V$253,3)</f>
        <v>#N/A</v>
      </c>
      <c r="E80" s="340"/>
      <c r="F80" s="340"/>
      <c r="G80" s="340"/>
      <c r="H80" s="321"/>
      <c r="I80" s="322"/>
      <c r="J80" s="323"/>
      <c r="K80" s="324"/>
      <c r="L80" s="325"/>
      <c r="M80" s="336">
        <f t="shared" si="7"/>
        <v>0</v>
      </c>
      <c r="N80" s="393">
        <f>COUNTIF(E80:G80,("&gt;0"))</f>
        <v>0</v>
      </c>
    </row>
    <row r="81" spans="1:14" ht="16.2" thickBot="1" x14ac:dyDescent="0.35">
      <c r="A81" s="341" t="e">
        <f>$T$1-D81</f>
        <v>#N/A</v>
      </c>
      <c r="B81" s="342"/>
      <c r="C81" s="343" t="s">
        <v>29</v>
      </c>
      <c r="D81" s="104" t="e">
        <f>SUM(D72:D76)</f>
        <v>#N/A</v>
      </c>
      <c r="E81" s="344" t="e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#N/A</v>
      </c>
      <c r="F81" s="344" t="e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#N/A</v>
      </c>
      <c r="G81" s="344" t="e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#N/A</v>
      </c>
      <c r="H81" s="345"/>
      <c r="I81" s="346"/>
      <c r="J81" s="347"/>
      <c r="K81" s="348"/>
      <c r="L81" s="349"/>
      <c r="M81" s="350" t="e">
        <f>SUM(E81:G81)</f>
        <v>#N/A</v>
      </c>
      <c r="N81" s="395"/>
    </row>
    <row r="82" spans="1:14" x14ac:dyDescent="0.3">
      <c r="A82" s="305" t="e">
        <v>#N/A</v>
      </c>
      <c r="B82" s="306"/>
      <c r="C82" s="307">
        <f>IF(B82=Données!X$1,Données!$X$2,VLOOKUP(B82,Données!$A$3:$I$1003,3))</f>
        <v>0</v>
      </c>
      <c r="D82" s="141" t="e">
        <f>IF(C82="Dummy",Données!$X$4,VLOOKUP(B82,Données!$A$3:$I$1003,7))</f>
        <v>#N/A</v>
      </c>
      <c r="E82" s="308"/>
      <c r="F82" s="308"/>
      <c r="G82" s="308"/>
      <c r="H82" s="309"/>
      <c r="I82" s="310"/>
      <c r="J82" s="311"/>
      <c r="K82" s="312"/>
      <c r="L82" s="313"/>
      <c r="M82" s="315">
        <f t="shared" ref="M82:M90" si="8">SUM(E82:G82)</f>
        <v>0</v>
      </c>
      <c r="N82" s="391">
        <f>COUNTIF(E82:G82,"&gt;0")</f>
        <v>0</v>
      </c>
    </row>
    <row r="83" spans="1:14" x14ac:dyDescent="0.3">
      <c r="A83" s="316" t="e">
        <f>VLOOKUP(B83,Données!$A$3:$I$1003,4)</f>
        <v>#N/A</v>
      </c>
      <c r="B83" s="317"/>
      <c r="C83" s="318">
        <f>IF(B83=Données!X$1,Données!$X$2,VLOOKUP(B83,Données!$A$3:$I$1003,3))</f>
        <v>0</v>
      </c>
      <c r="D83" s="141" t="e">
        <f>IF(C83="Dummy",Données!$X$4,VLOOKUP(B83,Données!$A$3:$I$1003,7))</f>
        <v>#N/A</v>
      </c>
      <c r="E83" s="319"/>
      <c r="F83" s="320"/>
      <c r="G83" s="320"/>
      <c r="H83" s="321"/>
      <c r="I83" s="322"/>
      <c r="J83" s="323"/>
      <c r="K83" s="324"/>
      <c r="L83" s="325"/>
      <c r="M83" s="315">
        <f t="shared" si="8"/>
        <v>0</v>
      </c>
      <c r="N83" s="391">
        <f>COUNTIF(E83:G83,"&gt;0")</f>
        <v>0</v>
      </c>
    </row>
    <row r="84" spans="1:14" x14ac:dyDescent="0.3">
      <c r="A84" s="316" t="e">
        <f>VLOOKUP(B84,Données!$A$3:$I$1003,4)</f>
        <v>#N/A</v>
      </c>
      <c r="B84" s="317"/>
      <c r="C84" s="318">
        <f>IF(B84=Données!X$1,Données!$X$2,VLOOKUP(B84,Données!$A$3:$I$1003,3))</f>
        <v>0</v>
      </c>
      <c r="D84" s="141" t="e">
        <f>IF(C84="Dummy",Données!$X$4,VLOOKUP(B84,Données!$A$3:$I$1003,7))</f>
        <v>#N/A</v>
      </c>
      <c r="E84" s="319"/>
      <c r="F84" s="320"/>
      <c r="G84" s="320"/>
      <c r="H84" s="321"/>
      <c r="I84" s="322"/>
      <c r="J84" s="323"/>
      <c r="K84" s="324"/>
      <c r="L84" s="325"/>
      <c r="M84" s="315">
        <f t="shared" si="8"/>
        <v>0</v>
      </c>
      <c r="N84" s="391">
        <f>COUNTIF(E84:G84,"&gt;0")</f>
        <v>0</v>
      </c>
    </row>
    <row r="85" spans="1:14" x14ac:dyDescent="0.3">
      <c r="A85" s="316" t="e">
        <f>VLOOKUP(B85,Données!$A$3:$I$1003,4)</f>
        <v>#N/A</v>
      </c>
      <c r="B85" s="317"/>
      <c r="C85" s="318">
        <f>IF(B85=Données!X$1,Données!$X$2,VLOOKUP(B85,Données!$A$3:$I$1003,3))</f>
        <v>0</v>
      </c>
      <c r="D85" s="141" t="e">
        <f>IF(C85="Dummy",Données!$X$4,VLOOKUP(B85,Données!$A$3:$I$1003,7))</f>
        <v>#N/A</v>
      </c>
      <c r="E85" s="319"/>
      <c r="F85" s="320"/>
      <c r="G85" s="320"/>
      <c r="H85" s="321"/>
      <c r="I85" s="322"/>
      <c r="J85" s="323"/>
      <c r="K85" s="324"/>
      <c r="L85" s="325"/>
      <c r="M85" s="315">
        <f t="shared" si="8"/>
        <v>0</v>
      </c>
      <c r="N85" s="391">
        <f>COUNTIF(E85:G85,"&gt;0")</f>
        <v>0</v>
      </c>
    </row>
    <row r="86" spans="1:14" x14ac:dyDescent="0.3">
      <c r="A86" s="316" t="e">
        <f>VLOOKUP(B86,Données!$A$3:$I$1003,4)</f>
        <v>#N/A</v>
      </c>
      <c r="B86" s="317"/>
      <c r="C86" s="318">
        <f>IF(B86=Données!X$1,Données!$X$2,VLOOKUP(B86,Données!$A$3:$I$1003,3))</f>
        <v>0</v>
      </c>
      <c r="D86" s="141" t="e">
        <f>IF(C86="Dummy",Données!$X$4,VLOOKUP(B86,Données!$A$3:$I$1003,7))</f>
        <v>#N/A</v>
      </c>
      <c r="E86" s="326"/>
      <c r="F86" s="320"/>
      <c r="G86" s="320"/>
      <c r="H86" s="321"/>
      <c r="I86" s="322"/>
      <c r="J86" s="323"/>
      <c r="K86" s="324"/>
      <c r="L86" s="325"/>
      <c r="M86" s="315">
        <f t="shared" si="8"/>
        <v>0</v>
      </c>
      <c r="N86" s="391">
        <f>COUNTIF(E86:G86,"&gt;0")</f>
        <v>0</v>
      </c>
    </row>
    <row r="87" spans="1:14" x14ac:dyDescent="0.3">
      <c r="A87" s="327" t="s">
        <v>21</v>
      </c>
      <c r="B87" s="328"/>
      <c r="C87" s="329">
        <f>IF(B87=Données!X$1,Données!$X$2,VLOOKUP(B87,Données!$A$3:$I$1003,3))</f>
        <v>0</v>
      </c>
      <c r="D87" s="173" t="e">
        <v>#REF!</v>
      </c>
      <c r="E87" s="330"/>
      <c r="F87" s="330"/>
      <c r="G87" s="330"/>
      <c r="H87" s="321"/>
      <c r="I87" s="322"/>
      <c r="J87" s="323"/>
      <c r="K87" s="324"/>
      <c r="L87" s="325"/>
      <c r="M87" s="331">
        <f t="shared" si="8"/>
        <v>0</v>
      </c>
      <c r="N87" s="392">
        <f>COUNTIF(E87:G87,("&gt;0"))</f>
        <v>0</v>
      </c>
    </row>
    <row r="88" spans="1:14" x14ac:dyDescent="0.3">
      <c r="A88" s="327" t="s">
        <v>21</v>
      </c>
      <c r="B88" s="328"/>
      <c r="C88" s="329">
        <f>IF(B88=Données!X$1,Données!$X$2,VLOOKUP(B88,Données!$A$3:$I$1003,3))</f>
        <v>0</v>
      </c>
      <c r="D88" s="173" t="e">
        <v>#REF!</v>
      </c>
      <c r="E88" s="332"/>
      <c r="F88" s="332"/>
      <c r="G88" s="332"/>
      <c r="H88" s="321"/>
      <c r="I88" s="322"/>
      <c r="J88" s="323"/>
      <c r="K88" s="324"/>
      <c r="L88" s="325"/>
      <c r="M88" s="331">
        <f t="shared" si="8"/>
        <v>0</v>
      </c>
      <c r="N88" s="392">
        <f>COUNTIF(E88:G88,("&gt;0"))</f>
        <v>0</v>
      </c>
    </row>
    <row r="89" spans="1:14" x14ac:dyDescent="0.3">
      <c r="A89" s="333" t="s">
        <v>9</v>
      </c>
      <c r="B89" s="217"/>
      <c r="C89" s="334" t="e">
        <f>VLOOKUP(B89,Données!$Q$3:$W$503,2)</f>
        <v>#N/A</v>
      </c>
      <c r="D89" s="335" t="e">
        <f>VLOOKUP(B89,Données!$Q$3:$V$253,3)</f>
        <v>#N/A</v>
      </c>
      <c r="E89" s="332"/>
      <c r="F89" s="332"/>
      <c r="G89" s="332"/>
      <c r="H89" s="321"/>
      <c r="I89" s="322"/>
      <c r="J89" s="323"/>
      <c r="K89" s="324"/>
      <c r="L89" s="325"/>
      <c r="M89" s="336">
        <f t="shared" si="8"/>
        <v>0</v>
      </c>
      <c r="N89" s="393">
        <f>COUNTIF(E89:G89,("&gt;0"))</f>
        <v>0</v>
      </c>
    </row>
    <row r="90" spans="1:14" ht="15" thickBot="1" x14ac:dyDescent="0.35">
      <c r="A90" s="337" t="s">
        <v>9</v>
      </c>
      <c r="B90" s="338"/>
      <c r="C90" s="334" t="e">
        <f>VLOOKUP(B90,Données!$Q$3:$W$503,2)</f>
        <v>#N/A</v>
      </c>
      <c r="D90" s="339" t="e">
        <f>VLOOKUP(B90,Données!$Q$3:$V$253,3)</f>
        <v>#N/A</v>
      </c>
      <c r="E90" s="340"/>
      <c r="F90" s="340"/>
      <c r="G90" s="340"/>
      <c r="H90" s="321"/>
      <c r="I90" s="322"/>
      <c r="J90" s="323"/>
      <c r="K90" s="324"/>
      <c r="L90" s="325"/>
      <c r="M90" s="336">
        <f t="shared" si="8"/>
        <v>0</v>
      </c>
      <c r="N90" s="393">
        <f>COUNTIF(E90:G90,("&gt;0"))</f>
        <v>0</v>
      </c>
    </row>
    <row r="91" spans="1:14" ht="16.2" thickBot="1" x14ac:dyDescent="0.35">
      <c r="A91" s="341" t="e">
        <f>$T$1-D91</f>
        <v>#N/A</v>
      </c>
      <c r="B91" s="342"/>
      <c r="C91" s="343" t="s">
        <v>30</v>
      </c>
      <c r="D91" s="104" t="e">
        <f>SUM(D82:D86)</f>
        <v>#N/A</v>
      </c>
      <c r="E91" s="344" t="e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#N/A</v>
      </c>
      <c r="F91" s="344" t="e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#N/A</v>
      </c>
      <c r="G91" s="344" t="e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#N/A</v>
      </c>
      <c r="H91" s="345"/>
      <c r="I91" s="346"/>
      <c r="J91" s="347"/>
      <c r="K91" s="348"/>
      <c r="L91" s="349"/>
      <c r="M91" s="350" t="e">
        <f>SUM(E91:G91)</f>
        <v>#N/A</v>
      </c>
      <c r="N91" s="395"/>
    </row>
    <row r="92" spans="1:14" x14ac:dyDescent="0.3">
      <c r="A92" s="305" t="e">
        <v>#N/A</v>
      </c>
      <c r="B92" s="306"/>
      <c r="C92" s="307">
        <f>IF(B92=Données!X$1,Données!$X$2,VLOOKUP(B92,Données!$A$3:$I$1003,3))</f>
        <v>0</v>
      </c>
      <c r="D92" s="141" t="e">
        <f>IF(C92="Dummy",Données!$X$4,VLOOKUP(B92,Données!$A$3:$I$1003,7))</f>
        <v>#N/A</v>
      </c>
      <c r="E92" s="308"/>
      <c r="F92" s="308"/>
      <c r="G92" s="308"/>
      <c r="H92" s="309"/>
      <c r="I92" s="310"/>
      <c r="J92" s="311"/>
      <c r="K92" s="312"/>
      <c r="L92" s="313"/>
      <c r="M92" s="315">
        <f t="shared" ref="M92:M100" si="9">SUM(E92:G92)</f>
        <v>0</v>
      </c>
      <c r="N92" s="391">
        <f>COUNTIF(E92:G92,"&gt;0")</f>
        <v>0</v>
      </c>
    </row>
    <row r="93" spans="1:14" x14ac:dyDescent="0.3">
      <c r="A93" s="316" t="e">
        <f>VLOOKUP(B93,Données!$A$3:$I$1003,4)</f>
        <v>#N/A</v>
      </c>
      <c r="B93" s="317"/>
      <c r="C93" s="318">
        <f>IF(B93=Données!X$1,Données!$X$2,VLOOKUP(B93,Données!$A$3:$I$1003,3))</f>
        <v>0</v>
      </c>
      <c r="D93" s="141" t="e">
        <f>IF(C93="Dummy",Données!$X$4,VLOOKUP(B93,Données!$A$3:$I$1003,7))</f>
        <v>#N/A</v>
      </c>
      <c r="E93" s="319"/>
      <c r="F93" s="320"/>
      <c r="G93" s="320"/>
      <c r="H93" s="321"/>
      <c r="I93" s="322"/>
      <c r="J93" s="323"/>
      <c r="K93" s="324"/>
      <c r="L93" s="325"/>
      <c r="M93" s="315">
        <f t="shared" si="9"/>
        <v>0</v>
      </c>
      <c r="N93" s="391">
        <f>COUNTIF(E93:G93,"&gt;0")</f>
        <v>0</v>
      </c>
    </row>
    <row r="94" spans="1:14" x14ac:dyDescent="0.3">
      <c r="A94" s="316" t="e">
        <f>VLOOKUP(B94,Données!$A$3:$I$1003,4)</f>
        <v>#N/A</v>
      </c>
      <c r="B94" s="317"/>
      <c r="C94" s="318">
        <f>IF(B94=Données!X$1,Données!$X$2,VLOOKUP(B94,Données!$A$3:$I$1003,3))</f>
        <v>0</v>
      </c>
      <c r="D94" s="141" t="e">
        <f>IF(C94="Dummy",Données!$X$4,VLOOKUP(B94,Données!$A$3:$I$1003,7))</f>
        <v>#N/A</v>
      </c>
      <c r="E94" s="319"/>
      <c r="F94" s="320"/>
      <c r="G94" s="320"/>
      <c r="H94" s="321"/>
      <c r="I94" s="322"/>
      <c r="J94" s="323"/>
      <c r="K94" s="324"/>
      <c r="L94" s="325"/>
      <c r="M94" s="315">
        <f t="shared" si="9"/>
        <v>0</v>
      </c>
      <c r="N94" s="391">
        <f>COUNTIF(E94:G94,"&gt;0")</f>
        <v>0</v>
      </c>
    </row>
    <row r="95" spans="1:14" x14ac:dyDescent="0.3">
      <c r="A95" s="316" t="e">
        <f>VLOOKUP(B95,Données!$A$3:$I$1003,4)</f>
        <v>#N/A</v>
      </c>
      <c r="B95" s="317"/>
      <c r="C95" s="318">
        <f>IF(B95=Données!X$1,Données!$X$2,VLOOKUP(B95,Données!$A$3:$I$1003,3))</f>
        <v>0</v>
      </c>
      <c r="D95" s="141" t="e">
        <f>IF(C95="Dummy",Données!$X$4,VLOOKUP(B95,Données!$A$3:$I$1003,7))</f>
        <v>#N/A</v>
      </c>
      <c r="E95" s="319"/>
      <c r="F95" s="320"/>
      <c r="G95" s="320"/>
      <c r="H95" s="321"/>
      <c r="I95" s="322"/>
      <c r="J95" s="323"/>
      <c r="K95" s="324"/>
      <c r="L95" s="325"/>
      <c r="M95" s="315">
        <f t="shared" si="9"/>
        <v>0</v>
      </c>
      <c r="N95" s="391">
        <f>COUNTIF(E95:G95,"&gt;0")</f>
        <v>0</v>
      </c>
    </row>
    <row r="96" spans="1:14" x14ac:dyDescent="0.3">
      <c r="A96" s="316" t="e">
        <f>VLOOKUP(B96,Données!$A$3:$I$1003,4)</f>
        <v>#N/A</v>
      </c>
      <c r="B96" s="317"/>
      <c r="C96" s="318">
        <f>IF(B96=Données!X$1,Données!$X$2,VLOOKUP(B96,Données!$A$3:$I$1003,3))</f>
        <v>0</v>
      </c>
      <c r="D96" s="141" t="e">
        <f>IF(C96="Dummy",Données!$X$4,VLOOKUP(B96,Données!$A$3:$I$1003,7))</f>
        <v>#N/A</v>
      </c>
      <c r="E96" s="326"/>
      <c r="F96" s="320"/>
      <c r="G96" s="320"/>
      <c r="H96" s="321"/>
      <c r="I96" s="322"/>
      <c r="J96" s="323"/>
      <c r="K96" s="324"/>
      <c r="L96" s="325"/>
      <c r="M96" s="315">
        <f t="shared" si="9"/>
        <v>0</v>
      </c>
      <c r="N96" s="391">
        <f>COUNTIF(E96:G96,"&gt;0")</f>
        <v>0</v>
      </c>
    </row>
    <row r="97" spans="1:14" x14ac:dyDescent="0.3">
      <c r="A97" s="327" t="s">
        <v>21</v>
      </c>
      <c r="B97" s="328"/>
      <c r="C97" s="329">
        <f>IF(B97=Données!X$1,Données!$X$2,VLOOKUP(B97,Données!$A$3:$I$1003,3))</f>
        <v>0</v>
      </c>
      <c r="D97" s="173" t="e">
        <v>#REF!</v>
      </c>
      <c r="E97" s="330"/>
      <c r="F97" s="330"/>
      <c r="G97" s="330"/>
      <c r="H97" s="321"/>
      <c r="I97" s="322"/>
      <c r="J97" s="323"/>
      <c r="K97" s="324"/>
      <c r="L97" s="325"/>
      <c r="M97" s="331">
        <f t="shared" si="9"/>
        <v>0</v>
      </c>
      <c r="N97" s="392">
        <f>COUNTIF(E97:G97,("&gt;0"))</f>
        <v>0</v>
      </c>
    </row>
    <row r="98" spans="1:14" x14ac:dyDescent="0.3">
      <c r="A98" s="327" t="s">
        <v>21</v>
      </c>
      <c r="B98" s="328"/>
      <c r="C98" s="329">
        <f>IF(B98=Données!X$1,Données!$X$2,VLOOKUP(B98,Données!$A$3:$I$1003,3))</f>
        <v>0</v>
      </c>
      <c r="D98" s="173" t="e">
        <v>#REF!</v>
      </c>
      <c r="E98" s="332"/>
      <c r="F98" s="332"/>
      <c r="G98" s="332"/>
      <c r="H98" s="321"/>
      <c r="I98" s="322"/>
      <c r="J98" s="323"/>
      <c r="K98" s="324"/>
      <c r="L98" s="325"/>
      <c r="M98" s="331">
        <f t="shared" si="9"/>
        <v>0</v>
      </c>
      <c r="N98" s="392">
        <f>COUNTIF(E98:G98,("&gt;0"))</f>
        <v>0</v>
      </c>
    </row>
    <row r="99" spans="1:14" x14ac:dyDescent="0.3">
      <c r="A99" s="333" t="s">
        <v>9</v>
      </c>
      <c r="B99" s="217"/>
      <c r="C99" s="334" t="e">
        <f>VLOOKUP(B99,Données!$Q$3:$W$503,2)</f>
        <v>#N/A</v>
      </c>
      <c r="D99" s="335" t="e">
        <f>VLOOKUP(B99,Données!$Q$3:$V$253,3)</f>
        <v>#N/A</v>
      </c>
      <c r="E99" s="332"/>
      <c r="F99" s="332"/>
      <c r="G99" s="332"/>
      <c r="H99" s="321"/>
      <c r="I99" s="322"/>
      <c r="J99" s="323"/>
      <c r="K99" s="324"/>
      <c r="L99" s="325"/>
      <c r="M99" s="336">
        <f t="shared" si="9"/>
        <v>0</v>
      </c>
      <c r="N99" s="393">
        <f>COUNTIF(E99:G99,("&gt;0"))</f>
        <v>0</v>
      </c>
    </row>
    <row r="100" spans="1:14" ht="15" thickBot="1" x14ac:dyDescent="0.35">
      <c r="A100" s="337" t="s">
        <v>9</v>
      </c>
      <c r="B100" s="338"/>
      <c r="C100" s="334" t="e">
        <f>VLOOKUP(B100,Données!$Q$3:$W$503,2)</f>
        <v>#N/A</v>
      </c>
      <c r="D100" s="339" t="e">
        <f>VLOOKUP(B100,Données!$Q$3:$V$253,3)</f>
        <v>#N/A</v>
      </c>
      <c r="E100" s="340"/>
      <c r="F100" s="340"/>
      <c r="G100" s="340"/>
      <c r="H100" s="321"/>
      <c r="I100" s="322"/>
      <c r="J100" s="323"/>
      <c r="K100" s="324"/>
      <c r="L100" s="325"/>
      <c r="M100" s="336">
        <f t="shared" si="9"/>
        <v>0</v>
      </c>
      <c r="N100" s="393">
        <f>COUNTIF(E100:G100,("&gt;0"))</f>
        <v>0</v>
      </c>
    </row>
    <row r="101" spans="1:14" ht="16.2" thickBot="1" x14ac:dyDescent="0.35">
      <c r="A101" s="341" t="e">
        <f>$T$1-D101</f>
        <v>#N/A</v>
      </c>
      <c r="B101" s="342"/>
      <c r="C101" s="343" t="s">
        <v>31</v>
      </c>
      <c r="D101" s="104" t="e">
        <f>SUM(D92:D96)</f>
        <v>#N/A</v>
      </c>
      <c r="E101" s="344" t="e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#N/A</v>
      </c>
      <c r="F101" s="344" t="e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#N/A</v>
      </c>
      <c r="G101" s="344" t="e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#N/A</v>
      </c>
      <c r="H101" s="345"/>
      <c r="I101" s="346"/>
      <c r="J101" s="347"/>
      <c r="K101" s="348"/>
      <c r="L101" s="349"/>
      <c r="M101" s="350" t="e">
        <f>SUM(E101:G101)</f>
        <v>#N/A</v>
      </c>
      <c r="N101" s="395"/>
    </row>
    <row r="102" spans="1:14" x14ac:dyDescent="0.3">
      <c r="A102" s="305" t="e">
        <v>#N/A</v>
      </c>
      <c r="B102" s="306"/>
      <c r="C102" s="307">
        <f>IF(B102=Données!X$1,Données!$X$2,VLOOKUP(B102,Données!$A$3:$I$1003,3))</f>
        <v>0</v>
      </c>
      <c r="D102" s="141" t="e">
        <f>IF(C102="Dummy",Données!$X$4,VLOOKUP(B102,Données!$A$3:$I$1003,7))</f>
        <v>#N/A</v>
      </c>
      <c r="E102" s="308"/>
      <c r="F102" s="308"/>
      <c r="G102" s="308"/>
      <c r="H102" s="309"/>
      <c r="I102" s="310"/>
      <c r="J102" s="311"/>
      <c r="K102" s="312"/>
      <c r="L102" s="313"/>
      <c r="M102" s="315">
        <f t="shared" ref="M102:M110" si="10">SUM(E102:G102)</f>
        <v>0</v>
      </c>
      <c r="N102" s="391">
        <f>COUNTIF(E102:G102,"&gt;0")</f>
        <v>0</v>
      </c>
    </row>
    <row r="103" spans="1:14" x14ac:dyDescent="0.3">
      <c r="A103" s="316" t="e">
        <f>VLOOKUP(B103,Données!$A$3:$I$1003,4)</f>
        <v>#N/A</v>
      </c>
      <c r="B103" s="317"/>
      <c r="C103" s="318">
        <f>IF(B103=Données!X$1,Données!$X$2,VLOOKUP(B103,Données!$A$3:$I$1003,3))</f>
        <v>0</v>
      </c>
      <c r="D103" s="141" t="e">
        <f>IF(C103="Dummy",Données!$X$4,VLOOKUP(B103,Données!$A$3:$I$1003,7))</f>
        <v>#N/A</v>
      </c>
      <c r="E103" s="319"/>
      <c r="F103" s="320"/>
      <c r="G103" s="320"/>
      <c r="H103" s="321"/>
      <c r="I103" s="322"/>
      <c r="J103" s="323"/>
      <c r="K103" s="324"/>
      <c r="L103" s="325"/>
      <c r="M103" s="315">
        <f t="shared" si="10"/>
        <v>0</v>
      </c>
      <c r="N103" s="391">
        <f>COUNTIF(E103:G103,"&gt;0")</f>
        <v>0</v>
      </c>
    </row>
    <row r="104" spans="1:14" x14ac:dyDescent="0.3">
      <c r="A104" s="316" t="e">
        <f>VLOOKUP(B104,Données!$A$3:$I$1003,4)</f>
        <v>#N/A</v>
      </c>
      <c r="B104" s="317"/>
      <c r="C104" s="318">
        <f>IF(B104=Données!X$1,Données!$X$2,VLOOKUP(B104,Données!$A$3:$I$1003,3))</f>
        <v>0</v>
      </c>
      <c r="D104" s="141" t="e">
        <f>IF(C104="Dummy",Données!$X$4,VLOOKUP(B104,Données!$A$3:$I$1003,7))</f>
        <v>#N/A</v>
      </c>
      <c r="E104" s="319"/>
      <c r="F104" s="320"/>
      <c r="G104" s="320"/>
      <c r="H104" s="321"/>
      <c r="I104" s="322"/>
      <c r="J104" s="323"/>
      <c r="K104" s="324"/>
      <c r="L104" s="325"/>
      <c r="M104" s="315">
        <f t="shared" si="10"/>
        <v>0</v>
      </c>
      <c r="N104" s="391">
        <f>COUNTIF(E104:G104,"&gt;0")</f>
        <v>0</v>
      </c>
    </row>
    <row r="105" spans="1:14" x14ac:dyDescent="0.3">
      <c r="A105" s="316" t="e">
        <f>VLOOKUP(B105,Données!$A$3:$I$1003,4)</f>
        <v>#N/A</v>
      </c>
      <c r="B105" s="317"/>
      <c r="C105" s="318">
        <f>IF(B105=Données!X$1,Données!$X$2,VLOOKUP(B105,Données!$A$3:$I$1003,3))</f>
        <v>0</v>
      </c>
      <c r="D105" s="141" t="e">
        <f>IF(C105="Dummy",Données!$X$4,VLOOKUP(B105,Données!$A$3:$I$1003,7))</f>
        <v>#N/A</v>
      </c>
      <c r="E105" s="319"/>
      <c r="F105" s="320"/>
      <c r="G105" s="320"/>
      <c r="H105" s="321"/>
      <c r="I105" s="322"/>
      <c r="J105" s="323"/>
      <c r="K105" s="324"/>
      <c r="L105" s="325"/>
      <c r="M105" s="315">
        <f t="shared" si="10"/>
        <v>0</v>
      </c>
      <c r="N105" s="391">
        <f>COUNTIF(E105:G105,"&gt;0")</f>
        <v>0</v>
      </c>
    </row>
    <row r="106" spans="1:14" x14ac:dyDescent="0.3">
      <c r="A106" s="316" t="e">
        <f>VLOOKUP(B106,Données!$A$3:$I$1003,4)</f>
        <v>#N/A</v>
      </c>
      <c r="B106" s="317"/>
      <c r="C106" s="318">
        <f>IF(B106=Données!X$1,Données!$X$2,VLOOKUP(B106,Données!$A$3:$I$1003,3))</f>
        <v>0</v>
      </c>
      <c r="D106" s="141" t="e">
        <f>IF(C106="Dummy",Données!$X$4,VLOOKUP(B106,Données!$A$3:$I$1003,7))</f>
        <v>#N/A</v>
      </c>
      <c r="E106" s="326"/>
      <c r="F106" s="320"/>
      <c r="G106" s="320"/>
      <c r="H106" s="321"/>
      <c r="I106" s="322"/>
      <c r="J106" s="323"/>
      <c r="K106" s="324"/>
      <c r="L106" s="325"/>
      <c r="M106" s="315">
        <f t="shared" si="10"/>
        <v>0</v>
      </c>
      <c r="N106" s="391">
        <f>COUNTIF(E106:G106,"&gt;0")</f>
        <v>0</v>
      </c>
    </row>
    <row r="107" spans="1:14" x14ac:dyDescent="0.3">
      <c r="A107" s="327" t="s">
        <v>21</v>
      </c>
      <c r="B107" s="328"/>
      <c r="C107" s="329">
        <f>IF(B107=Données!X$1,Données!$X$2,VLOOKUP(B107,Données!$A$3:$I$1003,3))</f>
        <v>0</v>
      </c>
      <c r="D107" s="173" t="e">
        <v>#REF!</v>
      </c>
      <c r="E107" s="330"/>
      <c r="F107" s="330"/>
      <c r="G107" s="330"/>
      <c r="H107" s="321"/>
      <c r="I107" s="322"/>
      <c r="J107" s="323"/>
      <c r="K107" s="324"/>
      <c r="L107" s="325"/>
      <c r="M107" s="331">
        <f t="shared" si="10"/>
        <v>0</v>
      </c>
      <c r="N107" s="392">
        <f>COUNTIF(E107:G107,("&gt;0"))</f>
        <v>0</v>
      </c>
    </row>
    <row r="108" spans="1:14" x14ac:dyDescent="0.3">
      <c r="A108" s="327" t="s">
        <v>21</v>
      </c>
      <c r="B108" s="328"/>
      <c r="C108" s="329">
        <f>IF(B108=Données!X$1,Données!$X$2,VLOOKUP(B108,Données!$A$3:$I$1003,3))</f>
        <v>0</v>
      </c>
      <c r="D108" s="173" t="e">
        <v>#REF!</v>
      </c>
      <c r="E108" s="332"/>
      <c r="F108" s="332"/>
      <c r="G108" s="332"/>
      <c r="H108" s="321"/>
      <c r="I108" s="322"/>
      <c r="J108" s="323"/>
      <c r="K108" s="324"/>
      <c r="L108" s="325"/>
      <c r="M108" s="331">
        <f t="shared" si="10"/>
        <v>0</v>
      </c>
      <c r="N108" s="392">
        <f>COUNTIF(E108:G108,("&gt;0"))</f>
        <v>0</v>
      </c>
    </row>
    <row r="109" spans="1:14" x14ac:dyDescent="0.3">
      <c r="A109" s="333" t="s">
        <v>9</v>
      </c>
      <c r="B109" s="217"/>
      <c r="C109" s="334" t="e">
        <f>VLOOKUP(B109,Données!$Q$3:$W$503,2)</f>
        <v>#N/A</v>
      </c>
      <c r="D109" s="335" t="e">
        <f>VLOOKUP(B109,Données!$Q$3:$V$253,3)</f>
        <v>#N/A</v>
      </c>
      <c r="E109" s="332"/>
      <c r="F109" s="332"/>
      <c r="G109" s="332"/>
      <c r="H109" s="321"/>
      <c r="I109" s="322"/>
      <c r="J109" s="323"/>
      <c r="K109" s="324"/>
      <c r="L109" s="325"/>
      <c r="M109" s="336">
        <f t="shared" si="10"/>
        <v>0</v>
      </c>
      <c r="N109" s="393">
        <f>COUNTIF(E109:G109,("&gt;0"))</f>
        <v>0</v>
      </c>
    </row>
    <row r="110" spans="1:14" ht="15" thickBot="1" x14ac:dyDescent="0.35">
      <c r="A110" s="337" t="s">
        <v>9</v>
      </c>
      <c r="B110" s="338"/>
      <c r="C110" s="334" t="e">
        <f>VLOOKUP(B110,Données!$Q$3:$W$503,2)</f>
        <v>#N/A</v>
      </c>
      <c r="D110" s="339" t="e">
        <f>VLOOKUP(B110,Données!$Q$3:$V$253,3)</f>
        <v>#N/A</v>
      </c>
      <c r="E110" s="340"/>
      <c r="F110" s="340"/>
      <c r="G110" s="340"/>
      <c r="H110" s="321"/>
      <c r="I110" s="322"/>
      <c r="J110" s="323"/>
      <c r="K110" s="324"/>
      <c r="L110" s="325"/>
      <c r="M110" s="336">
        <f t="shared" si="10"/>
        <v>0</v>
      </c>
      <c r="N110" s="393">
        <f>COUNTIF(E110:G110,("&gt;0"))</f>
        <v>0</v>
      </c>
    </row>
    <row r="111" spans="1:14" ht="16.2" thickBot="1" x14ac:dyDescent="0.35">
      <c r="A111" s="341" t="e">
        <f>$T$1-D111</f>
        <v>#N/A</v>
      </c>
      <c r="B111" s="342"/>
      <c r="C111" s="343" t="s">
        <v>32</v>
      </c>
      <c r="D111" s="104" t="e">
        <f>SUM(D102:D106)</f>
        <v>#N/A</v>
      </c>
      <c r="E111" s="344" t="e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#N/A</v>
      </c>
      <c r="F111" s="344" t="e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#N/A</v>
      </c>
      <c r="G111" s="344" t="e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#N/A</v>
      </c>
      <c r="H111" s="345"/>
      <c r="I111" s="346"/>
      <c r="J111" s="347"/>
      <c r="K111" s="348"/>
      <c r="L111" s="349"/>
      <c r="M111" s="350" t="e">
        <f>SUM(E111:G111)</f>
        <v>#N/A</v>
      </c>
      <c r="N111" s="395"/>
    </row>
    <row r="112" spans="1:14" x14ac:dyDescent="0.3">
      <c r="A112" s="305" t="e">
        <v>#N/A</v>
      </c>
      <c r="B112" s="306"/>
      <c r="C112" s="307">
        <f>IF(B112=Données!X$1,Données!$X$2,VLOOKUP(B112,Données!$A$3:$I$1003,3))</f>
        <v>0</v>
      </c>
      <c r="D112" s="141" t="e">
        <f>IF(C112="Dummy",Données!$X$4,VLOOKUP(B112,Données!$A$3:$I$1003,7))</f>
        <v>#N/A</v>
      </c>
      <c r="E112" s="308"/>
      <c r="F112" s="308"/>
      <c r="G112" s="308"/>
      <c r="H112" s="309"/>
      <c r="I112" s="310"/>
      <c r="J112" s="311"/>
      <c r="K112" s="312"/>
      <c r="L112" s="313"/>
      <c r="M112" s="315">
        <f t="shared" ref="M112:M120" si="11">SUM(E112:G112)</f>
        <v>0</v>
      </c>
      <c r="N112" s="391">
        <f>COUNTIF(E112:G112,"&gt;0")</f>
        <v>0</v>
      </c>
    </row>
    <row r="113" spans="1:14" x14ac:dyDescent="0.3">
      <c r="A113" s="316" t="e">
        <f>VLOOKUP(B113,Données!$A$3:$I$1003,4)</f>
        <v>#N/A</v>
      </c>
      <c r="B113" s="317"/>
      <c r="C113" s="318">
        <f>IF(B113=Données!X$1,Données!$X$2,VLOOKUP(B113,Données!$A$3:$I$1003,3))</f>
        <v>0</v>
      </c>
      <c r="D113" s="141" t="e">
        <f>IF(C113="Dummy",Données!$X$4,VLOOKUP(B113,Données!$A$3:$I$1003,7))</f>
        <v>#N/A</v>
      </c>
      <c r="E113" s="319"/>
      <c r="F113" s="320"/>
      <c r="G113" s="320"/>
      <c r="H113" s="321"/>
      <c r="I113" s="322"/>
      <c r="J113" s="323"/>
      <c r="K113" s="324"/>
      <c r="L113" s="325"/>
      <c r="M113" s="315">
        <f t="shared" si="11"/>
        <v>0</v>
      </c>
      <c r="N113" s="391">
        <f>COUNTIF(E113:G113,"&gt;0")</f>
        <v>0</v>
      </c>
    </row>
    <row r="114" spans="1:14" x14ac:dyDescent="0.3">
      <c r="A114" s="316" t="e">
        <f>VLOOKUP(B114,Données!$A$3:$I$1003,4)</f>
        <v>#N/A</v>
      </c>
      <c r="B114" s="317"/>
      <c r="C114" s="318">
        <f>IF(B114=Données!X$1,Données!$X$2,VLOOKUP(B114,Données!$A$3:$I$1003,3))</f>
        <v>0</v>
      </c>
      <c r="D114" s="141" t="e">
        <f>IF(C114="Dummy",Données!$X$4,VLOOKUP(B114,Données!$A$3:$I$1003,7))</f>
        <v>#N/A</v>
      </c>
      <c r="E114" s="319"/>
      <c r="F114" s="320"/>
      <c r="G114" s="320"/>
      <c r="H114" s="321"/>
      <c r="I114" s="322"/>
      <c r="J114" s="323"/>
      <c r="K114" s="324"/>
      <c r="L114" s="325"/>
      <c r="M114" s="315">
        <f t="shared" si="11"/>
        <v>0</v>
      </c>
      <c r="N114" s="391">
        <f>COUNTIF(E114:G114,"&gt;0")</f>
        <v>0</v>
      </c>
    </row>
    <row r="115" spans="1:14" x14ac:dyDescent="0.3">
      <c r="A115" s="316" t="e">
        <f>VLOOKUP(B115,Données!$A$3:$I$1003,4)</f>
        <v>#N/A</v>
      </c>
      <c r="B115" s="317"/>
      <c r="C115" s="318">
        <f>IF(B115=Données!X$1,Données!$X$2,VLOOKUP(B115,Données!$A$3:$I$1003,3))</f>
        <v>0</v>
      </c>
      <c r="D115" s="141" t="e">
        <f>IF(C115="Dummy",Données!$X$4,VLOOKUP(B115,Données!$A$3:$I$1003,7))</f>
        <v>#N/A</v>
      </c>
      <c r="E115" s="319"/>
      <c r="F115" s="320"/>
      <c r="G115" s="320"/>
      <c r="H115" s="321"/>
      <c r="I115" s="322"/>
      <c r="J115" s="323"/>
      <c r="K115" s="324"/>
      <c r="L115" s="325"/>
      <c r="M115" s="315">
        <f t="shared" si="11"/>
        <v>0</v>
      </c>
      <c r="N115" s="391">
        <f>COUNTIF(E115:G115,"&gt;0")</f>
        <v>0</v>
      </c>
    </row>
    <row r="116" spans="1:14" x14ac:dyDescent="0.3">
      <c r="A116" s="316" t="e">
        <f>VLOOKUP(B116,Données!$A$3:$I$1003,4)</f>
        <v>#N/A</v>
      </c>
      <c r="B116" s="317"/>
      <c r="C116" s="318">
        <f>IF(B116=Données!X$1,Données!$X$2,VLOOKUP(B116,Données!$A$3:$I$1003,3))</f>
        <v>0</v>
      </c>
      <c r="D116" s="141" t="e">
        <f>IF(C116="Dummy",Données!$X$4,VLOOKUP(B116,Données!$A$3:$I$1003,7))</f>
        <v>#N/A</v>
      </c>
      <c r="E116" s="326"/>
      <c r="F116" s="320"/>
      <c r="G116" s="320"/>
      <c r="H116" s="321"/>
      <c r="I116" s="322"/>
      <c r="J116" s="323"/>
      <c r="K116" s="324"/>
      <c r="L116" s="325"/>
      <c r="M116" s="315">
        <f t="shared" si="11"/>
        <v>0</v>
      </c>
      <c r="N116" s="391">
        <f>COUNTIF(E116:G116,"&gt;0")</f>
        <v>0</v>
      </c>
    </row>
    <row r="117" spans="1:14" x14ac:dyDescent="0.3">
      <c r="A117" s="327" t="s">
        <v>21</v>
      </c>
      <c r="B117" s="328"/>
      <c r="C117" s="329">
        <f>IF(B117=Données!X$1,Données!$X$2,VLOOKUP(B117,Données!$A$3:$I$1003,3))</f>
        <v>0</v>
      </c>
      <c r="D117" s="173" t="e">
        <v>#REF!</v>
      </c>
      <c r="E117" s="330"/>
      <c r="F117" s="330"/>
      <c r="G117" s="330"/>
      <c r="H117" s="321"/>
      <c r="I117" s="322"/>
      <c r="J117" s="323"/>
      <c r="K117" s="324"/>
      <c r="L117" s="325"/>
      <c r="M117" s="331">
        <f t="shared" si="11"/>
        <v>0</v>
      </c>
      <c r="N117" s="392">
        <f>COUNTIF(E117:G117,("&gt;0"))</f>
        <v>0</v>
      </c>
    </row>
    <row r="118" spans="1:14" x14ac:dyDescent="0.3">
      <c r="A118" s="327" t="s">
        <v>21</v>
      </c>
      <c r="B118" s="328"/>
      <c r="C118" s="329">
        <f>IF(B118=Données!X$1,Données!$X$2,VLOOKUP(B118,Données!$A$3:$I$1003,3))</f>
        <v>0</v>
      </c>
      <c r="D118" s="173" t="e">
        <v>#REF!</v>
      </c>
      <c r="E118" s="332"/>
      <c r="F118" s="332"/>
      <c r="G118" s="332"/>
      <c r="H118" s="321"/>
      <c r="I118" s="322"/>
      <c r="J118" s="323"/>
      <c r="K118" s="324"/>
      <c r="L118" s="325"/>
      <c r="M118" s="331">
        <f t="shared" si="11"/>
        <v>0</v>
      </c>
      <c r="N118" s="392">
        <f>COUNTIF(E118:G118,("&gt;0"))</f>
        <v>0</v>
      </c>
    </row>
    <row r="119" spans="1:14" x14ac:dyDescent="0.3">
      <c r="A119" s="333" t="s">
        <v>9</v>
      </c>
      <c r="B119" s="217"/>
      <c r="C119" s="334" t="e">
        <f>VLOOKUP(B119,Données!$Q$3:$W$503,2)</f>
        <v>#N/A</v>
      </c>
      <c r="D119" s="335" t="e">
        <f>VLOOKUP(B119,Données!$Q$3:$V$253,3)</f>
        <v>#N/A</v>
      </c>
      <c r="E119" s="332"/>
      <c r="F119" s="332"/>
      <c r="G119" s="332"/>
      <c r="H119" s="321"/>
      <c r="I119" s="322"/>
      <c r="J119" s="323"/>
      <c r="K119" s="324"/>
      <c r="L119" s="325"/>
      <c r="M119" s="336">
        <f t="shared" si="11"/>
        <v>0</v>
      </c>
      <c r="N119" s="393">
        <f>COUNTIF(E119:G119,("&gt;0"))</f>
        <v>0</v>
      </c>
    </row>
    <row r="120" spans="1:14" ht="15" thickBot="1" x14ac:dyDescent="0.35">
      <c r="A120" s="337" t="s">
        <v>9</v>
      </c>
      <c r="B120" s="338"/>
      <c r="C120" s="334" t="e">
        <f>VLOOKUP(B120,Données!$Q$3:$W$503,2)</f>
        <v>#N/A</v>
      </c>
      <c r="D120" s="339" t="e">
        <f>VLOOKUP(B120,Données!$Q$3:$V$253,3)</f>
        <v>#N/A</v>
      </c>
      <c r="E120" s="340"/>
      <c r="F120" s="340"/>
      <c r="G120" s="340"/>
      <c r="H120" s="321"/>
      <c r="I120" s="322"/>
      <c r="J120" s="323"/>
      <c r="K120" s="324"/>
      <c r="L120" s="325"/>
      <c r="M120" s="336">
        <f t="shared" si="11"/>
        <v>0</v>
      </c>
      <c r="N120" s="393">
        <f>COUNTIF(E120:G120,("&gt;0"))</f>
        <v>0</v>
      </c>
    </row>
    <row r="121" spans="1:14" ht="16.2" thickBot="1" x14ac:dyDescent="0.35">
      <c r="A121" s="341" t="e">
        <f>$T$1-D121</f>
        <v>#N/A</v>
      </c>
      <c r="B121" s="342"/>
      <c r="C121" s="343" t="s">
        <v>33</v>
      </c>
      <c r="D121" s="104" t="e">
        <f>SUM(D112:D116)</f>
        <v>#N/A</v>
      </c>
      <c r="E121" s="344" t="e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#N/A</v>
      </c>
      <c r="F121" s="344" t="e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#N/A</v>
      </c>
      <c r="G121" s="344" t="e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#N/A</v>
      </c>
      <c r="H121" s="345"/>
      <c r="I121" s="346"/>
      <c r="J121" s="347"/>
      <c r="K121" s="348"/>
      <c r="L121" s="349"/>
      <c r="M121" s="350" t="e">
        <f>SUM(E121:G121)</f>
        <v>#N/A</v>
      </c>
      <c r="N121" s="395"/>
    </row>
    <row r="122" spans="1:14" x14ac:dyDescent="0.3">
      <c r="A122" s="305" t="e">
        <v>#N/A</v>
      </c>
      <c r="B122" s="306"/>
      <c r="C122" s="307">
        <f>IF(B122=Données!X$1,Données!$X$2,VLOOKUP(B122,Données!$A$3:$I$1003,3))</f>
        <v>0</v>
      </c>
      <c r="D122" s="141" t="e">
        <f>IF(C122="Dummy",Données!$X$4,VLOOKUP(B122,Données!$A$3:$I$1003,7))</f>
        <v>#N/A</v>
      </c>
      <c r="E122" s="308"/>
      <c r="F122" s="308"/>
      <c r="G122" s="308"/>
      <c r="H122" s="309"/>
      <c r="I122" s="310"/>
      <c r="J122" s="311"/>
      <c r="K122" s="312"/>
      <c r="L122" s="313"/>
      <c r="M122" s="315">
        <f t="shared" ref="M122:M130" si="12">SUM(E122:G122)</f>
        <v>0</v>
      </c>
      <c r="N122" s="391">
        <f>COUNTIF(E122:G122,"&gt;0")</f>
        <v>0</v>
      </c>
    </row>
    <row r="123" spans="1:14" x14ac:dyDescent="0.3">
      <c r="A123" s="316" t="e">
        <f>VLOOKUP(B123,Données!$A$3:$I$1003,4)</f>
        <v>#N/A</v>
      </c>
      <c r="B123" s="317"/>
      <c r="C123" s="318">
        <f>IF(B123=Données!X$1,Données!$X$2,VLOOKUP(B123,Données!$A$3:$I$1003,3))</f>
        <v>0</v>
      </c>
      <c r="D123" s="141" t="e">
        <f>IF(C123="Dummy",Données!$X$4,VLOOKUP(B123,Données!$A$3:$I$1003,7))</f>
        <v>#N/A</v>
      </c>
      <c r="E123" s="319"/>
      <c r="F123" s="320"/>
      <c r="G123" s="320"/>
      <c r="H123" s="321"/>
      <c r="I123" s="322"/>
      <c r="J123" s="323"/>
      <c r="K123" s="324"/>
      <c r="L123" s="325"/>
      <c r="M123" s="315">
        <f t="shared" si="12"/>
        <v>0</v>
      </c>
      <c r="N123" s="391">
        <f>COUNTIF(E123:G123,"&gt;0")</f>
        <v>0</v>
      </c>
    </row>
    <row r="124" spans="1:14" x14ac:dyDescent="0.3">
      <c r="A124" s="316" t="e">
        <f>VLOOKUP(B124,Données!$A$3:$I$1003,4)</f>
        <v>#N/A</v>
      </c>
      <c r="B124" s="317"/>
      <c r="C124" s="318">
        <f>IF(B124=Données!X$1,Données!$X$2,VLOOKUP(B124,Données!$A$3:$I$1003,3))</f>
        <v>0</v>
      </c>
      <c r="D124" s="141" t="e">
        <f>IF(C124="Dummy",Données!$X$4,VLOOKUP(B124,Données!$A$3:$I$1003,7))</f>
        <v>#N/A</v>
      </c>
      <c r="E124" s="319"/>
      <c r="F124" s="320"/>
      <c r="G124" s="320"/>
      <c r="H124" s="321"/>
      <c r="I124" s="322"/>
      <c r="J124" s="323"/>
      <c r="K124" s="324"/>
      <c r="L124" s="325"/>
      <c r="M124" s="315">
        <f t="shared" si="12"/>
        <v>0</v>
      </c>
      <c r="N124" s="391">
        <f>COUNTIF(E124:G124,"&gt;0")</f>
        <v>0</v>
      </c>
    </row>
    <row r="125" spans="1:14" x14ac:dyDescent="0.3">
      <c r="A125" s="316" t="e">
        <f>VLOOKUP(B125,Données!$A$3:$I$1003,4)</f>
        <v>#N/A</v>
      </c>
      <c r="B125" s="317"/>
      <c r="C125" s="318">
        <f>IF(B125=Données!X$1,Données!$X$2,VLOOKUP(B125,Données!$A$3:$I$1003,3))</f>
        <v>0</v>
      </c>
      <c r="D125" s="141" t="e">
        <f>IF(C125="Dummy",Données!$X$4,VLOOKUP(B125,Données!$A$3:$I$1003,7))</f>
        <v>#N/A</v>
      </c>
      <c r="E125" s="319"/>
      <c r="F125" s="320"/>
      <c r="G125" s="320"/>
      <c r="H125" s="321"/>
      <c r="I125" s="322"/>
      <c r="J125" s="323"/>
      <c r="K125" s="324"/>
      <c r="L125" s="325"/>
      <c r="M125" s="315">
        <f t="shared" si="12"/>
        <v>0</v>
      </c>
      <c r="N125" s="391">
        <f>COUNTIF(E125:G125,"&gt;0")</f>
        <v>0</v>
      </c>
    </row>
    <row r="126" spans="1:14" x14ac:dyDescent="0.3">
      <c r="A126" s="316" t="e">
        <f>VLOOKUP(B126,Données!$A$3:$I$1003,4)</f>
        <v>#N/A</v>
      </c>
      <c r="B126" s="317"/>
      <c r="C126" s="318">
        <f>IF(B126=Données!X$1,Données!$X$2,VLOOKUP(B126,Données!$A$3:$I$1003,3))</f>
        <v>0</v>
      </c>
      <c r="D126" s="141" t="e">
        <f>IF(C126="Dummy",Données!$X$4,VLOOKUP(B126,Données!$A$3:$I$1003,7))</f>
        <v>#N/A</v>
      </c>
      <c r="E126" s="326"/>
      <c r="F126" s="320"/>
      <c r="G126" s="320"/>
      <c r="H126" s="321"/>
      <c r="I126" s="322"/>
      <c r="J126" s="323"/>
      <c r="K126" s="324"/>
      <c r="L126" s="325"/>
      <c r="M126" s="315">
        <f t="shared" si="12"/>
        <v>0</v>
      </c>
      <c r="N126" s="391">
        <f>COUNTIF(E126:G126,"&gt;0")</f>
        <v>0</v>
      </c>
    </row>
    <row r="127" spans="1:14" x14ac:dyDescent="0.3">
      <c r="A127" s="327" t="s">
        <v>21</v>
      </c>
      <c r="B127" s="328"/>
      <c r="C127" s="329">
        <f>IF(B127=Données!X$1,Données!$X$2,VLOOKUP(B127,Données!$A$3:$I$1003,3))</f>
        <v>0</v>
      </c>
      <c r="D127" s="173" t="e">
        <v>#REF!</v>
      </c>
      <c r="E127" s="330"/>
      <c r="F127" s="330"/>
      <c r="G127" s="330"/>
      <c r="H127" s="321"/>
      <c r="I127" s="322"/>
      <c r="J127" s="323"/>
      <c r="K127" s="324"/>
      <c r="L127" s="325"/>
      <c r="M127" s="331">
        <f t="shared" si="12"/>
        <v>0</v>
      </c>
      <c r="N127" s="392">
        <f>COUNTIF(E127:G127,("&gt;0"))</f>
        <v>0</v>
      </c>
    </row>
    <row r="128" spans="1:14" x14ac:dyDescent="0.3">
      <c r="A128" s="327" t="s">
        <v>21</v>
      </c>
      <c r="B128" s="328"/>
      <c r="C128" s="329">
        <f>IF(B128=Données!X$1,Données!$X$2,VLOOKUP(B128,Données!$A$3:$I$1003,3))</f>
        <v>0</v>
      </c>
      <c r="D128" s="173" t="e">
        <v>#REF!</v>
      </c>
      <c r="E128" s="332"/>
      <c r="F128" s="332"/>
      <c r="G128" s="332"/>
      <c r="H128" s="321"/>
      <c r="I128" s="322"/>
      <c r="J128" s="323"/>
      <c r="K128" s="324"/>
      <c r="L128" s="325"/>
      <c r="M128" s="331">
        <f t="shared" si="12"/>
        <v>0</v>
      </c>
      <c r="N128" s="392">
        <f>COUNTIF(E128:G128,("&gt;0"))</f>
        <v>0</v>
      </c>
    </row>
    <row r="129" spans="1:14" x14ac:dyDescent="0.3">
      <c r="A129" s="333" t="s">
        <v>9</v>
      </c>
      <c r="B129" s="217"/>
      <c r="C129" s="334" t="e">
        <f>VLOOKUP(B129,Données!$Q$3:$W$503,2)</f>
        <v>#N/A</v>
      </c>
      <c r="D129" s="335" t="e">
        <f>VLOOKUP(B129,Données!$Q$3:$V$253,3)</f>
        <v>#N/A</v>
      </c>
      <c r="E129" s="332"/>
      <c r="F129" s="332"/>
      <c r="G129" s="332"/>
      <c r="H129" s="321"/>
      <c r="I129" s="322"/>
      <c r="J129" s="323"/>
      <c r="K129" s="324"/>
      <c r="L129" s="325"/>
      <c r="M129" s="336">
        <f t="shared" si="12"/>
        <v>0</v>
      </c>
      <c r="N129" s="393">
        <f>COUNTIF(E129:G129,("&gt;0"))</f>
        <v>0</v>
      </c>
    </row>
    <row r="130" spans="1:14" ht="15" thickBot="1" x14ac:dyDescent="0.35">
      <c r="A130" s="337" t="s">
        <v>9</v>
      </c>
      <c r="B130" s="338"/>
      <c r="C130" s="334" t="e">
        <f>VLOOKUP(B130,Données!$Q$3:$W$503,2)</f>
        <v>#N/A</v>
      </c>
      <c r="D130" s="339" t="e">
        <f>VLOOKUP(B130,Données!$Q$3:$V$253,3)</f>
        <v>#N/A</v>
      </c>
      <c r="E130" s="340"/>
      <c r="F130" s="340"/>
      <c r="G130" s="340"/>
      <c r="H130" s="321"/>
      <c r="I130" s="322"/>
      <c r="J130" s="323"/>
      <c r="K130" s="324"/>
      <c r="L130" s="325"/>
      <c r="M130" s="336">
        <f t="shared" si="12"/>
        <v>0</v>
      </c>
      <c r="N130" s="393">
        <f>COUNTIF(E130:G130,("&gt;0"))</f>
        <v>0</v>
      </c>
    </row>
    <row r="131" spans="1:14" ht="16.2" thickBot="1" x14ac:dyDescent="0.35">
      <c r="A131" s="341" t="e">
        <f>$T$1-D131</f>
        <v>#N/A</v>
      </c>
      <c r="B131" s="342"/>
      <c r="C131" s="343" t="s">
        <v>34</v>
      </c>
      <c r="D131" s="104" t="e">
        <f>SUM(D122:D126)</f>
        <v>#N/A</v>
      </c>
      <c r="E131" s="344" t="e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#N/A</v>
      </c>
      <c r="F131" s="344" t="e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#N/A</v>
      </c>
      <c r="G131" s="344" t="e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#N/A</v>
      </c>
      <c r="H131" s="345"/>
      <c r="I131" s="346"/>
      <c r="J131" s="347"/>
      <c r="K131" s="348"/>
      <c r="L131" s="349"/>
      <c r="M131" s="350" t="e">
        <f>SUM(E131:G131)</f>
        <v>#N/A</v>
      </c>
      <c r="N131" s="395"/>
    </row>
    <row r="132" spans="1:14" x14ac:dyDescent="0.3">
      <c r="A132" s="305" t="e">
        <v>#N/A</v>
      </c>
      <c r="B132" s="306"/>
      <c r="C132" s="307">
        <f>IF(B132=Données!X$1,Données!$X$2,VLOOKUP(B132,Données!$A$3:$I$1003,3))</f>
        <v>0</v>
      </c>
      <c r="D132" s="141" t="e">
        <f>IF(C132="Dummy",Données!$X$4,VLOOKUP(B132,Données!$A$3:$I$1003,7))</f>
        <v>#N/A</v>
      </c>
      <c r="E132" s="308"/>
      <c r="F132" s="308"/>
      <c r="G132" s="308"/>
      <c r="H132" s="309"/>
      <c r="I132" s="310"/>
      <c r="J132" s="311"/>
      <c r="K132" s="312"/>
      <c r="L132" s="313"/>
      <c r="M132" s="315">
        <f t="shared" ref="M132:M140" si="13">SUM(E132:G132)</f>
        <v>0</v>
      </c>
      <c r="N132" s="391">
        <f>COUNTIF(E132:G132,"&gt;0")</f>
        <v>0</v>
      </c>
    </row>
    <row r="133" spans="1:14" x14ac:dyDescent="0.3">
      <c r="A133" s="316" t="e">
        <f>VLOOKUP(B133,Données!$A$3:$I$1003,4)</f>
        <v>#N/A</v>
      </c>
      <c r="B133" s="317"/>
      <c r="C133" s="318">
        <f>IF(B133=Données!X$1,Données!$X$2,VLOOKUP(B133,Données!$A$3:$I$1003,3))</f>
        <v>0</v>
      </c>
      <c r="D133" s="141" t="e">
        <f>IF(C133="Dummy",Données!$X$4,VLOOKUP(B133,Données!$A$3:$I$1003,7))</f>
        <v>#N/A</v>
      </c>
      <c r="E133" s="319"/>
      <c r="F133" s="320"/>
      <c r="G133" s="320"/>
      <c r="H133" s="321"/>
      <c r="I133" s="322"/>
      <c r="J133" s="323"/>
      <c r="K133" s="324"/>
      <c r="L133" s="325"/>
      <c r="M133" s="315">
        <f t="shared" si="13"/>
        <v>0</v>
      </c>
      <c r="N133" s="391">
        <f>COUNTIF(E133:G133,"&gt;0")</f>
        <v>0</v>
      </c>
    </row>
    <row r="134" spans="1:14" x14ac:dyDescent="0.3">
      <c r="A134" s="316" t="e">
        <f>VLOOKUP(B134,Données!$A$3:$I$1003,4)</f>
        <v>#N/A</v>
      </c>
      <c r="B134" s="317"/>
      <c r="C134" s="318">
        <f>IF(B134=Données!X$1,Données!$X$2,VLOOKUP(B134,Données!$A$3:$I$1003,3))</f>
        <v>0</v>
      </c>
      <c r="D134" s="141" t="e">
        <f>IF(C134="Dummy",Données!$X$4,VLOOKUP(B134,Données!$A$3:$I$1003,7))</f>
        <v>#N/A</v>
      </c>
      <c r="E134" s="319"/>
      <c r="F134" s="320"/>
      <c r="G134" s="320"/>
      <c r="H134" s="321"/>
      <c r="I134" s="322"/>
      <c r="J134" s="323"/>
      <c r="K134" s="324"/>
      <c r="L134" s="325"/>
      <c r="M134" s="315">
        <f t="shared" si="13"/>
        <v>0</v>
      </c>
      <c r="N134" s="391">
        <f>COUNTIF(E134:G134,"&gt;0")</f>
        <v>0</v>
      </c>
    </row>
    <row r="135" spans="1:14" x14ac:dyDescent="0.3">
      <c r="A135" s="316" t="e">
        <f>VLOOKUP(B135,Données!$A$3:$I$1003,4)</f>
        <v>#N/A</v>
      </c>
      <c r="B135" s="317"/>
      <c r="C135" s="318">
        <f>IF(B135=Données!X$1,Données!$X$2,VLOOKUP(B135,Données!$A$3:$I$1003,3))</f>
        <v>0</v>
      </c>
      <c r="D135" s="141" t="e">
        <f>IF(C135="Dummy",Données!$X$4,VLOOKUP(B135,Données!$A$3:$I$1003,7))</f>
        <v>#N/A</v>
      </c>
      <c r="E135" s="319"/>
      <c r="F135" s="320"/>
      <c r="G135" s="320"/>
      <c r="H135" s="321"/>
      <c r="I135" s="322"/>
      <c r="J135" s="323"/>
      <c r="K135" s="324"/>
      <c r="L135" s="325"/>
      <c r="M135" s="315">
        <f t="shared" si="13"/>
        <v>0</v>
      </c>
      <c r="N135" s="391">
        <f>COUNTIF(E135:G135,"&gt;0")</f>
        <v>0</v>
      </c>
    </row>
    <row r="136" spans="1:14" x14ac:dyDescent="0.3">
      <c r="A136" s="316" t="e">
        <f>VLOOKUP(B136,Données!$A$3:$I$1003,4)</f>
        <v>#N/A</v>
      </c>
      <c r="B136" s="317"/>
      <c r="C136" s="318">
        <f>IF(B136=Données!X$1,Données!$X$2,VLOOKUP(B136,Données!$A$3:$I$1003,3))</f>
        <v>0</v>
      </c>
      <c r="D136" s="141" t="e">
        <f>IF(C136="Dummy",Données!$X$4,VLOOKUP(B136,Données!$A$3:$I$1003,7))</f>
        <v>#N/A</v>
      </c>
      <c r="E136" s="326"/>
      <c r="F136" s="320"/>
      <c r="G136" s="320"/>
      <c r="H136" s="321"/>
      <c r="I136" s="322"/>
      <c r="J136" s="323"/>
      <c r="K136" s="324"/>
      <c r="L136" s="325"/>
      <c r="M136" s="315">
        <f t="shared" si="13"/>
        <v>0</v>
      </c>
      <c r="N136" s="391">
        <f>COUNTIF(E136:G136,"&gt;0")</f>
        <v>0</v>
      </c>
    </row>
    <row r="137" spans="1:14" x14ac:dyDescent="0.3">
      <c r="A137" s="327" t="s">
        <v>21</v>
      </c>
      <c r="B137" s="328"/>
      <c r="C137" s="329">
        <f>IF(B137=Données!X$1,Données!$X$2,VLOOKUP(B137,Données!$A$3:$I$1003,3))</f>
        <v>0</v>
      </c>
      <c r="D137" s="173" t="e">
        <v>#REF!</v>
      </c>
      <c r="E137" s="330"/>
      <c r="F137" s="330"/>
      <c r="G137" s="330"/>
      <c r="H137" s="321"/>
      <c r="I137" s="322"/>
      <c r="J137" s="323"/>
      <c r="K137" s="324"/>
      <c r="L137" s="325"/>
      <c r="M137" s="331">
        <f t="shared" si="13"/>
        <v>0</v>
      </c>
      <c r="N137" s="392">
        <f>COUNTIF(E137:G137,("&gt;0"))</f>
        <v>0</v>
      </c>
    </row>
    <row r="138" spans="1:14" x14ac:dyDescent="0.3">
      <c r="A138" s="327" t="s">
        <v>21</v>
      </c>
      <c r="B138" s="328"/>
      <c r="C138" s="329">
        <f>IF(B138=Données!X$1,Données!$X$2,VLOOKUP(B138,Données!$A$3:$I$1003,3))</f>
        <v>0</v>
      </c>
      <c r="D138" s="173" t="e">
        <v>#REF!</v>
      </c>
      <c r="E138" s="332"/>
      <c r="F138" s="332"/>
      <c r="G138" s="332"/>
      <c r="H138" s="321"/>
      <c r="I138" s="322"/>
      <c r="J138" s="323"/>
      <c r="K138" s="324"/>
      <c r="L138" s="325"/>
      <c r="M138" s="331">
        <f t="shared" si="13"/>
        <v>0</v>
      </c>
      <c r="N138" s="392">
        <f>COUNTIF(E138:G138,("&gt;0"))</f>
        <v>0</v>
      </c>
    </row>
    <row r="139" spans="1:14" x14ac:dyDescent="0.3">
      <c r="A139" s="333" t="s">
        <v>9</v>
      </c>
      <c r="B139" s="217"/>
      <c r="C139" s="334" t="e">
        <f>VLOOKUP(B139,Données!$Q$3:$W$503,2)</f>
        <v>#N/A</v>
      </c>
      <c r="D139" s="335" t="e">
        <f>VLOOKUP(B139,Données!$Q$3:$V$253,3)</f>
        <v>#N/A</v>
      </c>
      <c r="E139" s="332"/>
      <c r="F139" s="332"/>
      <c r="G139" s="332"/>
      <c r="H139" s="321"/>
      <c r="I139" s="322"/>
      <c r="J139" s="323"/>
      <c r="K139" s="324"/>
      <c r="L139" s="325"/>
      <c r="M139" s="336">
        <f t="shared" si="13"/>
        <v>0</v>
      </c>
      <c r="N139" s="393">
        <f>COUNTIF(E139:G139,("&gt;0"))</f>
        <v>0</v>
      </c>
    </row>
    <row r="140" spans="1:14" ht="15" thickBot="1" x14ac:dyDescent="0.35">
      <c r="A140" s="337" t="s">
        <v>9</v>
      </c>
      <c r="B140" s="338"/>
      <c r="C140" s="334" t="e">
        <f>VLOOKUP(B140,Données!$Q$3:$W$503,2)</f>
        <v>#N/A</v>
      </c>
      <c r="D140" s="339" t="e">
        <f>VLOOKUP(B140,Données!$Q$3:$V$253,3)</f>
        <v>#N/A</v>
      </c>
      <c r="E140" s="340"/>
      <c r="F140" s="340"/>
      <c r="G140" s="340"/>
      <c r="H140" s="321"/>
      <c r="I140" s="322"/>
      <c r="J140" s="323"/>
      <c r="K140" s="324"/>
      <c r="L140" s="325"/>
      <c r="M140" s="336">
        <f t="shared" si="13"/>
        <v>0</v>
      </c>
      <c r="N140" s="393">
        <f>COUNTIF(E140:G140,("&gt;0"))</f>
        <v>0</v>
      </c>
    </row>
    <row r="141" spans="1:14" ht="16.2" thickBot="1" x14ac:dyDescent="0.35">
      <c r="A141" s="341" t="e">
        <f>$T$1-D141</f>
        <v>#N/A</v>
      </c>
      <c r="B141" s="342"/>
      <c r="C141" s="343" t="s">
        <v>35</v>
      </c>
      <c r="D141" s="104" t="e">
        <f>SUM(D132:D136)</f>
        <v>#N/A</v>
      </c>
      <c r="E141" s="344" t="e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#N/A</v>
      </c>
      <c r="F141" s="344" t="e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#N/A</v>
      </c>
      <c r="G141" s="344" t="e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#N/A</v>
      </c>
      <c r="H141" s="345"/>
      <c r="I141" s="346"/>
      <c r="J141" s="347"/>
      <c r="K141" s="348"/>
      <c r="L141" s="349"/>
      <c r="M141" s="350" t="e">
        <f>SUM(E141:G141)</f>
        <v>#N/A</v>
      </c>
      <c r="N141" s="395"/>
    </row>
    <row r="142" spans="1:14" x14ac:dyDescent="0.3">
      <c r="A142" s="305" t="e">
        <v>#N/A</v>
      </c>
      <c r="B142" s="306"/>
      <c r="C142" s="307">
        <f>IF(B142=Données!X$1,Données!$X$2,VLOOKUP(B142,Données!$A$3:$I$1003,3))</f>
        <v>0</v>
      </c>
      <c r="D142" s="141" t="e">
        <f>IF(C142="Dummy",Données!$X$4,VLOOKUP(B142,Données!$A$3:$I$1003,7))</f>
        <v>#N/A</v>
      </c>
      <c r="E142" s="308"/>
      <c r="F142" s="308"/>
      <c r="G142" s="308"/>
      <c r="H142" s="309"/>
      <c r="I142" s="310"/>
      <c r="J142" s="311"/>
      <c r="K142" s="312"/>
      <c r="L142" s="313"/>
      <c r="M142" s="315">
        <f t="shared" ref="M142:M150" si="14">SUM(E142:G142)</f>
        <v>0</v>
      </c>
      <c r="N142" s="391">
        <f>COUNTIF(E142:G142,"&gt;0")</f>
        <v>0</v>
      </c>
    </row>
    <row r="143" spans="1:14" x14ac:dyDescent="0.3">
      <c r="A143" s="316" t="e">
        <f>VLOOKUP(B143,Données!$A$3:$I$1003,4)</f>
        <v>#N/A</v>
      </c>
      <c r="B143" s="317"/>
      <c r="C143" s="318">
        <f>IF(B143=Données!X$1,Données!$X$2,VLOOKUP(B143,Données!$A$3:$I$1003,3))</f>
        <v>0</v>
      </c>
      <c r="D143" s="141" t="e">
        <f>IF(C143="Dummy",Données!$X$4,VLOOKUP(B143,Données!$A$3:$I$1003,7))</f>
        <v>#N/A</v>
      </c>
      <c r="E143" s="319"/>
      <c r="F143" s="320"/>
      <c r="G143" s="320"/>
      <c r="H143" s="321"/>
      <c r="I143" s="322"/>
      <c r="J143" s="323"/>
      <c r="K143" s="324"/>
      <c r="L143" s="325"/>
      <c r="M143" s="315">
        <f t="shared" si="14"/>
        <v>0</v>
      </c>
      <c r="N143" s="391">
        <f>COUNTIF(E143:G143,"&gt;0")</f>
        <v>0</v>
      </c>
    </row>
    <row r="144" spans="1:14" x14ac:dyDescent="0.3">
      <c r="A144" s="316" t="e">
        <f>VLOOKUP(B144,Données!$A$3:$I$1003,4)</f>
        <v>#N/A</v>
      </c>
      <c r="B144" s="317"/>
      <c r="C144" s="318">
        <f>IF(B144=Données!X$1,Données!$X$2,VLOOKUP(B144,Données!$A$3:$I$1003,3))</f>
        <v>0</v>
      </c>
      <c r="D144" s="141" t="e">
        <f>IF(C144="Dummy",Données!$X$4,VLOOKUP(B144,Données!$A$3:$I$1003,7))</f>
        <v>#N/A</v>
      </c>
      <c r="E144" s="319"/>
      <c r="F144" s="320"/>
      <c r="G144" s="320"/>
      <c r="H144" s="321"/>
      <c r="I144" s="322"/>
      <c r="J144" s="323"/>
      <c r="K144" s="324"/>
      <c r="L144" s="325"/>
      <c r="M144" s="315">
        <f t="shared" si="14"/>
        <v>0</v>
      </c>
      <c r="N144" s="391">
        <f>COUNTIF(E144:G144,"&gt;0")</f>
        <v>0</v>
      </c>
    </row>
    <row r="145" spans="1:14" x14ac:dyDescent="0.3">
      <c r="A145" s="316" t="e">
        <f>VLOOKUP(B145,Données!$A$3:$I$1003,4)</f>
        <v>#N/A</v>
      </c>
      <c r="B145" s="317"/>
      <c r="C145" s="318">
        <f>IF(B145=Données!X$1,Données!$X$2,VLOOKUP(B145,Données!$A$3:$I$1003,3))</f>
        <v>0</v>
      </c>
      <c r="D145" s="141" t="e">
        <f>IF(C145="Dummy",Données!$X$4,VLOOKUP(B145,Données!$A$3:$I$1003,7))</f>
        <v>#N/A</v>
      </c>
      <c r="E145" s="319"/>
      <c r="F145" s="320"/>
      <c r="G145" s="320"/>
      <c r="H145" s="321"/>
      <c r="I145" s="322"/>
      <c r="J145" s="323"/>
      <c r="K145" s="324"/>
      <c r="L145" s="325"/>
      <c r="M145" s="315">
        <f t="shared" si="14"/>
        <v>0</v>
      </c>
      <c r="N145" s="391">
        <f>COUNTIF(E145:G145,"&gt;0")</f>
        <v>0</v>
      </c>
    </row>
    <row r="146" spans="1:14" x14ac:dyDescent="0.3">
      <c r="A146" s="316" t="e">
        <f>VLOOKUP(B146,Données!$A$3:$I$1003,4)</f>
        <v>#N/A</v>
      </c>
      <c r="B146" s="317"/>
      <c r="C146" s="318">
        <f>IF(B146=Données!X$1,Données!$X$2,VLOOKUP(B146,Données!$A$3:$I$1003,3))</f>
        <v>0</v>
      </c>
      <c r="D146" s="141" t="e">
        <f>IF(C146="Dummy",Données!$X$4,VLOOKUP(B146,Données!$A$3:$I$1003,7))</f>
        <v>#N/A</v>
      </c>
      <c r="E146" s="326"/>
      <c r="F146" s="320"/>
      <c r="G146" s="320"/>
      <c r="H146" s="321"/>
      <c r="I146" s="322"/>
      <c r="J146" s="323"/>
      <c r="K146" s="324"/>
      <c r="L146" s="325"/>
      <c r="M146" s="315">
        <f t="shared" si="14"/>
        <v>0</v>
      </c>
      <c r="N146" s="391">
        <f>COUNTIF(E146:G146,"&gt;0")</f>
        <v>0</v>
      </c>
    </row>
    <row r="147" spans="1:14" x14ac:dyDescent="0.3">
      <c r="A147" s="327" t="s">
        <v>21</v>
      </c>
      <c r="B147" s="328"/>
      <c r="C147" s="329">
        <f>IF(B147=Données!X$1,Données!$X$2,VLOOKUP(B147,Données!$A$3:$I$1003,3))</f>
        <v>0</v>
      </c>
      <c r="D147" s="173" t="e">
        <v>#REF!</v>
      </c>
      <c r="E147" s="330"/>
      <c r="F147" s="330"/>
      <c r="G147" s="330"/>
      <c r="H147" s="321"/>
      <c r="I147" s="322"/>
      <c r="J147" s="323"/>
      <c r="K147" s="324"/>
      <c r="L147" s="325"/>
      <c r="M147" s="331">
        <f t="shared" si="14"/>
        <v>0</v>
      </c>
      <c r="N147" s="392">
        <f>COUNTIF(E147:G147,("&gt;0"))</f>
        <v>0</v>
      </c>
    </row>
    <row r="148" spans="1:14" x14ac:dyDescent="0.3">
      <c r="A148" s="327" t="s">
        <v>21</v>
      </c>
      <c r="B148" s="328"/>
      <c r="C148" s="329">
        <f>IF(B148=Données!X$1,Données!$X$2,VLOOKUP(B148,Données!$A$3:$I$1003,3))</f>
        <v>0</v>
      </c>
      <c r="D148" s="173" t="e">
        <v>#REF!</v>
      </c>
      <c r="E148" s="332"/>
      <c r="F148" s="332"/>
      <c r="G148" s="332"/>
      <c r="H148" s="321"/>
      <c r="I148" s="322"/>
      <c r="J148" s="323"/>
      <c r="K148" s="324"/>
      <c r="L148" s="325"/>
      <c r="M148" s="331">
        <f t="shared" si="14"/>
        <v>0</v>
      </c>
      <c r="N148" s="392">
        <f>COUNTIF(E148:G148,("&gt;0"))</f>
        <v>0</v>
      </c>
    </row>
    <row r="149" spans="1:14" x14ac:dyDescent="0.3">
      <c r="A149" s="333" t="s">
        <v>9</v>
      </c>
      <c r="B149" s="217"/>
      <c r="C149" s="334" t="e">
        <f>VLOOKUP(B149,Données!$Q$3:$W$503,2)</f>
        <v>#N/A</v>
      </c>
      <c r="D149" s="335" t="e">
        <f>VLOOKUP(B149,Données!$Q$3:$V$253,3)</f>
        <v>#N/A</v>
      </c>
      <c r="E149" s="332"/>
      <c r="F149" s="332"/>
      <c r="G149" s="332"/>
      <c r="H149" s="321"/>
      <c r="I149" s="322"/>
      <c r="J149" s="323"/>
      <c r="K149" s="324"/>
      <c r="L149" s="325"/>
      <c r="M149" s="336">
        <f t="shared" si="14"/>
        <v>0</v>
      </c>
      <c r="N149" s="393">
        <f>COUNTIF(E149:G149,("&gt;0"))</f>
        <v>0</v>
      </c>
    </row>
    <row r="150" spans="1:14" ht="15" thickBot="1" x14ac:dyDescent="0.35">
      <c r="A150" s="337" t="s">
        <v>9</v>
      </c>
      <c r="B150" s="338"/>
      <c r="C150" s="334" t="e">
        <f>VLOOKUP(B150,Données!$Q$3:$W$503,2)</f>
        <v>#N/A</v>
      </c>
      <c r="D150" s="339" t="e">
        <f>VLOOKUP(B150,Données!$Q$3:$V$253,3)</f>
        <v>#N/A</v>
      </c>
      <c r="E150" s="340"/>
      <c r="F150" s="340"/>
      <c r="G150" s="340"/>
      <c r="H150" s="321"/>
      <c r="I150" s="322"/>
      <c r="J150" s="323"/>
      <c r="K150" s="324"/>
      <c r="L150" s="325"/>
      <c r="M150" s="336">
        <f t="shared" si="14"/>
        <v>0</v>
      </c>
      <c r="N150" s="393">
        <f>COUNTIF(E150:G150,("&gt;0"))</f>
        <v>0</v>
      </c>
    </row>
    <row r="151" spans="1:14" ht="16.2" thickBot="1" x14ac:dyDescent="0.35">
      <c r="A151" s="341" t="e">
        <f>$T$1-D151</f>
        <v>#N/A</v>
      </c>
      <c r="B151" s="342"/>
      <c r="C151" s="343" t="s">
        <v>36</v>
      </c>
      <c r="D151" s="104" t="e">
        <f>SUM(D142:D146)</f>
        <v>#N/A</v>
      </c>
      <c r="E151" s="344" t="e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#N/A</v>
      </c>
      <c r="F151" s="344" t="e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#N/A</v>
      </c>
      <c r="G151" s="344" t="e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#N/A</v>
      </c>
      <c r="H151" s="345"/>
      <c r="I151" s="346"/>
      <c r="J151" s="347"/>
      <c r="K151" s="348"/>
      <c r="L151" s="349"/>
      <c r="M151" s="350" t="e">
        <f>SUM(E151:G151)</f>
        <v>#N/A</v>
      </c>
      <c r="N151" s="395"/>
    </row>
    <row r="152" spans="1:14" x14ac:dyDescent="0.3">
      <c r="A152" s="305" t="e">
        <v>#N/A</v>
      </c>
      <c r="B152" s="306"/>
      <c r="C152" s="307">
        <f>IF(B152=Données!X$1,Données!$X$2,VLOOKUP(B152,Données!$A$3:$I$1003,3))</f>
        <v>0</v>
      </c>
      <c r="D152" s="141" t="e">
        <f>IF(C152="Dummy",Données!$X$4,VLOOKUP(B152,Données!$A$3:$I$1003,7))</f>
        <v>#N/A</v>
      </c>
      <c r="E152" s="308"/>
      <c r="F152" s="308"/>
      <c r="G152" s="308"/>
      <c r="H152" s="309"/>
      <c r="I152" s="310"/>
      <c r="J152" s="311"/>
      <c r="K152" s="312"/>
      <c r="L152" s="313"/>
      <c r="M152" s="315">
        <f t="shared" ref="M152:M160" si="15">SUM(E152:G152)</f>
        <v>0</v>
      </c>
      <c r="N152" s="391">
        <f>COUNTIF(E152:G152,"&gt;0")</f>
        <v>0</v>
      </c>
    </row>
    <row r="153" spans="1:14" x14ac:dyDescent="0.3">
      <c r="A153" s="316" t="e">
        <f>VLOOKUP(B153,Données!$A$3:$I$1003,4)</f>
        <v>#N/A</v>
      </c>
      <c r="B153" s="317"/>
      <c r="C153" s="318">
        <f>IF(B153=Données!X$1,Données!$X$2,VLOOKUP(B153,Données!$A$3:$I$1003,3))</f>
        <v>0</v>
      </c>
      <c r="D153" s="141" t="e">
        <f>IF(C153="Dummy",Données!$X$4,VLOOKUP(B153,Données!$A$3:$I$1003,7))</f>
        <v>#N/A</v>
      </c>
      <c r="E153" s="319"/>
      <c r="F153" s="320"/>
      <c r="G153" s="320"/>
      <c r="H153" s="321"/>
      <c r="I153" s="322"/>
      <c r="J153" s="323"/>
      <c r="K153" s="324"/>
      <c r="L153" s="325"/>
      <c r="M153" s="315">
        <f t="shared" si="15"/>
        <v>0</v>
      </c>
      <c r="N153" s="391">
        <f>COUNTIF(E153:G153,"&gt;0")</f>
        <v>0</v>
      </c>
    </row>
    <row r="154" spans="1:14" x14ac:dyDescent="0.3">
      <c r="A154" s="316" t="e">
        <f>VLOOKUP(B154,Données!$A$3:$I$1003,4)</f>
        <v>#N/A</v>
      </c>
      <c r="B154" s="317"/>
      <c r="C154" s="318">
        <f>IF(B154=Données!X$1,Données!$X$2,VLOOKUP(B154,Données!$A$3:$I$1003,3))</f>
        <v>0</v>
      </c>
      <c r="D154" s="141" t="e">
        <f>IF(C154="Dummy",Données!$X$4,VLOOKUP(B154,Données!$A$3:$I$1003,7))</f>
        <v>#N/A</v>
      </c>
      <c r="E154" s="319"/>
      <c r="F154" s="320"/>
      <c r="G154" s="320"/>
      <c r="H154" s="321"/>
      <c r="I154" s="322"/>
      <c r="J154" s="323"/>
      <c r="K154" s="324"/>
      <c r="L154" s="325"/>
      <c r="M154" s="315">
        <f t="shared" si="15"/>
        <v>0</v>
      </c>
      <c r="N154" s="391">
        <f>COUNTIF(E154:G154,"&gt;0")</f>
        <v>0</v>
      </c>
    </row>
    <row r="155" spans="1:14" x14ac:dyDescent="0.3">
      <c r="A155" s="316" t="e">
        <f>VLOOKUP(B155,Données!$A$3:$I$1003,4)</f>
        <v>#N/A</v>
      </c>
      <c r="B155" s="317"/>
      <c r="C155" s="318">
        <f>IF(B155=Données!X$1,Données!$X$2,VLOOKUP(B155,Données!$A$3:$I$1003,3))</f>
        <v>0</v>
      </c>
      <c r="D155" s="141" t="e">
        <f>IF(C155="Dummy",Données!$X$4,VLOOKUP(B155,Données!$A$3:$I$1003,7))</f>
        <v>#N/A</v>
      </c>
      <c r="E155" s="319"/>
      <c r="F155" s="320"/>
      <c r="G155" s="320"/>
      <c r="H155" s="321"/>
      <c r="I155" s="322"/>
      <c r="J155" s="323"/>
      <c r="K155" s="324"/>
      <c r="L155" s="325"/>
      <c r="M155" s="315">
        <f t="shared" si="15"/>
        <v>0</v>
      </c>
      <c r="N155" s="391">
        <f>COUNTIF(E155:G155,"&gt;0")</f>
        <v>0</v>
      </c>
    </row>
    <row r="156" spans="1:14" x14ac:dyDescent="0.3">
      <c r="A156" s="316" t="e">
        <f>VLOOKUP(B156,Données!$A$3:$I$1003,4)</f>
        <v>#N/A</v>
      </c>
      <c r="B156" s="317"/>
      <c r="C156" s="318">
        <f>IF(B156=Données!X$1,Données!$X$2,VLOOKUP(B156,Données!$A$3:$I$1003,3))</f>
        <v>0</v>
      </c>
      <c r="D156" s="141" t="e">
        <f>IF(C156="Dummy",Données!$X$4,VLOOKUP(B156,Données!$A$3:$I$1003,7))</f>
        <v>#N/A</v>
      </c>
      <c r="E156" s="326"/>
      <c r="F156" s="320"/>
      <c r="G156" s="320"/>
      <c r="H156" s="321"/>
      <c r="I156" s="322"/>
      <c r="J156" s="323"/>
      <c r="K156" s="324"/>
      <c r="L156" s="325"/>
      <c r="M156" s="315">
        <f t="shared" si="15"/>
        <v>0</v>
      </c>
      <c r="N156" s="391">
        <f>COUNTIF(E156:G156,"&gt;0")</f>
        <v>0</v>
      </c>
    </row>
    <row r="157" spans="1:14" x14ac:dyDescent="0.3">
      <c r="A157" s="327" t="s">
        <v>21</v>
      </c>
      <c r="B157" s="328"/>
      <c r="C157" s="329">
        <f>IF(B157=Données!X$1,Données!$X$2,VLOOKUP(B157,Données!$A$3:$I$1003,3))</f>
        <v>0</v>
      </c>
      <c r="D157" s="173" t="e">
        <v>#REF!</v>
      </c>
      <c r="E157" s="330"/>
      <c r="F157" s="330"/>
      <c r="G157" s="330"/>
      <c r="H157" s="321"/>
      <c r="I157" s="322"/>
      <c r="J157" s="323"/>
      <c r="K157" s="324"/>
      <c r="L157" s="325"/>
      <c r="M157" s="331">
        <f t="shared" si="15"/>
        <v>0</v>
      </c>
      <c r="N157" s="392">
        <f>COUNTIF(E157:G157,("&gt;0"))</f>
        <v>0</v>
      </c>
    </row>
    <row r="158" spans="1:14" x14ac:dyDescent="0.3">
      <c r="A158" s="327" t="s">
        <v>21</v>
      </c>
      <c r="B158" s="328"/>
      <c r="C158" s="329">
        <f>IF(B158=Données!X$1,Données!$X$2,VLOOKUP(B158,Données!$A$3:$I$1003,3))</f>
        <v>0</v>
      </c>
      <c r="D158" s="173" t="e">
        <v>#REF!</v>
      </c>
      <c r="E158" s="332"/>
      <c r="F158" s="332"/>
      <c r="G158" s="332"/>
      <c r="H158" s="321"/>
      <c r="I158" s="322"/>
      <c r="J158" s="323"/>
      <c r="K158" s="324"/>
      <c r="L158" s="325"/>
      <c r="M158" s="331">
        <f t="shared" si="15"/>
        <v>0</v>
      </c>
      <c r="N158" s="392">
        <f>COUNTIF(E158:G158,("&gt;0"))</f>
        <v>0</v>
      </c>
    </row>
    <row r="159" spans="1:14" x14ac:dyDescent="0.3">
      <c r="A159" s="333" t="s">
        <v>9</v>
      </c>
      <c r="B159" s="217"/>
      <c r="C159" s="334" t="e">
        <f>VLOOKUP(B159,Données!$Q$3:$W$503,2)</f>
        <v>#N/A</v>
      </c>
      <c r="D159" s="335" t="e">
        <f>VLOOKUP(B159,Données!$Q$3:$V$253,3)</f>
        <v>#N/A</v>
      </c>
      <c r="E159" s="332"/>
      <c r="F159" s="332"/>
      <c r="G159" s="332"/>
      <c r="H159" s="321"/>
      <c r="I159" s="322"/>
      <c r="J159" s="323"/>
      <c r="K159" s="324"/>
      <c r="L159" s="325"/>
      <c r="M159" s="336">
        <f t="shared" si="15"/>
        <v>0</v>
      </c>
      <c r="N159" s="393">
        <f>COUNTIF(E159:G159,("&gt;0"))</f>
        <v>0</v>
      </c>
    </row>
    <row r="160" spans="1:14" ht="15" thickBot="1" x14ac:dyDescent="0.35">
      <c r="A160" s="337" t="s">
        <v>9</v>
      </c>
      <c r="B160" s="338"/>
      <c r="C160" s="334" t="e">
        <f>VLOOKUP(B160,Données!$Q$3:$W$503,2)</f>
        <v>#N/A</v>
      </c>
      <c r="D160" s="339" t="e">
        <f>VLOOKUP(B160,Données!$Q$3:$V$253,3)</f>
        <v>#N/A</v>
      </c>
      <c r="E160" s="340"/>
      <c r="F160" s="340"/>
      <c r="G160" s="340"/>
      <c r="H160" s="321"/>
      <c r="I160" s="322"/>
      <c r="J160" s="323"/>
      <c r="K160" s="324"/>
      <c r="L160" s="325"/>
      <c r="M160" s="336">
        <f t="shared" si="15"/>
        <v>0</v>
      </c>
      <c r="N160" s="393">
        <f>COUNTIF(E160:G160,("&gt;0"))</f>
        <v>0</v>
      </c>
    </row>
    <row r="161" spans="1:14" ht="16.2" thickBot="1" x14ac:dyDescent="0.35">
      <c r="A161" s="341" t="e">
        <f>$T$1-D161</f>
        <v>#N/A</v>
      </c>
      <c r="B161" s="396"/>
      <c r="C161" s="397" t="s">
        <v>37</v>
      </c>
      <c r="D161" s="104" t="e">
        <f>SUM(D152:D156)</f>
        <v>#N/A</v>
      </c>
      <c r="E161" s="344" t="e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#N/A</v>
      </c>
      <c r="F161" s="344" t="e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#N/A</v>
      </c>
      <c r="G161" s="344" t="e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#N/A</v>
      </c>
      <c r="H161" s="351"/>
      <c r="I161" s="352"/>
      <c r="J161" s="353"/>
      <c r="K161" s="354"/>
      <c r="L161" s="355"/>
      <c r="M161" s="350" t="e">
        <f>SUM(E161:G161)</f>
        <v>#N/A</v>
      </c>
      <c r="N161" s="398"/>
    </row>
    <row r="162" spans="1:14" ht="15" thickBot="1" x14ac:dyDescent="0.35">
      <c r="A162" s="221"/>
      <c r="B162" s="221"/>
      <c r="C162" s="356"/>
      <c r="D162" s="357"/>
      <c r="E162" s="358"/>
      <c r="F162" s="358"/>
      <c r="G162" s="358"/>
      <c r="H162" s="359">
        <f>COUNTIF(H2:H160,"x")</f>
        <v>0</v>
      </c>
      <c r="I162" s="360">
        <f t="shared" ref="I162:K162" si="16">SUM(I2:I161)</f>
        <v>0</v>
      </c>
      <c r="J162" s="361">
        <f t="shared" si="16"/>
        <v>0</v>
      </c>
      <c r="K162" s="362">
        <f t="shared" si="16"/>
        <v>0</v>
      </c>
      <c r="L162" s="389">
        <f>SUM(L2:L161)</f>
        <v>0</v>
      </c>
      <c r="M162" s="357"/>
      <c r="N162" s="357"/>
    </row>
    <row r="163" spans="1:14" ht="15" thickBot="1" x14ac:dyDescent="0.35">
      <c r="A163" s="227"/>
      <c r="B163" s="227"/>
      <c r="C163" s="363"/>
      <c r="D163" s="227"/>
      <c r="E163" s="358"/>
      <c r="F163" s="358"/>
      <c r="G163" s="358"/>
      <c r="H163" s="364"/>
      <c r="I163" s="365"/>
      <c r="J163" s="366"/>
      <c r="K163" s="367"/>
      <c r="L163" s="368"/>
      <c r="M163" s="369"/>
      <c r="N163" s="369"/>
    </row>
    <row r="164" spans="1:14" ht="16.2" thickBot="1" x14ac:dyDescent="0.35">
      <c r="A164" s="370" t="s">
        <v>38</v>
      </c>
      <c r="B164" s="371"/>
      <c r="C164" s="372"/>
      <c r="D164" s="373"/>
      <c r="E164" s="358"/>
      <c r="F164" s="358"/>
      <c r="G164" s="358"/>
      <c r="H164" s="364"/>
      <c r="I164" s="365"/>
      <c r="J164" s="366"/>
      <c r="K164" s="367"/>
      <c r="L164" s="368"/>
      <c r="M164" s="369"/>
      <c r="N164" s="369"/>
    </row>
    <row r="165" spans="1:14" ht="15" thickBot="1" x14ac:dyDescent="0.35">
      <c r="A165" s="374" t="s">
        <v>39</v>
      </c>
      <c r="B165" s="375"/>
      <c r="C165" s="376"/>
      <c r="D165" s="377"/>
      <c r="E165" s="358"/>
      <c r="F165" s="358"/>
      <c r="G165" s="358"/>
      <c r="H165" s="364"/>
      <c r="I165" s="365"/>
      <c r="J165" s="366"/>
      <c r="K165" s="367"/>
      <c r="L165" s="368"/>
      <c r="M165" s="369"/>
      <c r="N165" s="369"/>
    </row>
    <row r="166" spans="1:14" ht="15" thickBot="1" x14ac:dyDescent="0.35">
      <c r="A166" s="374" t="s">
        <v>40</v>
      </c>
      <c r="B166" s="375"/>
      <c r="C166" s="378"/>
      <c r="D166" s="379"/>
      <c r="E166" s="358"/>
      <c r="F166" s="358"/>
      <c r="G166" s="358"/>
      <c r="H166" s="364"/>
      <c r="I166" s="365"/>
      <c r="J166" s="366"/>
      <c r="K166" s="367"/>
      <c r="L166" s="368"/>
      <c r="M166" s="369"/>
      <c r="N166" s="369"/>
    </row>
    <row r="167" spans="1:14" ht="15" thickBot="1" x14ac:dyDescent="0.35">
      <c r="A167" s="374" t="s">
        <v>41</v>
      </c>
      <c r="B167" s="375"/>
      <c r="C167" s="376"/>
      <c r="D167" s="377"/>
      <c r="E167" s="358"/>
      <c r="F167" s="358"/>
      <c r="G167" s="358"/>
      <c r="H167" s="364"/>
      <c r="I167" s="365"/>
      <c r="J167" s="366"/>
      <c r="K167" s="367"/>
      <c r="L167" s="368"/>
      <c r="M167" s="369"/>
      <c r="N167" s="369"/>
    </row>
    <row r="168" spans="1:14" x14ac:dyDescent="0.3">
      <c r="A168" s="227"/>
      <c r="B168" s="227"/>
      <c r="C168" s="363"/>
      <c r="D168" s="227"/>
      <c r="E168" s="358"/>
      <c r="F168" s="358"/>
      <c r="G168" s="358"/>
      <c r="H168" s="364"/>
      <c r="I168" s="365"/>
      <c r="J168" s="366"/>
      <c r="K168" s="367"/>
      <c r="L168" s="368"/>
      <c r="M168" s="369"/>
      <c r="N168" s="369"/>
    </row>
    <row r="169" spans="1:14" x14ac:dyDescent="0.3">
      <c r="A169" s="227"/>
      <c r="B169" s="227"/>
      <c r="C169" s="363"/>
      <c r="D169" s="227"/>
      <c r="E169" s="358"/>
      <c r="F169" s="358"/>
      <c r="G169" s="358"/>
      <c r="H169" s="364"/>
      <c r="I169" s="365"/>
      <c r="J169" s="366"/>
      <c r="K169" s="367"/>
      <c r="L169" s="368"/>
      <c r="M169" s="369"/>
      <c r="N169" s="369"/>
    </row>
    <row r="170" spans="1:14" x14ac:dyDescent="0.3">
      <c r="A170" s="227"/>
      <c r="B170" s="227"/>
      <c r="C170" s="363"/>
      <c r="D170" s="227"/>
      <c r="E170" s="358"/>
      <c r="F170" s="358"/>
      <c r="G170" s="358"/>
      <c r="H170" s="364"/>
      <c r="I170" s="365"/>
      <c r="J170" s="366"/>
      <c r="K170" s="367"/>
      <c r="L170" s="368"/>
      <c r="M170" s="369"/>
      <c r="N170" s="369"/>
    </row>
    <row r="171" spans="1:14" x14ac:dyDescent="0.3">
      <c r="A171" s="227"/>
      <c r="B171" s="227"/>
      <c r="C171" s="363"/>
      <c r="D171" s="227"/>
      <c r="E171" s="358"/>
      <c r="F171" s="358"/>
      <c r="G171" s="358"/>
      <c r="H171" s="364"/>
      <c r="I171" s="365"/>
      <c r="J171" s="366"/>
      <c r="K171" s="367"/>
      <c r="L171" s="368"/>
      <c r="M171" s="369"/>
      <c r="N171" s="369"/>
    </row>
    <row r="172" spans="1:14" x14ac:dyDescent="0.3">
      <c r="A172" s="227"/>
      <c r="B172" s="227"/>
      <c r="C172" s="363"/>
      <c r="D172" s="227"/>
      <c r="E172" s="358"/>
      <c r="F172" s="358"/>
      <c r="G172" s="358"/>
      <c r="H172" s="364"/>
      <c r="I172" s="365"/>
      <c r="J172" s="366"/>
      <c r="K172" s="367"/>
      <c r="L172" s="368"/>
      <c r="M172" s="369"/>
      <c r="N172" s="369"/>
    </row>
    <row r="173" spans="1:14" x14ac:dyDescent="0.3">
      <c r="A173" s="227"/>
      <c r="B173" s="227"/>
      <c r="C173" s="363"/>
      <c r="D173" s="227"/>
      <c r="E173" s="358"/>
      <c r="F173" s="358"/>
      <c r="G173" s="358"/>
      <c r="H173" s="364"/>
      <c r="I173" s="365"/>
      <c r="J173" s="366"/>
      <c r="K173" s="367"/>
      <c r="L173" s="368"/>
      <c r="M173" s="369"/>
      <c r="N173" s="369"/>
    </row>
    <row r="174" spans="1:14" x14ac:dyDescent="0.3">
      <c r="A174" s="227"/>
      <c r="B174" s="227"/>
      <c r="C174" s="363"/>
      <c r="D174" s="227"/>
      <c r="E174" s="358"/>
      <c r="F174" s="358"/>
      <c r="G174" s="358"/>
      <c r="H174" s="364"/>
      <c r="I174" s="365"/>
      <c r="J174" s="366"/>
      <c r="K174" s="367"/>
      <c r="L174" s="368"/>
      <c r="M174" s="369"/>
      <c r="N174" s="369"/>
    </row>
    <row r="175" spans="1:14" ht="15" thickBot="1" x14ac:dyDescent="0.35">
      <c r="B175" s="227"/>
      <c r="C175" s="363"/>
      <c r="D175" s="227"/>
      <c r="E175" s="358"/>
      <c r="F175" s="358"/>
      <c r="G175" s="358"/>
      <c r="H175" s="364"/>
      <c r="I175" s="365"/>
      <c r="J175" s="366"/>
      <c r="K175" s="367"/>
      <c r="L175" s="368"/>
      <c r="M175" s="369"/>
      <c r="N175" s="369"/>
    </row>
    <row r="176" spans="1:14" ht="15" thickBot="1" x14ac:dyDescent="0.35">
      <c r="A176" s="380">
        <v>0.64</v>
      </c>
      <c r="B176" s="227"/>
      <c r="C176" s="363"/>
      <c r="D176" s="227"/>
      <c r="E176" s="358"/>
      <c r="F176" s="358"/>
      <c r="G176" s="358"/>
      <c r="H176" s="364"/>
      <c r="I176" s="365"/>
      <c r="J176" s="366"/>
      <c r="K176" s="367"/>
      <c r="L176" s="368"/>
      <c r="M176" s="369"/>
      <c r="N176" s="369"/>
    </row>
    <row r="177" spans="1:14" ht="15" thickBot="1" x14ac:dyDescent="0.35">
      <c r="A177" s="380"/>
      <c r="B177" s="227"/>
      <c r="C177" s="363"/>
      <c r="D177" s="227"/>
      <c r="E177" s="358"/>
      <c r="F177" s="358"/>
      <c r="G177" s="358"/>
      <c r="H177" s="364"/>
      <c r="I177" s="365"/>
      <c r="J177" s="366"/>
      <c r="K177" s="367"/>
      <c r="L177" s="368"/>
      <c r="M177" s="369"/>
      <c r="N177" s="369"/>
    </row>
    <row r="178" spans="1:14" ht="15" thickBot="1" x14ac:dyDescent="0.35">
      <c r="A178" s="380">
        <v>0.86</v>
      </c>
      <c r="B178" s="227"/>
      <c r="C178" s="363"/>
      <c r="D178" s="227"/>
      <c r="E178" s="358"/>
      <c r="F178" s="358"/>
      <c r="G178" s="358"/>
      <c r="H178" s="364"/>
      <c r="I178" s="365"/>
      <c r="J178" s="366"/>
      <c r="K178" s="367"/>
      <c r="L178" s="368"/>
      <c r="M178" s="369"/>
      <c r="N178" s="369"/>
    </row>
    <row r="179" spans="1:14" ht="15" thickBot="1" x14ac:dyDescent="0.35">
      <c r="A179" s="380"/>
      <c r="B179" s="227"/>
      <c r="C179" s="363"/>
      <c r="D179" s="227"/>
      <c r="E179" s="358"/>
      <c r="F179" s="358"/>
      <c r="G179" s="358"/>
      <c r="H179" s="364"/>
      <c r="I179" s="365"/>
      <c r="J179" s="366"/>
      <c r="K179" s="367"/>
      <c r="L179" s="368"/>
      <c r="M179" s="369"/>
      <c r="N179" s="369"/>
    </row>
    <row r="180" spans="1:14" x14ac:dyDescent="0.3">
      <c r="A180" s="380"/>
      <c r="B180" s="227"/>
      <c r="C180" s="363"/>
      <c r="D180" s="227"/>
      <c r="E180" s="358"/>
      <c r="F180" s="358"/>
      <c r="G180" s="358"/>
      <c r="H180" s="364"/>
      <c r="I180" s="365"/>
      <c r="J180" s="366"/>
      <c r="K180" s="367"/>
      <c r="L180" s="368"/>
      <c r="M180" s="369"/>
      <c r="N180" s="369"/>
    </row>
    <row r="181" spans="1:14" x14ac:dyDescent="0.3">
      <c r="A181" s="381"/>
      <c r="B181" s="227"/>
      <c r="C181" s="363"/>
      <c r="D181" s="227"/>
      <c r="E181" s="358"/>
      <c r="F181" s="358"/>
      <c r="G181" s="358"/>
      <c r="H181" s="364"/>
      <c r="I181" s="365"/>
      <c r="J181" s="366"/>
      <c r="K181" s="367"/>
      <c r="L181" s="368"/>
      <c r="M181" s="369"/>
      <c r="N181" s="369"/>
    </row>
    <row r="182" spans="1:14" x14ac:dyDescent="0.3">
      <c r="A182" s="381"/>
      <c r="B182" s="227"/>
      <c r="C182" s="363"/>
      <c r="D182" s="227"/>
      <c r="E182" s="358"/>
      <c r="F182" s="358"/>
      <c r="G182" s="358"/>
      <c r="H182" s="364"/>
      <c r="I182" s="365"/>
      <c r="J182" s="366"/>
      <c r="K182" s="367"/>
      <c r="L182" s="368"/>
      <c r="M182" s="369"/>
      <c r="N182" s="369"/>
    </row>
    <row r="183" spans="1:14" x14ac:dyDescent="0.3">
      <c r="A183" s="381"/>
      <c r="B183" s="227"/>
      <c r="C183" s="363"/>
      <c r="D183" s="227"/>
      <c r="E183" s="358"/>
      <c r="F183" s="358"/>
      <c r="G183" s="358"/>
      <c r="H183" s="364"/>
      <c r="I183" s="365"/>
      <c r="J183" s="366"/>
      <c r="K183" s="367"/>
      <c r="L183" s="368"/>
      <c r="M183" s="369"/>
      <c r="N183" s="369"/>
    </row>
    <row r="184" spans="1:14" x14ac:dyDescent="0.3">
      <c r="A184" s="381"/>
      <c r="B184" s="227"/>
      <c r="C184" s="363"/>
      <c r="D184" s="227"/>
      <c r="E184" s="358"/>
      <c r="F184" s="358"/>
      <c r="G184" s="358"/>
      <c r="H184" s="364"/>
      <c r="I184" s="365"/>
      <c r="J184" s="366"/>
      <c r="K184" s="367"/>
      <c r="L184" s="368"/>
      <c r="M184" s="369"/>
      <c r="N184" s="369"/>
    </row>
    <row r="185" spans="1:14" ht="15" thickBot="1" x14ac:dyDescent="0.35">
      <c r="A185" s="381"/>
      <c r="B185" s="227"/>
      <c r="C185" s="363"/>
      <c r="D185" s="227"/>
      <c r="E185" s="358"/>
      <c r="F185" s="358"/>
      <c r="G185" s="358"/>
      <c r="H185" s="364"/>
      <c r="I185" s="365"/>
      <c r="J185" s="366"/>
      <c r="K185" s="367"/>
      <c r="L185" s="368"/>
      <c r="M185" s="369"/>
      <c r="N185" s="369"/>
    </row>
    <row r="186" spans="1:14" ht="15" thickBot="1" x14ac:dyDescent="0.35">
      <c r="A186" s="380"/>
      <c r="B186" s="227"/>
      <c r="C186" s="363"/>
      <c r="D186" s="227"/>
      <c r="E186" s="358"/>
      <c r="F186" s="358"/>
      <c r="G186" s="358"/>
      <c r="H186" s="364"/>
      <c r="I186" s="365"/>
      <c r="J186" s="366"/>
      <c r="K186" s="367"/>
      <c r="L186" s="368"/>
      <c r="M186" s="369"/>
      <c r="N186" s="369"/>
    </row>
    <row r="187" spans="1:14" ht="15" thickBot="1" x14ac:dyDescent="0.35">
      <c r="A187" s="380"/>
      <c r="B187" s="227"/>
      <c r="C187" s="363"/>
      <c r="D187" s="227"/>
      <c r="E187" s="358"/>
      <c r="F187" s="358"/>
      <c r="G187" s="358"/>
      <c r="H187" s="364"/>
      <c r="I187" s="365"/>
      <c r="J187" s="366"/>
      <c r="K187" s="367"/>
      <c r="L187" s="368"/>
      <c r="M187" s="369"/>
      <c r="N187" s="369"/>
    </row>
    <row r="188" spans="1:14" ht="15" thickBot="1" x14ac:dyDescent="0.35">
      <c r="A188" s="380"/>
      <c r="B188" s="227"/>
      <c r="C188" s="363"/>
      <c r="D188" s="227"/>
      <c r="E188" s="358"/>
      <c r="F188" s="358"/>
      <c r="G188" s="358"/>
      <c r="H188" s="364"/>
      <c r="I188" s="365"/>
      <c r="J188" s="366"/>
      <c r="K188" s="367"/>
      <c r="L188" s="368"/>
      <c r="M188" s="369"/>
      <c r="N188" s="369"/>
    </row>
    <row r="189" spans="1:14" ht="15" thickBot="1" x14ac:dyDescent="0.35">
      <c r="A189" s="380"/>
      <c r="B189" s="227"/>
      <c r="C189" s="363"/>
      <c r="D189" s="227"/>
      <c r="E189" s="358"/>
      <c r="F189" s="358"/>
      <c r="G189" s="358"/>
      <c r="H189" s="364"/>
      <c r="I189" s="365"/>
      <c r="J189" s="366"/>
      <c r="K189" s="367"/>
      <c r="L189" s="368"/>
      <c r="M189" s="369"/>
      <c r="N189" s="369"/>
    </row>
    <row r="190" spans="1:14" x14ac:dyDescent="0.3">
      <c r="A190" s="380"/>
      <c r="B190" s="227"/>
      <c r="C190" s="363"/>
      <c r="D190" s="227"/>
      <c r="E190" s="358"/>
      <c r="F190" s="358"/>
      <c r="G190" s="358"/>
      <c r="H190" s="364"/>
      <c r="I190" s="365"/>
      <c r="J190" s="366"/>
      <c r="K190" s="367"/>
      <c r="L190" s="368"/>
      <c r="M190" s="369"/>
      <c r="N190" s="369"/>
    </row>
    <row r="191" spans="1:14" x14ac:dyDescent="0.3">
      <c r="A191" s="381"/>
      <c r="B191" s="227"/>
      <c r="C191" s="363"/>
      <c r="D191" s="227"/>
      <c r="E191" s="358"/>
      <c r="F191" s="358"/>
      <c r="G191" s="358"/>
      <c r="H191" s="364"/>
      <c r="I191" s="365"/>
      <c r="J191" s="366"/>
      <c r="K191" s="367"/>
      <c r="L191" s="368"/>
      <c r="M191" s="369"/>
      <c r="N191" s="369"/>
    </row>
    <row r="192" spans="1:14" x14ac:dyDescent="0.3">
      <c r="A192" s="381"/>
      <c r="B192" s="227"/>
      <c r="C192" s="363"/>
      <c r="D192" s="227"/>
      <c r="E192" s="358"/>
      <c r="F192" s="358"/>
      <c r="G192" s="358"/>
      <c r="H192" s="364"/>
      <c r="I192" s="365"/>
      <c r="J192" s="366"/>
      <c r="K192" s="367"/>
      <c r="L192" s="368"/>
      <c r="M192" s="369"/>
      <c r="N192" s="369"/>
    </row>
    <row r="193" spans="1:14" x14ac:dyDescent="0.3">
      <c r="A193" s="381"/>
      <c r="B193" s="227"/>
      <c r="C193" s="363"/>
      <c r="D193" s="227"/>
      <c r="E193" s="358"/>
      <c r="F193" s="358"/>
      <c r="G193" s="358"/>
      <c r="H193" s="364"/>
      <c r="I193" s="365"/>
      <c r="J193" s="366"/>
      <c r="K193" s="367"/>
      <c r="L193" s="368"/>
      <c r="M193" s="369"/>
      <c r="N193" s="369"/>
    </row>
    <row r="194" spans="1:14" x14ac:dyDescent="0.3">
      <c r="A194" s="381"/>
    </row>
    <row r="195" spans="1:14" ht="15" thickBot="1" x14ac:dyDescent="0.35">
      <c r="A195" s="381"/>
    </row>
    <row r="196" spans="1:14" ht="15" thickBot="1" x14ac:dyDescent="0.35">
      <c r="A196" s="380"/>
    </row>
    <row r="197" spans="1:14" ht="15" thickBot="1" x14ac:dyDescent="0.35">
      <c r="A197" s="380"/>
    </row>
    <row r="198" spans="1:14" ht="15" thickBot="1" x14ac:dyDescent="0.35">
      <c r="A198" s="380"/>
    </row>
    <row r="199" spans="1:14" ht="15" thickBot="1" x14ac:dyDescent="0.35">
      <c r="A199" s="380"/>
    </row>
    <row r="200" spans="1:14" x14ac:dyDescent="0.3">
      <c r="A200" s="380"/>
    </row>
    <row r="201" spans="1:14" x14ac:dyDescent="0.3">
      <c r="A201" s="381"/>
    </row>
    <row r="202" spans="1:14" x14ac:dyDescent="0.3">
      <c r="A202" s="381"/>
    </row>
    <row r="203" spans="1:14" x14ac:dyDescent="0.3">
      <c r="A203" s="381"/>
    </row>
    <row r="204" spans="1:14" x14ac:dyDescent="0.3">
      <c r="A204" s="381"/>
    </row>
    <row r="205" spans="1:14" ht="15" thickBot="1" x14ac:dyDescent="0.35">
      <c r="A205" s="381"/>
    </row>
    <row r="206" spans="1:14" ht="15" thickBot="1" x14ac:dyDescent="0.35">
      <c r="A206" s="380"/>
    </row>
    <row r="207" spans="1:14" ht="15" thickBot="1" x14ac:dyDescent="0.35">
      <c r="A207" s="380"/>
    </row>
    <row r="208" spans="1:14" ht="15" thickBot="1" x14ac:dyDescent="0.35">
      <c r="A208" s="380"/>
    </row>
    <row r="209" spans="1:1" ht="15" thickBot="1" x14ac:dyDescent="0.35">
      <c r="A209" s="380"/>
    </row>
    <row r="210" spans="1:1" x14ac:dyDescent="0.3">
      <c r="A210" s="380"/>
    </row>
    <row r="211" spans="1:1" x14ac:dyDescent="0.3">
      <c r="A211" s="381"/>
    </row>
    <row r="212" spans="1:1" x14ac:dyDescent="0.3">
      <c r="A212" s="381"/>
    </row>
    <row r="213" spans="1:1" x14ac:dyDescent="0.3">
      <c r="A213" s="381"/>
    </row>
    <row r="214" spans="1:1" x14ac:dyDescent="0.3">
      <c r="A214" s="381"/>
    </row>
    <row r="215" spans="1:1" ht="15" thickBot="1" x14ac:dyDescent="0.35">
      <c r="A215" s="381"/>
    </row>
    <row r="216" spans="1:1" ht="15" thickBot="1" x14ac:dyDescent="0.35">
      <c r="A216" s="380"/>
    </row>
    <row r="217" spans="1:1" ht="15" thickBot="1" x14ac:dyDescent="0.35">
      <c r="A217" s="380"/>
    </row>
    <row r="218" spans="1:1" ht="15" thickBot="1" x14ac:dyDescent="0.35">
      <c r="A218" s="380"/>
    </row>
    <row r="219" spans="1:1" ht="15" thickBot="1" x14ac:dyDescent="0.35">
      <c r="A219" s="380"/>
    </row>
    <row r="220" spans="1:1" x14ac:dyDescent="0.3">
      <c r="A220" s="380"/>
    </row>
    <row r="221" spans="1:1" x14ac:dyDescent="0.3">
      <c r="A221" s="381"/>
    </row>
    <row r="222" spans="1:1" x14ac:dyDescent="0.3">
      <c r="A222" s="381"/>
    </row>
    <row r="223" spans="1:1" x14ac:dyDescent="0.3">
      <c r="A223" s="381"/>
    </row>
    <row r="224" spans="1:1" x14ac:dyDescent="0.3">
      <c r="A224" s="381"/>
    </row>
    <row r="225" spans="1:1" ht="15" thickBot="1" x14ac:dyDescent="0.35">
      <c r="A225" s="381"/>
    </row>
    <row r="226" spans="1:1" ht="15" thickBot="1" x14ac:dyDescent="0.35">
      <c r="A226" s="380"/>
    </row>
    <row r="227" spans="1:1" ht="15" thickBot="1" x14ac:dyDescent="0.35">
      <c r="A227" s="380"/>
    </row>
    <row r="228" spans="1:1" ht="15" thickBot="1" x14ac:dyDescent="0.35">
      <c r="A228" s="380"/>
    </row>
    <row r="229" spans="1:1" ht="15" thickBot="1" x14ac:dyDescent="0.35">
      <c r="A229" s="380"/>
    </row>
    <row r="230" spans="1:1" x14ac:dyDescent="0.3">
      <c r="A230" s="380"/>
    </row>
    <row r="231" spans="1:1" x14ac:dyDescent="0.3">
      <c r="A231" s="381"/>
    </row>
    <row r="232" spans="1:1" x14ac:dyDescent="0.3">
      <c r="A232" s="381"/>
    </row>
    <row r="233" spans="1:1" x14ac:dyDescent="0.3">
      <c r="A233" s="381"/>
    </row>
    <row r="234" spans="1:1" x14ac:dyDescent="0.3">
      <c r="A234" s="381"/>
    </row>
    <row r="235" spans="1:1" ht="15" thickBot="1" x14ac:dyDescent="0.35">
      <c r="A235" s="381"/>
    </row>
    <row r="236" spans="1:1" ht="15" thickBot="1" x14ac:dyDescent="0.35">
      <c r="A236" s="380"/>
    </row>
    <row r="237" spans="1:1" ht="15" thickBot="1" x14ac:dyDescent="0.35">
      <c r="A237" s="380"/>
    </row>
    <row r="238" spans="1:1" ht="15" thickBot="1" x14ac:dyDescent="0.35">
      <c r="A238" s="380"/>
    </row>
    <row r="239" spans="1:1" ht="15" thickBot="1" x14ac:dyDescent="0.35">
      <c r="A239" s="380"/>
    </row>
    <row r="240" spans="1:1" x14ac:dyDescent="0.3">
      <c r="A240" s="380"/>
    </row>
    <row r="241" spans="1:1" x14ac:dyDescent="0.3">
      <c r="A241" s="381"/>
    </row>
    <row r="242" spans="1:1" x14ac:dyDescent="0.3">
      <c r="A242" s="381"/>
    </row>
    <row r="243" spans="1:1" x14ac:dyDescent="0.3">
      <c r="A243" s="381"/>
    </row>
    <row r="244" spans="1:1" x14ac:dyDescent="0.3">
      <c r="A244" s="381"/>
    </row>
    <row r="245" spans="1:1" ht="15" thickBot="1" x14ac:dyDescent="0.35">
      <c r="A245" s="381"/>
    </row>
    <row r="246" spans="1:1" ht="15" thickBot="1" x14ac:dyDescent="0.35">
      <c r="A246" s="380"/>
    </row>
    <row r="247" spans="1:1" ht="15" thickBot="1" x14ac:dyDescent="0.35">
      <c r="A247" s="380"/>
    </row>
    <row r="248" spans="1:1" ht="15" thickBot="1" x14ac:dyDescent="0.35">
      <c r="A248" s="380"/>
    </row>
    <row r="249" spans="1:1" ht="15" thickBot="1" x14ac:dyDescent="0.35">
      <c r="A249" s="380"/>
    </row>
    <row r="250" spans="1:1" x14ac:dyDescent="0.3">
      <c r="A250" s="380"/>
    </row>
    <row r="251" spans="1:1" x14ac:dyDescent="0.3">
      <c r="A251" s="381"/>
    </row>
    <row r="252" spans="1:1" x14ac:dyDescent="0.3">
      <c r="A252" s="381"/>
    </row>
    <row r="253" spans="1:1" x14ac:dyDescent="0.3">
      <c r="A253" s="381"/>
    </row>
    <row r="254" spans="1:1" x14ac:dyDescent="0.3">
      <c r="A254" s="381"/>
    </row>
    <row r="255" spans="1:1" ht="15" thickBot="1" x14ac:dyDescent="0.35">
      <c r="A255" s="381"/>
    </row>
    <row r="256" spans="1:1" ht="15" thickBot="1" x14ac:dyDescent="0.35">
      <c r="A256" s="380"/>
    </row>
    <row r="257" spans="1:1" ht="15" thickBot="1" x14ac:dyDescent="0.35">
      <c r="A257" s="380"/>
    </row>
    <row r="258" spans="1:1" ht="15" thickBot="1" x14ac:dyDescent="0.35">
      <c r="A258" s="380"/>
    </row>
    <row r="259" spans="1:1" ht="15" thickBot="1" x14ac:dyDescent="0.35">
      <c r="A259" s="380"/>
    </row>
    <row r="260" spans="1:1" x14ac:dyDescent="0.3">
      <c r="A260" s="380"/>
    </row>
    <row r="261" spans="1:1" x14ac:dyDescent="0.3">
      <c r="A261" s="381"/>
    </row>
    <row r="262" spans="1:1" x14ac:dyDescent="0.3">
      <c r="A262" s="381"/>
    </row>
    <row r="263" spans="1:1" x14ac:dyDescent="0.3">
      <c r="A263" s="381"/>
    </row>
    <row r="264" spans="1:1" x14ac:dyDescent="0.3">
      <c r="A264" s="381"/>
    </row>
    <row r="265" spans="1:1" ht="15" thickBot="1" x14ac:dyDescent="0.35">
      <c r="A265" s="381"/>
    </row>
    <row r="266" spans="1:1" ht="15" thickBot="1" x14ac:dyDescent="0.35">
      <c r="A266" s="380"/>
    </row>
    <row r="267" spans="1:1" ht="15" thickBot="1" x14ac:dyDescent="0.35">
      <c r="A267" s="380"/>
    </row>
    <row r="268" spans="1:1" ht="15" thickBot="1" x14ac:dyDescent="0.35">
      <c r="A268" s="380"/>
    </row>
    <row r="269" spans="1:1" ht="15" thickBot="1" x14ac:dyDescent="0.35">
      <c r="A269" s="380"/>
    </row>
    <row r="270" spans="1:1" x14ac:dyDescent="0.3">
      <c r="A270" s="380"/>
    </row>
    <row r="271" spans="1:1" x14ac:dyDescent="0.3">
      <c r="A271" s="381"/>
    </row>
    <row r="272" spans="1:1" x14ac:dyDescent="0.3">
      <c r="A272" s="381"/>
    </row>
    <row r="273" spans="1:1" x14ac:dyDescent="0.3">
      <c r="A273" s="381"/>
    </row>
    <row r="274" spans="1:1" x14ac:dyDescent="0.3">
      <c r="A274" s="381"/>
    </row>
    <row r="275" spans="1:1" ht="15" thickBot="1" x14ac:dyDescent="0.35">
      <c r="A275" s="381"/>
    </row>
    <row r="276" spans="1:1" ht="15" thickBot="1" x14ac:dyDescent="0.35">
      <c r="A276" s="380"/>
    </row>
    <row r="277" spans="1:1" ht="15" thickBot="1" x14ac:dyDescent="0.35">
      <c r="A277" s="380"/>
    </row>
    <row r="278" spans="1:1" ht="15" thickBot="1" x14ac:dyDescent="0.35">
      <c r="A278" s="380"/>
    </row>
    <row r="279" spans="1:1" ht="15" thickBot="1" x14ac:dyDescent="0.35">
      <c r="A279" s="380"/>
    </row>
    <row r="280" spans="1:1" x14ac:dyDescent="0.3">
      <c r="A280" s="380"/>
    </row>
    <row r="281" spans="1:1" x14ac:dyDescent="0.3">
      <c r="A281" s="381"/>
    </row>
    <row r="282" spans="1:1" x14ac:dyDescent="0.3">
      <c r="A282" s="381"/>
    </row>
    <row r="283" spans="1:1" x14ac:dyDescent="0.3">
      <c r="A283" s="381"/>
    </row>
    <row r="284" spans="1:1" x14ac:dyDescent="0.3">
      <c r="A284" s="381"/>
    </row>
    <row r="285" spans="1:1" ht="15" thickBot="1" x14ac:dyDescent="0.35">
      <c r="A285" s="381"/>
    </row>
    <row r="286" spans="1:1" ht="15" thickBot="1" x14ac:dyDescent="0.35">
      <c r="A286" s="380"/>
    </row>
    <row r="287" spans="1:1" ht="15" thickBot="1" x14ac:dyDescent="0.35">
      <c r="A287" s="380"/>
    </row>
    <row r="288" spans="1:1" ht="15" thickBot="1" x14ac:dyDescent="0.35">
      <c r="A288" s="380"/>
    </row>
    <row r="289" spans="1:1" ht="15" thickBot="1" x14ac:dyDescent="0.35">
      <c r="A289" s="380"/>
    </row>
    <row r="290" spans="1:1" x14ac:dyDescent="0.3">
      <c r="A290" s="380"/>
    </row>
    <row r="291" spans="1:1" x14ac:dyDescent="0.3">
      <c r="A291" s="381"/>
    </row>
    <row r="292" spans="1:1" x14ac:dyDescent="0.3">
      <c r="A292" s="381"/>
    </row>
    <row r="293" spans="1:1" x14ac:dyDescent="0.3">
      <c r="A293" s="381"/>
    </row>
    <row r="294" spans="1:1" x14ac:dyDescent="0.3">
      <c r="A294" s="381"/>
    </row>
    <row r="295" spans="1:1" ht="15" thickBot="1" x14ac:dyDescent="0.35">
      <c r="A295" s="381"/>
    </row>
    <row r="296" spans="1:1" ht="15" thickBot="1" x14ac:dyDescent="0.35">
      <c r="A296" s="380"/>
    </row>
    <row r="297" spans="1:1" ht="15" thickBot="1" x14ac:dyDescent="0.35">
      <c r="A297" s="380"/>
    </row>
    <row r="298" spans="1:1" ht="15" thickBot="1" x14ac:dyDescent="0.35">
      <c r="A298" s="380"/>
    </row>
    <row r="299" spans="1:1" ht="15" thickBot="1" x14ac:dyDescent="0.35">
      <c r="A299" s="380"/>
    </row>
    <row r="300" spans="1:1" x14ac:dyDescent="0.3">
      <c r="A300" s="380"/>
    </row>
    <row r="301" spans="1:1" x14ac:dyDescent="0.3">
      <c r="A301" s="381"/>
    </row>
    <row r="302" spans="1:1" x14ac:dyDescent="0.3">
      <c r="A302" s="381"/>
    </row>
    <row r="303" spans="1:1" x14ac:dyDescent="0.3">
      <c r="A303" s="381"/>
    </row>
    <row r="304" spans="1:1" x14ac:dyDescent="0.3">
      <c r="A304" s="381"/>
    </row>
    <row r="305" spans="1:1" ht="15" thickBot="1" x14ac:dyDescent="0.35">
      <c r="A305" s="381"/>
    </row>
    <row r="306" spans="1:1" ht="15" thickBot="1" x14ac:dyDescent="0.35">
      <c r="A306" s="380"/>
    </row>
    <row r="307" spans="1:1" ht="15" thickBot="1" x14ac:dyDescent="0.35">
      <c r="A307" s="380"/>
    </row>
    <row r="308" spans="1:1" ht="15" thickBot="1" x14ac:dyDescent="0.35">
      <c r="A308" s="380"/>
    </row>
    <row r="309" spans="1:1" ht="15" thickBot="1" x14ac:dyDescent="0.35">
      <c r="A309" s="380"/>
    </row>
    <row r="310" spans="1:1" x14ac:dyDescent="0.3">
      <c r="A310" s="380"/>
    </row>
    <row r="311" spans="1:1" x14ac:dyDescent="0.3">
      <c r="A311" s="381"/>
    </row>
    <row r="312" spans="1:1" x14ac:dyDescent="0.3">
      <c r="A312" s="381"/>
    </row>
    <row r="313" spans="1:1" x14ac:dyDescent="0.3">
      <c r="A313" s="381"/>
    </row>
    <row r="314" spans="1:1" x14ac:dyDescent="0.3">
      <c r="A314" s="381"/>
    </row>
    <row r="315" spans="1:1" ht="15" thickBot="1" x14ac:dyDescent="0.35">
      <c r="A315" s="381"/>
    </row>
    <row r="316" spans="1:1" ht="15" thickBot="1" x14ac:dyDescent="0.35">
      <c r="A316" s="380"/>
    </row>
    <row r="317" spans="1:1" ht="15" thickBot="1" x14ac:dyDescent="0.35">
      <c r="A317" s="380"/>
    </row>
    <row r="318" spans="1:1" ht="15" thickBot="1" x14ac:dyDescent="0.35">
      <c r="A318" s="380"/>
    </row>
    <row r="319" spans="1:1" ht="15" thickBot="1" x14ac:dyDescent="0.35">
      <c r="A319" s="380"/>
    </row>
    <row r="320" spans="1:1" x14ac:dyDescent="0.3">
      <c r="A320" s="380"/>
    </row>
    <row r="321" spans="1:1" x14ac:dyDescent="0.3">
      <c r="A321" s="381"/>
    </row>
    <row r="322" spans="1:1" x14ac:dyDescent="0.3">
      <c r="A322" s="381"/>
    </row>
    <row r="323" spans="1:1" x14ac:dyDescent="0.3">
      <c r="A323" s="381"/>
    </row>
    <row r="324" spans="1:1" x14ac:dyDescent="0.3">
      <c r="A324" s="381"/>
    </row>
    <row r="325" spans="1:1" ht="15" thickBot="1" x14ac:dyDescent="0.35">
      <c r="A325" s="381"/>
    </row>
    <row r="326" spans="1:1" ht="15" thickBot="1" x14ac:dyDescent="0.35">
      <c r="A326" s="380"/>
    </row>
    <row r="327" spans="1:1" ht="15" thickBot="1" x14ac:dyDescent="0.35">
      <c r="A327" s="380"/>
    </row>
    <row r="328" spans="1:1" ht="15" thickBot="1" x14ac:dyDescent="0.35">
      <c r="A328" s="380"/>
    </row>
    <row r="329" spans="1:1" ht="15" thickBot="1" x14ac:dyDescent="0.35">
      <c r="A329" s="380"/>
    </row>
    <row r="330" spans="1:1" x14ac:dyDescent="0.3">
      <c r="A330" s="380"/>
    </row>
    <row r="331" spans="1:1" x14ac:dyDescent="0.3">
      <c r="A331" s="381"/>
    </row>
    <row r="332" spans="1:1" x14ac:dyDescent="0.3">
      <c r="A332" s="381"/>
    </row>
    <row r="333" spans="1:1" x14ac:dyDescent="0.3">
      <c r="A333" s="381"/>
    </row>
    <row r="334" spans="1:1" x14ac:dyDescent="0.3">
      <c r="A334" s="381"/>
    </row>
    <row r="335" spans="1:1" ht="15" thickBot="1" x14ac:dyDescent="0.35">
      <c r="A335" s="388"/>
    </row>
  </sheetData>
  <conditionalFormatting sqref="E1:N1">
    <cfRule type="containsErrors" dxfId="1365" priority="789">
      <formula>ISERROR(E1)</formula>
    </cfRule>
  </conditionalFormatting>
  <conditionalFormatting sqref="M1">
    <cfRule type="containsErrors" dxfId="1364" priority="786">
      <formula>ISERROR(M1)</formula>
    </cfRule>
  </conditionalFormatting>
  <conditionalFormatting sqref="M1:N1">
    <cfRule type="cellIs" dxfId="1363" priority="785" operator="equal">
      <formula>0</formula>
    </cfRule>
  </conditionalFormatting>
  <conditionalFormatting sqref="A1">
    <cfRule type="containsErrors" dxfId="1362" priority="784">
      <formula>ISERROR(A1)</formula>
    </cfRule>
  </conditionalFormatting>
  <conditionalFormatting sqref="B1">
    <cfRule type="containsErrors" dxfId="1361" priority="783">
      <formula>ISERROR(B1)</formula>
    </cfRule>
  </conditionalFormatting>
  <conditionalFormatting sqref="E1:G1">
    <cfRule type="cellIs" dxfId="1360" priority="787" operator="equal">
      <formula>0</formula>
    </cfRule>
    <cfRule type="containsErrors" dxfId="1359" priority="788">
      <formula>ISERROR(E1)</formula>
    </cfRule>
  </conditionalFormatting>
  <conditionalFormatting sqref="C1">
    <cfRule type="containsErrors" dxfId="1358" priority="782">
      <formula>ISERROR(C1)</formula>
    </cfRule>
  </conditionalFormatting>
  <conditionalFormatting sqref="D1">
    <cfRule type="containsErrors" dxfId="1357" priority="781">
      <formula>ISERROR(D1)</formula>
    </cfRule>
  </conditionalFormatting>
  <conditionalFormatting sqref="M2:M6">
    <cfRule type="containsErrors" dxfId="1356" priority="780">
      <formula>ISERROR(M2)</formula>
    </cfRule>
  </conditionalFormatting>
  <conditionalFormatting sqref="M2:M6">
    <cfRule type="containsErrors" dxfId="1355" priority="777">
      <formula>ISERROR(M2)</formula>
    </cfRule>
  </conditionalFormatting>
  <conditionalFormatting sqref="M2:M6">
    <cfRule type="cellIs" dxfId="1354" priority="776" operator="equal">
      <formula>0</formula>
    </cfRule>
  </conditionalFormatting>
  <conditionalFormatting sqref="N2:N6">
    <cfRule type="cellIs" dxfId="1353" priority="774" operator="equal">
      <formula>0</formula>
    </cfRule>
    <cfRule type="containsErrors" dxfId="1352" priority="775">
      <formula>ISERROR(N2)</formula>
    </cfRule>
  </conditionalFormatting>
  <conditionalFormatting sqref="M22:M26">
    <cfRule type="containsErrors" dxfId="1351" priority="764">
      <formula>ISERROR(M22)</formula>
    </cfRule>
  </conditionalFormatting>
  <conditionalFormatting sqref="M7:N8">
    <cfRule type="cellIs" dxfId="1350" priority="772" operator="equal">
      <formula>0</formula>
    </cfRule>
    <cfRule type="containsErrors" dxfId="1349" priority="773">
      <formula>ISERROR(M7)</formula>
    </cfRule>
  </conditionalFormatting>
  <conditionalFormatting sqref="M57:N58">
    <cfRule type="cellIs" dxfId="1348" priority="737" operator="equal">
      <formula>0</formula>
    </cfRule>
    <cfRule type="containsErrors" dxfId="1347" priority="738">
      <formula>ISERROR(M57)</formula>
    </cfRule>
  </conditionalFormatting>
  <conditionalFormatting sqref="M92:M96">
    <cfRule type="containsErrors" dxfId="1346" priority="715">
      <formula>ISERROR(M92)</formula>
    </cfRule>
  </conditionalFormatting>
  <conditionalFormatting sqref="M92:M96">
    <cfRule type="containsErrors" dxfId="1345" priority="714">
      <formula>ISERROR(M92)</formula>
    </cfRule>
  </conditionalFormatting>
  <conditionalFormatting sqref="M92:M96">
    <cfRule type="cellIs" dxfId="1344" priority="713" operator="equal">
      <formula>0</formula>
    </cfRule>
  </conditionalFormatting>
  <conditionalFormatting sqref="N92:N96">
    <cfRule type="cellIs" dxfId="1343" priority="711" operator="equal">
      <formula>0</formula>
    </cfRule>
    <cfRule type="containsErrors" dxfId="1342" priority="712">
      <formula>ISERROR(N92)</formula>
    </cfRule>
  </conditionalFormatting>
  <conditionalFormatting sqref="M12:M16">
    <cfRule type="containsErrors" dxfId="1341" priority="771">
      <formula>ISERROR(M12)</formula>
    </cfRule>
  </conditionalFormatting>
  <conditionalFormatting sqref="M12:M16">
    <cfRule type="containsErrors" dxfId="1340" priority="770">
      <formula>ISERROR(M12)</formula>
    </cfRule>
  </conditionalFormatting>
  <conditionalFormatting sqref="M12:M16">
    <cfRule type="cellIs" dxfId="1339" priority="769" operator="equal">
      <formula>0</formula>
    </cfRule>
  </conditionalFormatting>
  <conditionalFormatting sqref="N12:N16">
    <cfRule type="cellIs" dxfId="1338" priority="767" operator="equal">
      <formula>0</formula>
    </cfRule>
    <cfRule type="containsErrors" dxfId="1337" priority="768">
      <formula>ISERROR(N12)</formula>
    </cfRule>
  </conditionalFormatting>
  <conditionalFormatting sqref="M17:N18">
    <cfRule type="cellIs" dxfId="1336" priority="765" operator="equal">
      <formula>0</formula>
    </cfRule>
    <cfRule type="containsErrors" dxfId="1335" priority="766">
      <formula>ISERROR(M17)</formula>
    </cfRule>
  </conditionalFormatting>
  <conditionalFormatting sqref="M22:M26">
    <cfRule type="containsErrors" dxfId="1334" priority="763">
      <formula>ISERROR(M22)</formula>
    </cfRule>
  </conditionalFormatting>
  <conditionalFormatting sqref="M22:M26">
    <cfRule type="cellIs" dxfId="1333" priority="762" operator="equal">
      <formula>0</formula>
    </cfRule>
  </conditionalFormatting>
  <conditionalFormatting sqref="N22:N26">
    <cfRule type="cellIs" dxfId="1332" priority="760" operator="equal">
      <formula>0</formula>
    </cfRule>
    <cfRule type="containsErrors" dxfId="1331" priority="761">
      <formula>ISERROR(N22)</formula>
    </cfRule>
  </conditionalFormatting>
  <conditionalFormatting sqref="M27:N28">
    <cfRule type="cellIs" dxfId="1330" priority="758" operator="equal">
      <formula>0</formula>
    </cfRule>
    <cfRule type="containsErrors" dxfId="1329" priority="759">
      <formula>ISERROR(M27)</formula>
    </cfRule>
  </conditionalFormatting>
  <conditionalFormatting sqref="M32:M36">
    <cfRule type="containsErrors" dxfId="1328" priority="757">
      <formula>ISERROR(M32)</formula>
    </cfRule>
  </conditionalFormatting>
  <conditionalFormatting sqref="M32:M36">
    <cfRule type="containsErrors" dxfId="1327" priority="756">
      <formula>ISERROR(M32)</formula>
    </cfRule>
  </conditionalFormatting>
  <conditionalFormatting sqref="M32:M36">
    <cfRule type="cellIs" dxfId="1326" priority="755" operator="equal">
      <formula>0</formula>
    </cfRule>
  </conditionalFormatting>
  <conditionalFormatting sqref="N32:N36">
    <cfRule type="cellIs" dxfId="1325" priority="753" operator="equal">
      <formula>0</formula>
    </cfRule>
    <cfRule type="containsErrors" dxfId="1324" priority="754">
      <formula>ISERROR(N32)</formula>
    </cfRule>
  </conditionalFormatting>
  <conditionalFormatting sqref="M37:N38">
    <cfRule type="cellIs" dxfId="1323" priority="751" operator="equal">
      <formula>0</formula>
    </cfRule>
    <cfRule type="containsErrors" dxfId="1322" priority="752">
      <formula>ISERROR(M37)</formula>
    </cfRule>
  </conditionalFormatting>
  <conditionalFormatting sqref="M42:M46">
    <cfRule type="containsErrors" dxfId="1321" priority="750">
      <formula>ISERROR(M42)</formula>
    </cfRule>
  </conditionalFormatting>
  <conditionalFormatting sqref="M42:M46">
    <cfRule type="containsErrors" dxfId="1320" priority="749">
      <formula>ISERROR(M42)</formula>
    </cfRule>
  </conditionalFormatting>
  <conditionalFormatting sqref="M42:M46">
    <cfRule type="cellIs" dxfId="1319" priority="748" operator="equal">
      <formula>0</formula>
    </cfRule>
  </conditionalFormatting>
  <conditionalFormatting sqref="N42:N46">
    <cfRule type="cellIs" dxfId="1318" priority="746" operator="equal">
      <formula>0</formula>
    </cfRule>
    <cfRule type="containsErrors" dxfId="1317" priority="747">
      <formula>ISERROR(N42)</formula>
    </cfRule>
  </conditionalFormatting>
  <conditionalFormatting sqref="M47:N48">
    <cfRule type="cellIs" dxfId="1316" priority="744" operator="equal">
      <formula>0</formula>
    </cfRule>
    <cfRule type="containsErrors" dxfId="1315" priority="745">
      <formula>ISERROR(M47)</formula>
    </cfRule>
  </conditionalFormatting>
  <conditionalFormatting sqref="M52:M56">
    <cfRule type="containsErrors" dxfId="1314" priority="743">
      <formula>ISERROR(M52)</formula>
    </cfRule>
  </conditionalFormatting>
  <conditionalFormatting sqref="M52:M56">
    <cfRule type="containsErrors" dxfId="1313" priority="742">
      <formula>ISERROR(M52)</formula>
    </cfRule>
  </conditionalFormatting>
  <conditionalFormatting sqref="M52:M56">
    <cfRule type="cellIs" dxfId="1312" priority="741" operator="equal">
      <formula>0</formula>
    </cfRule>
  </conditionalFormatting>
  <conditionalFormatting sqref="N52:N56">
    <cfRule type="cellIs" dxfId="1311" priority="739" operator="equal">
      <formula>0</formula>
    </cfRule>
    <cfRule type="containsErrors" dxfId="1310" priority="740">
      <formula>ISERROR(N52)</formula>
    </cfRule>
  </conditionalFormatting>
  <conditionalFormatting sqref="M62:M66">
    <cfRule type="containsErrors" dxfId="1309" priority="736">
      <formula>ISERROR(M62)</formula>
    </cfRule>
  </conditionalFormatting>
  <conditionalFormatting sqref="M62:M66">
    <cfRule type="containsErrors" dxfId="1308" priority="735">
      <formula>ISERROR(M62)</formula>
    </cfRule>
  </conditionalFormatting>
  <conditionalFormatting sqref="M62:M66">
    <cfRule type="cellIs" dxfId="1307" priority="734" operator="equal">
      <formula>0</formula>
    </cfRule>
  </conditionalFormatting>
  <conditionalFormatting sqref="N62:N66">
    <cfRule type="cellIs" dxfId="1306" priority="732" operator="equal">
      <formula>0</formula>
    </cfRule>
    <cfRule type="containsErrors" dxfId="1305" priority="733">
      <formula>ISERROR(N62)</formula>
    </cfRule>
  </conditionalFormatting>
  <conditionalFormatting sqref="M67:N68">
    <cfRule type="cellIs" dxfId="1304" priority="730" operator="equal">
      <formula>0</formula>
    </cfRule>
    <cfRule type="containsErrors" dxfId="1303" priority="731">
      <formula>ISERROR(M67)</formula>
    </cfRule>
  </conditionalFormatting>
  <conditionalFormatting sqref="M72:M76">
    <cfRule type="containsErrors" dxfId="1302" priority="729">
      <formula>ISERROR(M72)</formula>
    </cfRule>
  </conditionalFormatting>
  <conditionalFormatting sqref="M72:M76">
    <cfRule type="containsErrors" dxfId="1301" priority="728">
      <formula>ISERROR(M72)</formula>
    </cfRule>
  </conditionalFormatting>
  <conditionalFormatting sqref="M72:M76">
    <cfRule type="cellIs" dxfId="1300" priority="727" operator="equal">
      <formula>0</formula>
    </cfRule>
  </conditionalFormatting>
  <conditionalFormatting sqref="N72:N76">
    <cfRule type="cellIs" dxfId="1299" priority="725" operator="equal">
      <formula>0</formula>
    </cfRule>
    <cfRule type="containsErrors" dxfId="1298" priority="726">
      <formula>ISERROR(N72)</formula>
    </cfRule>
  </conditionalFormatting>
  <conditionalFormatting sqref="M77:N78">
    <cfRule type="cellIs" dxfId="1297" priority="723" operator="equal">
      <formula>0</formula>
    </cfRule>
    <cfRule type="containsErrors" dxfId="1296" priority="724">
      <formula>ISERROR(M77)</formula>
    </cfRule>
  </conditionalFormatting>
  <conditionalFormatting sqref="M82:M86">
    <cfRule type="containsErrors" dxfId="1295" priority="722">
      <formula>ISERROR(M82)</formula>
    </cfRule>
  </conditionalFormatting>
  <conditionalFormatting sqref="M82:M86">
    <cfRule type="containsErrors" dxfId="1294" priority="721">
      <formula>ISERROR(M82)</formula>
    </cfRule>
  </conditionalFormatting>
  <conditionalFormatting sqref="M82:M86">
    <cfRule type="cellIs" dxfId="1293" priority="720" operator="equal">
      <formula>0</formula>
    </cfRule>
  </conditionalFormatting>
  <conditionalFormatting sqref="N82:N86">
    <cfRule type="cellIs" dxfId="1292" priority="718" operator="equal">
      <formula>0</formula>
    </cfRule>
    <cfRule type="containsErrors" dxfId="1291" priority="719">
      <formula>ISERROR(N82)</formula>
    </cfRule>
  </conditionalFormatting>
  <conditionalFormatting sqref="M87:N88">
    <cfRule type="cellIs" dxfId="1290" priority="716" operator="equal">
      <formula>0</formula>
    </cfRule>
    <cfRule type="containsErrors" dxfId="1289" priority="717">
      <formula>ISERROR(M87)</formula>
    </cfRule>
  </conditionalFormatting>
  <conditionalFormatting sqref="M97:N98">
    <cfRule type="cellIs" dxfId="1288" priority="709" operator="equal">
      <formula>0</formula>
    </cfRule>
    <cfRule type="containsErrors" dxfId="1287" priority="710">
      <formula>ISERROR(M97)</formula>
    </cfRule>
  </conditionalFormatting>
  <conditionalFormatting sqref="M102:M106">
    <cfRule type="containsErrors" dxfId="1286" priority="708">
      <formula>ISERROR(M102)</formula>
    </cfRule>
  </conditionalFormatting>
  <conditionalFormatting sqref="M102:M106">
    <cfRule type="containsErrors" dxfId="1285" priority="707">
      <formula>ISERROR(M102)</formula>
    </cfRule>
  </conditionalFormatting>
  <conditionalFormatting sqref="M102:M106">
    <cfRule type="cellIs" dxfId="1284" priority="706" operator="equal">
      <formula>0</formula>
    </cfRule>
  </conditionalFormatting>
  <conditionalFormatting sqref="N102:N106">
    <cfRule type="cellIs" dxfId="1283" priority="704" operator="equal">
      <formula>0</formula>
    </cfRule>
    <cfRule type="containsErrors" dxfId="1282" priority="705">
      <formula>ISERROR(N102)</formula>
    </cfRule>
  </conditionalFormatting>
  <conditionalFormatting sqref="M107:N108">
    <cfRule type="cellIs" dxfId="1281" priority="702" operator="equal">
      <formula>0</formula>
    </cfRule>
    <cfRule type="containsErrors" dxfId="1280" priority="703">
      <formula>ISERROR(M107)</formula>
    </cfRule>
  </conditionalFormatting>
  <conditionalFormatting sqref="M112:M116">
    <cfRule type="containsErrors" dxfId="1279" priority="701">
      <formula>ISERROR(M112)</formula>
    </cfRule>
  </conditionalFormatting>
  <conditionalFormatting sqref="M112:M116">
    <cfRule type="containsErrors" dxfId="1278" priority="700">
      <formula>ISERROR(M112)</formula>
    </cfRule>
  </conditionalFormatting>
  <conditionalFormatting sqref="M112:M116">
    <cfRule type="cellIs" dxfId="1277" priority="699" operator="equal">
      <formula>0</formula>
    </cfRule>
  </conditionalFormatting>
  <conditionalFormatting sqref="N112:N116">
    <cfRule type="cellIs" dxfId="1276" priority="697" operator="equal">
      <formula>0</formula>
    </cfRule>
    <cfRule type="containsErrors" dxfId="1275" priority="698">
      <formula>ISERROR(N112)</formula>
    </cfRule>
  </conditionalFormatting>
  <conditionalFormatting sqref="M117:N118">
    <cfRule type="cellIs" dxfId="1274" priority="695" operator="equal">
      <formula>0</formula>
    </cfRule>
    <cfRule type="containsErrors" dxfId="1273" priority="696">
      <formula>ISERROR(M117)</formula>
    </cfRule>
  </conditionalFormatting>
  <conditionalFormatting sqref="M122:M126">
    <cfRule type="containsErrors" dxfId="1272" priority="694">
      <formula>ISERROR(M122)</formula>
    </cfRule>
  </conditionalFormatting>
  <conditionalFormatting sqref="M122:M126">
    <cfRule type="containsErrors" dxfId="1271" priority="693">
      <formula>ISERROR(M122)</formula>
    </cfRule>
  </conditionalFormatting>
  <conditionalFormatting sqref="M122:M126">
    <cfRule type="cellIs" dxfId="1270" priority="692" operator="equal">
      <formula>0</formula>
    </cfRule>
  </conditionalFormatting>
  <conditionalFormatting sqref="N122:N126">
    <cfRule type="cellIs" dxfId="1269" priority="690" operator="equal">
      <formula>0</formula>
    </cfRule>
    <cfRule type="containsErrors" dxfId="1268" priority="691">
      <formula>ISERROR(N122)</formula>
    </cfRule>
  </conditionalFormatting>
  <conditionalFormatting sqref="M127:N128">
    <cfRule type="cellIs" dxfId="1267" priority="688" operator="equal">
      <formula>0</formula>
    </cfRule>
    <cfRule type="containsErrors" dxfId="1266" priority="689">
      <formula>ISERROR(M127)</formula>
    </cfRule>
  </conditionalFormatting>
  <conditionalFormatting sqref="M132:M136">
    <cfRule type="containsErrors" dxfId="1265" priority="687">
      <formula>ISERROR(M132)</formula>
    </cfRule>
  </conditionalFormatting>
  <conditionalFormatting sqref="M132:M136">
    <cfRule type="containsErrors" dxfId="1264" priority="686">
      <formula>ISERROR(M132)</formula>
    </cfRule>
  </conditionalFormatting>
  <conditionalFormatting sqref="M132:M136">
    <cfRule type="cellIs" dxfId="1263" priority="685" operator="equal">
      <formula>0</formula>
    </cfRule>
  </conditionalFormatting>
  <conditionalFormatting sqref="N132:N136">
    <cfRule type="cellIs" dxfId="1262" priority="683" operator="equal">
      <formula>0</formula>
    </cfRule>
    <cfRule type="containsErrors" dxfId="1261" priority="684">
      <formula>ISERROR(N132)</formula>
    </cfRule>
  </conditionalFormatting>
  <conditionalFormatting sqref="M137:N138">
    <cfRule type="cellIs" dxfId="1260" priority="681" operator="equal">
      <formula>0</formula>
    </cfRule>
    <cfRule type="containsErrors" dxfId="1259" priority="682">
      <formula>ISERROR(M137)</formula>
    </cfRule>
  </conditionalFormatting>
  <conditionalFormatting sqref="M142:M146">
    <cfRule type="containsErrors" dxfId="1258" priority="680">
      <formula>ISERROR(M142)</formula>
    </cfRule>
  </conditionalFormatting>
  <conditionalFormatting sqref="M142:M146">
    <cfRule type="containsErrors" dxfId="1257" priority="679">
      <formula>ISERROR(M142)</formula>
    </cfRule>
  </conditionalFormatting>
  <conditionalFormatting sqref="M142:M146">
    <cfRule type="cellIs" dxfId="1256" priority="678" operator="equal">
      <formula>0</formula>
    </cfRule>
  </conditionalFormatting>
  <conditionalFormatting sqref="N142:N146">
    <cfRule type="cellIs" dxfId="1255" priority="676" operator="equal">
      <formula>0</formula>
    </cfRule>
    <cfRule type="containsErrors" dxfId="1254" priority="677">
      <formula>ISERROR(N142)</formula>
    </cfRule>
  </conditionalFormatting>
  <conditionalFormatting sqref="M147:N148">
    <cfRule type="cellIs" dxfId="1253" priority="674" operator="equal">
      <formula>0</formula>
    </cfRule>
    <cfRule type="containsErrors" dxfId="1252" priority="675">
      <formula>ISERROR(M147)</formula>
    </cfRule>
  </conditionalFormatting>
  <conditionalFormatting sqref="M152:M156">
    <cfRule type="containsErrors" dxfId="1251" priority="673">
      <formula>ISERROR(M152)</formula>
    </cfRule>
  </conditionalFormatting>
  <conditionalFormatting sqref="M152:M156">
    <cfRule type="containsErrors" dxfId="1250" priority="672">
      <formula>ISERROR(M152)</formula>
    </cfRule>
  </conditionalFormatting>
  <conditionalFormatting sqref="M152:M156">
    <cfRule type="cellIs" dxfId="1249" priority="671" operator="equal">
      <formula>0</formula>
    </cfRule>
  </conditionalFormatting>
  <conditionalFormatting sqref="N152:N156">
    <cfRule type="cellIs" dxfId="1248" priority="669" operator="equal">
      <formula>0</formula>
    </cfRule>
    <cfRule type="containsErrors" dxfId="1247" priority="670">
      <formula>ISERROR(N152)</formula>
    </cfRule>
  </conditionalFormatting>
  <conditionalFormatting sqref="M157:N158">
    <cfRule type="cellIs" dxfId="1246" priority="667" operator="equal">
      <formula>0</formula>
    </cfRule>
    <cfRule type="containsErrors" dxfId="1245" priority="668">
      <formula>ISERROR(M157)</formula>
    </cfRule>
  </conditionalFormatting>
  <conditionalFormatting sqref="E11:G11 E161:G161">
    <cfRule type="cellIs" dxfId="1244" priority="778" operator="equal">
      <formula>0</formula>
    </cfRule>
    <cfRule type="containsErrors" dxfId="1243" priority="779">
      <formula>ISERROR(E11)</formula>
    </cfRule>
  </conditionalFormatting>
  <conditionalFormatting sqref="E31:G31">
    <cfRule type="cellIs" dxfId="1242" priority="646" operator="equal">
      <formula>0</formula>
    </cfRule>
    <cfRule type="containsErrors" dxfId="1241" priority="647">
      <formula>ISERROR(E31)</formula>
    </cfRule>
  </conditionalFormatting>
  <conditionalFormatting sqref="E111:G111">
    <cfRule type="cellIs" dxfId="1240" priority="632" operator="equal">
      <formula>0</formula>
    </cfRule>
    <cfRule type="containsErrors" dxfId="1239" priority="633">
      <formula>ISERROR(E111)</formula>
    </cfRule>
  </conditionalFormatting>
  <conditionalFormatting sqref="E101:G101">
    <cfRule type="cellIs" dxfId="1238" priority="650" operator="equal">
      <formula>0</formula>
    </cfRule>
    <cfRule type="containsErrors" dxfId="1237" priority="651">
      <formula>ISERROR(E101)</formula>
    </cfRule>
  </conditionalFormatting>
  <conditionalFormatting sqref="E21:G21">
    <cfRule type="cellIs" dxfId="1236" priority="648" operator="equal">
      <formula>0</formula>
    </cfRule>
    <cfRule type="containsErrors" dxfId="1235" priority="649">
      <formula>ISERROR(E21)</formula>
    </cfRule>
  </conditionalFormatting>
  <conditionalFormatting sqref="E41:G41">
    <cfRule type="cellIs" dxfId="1234" priority="644" operator="equal">
      <formula>0</formula>
    </cfRule>
    <cfRule type="containsErrors" dxfId="1233" priority="645">
      <formula>ISERROR(E41)</formula>
    </cfRule>
  </conditionalFormatting>
  <conditionalFormatting sqref="E51:G51">
    <cfRule type="cellIs" dxfId="1232" priority="642" operator="equal">
      <formula>0</formula>
    </cfRule>
    <cfRule type="containsErrors" dxfId="1231" priority="643">
      <formula>ISERROR(E51)</formula>
    </cfRule>
  </conditionalFormatting>
  <conditionalFormatting sqref="E61:G61">
    <cfRule type="cellIs" dxfId="1230" priority="640" operator="equal">
      <formula>0</formula>
    </cfRule>
    <cfRule type="containsErrors" dxfId="1229" priority="641">
      <formula>ISERROR(E61)</formula>
    </cfRule>
  </conditionalFormatting>
  <conditionalFormatting sqref="E71:G71">
    <cfRule type="cellIs" dxfId="1228" priority="638" operator="equal">
      <formula>0</formula>
    </cfRule>
    <cfRule type="containsErrors" dxfId="1227" priority="639">
      <formula>ISERROR(E71)</formula>
    </cfRule>
  </conditionalFormatting>
  <conditionalFormatting sqref="E81:G81">
    <cfRule type="cellIs" dxfId="1226" priority="636" operator="equal">
      <formula>0</formula>
    </cfRule>
    <cfRule type="containsErrors" dxfId="1225" priority="637">
      <formula>ISERROR(E81)</formula>
    </cfRule>
  </conditionalFormatting>
  <conditionalFormatting sqref="E91:G91">
    <cfRule type="cellIs" dxfId="1224" priority="634" operator="equal">
      <formula>0</formula>
    </cfRule>
    <cfRule type="containsErrors" dxfId="1223" priority="635">
      <formula>ISERROR(E91)</formula>
    </cfRule>
  </conditionalFormatting>
  <conditionalFormatting sqref="E121:G121">
    <cfRule type="cellIs" dxfId="1222" priority="630" operator="equal">
      <formula>0</formula>
    </cfRule>
    <cfRule type="containsErrors" dxfId="1221" priority="631">
      <formula>ISERROR(E121)</formula>
    </cfRule>
  </conditionalFormatting>
  <conditionalFormatting sqref="E131:G131">
    <cfRule type="cellIs" dxfId="1220" priority="628" operator="equal">
      <formula>0</formula>
    </cfRule>
    <cfRule type="containsErrors" dxfId="1219" priority="629">
      <formula>ISERROR(E131)</formula>
    </cfRule>
  </conditionalFormatting>
  <conditionalFormatting sqref="E141:G141">
    <cfRule type="cellIs" dxfId="1218" priority="626" operator="equal">
      <formula>0</formula>
    </cfRule>
    <cfRule type="containsErrors" dxfId="1217" priority="627">
      <formula>ISERROR(E141)</formula>
    </cfRule>
  </conditionalFormatting>
  <conditionalFormatting sqref="E151:G151">
    <cfRule type="cellIs" dxfId="1216" priority="624" operator="equal">
      <formula>0</formula>
    </cfRule>
    <cfRule type="containsErrors" dxfId="1215" priority="625">
      <formula>ISERROR(E151)</formula>
    </cfRule>
  </conditionalFormatting>
  <conditionalFormatting sqref="B11">
    <cfRule type="containsErrors" dxfId="1214" priority="623">
      <formula>ISERROR(B11)</formula>
    </cfRule>
  </conditionalFormatting>
  <conditionalFormatting sqref="B21">
    <cfRule type="containsErrors" dxfId="1213" priority="622">
      <formula>ISERROR(B21)</formula>
    </cfRule>
  </conditionalFormatting>
  <conditionalFormatting sqref="B31">
    <cfRule type="containsErrors" dxfId="1212" priority="621">
      <formula>ISERROR(B31)</formula>
    </cfRule>
  </conditionalFormatting>
  <conditionalFormatting sqref="B41">
    <cfRule type="containsErrors" dxfId="1211" priority="620">
      <formula>ISERROR(B41)</formula>
    </cfRule>
  </conditionalFormatting>
  <conditionalFormatting sqref="B51">
    <cfRule type="containsErrors" dxfId="1210" priority="619">
      <formula>ISERROR(B51)</formula>
    </cfRule>
  </conditionalFormatting>
  <conditionalFormatting sqref="B61">
    <cfRule type="containsErrors" dxfId="1209" priority="618">
      <formula>ISERROR(B61)</formula>
    </cfRule>
  </conditionalFormatting>
  <conditionalFormatting sqref="B71">
    <cfRule type="containsErrors" dxfId="1208" priority="617">
      <formula>ISERROR(B71)</formula>
    </cfRule>
  </conditionalFormatting>
  <conditionalFormatting sqref="B81">
    <cfRule type="containsErrors" dxfId="1207" priority="616">
      <formula>ISERROR(B81)</formula>
    </cfRule>
  </conditionalFormatting>
  <conditionalFormatting sqref="B91">
    <cfRule type="containsErrors" dxfId="1206" priority="615">
      <formula>ISERROR(B91)</formula>
    </cfRule>
  </conditionalFormatting>
  <conditionalFormatting sqref="B101">
    <cfRule type="containsErrors" dxfId="1205" priority="614">
      <formula>ISERROR(B101)</formula>
    </cfRule>
  </conditionalFormatting>
  <conditionalFormatting sqref="B111">
    <cfRule type="containsErrors" dxfId="1204" priority="613">
      <formula>ISERROR(B111)</formula>
    </cfRule>
  </conditionalFormatting>
  <conditionalFormatting sqref="B121">
    <cfRule type="containsErrors" dxfId="1203" priority="612">
      <formula>ISERROR(B121)</formula>
    </cfRule>
  </conditionalFormatting>
  <conditionalFormatting sqref="B131">
    <cfRule type="containsErrors" dxfId="1202" priority="611">
      <formula>ISERROR(B131)</formula>
    </cfRule>
  </conditionalFormatting>
  <conditionalFormatting sqref="B141">
    <cfRule type="containsErrors" dxfId="1201" priority="610">
      <formula>ISERROR(B141)</formula>
    </cfRule>
  </conditionalFormatting>
  <conditionalFormatting sqref="B151">
    <cfRule type="containsErrors" dxfId="1200" priority="609">
      <formula>ISERROR(B151)</formula>
    </cfRule>
  </conditionalFormatting>
  <conditionalFormatting sqref="B161">
    <cfRule type="containsErrors" dxfId="1199" priority="608">
      <formula>ISERROR(B161)</formula>
    </cfRule>
  </conditionalFormatting>
  <conditionalFormatting sqref="M11">
    <cfRule type="containsErrors" dxfId="1198" priority="607">
      <formula>ISERROR(M11)</formula>
    </cfRule>
  </conditionalFormatting>
  <conditionalFormatting sqref="M21">
    <cfRule type="containsErrors" dxfId="1197" priority="606">
      <formula>ISERROR(M21)</formula>
    </cfRule>
  </conditionalFormatting>
  <conditionalFormatting sqref="M31">
    <cfRule type="containsErrors" dxfId="1196" priority="605">
      <formula>ISERROR(M31)</formula>
    </cfRule>
  </conditionalFormatting>
  <conditionalFormatting sqref="M41">
    <cfRule type="containsErrors" dxfId="1195" priority="604">
      <formula>ISERROR(M41)</formula>
    </cfRule>
  </conditionalFormatting>
  <conditionalFormatting sqref="M51">
    <cfRule type="containsErrors" dxfId="1194" priority="603">
      <formula>ISERROR(M51)</formula>
    </cfRule>
  </conditionalFormatting>
  <conditionalFormatting sqref="M61">
    <cfRule type="containsErrors" dxfId="1193" priority="602">
      <formula>ISERROR(M61)</formula>
    </cfRule>
  </conditionalFormatting>
  <conditionalFormatting sqref="M71">
    <cfRule type="containsErrors" dxfId="1192" priority="601">
      <formula>ISERROR(M71)</formula>
    </cfRule>
  </conditionalFormatting>
  <conditionalFormatting sqref="M81">
    <cfRule type="containsErrors" dxfId="1191" priority="600">
      <formula>ISERROR(M81)</formula>
    </cfRule>
  </conditionalFormatting>
  <conditionalFormatting sqref="M91">
    <cfRule type="containsErrors" dxfId="1190" priority="599">
      <formula>ISERROR(M91)</formula>
    </cfRule>
  </conditionalFormatting>
  <conditionalFormatting sqref="M101">
    <cfRule type="containsErrors" dxfId="1189" priority="598">
      <formula>ISERROR(M101)</formula>
    </cfRule>
  </conditionalFormatting>
  <conditionalFormatting sqref="M111">
    <cfRule type="containsErrors" dxfId="1188" priority="597">
      <formula>ISERROR(M111)</formula>
    </cfRule>
  </conditionalFormatting>
  <conditionalFormatting sqref="M121">
    <cfRule type="containsErrors" dxfId="1187" priority="596">
      <formula>ISERROR(M121)</formula>
    </cfRule>
  </conditionalFormatting>
  <conditionalFormatting sqref="M131">
    <cfRule type="containsErrors" dxfId="1186" priority="595">
      <formula>ISERROR(M131)</formula>
    </cfRule>
  </conditionalFormatting>
  <conditionalFormatting sqref="M141">
    <cfRule type="containsErrors" dxfId="1185" priority="594">
      <formula>ISERROR(M141)</formula>
    </cfRule>
  </conditionalFormatting>
  <conditionalFormatting sqref="M151">
    <cfRule type="containsErrors" dxfId="1184" priority="593">
      <formula>ISERROR(M151)</formula>
    </cfRule>
  </conditionalFormatting>
  <conditionalFormatting sqref="M161">
    <cfRule type="containsErrors" dxfId="1183" priority="592">
      <formula>ISERROR(M161)</formula>
    </cfRule>
  </conditionalFormatting>
  <conditionalFormatting sqref="D7:D8">
    <cfRule type="containsErrors" dxfId="1182" priority="590">
      <formula>ISERROR(D7)</formula>
    </cfRule>
  </conditionalFormatting>
  <conditionalFormatting sqref="D2:D6">
    <cfRule type="containsErrors" dxfId="1181" priority="591">
      <formula>ISERROR(D2)</formula>
    </cfRule>
  </conditionalFormatting>
  <conditionalFormatting sqref="D11">
    <cfRule type="containsErrors" dxfId="1180" priority="589">
      <formula>ISERROR(D11)</formula>
    </cfRule>
  </conditionalFormatting>
  <conditionalFormatting sqref="D21">
    <cfRule type="containsErrors" dxfId="1179" priority="588">
      <formula>ISERROR(D21)</formula>
    </cfRule>
  </conditionalFormatting>
  <conditionalFormatting sqref="D31">
    <cfRule type="containsErrors" dxfId="1178" priority="587">
      <formula>ISERROR(D31)</formula>
    </cfRule>
  </conditionalFormatting>
  <conditionalFormatting sqref="D41">
    <cfRule type="containsErrors" dxfId="1177" priority="586">
      <formula>ISERROR(D41)</formula>
    </cfRule>
  </conditionalFormatting>
  <conditionalFormatting sqref="D51">
    <cfRule type="containsErrors" dxfId="1176" priority="585">
      <formula>ISERROR(D51)</formula>
    </cfRule>
  </conditionalFormatting>
  <conditionalFormatting sqref="D61">
    <cfRule type="containsErrors" dxfId="1175" priority="584">
      <formula>ISERROR(D61)</formula>
    </cfRule>
  </conditionalFormatting>
  <conditionalFormatting sqref="D71">
    <cfRule type="containsErrors" dxfId="1174" priority="583">
      <formula>ISERROR(D71)</formula>
    </cfRule>
  </conditionalFormatting>
  <conditionalFormatting sqref="D81">
    <cfRule type="containsErrors" dxfId="1173" priority="582">
      <formula>ISERROR(D81)</formula>
    </cfRule>
  </conditionalFormatting>
  <conditionalFormatting sqref="D91">
    <cfRule type="containsErrors" dxfId="1172" priority="581">
      <formula>ISERROR(D91)</formula>
    </cfRule>
  </conditionalFormatting>
  <conditionalFormatting sqref="D101">
    <cfRule type="containsErrors" dxfId="1171" priority="580">
      <formula>ISERROR(D101)</formula>
    </cfRule>
  </conditionalFormatting>
  <conditionalFormatting sqref="D111">
    <cfRule type="containsErrors" dxfId="1170" priority="579">
      <formula>ISERROR(D111)</formula>
    </cfRule>
  </conditionalFormatting>
  <conditionalFormatting sqref="D121">
    <cfRule type="containsErrors" dxfId="1169" priority="578">
      <formula>ISERROR(D121)</formula>
    </cfRule>
  </conditionalFormatting>
  <conditionalFormatting sqref="D131">
    <cfRule type="containsErrors" dxfId="1168" priority="577">
      <formula>ISERROR(D131)</formula>
    </cfRule>
  </conditionalFormatting>
  <conditionalFormatting sqref="D141">
    <cfRule type="containsErrors" dxfId="1167" priority="576">
      <formula>ISERROR(D141)</formula>
    </cfRule>
  </conditionalFormatting>
  <conditionalFormatting sqref="D151">
    <cfRule type="containsErrors" dxfId="1166" priority="575">
      <formula>ISERROR(D151)</formula>
    </cfRule>
  </conditionalFormatting>
  <conditionalFormatting sqref="D161">
    <cfRule type="containsErrors" dxfId="1165" priority="574">
      <formula>ISERROR(D161)</formula>
    </cfRule>
  </conditionalFormatting>
  <conditionalFormatting sqref="B9:B10">
    <cfRule type="cellIs" dxfId="1164" priority="542" operator="equal">
      <formula>0</formula>
    </cfRule>
    <cfRule type="containsErrors" dxfId="1163" priority="543">
      <formula>ISERROR(B9)</formula>
    </cfRule>
  </conditionalFormatting>
  <conditionalFormatting sqref="M9:N10">
    <cfRule type="cellIs" dxfId="1162" priority="540" operator="equal">
      <formula>FALSE</formula>
    </cfRule>
    <cfRule type="cellIs" dxfId="1161" priority="541" operator="equal">
      <formula>0</formula>
    </cfRule>
  </conditionalFormatting>
  <conditionalFormatting sqref="M19:N20">
    <cfRule type="cellIs" dxfId="1160" priority="538" operator="equal">
      <formula>FALSE</formula>
    </cfRule>
    <cfRule type="cellIs" dxfId="1159" priority="539" operator="equal">
      <formula>0</formula>
    </cfRule>
  </conditionalFormatting>
  <conditionalFormatting sqref="M29:N30">
    <cfRule type="cellIs" dxfId="1158" priority="536" operator="equal">
      <formula>FALSE</formula>
    </cfRule>
    <cfRule type="cellIs" dxfId="1157" priority="537" operator="equal">
      <formula>0</formula>
    </cfRule>
  </conditionalFormatting>
  <conditionalFormatting sqref="M39:N40">
    <cfRule type="cellIs" dxfId="1156" priority="534" operator="equal">
      <formula>FALSE</formula>
    </cfRule>
    <cfRule type="cellIs" dxfId="1155" priority="535" operator="equal">
      <formula>0</formula>
    </cfRule>
  </conditionalFormatting>
  <conditionalFormatting sqref="M49:N50">
    <cfRule type="cellIs" dxfId="1154" priority="532" operator="equal">
      <formula>FALSE</formula>
    </cfRule>
    <cfRule type="cellIs" dxfId="1153" priority="533" operator="equal">
      <formula>0</formula>
    </cfRule>
  </conditionalFormatting>
  <conditionalFormatting sqref="M59:N60">
    <cfRule type="cellIs" dxfId="1152" priority="530" operator="equal">
      <formula>FALSE</formula>
    </cfRule>
    <cfRule type="cellIs" dxfId="1151" priority="531" operator="equal">
      <formula>0</formula>
    </cfRule>
  </conditionalFormatting>
  <conditionalFormatting sqref="M69:N70">
    <cfRule type="cellIs" dxfId="1150" priority="528" operator="equal">
      <formula>FALSE</formula>
    </cfRule>
    <cfRule type="cellIs" dxfId="1149" priority="529" operator="equal">
      <formula>0</formula>
    </cfRule>
  </conditionalFormatting>
  <conditionalFormatting sqref="M79:N80">
    <cfRule type="cellIs" dxfId="1148" priority="526" operator="equal">
      <formula>FALSE</formula>
    </cfRule>
    <cfRule type="cellIs" dxfId="1147" priority="527" operator="equal">
      <formula>0</formula>
    </cfRule>
  </conditionalFormatting>
  <conditionalFormatting sqref="M89:N90">
    <cfRule type="cellIs" dxfId="1146" priority="524" operator="equal">
      <formula>FALSE</formula>
    </cfRule>
    <cfRule type="cellIs" dxfId="1145" priority="525" operator="equal">
      <formula>0</formula>
    </cfRule>
  </conditionalFormatting>
  <conditionalFormatting sqref="M99:N100">
    <cfRule type="cellIs" dxfId="1144" priority="522" operator="equal">
      <formula>FALSE</formula>
    </cfRule>
    <cfRule type="cellIs" dxfId="1143" priority="523" operator="equal">
      <formula>0</formula>
    </cfRule>
  </conditionalFormatting>
  <conditionalFormatting sqref="M109:N110">
    <cfRule type="cellIs" dxfId="1142" priority="520" operator="equal">
      <formula>FALSE</formula>
    </cfRule>
    <cfRule type="cellIs" dxfId="1141" priority="521" operator="equal">
      <formula>0</formula>
    </cfRule>
  </conditionalFormatting>
  <conditionalFormatting sqref="M119:N120">
    <cfRule type="cellIs" dxfId="1140" priority="518" operator="equal">
      <formula>FALSE</formula>
    </cfRule>
    <cfRule type="cellIs" dxfId="1139" priority="519" operator="equal">
      <formula>0</formula>
    </cfRule>
  </conditionalFormatting>
  <conditionalFormatting sqref="M129:N130">
    <cfRule type="cellIs" dxfId="1138" priority="516" operator="equal">
      <formula>FALSE</formula>
    </cfRule>
    <cfRule type="cellIs" dxfId="1137" priority="517" operator="equal">
      <formula>0</formula>
    </cfRule>
  </conditionalFormatting>
  <conditionalFormatting sqref="M139:N140">
    <cfRule type="cellIs" dxfId="1136" priority="514" operator="equal">
      <formula>FALSE</formula>
    </cfRule>
    <cfRule type="cellIs" dxfId="1135" priority="515" operator="equal">
      <formula>0</formula>
    </cfRule>
  </conditionalFormatting>
  <conditionalFormatting sqref="M149:N150">
    <cfRule type="cellIs" dxfId="1134" priority="512" operator="equal">
      <formula>FALSE</formula>
    </cfRule>
    <cfRule type="cellIs" dxfId="1133" priority="513" operator="equal">
      <formula>0</formula>
    </cfRule>
  </conditionalFormatting>
  <conditionalFormatting sqref="M159:N160">
    <cfRule type="cellIs" dxfId="1132" priority="510" operator="equal">
      <formula>FALSE</formula>
    </cfRule>
    <cfRule type="cellIs" dxfId="1131" priority="511" operator="equal">
      <formula>0</formula>
    </cfRule>
  </conditionalFormatting>
  <conditionalFormatting sqref="D9:D10">
    <cfRule type="cellIs" dxfId="1130" priority="508" operator="equal">
      <formula>0</formula>
    </cfRule>
    <cfRule type="containsErrors" dxfId="1129" priority="509">
      <formula>ISERROR(D9)</formula>
    </cfRule>
  </conditionalFormatting>
  <conditionalFormatting sqref="A2:A6">
    <cfRule type="containsErrors" dxfId="1128" priority="446">
      <formula>ISERROR(A2)</formula>
    </cfRule>
  </conditionalFormatting>
  <conditionalFormatting sqref="A7:A8">
    <cfRule type="cellIs" dxfId="1127" priority="444" operator="equal">
      <formula>0</formula>
    </cfRule>
    <cfRule type="containsErrors" dxfId="1126" priority="445">
      <formula>ISERROR(A7)</formula>
    </cfRule>
  </conditionalFormatting>
  <conditionalFormatting sqref="A9:A10">
    <cfRule type="cellIs" dxfId="1125" priority="442" operator="equal">
      <formula>0</formula>
    </cfRule>
    <cfRule type="containsErrors" dxfId="1124" priority="443">
      <formula>ISERROR(A9)</formula>
    </cfRule>
  </conditionalFormatting>
  <conditionalFormatting sqref="A11">
    <cfRule type="containsErrors" dxfId="1123" priority="447">
      <formula>ISERROR(A11)</formula>
    </cfRule>
  </conditionalFormatting>
  <conditionalFormatting sqref="A21">
    <cfRule type="containsErrors" dxfId="1122" priority="441">
      <formula>ISERROR(A21)</formula>
    </cfRule>
  </conditionalFormatting>
  <conditionalFormatting sqref="A31">
    <cfRule type="containsErrors" dxfId="1121" priority="440">
      <formula>ISERROR(A31)</formula>
    </cfRule>
  </conditionalFormatting>
  <conditionalFormatting sqref="A41">
    <cfRule type="containsErrors" dxfId="1120" priority="439">
      <formula>ISERROR(A41)</formula>
    </cfRule>
  </conditionalFormatting>
  <conditionalFormatting sqref="A51">
    <cfRule type="containsErrors" dxfId="1119" priority="438">
      <formula>ISERROR(A51)</formula>
    </cfRule>
  </conditionalFormatting>
  <conditionalFormatting sqref="A61">
    <cfRule type="containsErrors" dxfId="1118" priority="437">
      <formula>ISERROR(A61)</formula>
    </cfRule>
  </conditionalFormatting>
  <conditionalFormatting sqref="A71">
    <cfRule type="containsErrors" dxfId="1117" priority="436">
      <formula>ISERROR(A71)</formula>
    </cfRule>
  </conditionalFormatting>
  <conditionalFormatting sqref="A81">
    <cfRule type="containsErrors" dxfId="1116" priority="435">
      <formula>ISERROR(A81)</formula>
    </cfRule>
  </conditionalFormatting>
  <conditionalFormatting sqref="A91">
    <cfRule type="containsErrors" dxfId="1115" priority="434">
      <formula>ISERROR(A91)</formula>
    </cfRule>
  </conditionalFormatting>
  <conditionalFormatting sqref="A101">
    <cfRule type="containsErrors" dxfId="1114" priority="433">
      <formula>ISERROR(A101)</formula>
    </cfRule>
  </conditionalFormatting>
  <conditionalFormatting sqref="A111">
    <cfRule type="containsErrors" dxfId="1113" priority="432">
      <formula>ISERROR(A111)</formula>
    </cfRule>
  </conditionalFormatting>
  <conditionalFormatting sqref="A121">
    <cfRule type="containsErrors" dxfId="1112" priority="431">
      <formula>ISERROR(A121)</formula>
    </cfRule>
  </conditionalFormatting>
  <conditionalFormatting sqref="A131">
    <cfRule type="containsErrors" dxfId="1111" priority="430">
      <formula>ISERROR(A131)</formula>
    </cfRule>
  </conditionalFormatting>
  <conditionalFormatting sqref="A141">
    <cfRule type="containsErrors" dxfId="1110" priority="429">
      <formula>ISERROR(A141)</formula>
    </cfRule>
  </conditionalFormatting>
  <conditionalFormatting sqref="A151">
    <cfRule type="containsErrors" dxfId="1109" priority="428">
      <formula>ISERROR(A151)</formula>
    </cfRule>
  </conditionalFormatting>
  <conditionalFormatting sqref="A161">
    <cfRule type="containsErrors" dxfId="1108" priority="427">
      <formula>ISERROR(A161)</formula>
    </cfRule>
  </conditionalFormatting>
  <conditionalFormatting sqref="A2:A6">
    <cfRule type="cellIs" dxfId="1107" priority="366" operator="equal">
      <formula>0</formula>
    </cfRule>
  </conditionalFormatting>
  <conditionalFormatting sqref="C11">
    <cfRule type="containsErrors" dxfId="1106" priority="320">
      <formula>ISERROR(C11)</formula>
    </cfRule>
  </conditionalFormatting>
  <conditionalFormatting sqref="C21">
    <cfRule type="containsErrors" dxfId="1105" priority="304">
      <formula>ISERROR(C21)</formula>
    </cfRule>
  </conditionalFormatting>
  <conditionalFormatting sqref="C31">
    <cfRule type="containsErrors" dxfId="1104" priority="303">
      <formula>ISERROR(C31)</formula>
    </cfRule>
  </conditionalFormatting>
  <conditionalFormatting sqref="C41">
    <cfRule type="containsErrors" dxfId="1103" priority="302">
      <formula>ISERROR(C41)</formula>
    </cfRule>
  </conditionalFormatting>
  <conditionalFormatting sqref="C51">
    <cfRule type="containsErrors" dxfId="1102" priority="301">
      <formula>ISERROR(C51)</formula>
    </cfRule>
  </conditionalFormatting>
  <conditionalFormatting sqref="C61">
    <cfRule type="containsErrors" dxfId="1101" priority="300">
      <formula>ISERROR(C61)</formula>
    </cfRule>
  </conditionalFormatting>
  <conditionalFormatting sqref="C71">
    <cfRule type="containsErrors" dxfId="1100" priority="299">
      <formula>ISERROR(C71)</formula>
    </cfRule>
  </conditionalFormatting>
  <conditionalFormatting sqref="C81">
    <cfRule type="containsErrors" dxfId="1099" priority="298">
      <formula>ISERROR(C81)</formula>
    </cfRule>
  </conditionalFormatting>
  <conditionalFormatting sqref="C91">
    <cfRule type="containsErrors" dxfId="1098" priority="297">
      <formula>ISERROR(C91)</formula>
    </cfRule>
  </conditionalFormatting>
  <conditionalFormatting sqref="C101">
    <cfRule type="containsErrors" dxfId="1097" priority="296">
      <formula>ISERROR(C101)</formula>
    </cfRule>
  </conditionalFormatting>
  <conditionalFormatting sqref="C111">
    <cfRule type="containsErrors" dxfId="1096" priority="295">
      <formula>ISERROR(C111)</formula>
    </cfRule>
  </conditionalFormatting>
  <conditionalFormatting sqref="C121">
    <cfRule type="containsErrors" dxfId="1095" priority="294">
      <formula>ISERROR(C121)</formula>
    </cfRule>
  </conditionalFormatting>
  <conditionalFormatting sqref="C131">
    <cfRule type="containsErrors" dxfId="1094" priority="293">
      <formula>ISERROR(C131)</formula>
    </cfRule>
  </conditionalFormatting>
  <conditionalFormatting sqref="C141">
    <cfRule type="containsErrors" dxfId="1093" priority="292">
      <formula>ISERROR(C141)</formula>
    </cfRule>
  </conditionalFormatting>
  <conditionalFormatting sqref="C151">
    <cfRule type="containsErrors" dxfId="1092" priority="291">
      <formula>ISERROR(C151)</formula>
    </cfRule>
  </conditionalFormatting>
  <conditionalFormatting sqref="C161">
    <cfRule type="containsErrors" dxfId="1091" priority="290">
      <formula>ISERROR(C161)</formula>
    </cfRule>
  </conditionalFormatting>
  <conditionalFormatting sqref="C7:C8">
    <cfRule type="containsErrors" dxfId="1090" priority="273">
      <formula>ISERROR(C7)</formula>
    </cfRule>
  </conditionalFormatting>
  <conditionalFormatting sqref="C2:C6">
    <cfRule type="containsErrors" dxfId="1089" priority="274">
      <formula>ISERROR(C2)</formula>
    </cfRule>
  </conditionalFormatting>
  <conditionalFormatting sqref="C9:C10">
    <cfRule type="cellIs" dxfId="1088" priority="271" operator="equal">
      <formula>0</formula>
    </cfRule>
    <cfRule type="containsErrors" dxfId="1087" priority="272">
      <formula>ISERROR(C9)</formula>
    </cfRule>
  </conditionalFormatting>
  <conditionalFormatting sqref="D17:D18">
    <cfRule type="containsErrors" dxfId="1086" priority="239">
      <formula>ISERROR(D17)</formula>
    </cfRule>
  </conditionalFormatting>
  <conditionalFormatting sqref="D12:D16">
    <cfRule type="containsErrors" dxfId="1085" priority="240">
      <formula>ISERROR(D12)</formula>
    </cfRule>
  </conditionalFormatting>
  <conditionalFormatting sqref="B19:B20">
    <cfRule type="cellIs" dxfId="1084" priority="237" operator="equal">
      <formula>0</formula>
    </cfRule>
    <cfRule type="containsErrors" dxfId="1083" priority="238">
      <formula>ISERROR(B19)</formula>
    </cfRule>
  </conditionalFormatting>
  <conditionalFormatting sqref="D19:D20">
    <cfRule type="cellIs" dxfId="1082" priority="235" operator="equal">
      <formula>0</formula>
    </cfRule>
    <cfRule type="containsErrors" dxfId="1081" priority="236">
      <formula>ISERROR(D19)</formula>
    </cfRule>
  </conditionalFormatting>
  <conditionalFormatting sqref="A12:A16">
    <cfRule type="containsErrors" dxfId="1080" priority="234">
      <formula>ISERROR(A12)</formula>
    </cfRule>
  </conditionalFormatting>
  <conditionalFormatting sqref="A17:A18">
    <cfRule type="cellIs" dxfId="1079" priority="232" operator="equal">
      <formula>0</formula>
    </cfRule>
    <cfRule type="containsErrors" dxfId="1078" priority="233">
      <formula>ISERROR(A17)</formula>
    </cfRule>
  </conditionalFormatting>
  <conditionalFormatting sqref="A19:A20">
    <cfRule type="cellIs" dxfId="1077" priority="230" operator="equal">
      <formula>0</formula>
    </cfRule>
    <cfRule type="containsErrors" dxfId="1076" priority="231">
      <formula>ISERROR(A19)</formula>
    </cfRule>
  </conditionalFormatting>
  <conditionalFormatting sqref="A12:A16">
    <cfRule type="cellIs" dxfId="1075" priority="229" operator="equal">
      <formula>0</formula>
    </cfRule>
  </conditionalFormatting>
  <conditionalFormatting sqref="C17:C18">
    <cfRule type="containsErrors" dxfId="1074" priority="227">
      <formula>ISERROR(C17)</formula>
    </cfRule>
  </conditionalFormatting>
  <conditionalFormatting sqref="C12:C16">
    <cfRule type="containsErrors" dxfId="1073" priority="228">
      <formula>ISERROR(C12)</formula>
    </cfRule>
  </conditionalFormatting>
  <conditionalFormatting sqref="C19:C20">
    <cfRule type="cellIs" dxfId="1072" priority="225" operator="equal">
      <formula>0</formula>
    </cfRule>
    <cfRule type="containsErrors" dxfId="1071" priority="226">
      <formula>ISERROR(C19)</formula>
    </cfRule>
  </conditionalFormatting>
  <conditionalFormatting sqref="D27:D28">
    <cfRule type="containsErrors" dxfId="1070" priority="223">
      <formula>ISERROR(D27)</formula>
    </cfRule>
  </conditionalFormatting>
  <conditionalFormatting sqref="D22:D26">
    <cfRule type="containsErrors" dxfId="1069" priority="224">
      <formula>ISERROR(D22)</formula>
    </cfRule>
  </conditionalFormatting>
  <conditionalFormatting sqref="B29:B30">
    <cfRule type="cellIs" dxfId="1068" priority="221" operator="equal">
      <formula>0</formula>
    </cfRule>
    <cfRule type="containsErrors" dxfId="1067" priority="222">
      <formula>ISERROR(B29)</formula>
    </cfRule>
  </conditionalFormatting>
  <conditionalFormatting sqref="D29:D30">
    <cfRule type="cellIs" dxfId="1066" priority="219" operator="equal">
      <formula>0</formula>
    </cfRule>
    <cfRule type="containsErrors" dxfId="1065" priority="220">
      <formula>ISERROR(D29)</formula>
    </cfRule>
  </conditionalFormatting>
  <conditionalFormatting sqref="A22:A26">
    <cfRule type="containsErrors" dxfId="1064" priority="218">
      <formula>ISERROR(A22)</formula>
    </cfRule>
  </conditionalFormatting>
  <conditionalFormatting sqref="A27:A28">
    <cfRule type="cellIs" dxfId="1063" priority="216" operator="equal">
      <formula>0</formula>
    </cfRule>
    <cfRule type="containsErrors" dxfId="1062" priority="217">
      <formula>ISERROR(A27)</formula>
    </cfRule>
  </conditionalFormatting>
  <conditionalFormatting sqref="A29:A30">
    <cfRule type="cellIs" dxfId="1061" priority="214" operator="equal">
      <formula>0</formula>
    </cfRule>
    <cfRule type="containsErrors" dxfId="1060" priority="215">
      <formula>ISERROR(A29)</formula>
    </cfRule>
  </conditionalFormatting>
  <conditionalFormatting sqref="A22:A26">
    <cfRule type="cellIs" dxfId="1059" priority="213" operator="equal">
      <formula>0</formula>
    </cfRule>
  </conditionalFormatting>
  <conditionalFormatting sqref="C27:C28">
    <cfRule type="containsErrors" dxfId="1058" priority="211">
      <formula>ISERROR(C27)</formula>
    </cfRule>
  </conditionalFormatting>
  <conditionalFormatting sqref="C22:C26">
    <cfRule type="containsErrors" dxfId="1057" priority="212">
      <formula>ISERROR(C22)</formula>
    </cfRule>
  </conditionalFormatting>
  <conditionalFormatting sqref="C29:C30">
    <cfRule type="cellIs" dxfId="1056" priority="209" operator="equal">
      <formula>0</formula>
    </cfRule>
    <cfRule type="containsErrors" dxfId="1055" priority="210">
      <formula>ISERROR(C29)</formula>
    </cfRule>
  </conditionalFormatting>
  <conditionalFormatting sqref="D37:D38">
    <cfRule type="containsErrors" dxfId="1054" priority="207">
      <formula>ISERROR(D37)</formula>
    </cfRule>
  </conditionalFormatting>
  <conditionalFormatting sqref="D32:D36">
    <cfRule type="containsErrors" dxfId="1053" priority="208">
      <formula>ISERROR(D32)</formula>
    </cfRule>
  </conditionalFormatting>
  <conditionalFormatting sqref="B39:B40">
    <cfRule type="cellIs" dxfId="1052" priority="205" operator="equal">
      <formula>0</formula>
    </cfRule>
    <cfRule type="containsErrors" dxfId="1051" priority="206">
      <formula>ISERROR(B39)</formula>
    </cfRule>
  </conditionalFormatting>
  <conditionalFormatting sqref="D39:D40">
    <cfRule type="cellIs" dxfId="1050" priority="203" operator="equal">
      <formula>0</formula>
    </cfRule>
    <cfRule type="containsErrors" dxfId="1049" priority="204">
      <formula>ISERROR(D39)</formula>
    </cfRule>
  </conditionalFormatting>
  <conditionalFormatting sqref="A32:A36">
    <cfRule type="containsErrors" dxfId="1048" priority="202">
      <formula>ISERROR(A32)</formula>
    </cfRule>
  </conditionalFormatting>
  <conditionalFormatting sqref="A37:A38">
    <cfRule type="cellIs" dxfId="1047" priority="200" operator="equal">
      <formula>0</formula>
    </cfRule>
    <cfRule type="containsErrors" dxfId="1046" priority="201">
      <formula>ISERROR(A37)</formula>
    </cfRule>
  </conditionalFormatting>
  <conditionalFormatting sqref="A39:A40">
    <cfRule type="cellIs" dxfId="1045" priority="198" operator="equal">
      <formula>0</formula>
    </cfRule>
    <cfRule type="containsErrors" dxfId="1044" priority="199">
      <formula>ISERROR(A39)</formula>
    </cfRule>
  </conditionalFormatting>
  <conditionalFormatting sqref="A32:A36">
    <cfRule type="cellIs" dxfId="1043" priority="197" operator="equal">
      <formula>0</formula>
    </cfRule>
  </conditionalFormatting>
  <conditionalFormatting sqref="C37:C38">
    <cfRule type="containsErrors" dxfId="1042" priority="195">
      <formula>ISERROR(C37)</formula>
    </cfRule>
  </conditionalFormatting>
  <conditionalFormatting sqref="C32:C36">
    <cfRule type="containsErrors" dxfId="1041" priority="196">
      <formula>ISERROR(C32)</formula>
    </cfRule>
  </conditionalFormatting>
  <conditionalFormatting sqref="C39:C40">
    <cfRule type="cellIs" dxfId="1040" priority="193" operator="equal">
      <formula>0</formula>
    </cfRule>
    <cfRule type="containsErrors" dxfId="1039" priority="194">
      <formula>ISERROR(C39)</formula>
    </cfRule>
  </conditionalFormatting>
  <conditionalFormatting sqref="D47:D48">
    <cfRule type="containsErrors" dxfId="1038" priority="191">
      <formula>ISERROR(D47)</formula>
    </cfRule>
  </conditionalFormatting>
  <conditionalFormatting sqref="D42:D46">
    <cfRule type="containsErrors" dxfId="1037" priority="192">
      <formula>ISERROR(D42)</formula>
    </cfRule>
  </conditionalFormatting>
  <conditionalFormatting sqref="B49:B50">
    <cfRule type="cellIs" dxfId="1036" priority="189" operator="equal">
      <formula>0</formula>
    </cfRule>
    <cfRule type="containsErrors" dxfId="1035" priority="190">
      <formula>ISERROR(B49)</formula>
    </cfRule>
  </conditionalFormatting>
  <conditionalFormatting sqref="D49:D50">
    <cfRule type="cellIs" dxfId="1034" priority="187" operator="equal">
      <formula>0</formula>
    </cfRule>
    <cfRule type="containsErrors" dxfId="1033" priority="188">
      <formula>ISERROR(D49)</formula>
    </cfRule>
  </conditionalFormatting>
  <conditionalFormatting sqref="A42:A46">
    <cfRule type="containsErrors" dxfId="1032" priority="186">
      <formula>ISERROR(A42)</formula>
    </cfRule>
  </conditionalFormatting>
  <conditionalFormatting sqref="A47:A48">
    <cfRule type="cellIs" dxfId="1031" priority="184" operator="equal">
      <formula>0</formula>
    </cfRule>
    <cfRule type="containsErrors" dxfId="1030" priority="185">
      <formula>ISERROR(A47)</formula>
    </cfRule>
  </conditionalFormatting>
  <conditionalFormatting sqref="A49:A50">
    <cfRule type="cellIs" dxfId="1029" priority="182" operator="equal">
      <formula>0</formula>
    </cfRule>
    <cfRule type="containsErrors" dxfId="1028" priority="183">
      <formula>ISERROR(A49)</formula>
    </cfRule>
  </conditionalFormatting>
  <conditionalFormatting sqref="A42:A46">
    <cfRule type="cellIs" dxfId="1027" priority="181" operator="equal">
      <formula>0</formula>
    </cfRule>
  </conditionalFormatting>
  <conditionalFormatting sqref="C47:C48">
    <cfRule type="containsErrors" dxfId="1026" priority="179">
      <formula>ISERROR(C47)</formula>
    </cfRule>
  </conditionalFormatting>
  <conditionalFormatting sqref="C42:C46">
    <cfRule type="containsErrors" dxfId="1025" priority="180">
      <formula>ISERROR(C42)</formula>
    </cfRule>
  </conditionalFormatting>
  <conditionalFormatting sqref="C49:C50">
    <cfRule type="cellIs" dxfId="1024" priority="177" operator="equal">
      <formula>0</formula>
    </cfRule>
    <cfRule type="containsErrors" dxfId="1023" priority="178">
      <formula>ISERROR(C49)</formula>
    </cfRule>
  </conditionalFormatting>
  <conditionalFormatting sqref="D57:D58">
    <cfRule type="containsErrors" dxfId="1022" priority="175">
      <formula>ISERROR(D57)</formula>
    </cfRule>
  </conditionalFormatting>
  <conditionalFormatting sqref="D52:D56">
    <cfRule type="containsErrors" dxfId="1021" priority="176">
      <formula>ISERROR(D52)</formula>
    </cfRule>
  </conditionalFormatting>
  <conditionalFormatting sqref="B59:B60">
    <cfRule type="cellIs" dxfId="1020" priority="173" operator="equal">
      <formula>0</formula>
    </cfRule>
    <cfRule type="containsErrors" dxfId="1019" priority="174">
      <formula>ISERROR(B59)</formula>
    </cfRule>
  </conditionalFormatting>
  <conditionalFormatting sqref="D59:D60">
    <cfRule type="cellIs" dxfId="1018" priority="171" operator="equal">
      <formula>0</formula>
    </cfRule>
    <cfRule type="containsErrors" dxfId="1017" priority="172">
      <formula>ISERROR(D59)</formula>
    </cfRule>
  </conditionalFormatting>
  <conditionalFormatting sqref="A52:A56">
    <cfRule type="containsErrors" dxfId="1016" priority="170">
      <formula>ISERROR(A52)</formula>
    </cfRule>
  </conditionalFormatting>
  <conditionalFormatting sqref="A57:A58">
    <cfRule type="cellIs" dxfId="1015" priority="168" operator="equal">
      <formula>0</formula>
    </cfRule>
    <cfRule type="containsErrors" dxfId="1014" priority="169">
      <formula>ISERROR(A57)</formula>
    </cfRule>
  </conditionalFormatting>
  <conditionalFormatting sqref="A59:A60">
    <cfRule type="cellIs" dxfId="1013" priority="166" operator="equal">
      <formula>0</formula>
    </cfRule>
    <cfRule type="containsErrors" dxfId="1012" priority="167">
      <formula>ISERROR(A59)</formula>
    </cfRule>
  </conditionalFormatting>
  <conditionalFormatting sqref="A52:A56">
    <cfRule type="cellIs" dxfId="1011" priority="165" operator="equal">
      <formula>0</formula>
    </cfRule>
  </conditionalFormatting>
  <conditionalFormatting sqref="C57:C58">
    <cfRule type="containsErrors" dxfId="1010" priority="163">
      <formula>ISERROR(C57)</formula>
    </cfRule>
  </conditionalFormatting>
  <conditionalFormatting sqref="C52:C56">
    <cfRule type="containsErrors" dxfId="1009" priority="164">
      <formula>ISERROR(C52)</formula>
    </cfRule>
  </conditionalFormatting>
  <conditionalFormatting sqref="C59:C60">
    <cfRule type="cellIs" dxfId="1008" priority="161" operator="equal">
      <formula>0</formula>
    </cfRule>
    <cfRule type="containsErrors" dxfId="1007" priority="162">
      <formula>ISERROR(C59)</formula>
    </cfRule>
  </conditionalFormatting>
  <conditionalFormatting sqref="D67:D68">
    <cfRule type="containsErrors" dxfId="1006" priority="159">
      <formula>ISERROR(D67)</formula>
    </cfRule>
  </conditionalFormatting>
  <conditionalFormatting sqref="D62:D66">
    <cfRule type="containsErrors" dxfId="1005" priority="160">
      <formula>ISERROR(D62)</formula>
    </cfRule>
  </conditionalFormatting>
  <conditionalFormatting sqref="B69:B70">
    <cfRule type="cellIs" dxfId="1004" priority="157" operator="equal">
      <formula>0</formula>
    </cfRule>
    <cfRule type="containsErrors" dxfId="1003" priority="158">
      <formula>ISERROR(B69)</formula>
    </cfRule>
  </conditionalFormatting>
  <conditionalFormatting sqref="D69:D70">
    <cfRule type="cellIs" dxfId="1002" priority="155" operator="equal">
      <formula>0</formula>
    </cfRule>
    <cfRule type="containsErrors" dxfId="1001" priority="156">
      <formula>ISERROR(D69)</formula>
    </cfRule>
  </conditionalFormatting>
  <conditionalFormatting sqref="A62:A66">
    <cfRule type="containsErrors" dxfId="1000" priority="154">
      <formula>ISERROR(A62)</formula>
    </cfRule>
  </conditionalFormatting>
  <conditionalFormatting sqref="A67:A68">
    <cfRule type="cellIs" dxfId="999" priority="152" operator="equal">
      <formula>0</formula>
    </cfRule>
    <cfRule type="containsErrors" dxfId="998" priority="153">
      <formula>ISERROR(A67)</formula>
    </cfRule>
  </conditionalFormatting>
  <conditionalFormatting sqref="A69:A70">
    <cfRule type="cellIs" dxfId="997" priority="150" operator="equal">
      <formula>0</formula>
    </cfRule>
    <cfRule type="containsErrors" dxfId="996" priority="151">
      <formula>ISERROR(A69)</formula>
    </cfRule>
  </conditionalFormatting>
  <conditionalFormatting sqref="A62:A66">
    <cfRule type="cellIs" dxfId="995" priority="149" operator="equal">
      <formula>0</formula>
    </cfRule>
  </conditionalFormatting>
  <conditionalFormatting sqref="C67:C68">
    <cfRule type="containsErrors" dxfId="994" priority="147">
      <formula>ISERROR(C67)</formula>
    </cfRule>
  </conditionalFormatting>
  <conditionalFormatting sqref="C62:C66">
    <cfRule type="containsErrors" dxfId="993" priority="148">
      <formula>ISERROR(C62)</formula>
    </cfRule>
  </conditionalFormatting>
  <conditionalFormatting sqref="C69:C70">
    <cfRule type="cellIs" dxfId="992" priority="145" operator="equal">
      <formula>0</formula>
    </cfRule>
    <cfRule type="containsErrors" dxfId="991" priority="146">
      <formula>ISERROR(C69)</formula>
    </cfRule>
  </conditionalFormatting>
  <conditionalFormatting sqref="D77:D78">
    <cfRule type="containsErrors" dxfId="990" priority="143">
      <formula>ISERROR(D77)</formula>
    </cfRule>
  </conditionalFormatting>
  <conditionalFormatting sqref="D72:D76">
    <cfRule type="containsErrors" dxfId="989" priority="144">
      <formula>ISERROR(D72)</formula>
    </cfRule>
  </conditionalFormatting>
  <conditionalFormatting sqref="B79:B80">
    <cfRule type="cellIs" dxfId="988" priority="141" operator="equal">
      <formula>0</formula>
    </cfRule>
    <cfRule type="containsErrors" dxfId="987" priority="142">
      <formula>ISERROR(B79)</formula>
    </cfRule>
  </conditionalFormatting>
  <conditionalFormatting sqref="D79:D80">
    <cfRule type="cellIs" dxfId="986" priority="139" operator="equal">
      <formula>0</formula>
    </cfRule>
    <cfRule type="containsErrors" dxfId="985" priority="140">
      <formula>ISERROR(D79)</formula>
    </cfRule>
  </conditionalFormatting>
  <conditionalFormatting sqref="A72:A76">
    <cfRule type="containsErrors" dxfId="984" priority="138">
      <formula>ISERROR(A72)</formula>
    </cfRule>
  </conditionalFormatting>
  <conditionalFormatting sqref="A77:A78">
    <cfRule type="cellIs" dxfId="983" priority="136" operator="equal">
      <formula>0</formula>
    </cfRule>
    <cfRule type="containsErrors" dxfId="982" priority="137">
      <formula>ISERROR(A77)</formula>
    </cfRule>
  </conditionalFormatting>
  <conditionalFormatting sqref="A79:A80">
    <cfRule type="cellIs" dxfId="981" priority="134" operator="equal">
      <formula>0</formula>
    </cfRule>
    <cfRule type="containsErrors" dxfId="980" priority="135">
      <formula>ISERROR(A79)</formula>
    </cfRule>
  </conditionalFormatting>
  <conditionalFormatting sqref="A72:A76">
    <cfRule type="cellIs" dxfId="979" priority="133" operator="equal">
      <formula>0</formula>
    </cfRule>
  </conditionalFormatting>
  <conditionalFormatting sqref="C77:C78">
    <cfRule type="containsErrors" dxfId="978" priority="131">
      <formula>ISERROR(C77)</formula>
    </cfRule>
  </conditionalFormatting>
  <conditionalFormatting sqref="C72:C76">
    <cfRule type="containsErrors" dxfId="977" priority="132">
      <formula>ISERROR(C72)</formula>
    </cfRule>
  </conditionalFormatting>
  <conditionalFormatting sqref="C79:C80">
    <cfRule type="cellIs" dxfId="976" priority="129" operator="equal">
      <formula>0</formula>
    </cfRule>
    <cfRule type="containsErrors" dxfId="975" priority="130">
      <formula>ISERROR(C79)</formula>
    </cfRule>
  </conditionalFormatting>
  <conditionalFormatting sqref="D87:D88">
    <cfRule type="containsErrors" dxfId="974" priority="127">
      <formula>ISERROR(D87)</formula>
    </cfRule>
  </conditionalFormatting>
  <conditionalFormatting sqref="D82:D86">
    <cfRule type="containsErrors" dxfId="973" priority="128">
      <formula>ISERROR(D82)</formula>
    </cfRule>
  </conditionalFormatting>
  <conditionalFormatting sqref="B89:B90">
    <cfRule type="cellIs" dxfId="972" priority="125" operator="equal">
      <formula>0</formula>
    </cfRule>
    <cfRule type="containsErrors" dxfId="971" priority="126">
      <formula>ISERROR(B89)</formula>
    </cfRule>
  </conditionalFormatting>
  <conditionalFormatting sqref="D89:D90">
    <cfRule type="cellIs" dxfId="970" priority="123" operator="equal">
      <formula>0</formula>
    </cfRule>
    <cfRule type="containsErrors" dxfId="969" priority="124">
      <formula>ISERROR(D89)</formula>
    </cfRule>
  </conditionalFormatting>
  <conditionalFormatting sqref="A82:A86">
    <cfRule type="containsErrors" dxfId="968" priority="122">
      <formula>ISERROR(A82)</formula>
    </cfRule>
  </conditionalFormatting>
  <conditionalFormatting sqref="A87:A88">
    <cfRule type="cellIs" dxfId="967" priority="120" operator="equal">
      <formula>0</formula>
    </cfRule>
    <cfRule type="containsErrors" dxfId="966" priority="121">
      <formula>ISERROR(A87)</formula>
    </cfRule>
  </conditionalFormatting>
  <conditionalFormatting sqref="A89:A90">
    <cfRule type="cellIs" dxfId="965" priority="118" operator="equal">
      <formula>0</formula>
    </cfRule>
    <cfRule type="containsErrors" dxfId="964" priority="119">
      <formula>ISERROR(A89)</formula>
    </cfRule>
  </conditionalFormatting>
  <conditionalFormatting sqref="A82:A86">
    <cfRule type="cellIs" dxfId="963" priority="117" operator="equal">
      <formula>0</formula>
    </cfRule>
  </conditionalFormatting>
  <conditionalFormatting sqref="C87:C88">
    <cfRule type="containsErrors" dxfId="962" priority="115">
      <formula>ISERROR(C87)</formula>
    </cfRule>
  </conditionalFormatting>
  <conditionalFormatting sqref="C82:C86">
    <cfRule type="containsErrors" dxfId="961" priority="116">
      <formula>ISERROR(C82)</formula>
    </cfRule>
  </conditionalFormatting>
  <conditionalFormatting sqref="C89:C90">
    <cfRule type="cellIs" dxfId="960" priority="113" operator="equal">
      <formula>0</formula>
    </cfRule>
    <cfRule type="containsErrors" dxfId="959" priority="114">
      <formula>ISERROR(C89)</formula>
    </cfRule>
  </conditionalFormatting>
  <conditionalFormatting sqref="D97:D98">
    <cfRule type="containsErrors" dxfId="958" priority="111">
      <formula>ISERROR(D97)</formula>
    </cfRule>
  </conditionalFormatting>
  <conditionalFormatting sqref="D92:D96">
    <cfRule type="containsErrors" dxfId="957" priority="112">
      <formula>ISERROR(D92)</formula>
    </cfRule>
  </conditionalFormatting>
  <conditionalFormatting sqref="B99:B100">
    <cfRule type="cellIs" dxfId="956" priority="109" operator="equal">
      <formula>0</formula>
    </cfRule>
    <cfRule type="containsErrors" dxfId="955" priority="110">
      <formula>ISERROR(B99)</formula>
    </cfRule>
  </conditionalFormatting>
  <conditionalFormatting sqref="D99:D100">
    <cfRule type="cellIs" dxfId="954" priority="107" operator="equal">
      <formula>0</formula>
    </cfRule>
    <cfRule type="containsErrors" dxfId="953" priority="108">
      <formula>ISERROR(D99)</formula>
    </cfRule>
  </conditionalFormatting>
  <conditionalFormatting sqref="A92:A96">
    <cfRule type="containsErrors" dxfId="952" priority="106">
      <formula>ISERROR(A92)</formula>
    </cfRule>
  </conditionalFormatting>
  <conditionalFormatting sqref="A97:A98">
    <cfRule type="cellIs" dxfId="951" priority="104" operator="equal">
      <formula>0</formula>
    </cfRule>
    <cfRule type="containsErrors" dxfId="950" priority="105">
      <formula>ISERROR(A97)</formula>
    </cfRule>
  </conditionalFormatting>
  <conditionalFormatting sqref="A99:A100">
    <cfRule type="cellIs" dxfId="949" priority="102" operator="equal">
      <formula>0</formula>
    </cfRule>
    <cfRule type="containsErrors" dxfId="948" priority="103">
      <formula>ISERROR(A99)</formula>
    </cfRule>
  </conditionalFormatting>
  <conditionalFormatting sqref="A92:A96">
    <cfRule type="cellIs" dxfId="947" priority="101" operator="equal">
      <formula>0</formula>
    </cfRule>
  </conditionalFormatting>
  <conditionalFormatting sqref="C97:C98">
    <cfRule type="containsErrors" dxfId="946" priority="99">
      <formula>ISERROR(C97)</formula>
    </cfRule>
  </conditionalFormatting>
  <conditionalFormatting sqref="C92:C96">
    <cfRule type="containsErrors" dxfId="945" priority="100">
      <formula>ISERROR(C92)</formula>
    </cfRule>
  </conditionalFormatting>
  <conditionalFormatting sqref="C99:C100">
    <cfRule type="cellIs" dxfId="944" priority="97" operator="equal">
      <formula>0</formula>
    </cfRule>
    <cfRule type="containsErrors" dxfId="943" priority="98">
      <formula>ISERROR(C99)</formula>
    </cfRule>
  </conditionalFormatting>
  <conditionalFormatting sqref="D107:D108">
    <cfRule type="containsErrors" dxfId="942" priority="95">
      <formula>ISERROR(D107)</formula>
    </cfRule>
  </conditionalFormatting>
  <conditionalFormatting sqref="D102:D106">
    <cfRule type="containsErrors" dxfId="941" priority="96">
      <formula>ISERROR(D102)</formula>
    </cfRule>
  </conditionalFormatting>
  <conditionalFormatting sqref="B109:B110">
    <cfRule type="cellIs" dxfId="940" priority="93" operator="equal">
      <formula>0</formula>
    </cfRule>
    <cfRule type="containsErrors" dxfId="939" priority="94">
      <formula>ISERROR(B109)</formula>
    </cfRule>
  </conditionalFormatting>
  <conditionalFormatting sqref="D109:D110">
    <cfRule type="cellIs" dxfId="938" priority="91" operator="equal">
      <formula>0</formula>
    </cfRule>
    <cfRule type="containsErrors" dxfId="937" priority="92">
      <formula>ISERROR(D109)</formula>
    </cfRule>
  </conditionalFormatting>
  <conditionalFormatting sqref="A102:A106">
    <cfRule type="containsErrors" dxfId="936" priority="90">
      <formula>ISERROR(A102)</formula>
    </cfRule>
  </conditionalFormatting>
  <conditionalFormatting sqref="A107:A108">
    <cfRule type="cellIs" dxfId="935" priority="88" operator="equal">
      <formula>0</formula>
    </cfRule>
    <cfRule type="containsErrors" dxfId="934" priority="89">
      <formula>ISERROR(A107)</formula>
    </cfRule>
  </conditionalFormatting>
  <conditionalFormatting sqref="A109:A110">
    <cfRule type="cellIs" dxfId="933" priority="86" operator="equal">
      <formula>0</formula>
    </cfRule>
    <cfRule type="containsErrors" dxfId="932" priority="87">
      <formula>ISERROR(A109)</formula>
    </cfRule>
  </conditionalFormatting>
  <conditionalFormatting sqref="A102:A106">
    <cfRule type="cellIs" dxfId="931" priority="85" operator="equal">
      <formula>0</formula>
    </cfRule>
  </conditionalFormatting>
  <conditionalFormatting sqref="C107:C108">
    <cfRule type="containsErrors" dxfId="930" priority="83">
      <formula>ISERROR(C107)</formula>
    </cfRule>
  </conditionalFormatting>
  <conditionalFormatting sqref="C102:C106">
    <cfRule type="containsErrors" dxfId="929" priority="84">
      <formula>ISERROR(C102)</formula>
    </cfRule>
  </conditionalFormatting>
  <conditionalFormatting sqref="C109:C110">
    <cfRule type="cellIs" dxfId="928" priority="81" operator="equal">
      <formula>0</formula>
    </cfRule>
    <cfRule type="containsErrors" dxfId="927" priority="82">
      <formula>ISERROR(C109)</formula>
    </cfRule>
  </conditionalFormatting>
  <conditionalFormatting sqref="D117:D118">
    <cfRule type="containsErrors" dxfId="926" priority="79">
      <formula>ISERROR(D117)</formula>
    </cfRule>
  </conditionalFormatting>
  <conditionalFormatting sqref="D112:D116">
    <cfRule type="containsErrors" dxfId="925" priority="80">
      <formula>ISERROR(D112)</formula>
    </cfRule>
  </conditionalFormatting>
  <conditionalFormatting sqref="B119:B120">
    <cfRule type="cellIs" dxfId="924" priority="77" operator="equal">
      <formula>0</formula>
    </cfRule>
    <cfRule type="containsErrors" dxfId="923" priority="78">
      <formula>ISERROR(B119)</formula>
    </cfRule>
  </conditionalFormatting>
  <conditionalFormatting sqref="D119:D120">
    <cfRule type="cellIs" dxfId="922" priority="75" operator="equal">
      <formula>0</formula>
    </cfRule>
    <cfRule type="containsErrors" dxfId="921" priority="76">
      <formula>ISERROR(D119)</formula>
    </cfRule>
  </conditionalFormatting>
  <conditionalFormatting sqref="A112:A116">
    <cfRule type="containsErrors" dxfId="920" priority="74">
      <formula>ISERROR(A112)</formula>
    </cfRule>
  </conditionalFormatting>
  <conditionalFormatting sqref="A117:A118">
    <cfRule type="cellIs" dxfId="919" priority="72" operator="equal">
      <formula>0</formula>
    </cfRule>
    <cfRule type="containsErrors" dxfId="918" priority="73">
      <formula>ISERROR(A117)</formula>
    </cfRule>
  </conditionalFormatting>
  <conditionalFormatting sqref="A119:A120">
    <cfRule type="cellIs" dxfId="917" priority="70" operator="equal">
      <formula>0</formula>
    </cfRule>
    <cfRule type="containsErrors" dxfId="916" priority="71">
      <formula>ISERROR(A119)</formula>
    </cfRule>
  </conditionalFormatting>
  <conditionalFormatting sqref="A112:A116">
    <cfRule type="cellIs" dxfId="915" priority="69" operator="equal">
      <formula>0</formula>
    </cfRule>
  </conditionalFormatting>
  <conditionalFormatting sqref="C117:C118">
    <cfRule type="containsErrors" dxfId="914" priority="67">
      <formula>ISERROR(C117)</formula>
    </cfRule>
  </conditionalFormatting>
  <conditionalFormatting sqref="C112:C116">
    <cfRule type="containsErrors" dxfId="913" priority="68">
      <formula>ISERROR(C112)</formula>
    </cfRule>
  </conditionalFormatting>
  <conditionalFormatting sqref="C119:C120">
    <cfRule type="cellIs" dxfId="912" priority="65" operator="equal">
      <formula>0</formula>
    </cfRule>
    <cfRule type="containsErrors" dxfId="911" priority="66">
      <formula>ISERROR(C119)</formula>
    </cfRule>
  </conditionalFormatting>
  <conditionalFormatting sqref="D127:D128">
    <cfRule type="containsErrors" dxfId="910" priority="63">
      <formula>ISERROR(D127)</formula>
    </cfRule>
  </conditionalFormatting>
  <conditionalFormatting sqref="D122:D126">
    <cfRule type="containsErrors" dxfId="909" priority="64">
      <formula>ISERROR(D122)</formula>
    </cfRule>
  </conditionalFormatting>
  <conditionalFormatting sqref="B129:B130">
    <cfRule type="cellIs" dxfId="908" priority="61" operator="equal">
      <formula>0</formula>
    </cfRule>
    <cfRule type="containsErrors" dxfId="907" priority="62">
      <formula>ISERROR(B129)</formula>
    </cfRule>
  </conditionalFormatting>
  <conditionalFormatting sqref="D129:D130">
    <cfRule type="cellIs" dxfId="906" priority="59" operator="equal">
      <formula>0</formula>
    </cfRule>
    <cfRule type="containsErrors" dxfId="905" priority="60">
      <formula>ISERROR(D129)</formula>
    </cfRule>
  </conditionalFormatting>
  <conditionalFormatting sqref="A122:A126">
    <cfRule type="containsErrors" dxfId="904" priority="58">
      <formula>ISERROR(A122)</formula>
    </cfRule>
  </conditionalFormatting>
  <conditionalFormatting sqref="A127:A128">
    <cfRule type="cellIs" dxfId="903" priority="56" operator="equal">
      <formula>0</formula>
    </cfRule>
    <cfRule type="containsErrors" dxfId="902" priority="57">
      <formula>ISERROR(A127)</formula>
    </cfRule>
  </conditionalFormatting>
  <conditionalFormatting sqref="A129:A130">
    <cfRule type="cellIs" dxfId="901" priority="54" operator="equal">
      <formula>0</formula>
    </cfRule>
    <cfRule type="containsErrors" dxfId="900" priority="55">
      <formula>ISERROR(A129)</formula>
    </cfRule>
  </conditionalFormatting>
  <conditionalFormatting sqref="A122:A126">
    <cfRule type="cellIs" dxfId="899" priority="53" operator="equal">
      <formula>0</formula>
    </cfRule>
  </conditionalFormatting>
  <conditionalFormatting sqref="C127:C128">
    <cfRule type="containsErrors" dxfId="898" priority="51">
      <formula>ISERROR(C127)</formula>
    </cfRule>
  </conditionalFormatting>
  <conditionalFormatting sqref="C122:C126">
    <cfRule type="containsErrors" dxfId="897" priority="52">
      <formula>ISERROR(C122)</formula>
    </cfRule>
  </conditionalFormatting>
  <conditionalFormatting sqref="C129:C130">
    <cfRule type="cellIs" dxfId="896" priority="49" operator="equal">
      <formula>0</formula>
    </cfRule>
    <cfRule type="containsErrors" dxfId="895" priority="50">
      <formula>ISERROR(C129)</formula>
    </cfRule>
  </conditionalFormatting>
  <conditionalFormatting sqref="D137:D138">
    <cfRule type="containsErrors" dxfId="894" priority="47">
      <formula>ISERROR(D137)</formula>
    </cfRule>
  </conditionalFormatting>
  <conditionalFormatting sqref="D132:D136">
    <cfRule type="containsErrors" dxfId="893" priority="48">
      <formula>ISERROR(D132)</formula>
    </cfRule>
  </conditionalFormatting>
  <conditionalFormatting sqref="B139:B140">
    <cfRule type="cellIs" dxfId="892" priority="45" operator="equal">
      <formula>0</formula>
    </cfRule>
    <cfRule type="containsErrors" dxfId="891" priority="46">
      <formula>ISERROR(B139)</formula>
    </cfRule>
  </conditionalFormatting>
  <conditionalFormatting sqref="D139:D140">
    <cfRule type="cellIs" dxfId="890" priority="43" operator="equal">
      <formula>0</formula>
    </cfRule>
    <cfRule type="containsErrors" dxfId="889" priority="44">
      <formula>ISERROR(D139)</formula>
    </cfRule>
  </conditionalFormatting>
  <conditionalFormatting sqref="A132:A136">
    <cfRule type="containsErrors" dxfId="888" priority="42">
      <formula>ISERROR(A132)</formula>
    </cfRule>
  </conditionalFormatting>
  <conditionalFormatting sqref="A137:A138">
    <cfRule type="cellIs" dxfId="887" priority="40" operator="equal">
      <formula>0</formula>
    </cfRule>
    <cfRule type="containsErrors" dxfId="886" priority="41">
      <formula>ISERROR(A137)</formula>
    </cfRule>
  </conditionalFormatting>
  <conditionalFormatting sqref="A139:A140">
    <cfRule type="cellIs" dxfId="885" priority="38" operator="equal">
      <formula>0</formula>
    </cfRule>
    <cfRule type="containsErrors" dxfId="884" priority="39">
      <formula>ISERROR(A139)</formula>
    </cfRule>
  </conditionalFormatting>
  <conditionalFormatting sqref="A132:A136">
    <cfRule type="cellIs" dxfId="883" priority="37" operator="equal">
      <formula>0</formula>
    </cfRule>
  </conditionalFormatting>
  <conditionalFormatting sqref="C137:C138">
    <cfRule type="containsErrors" dxfId="882" priority="35">
      <formula>ISERROR(C137)</formula>
    </cfRule>
  </conditionalFormatting>
  <conditionalFormatting sqref="C132:C136">
    <cfRule type="containsErrors" dxfId="881" priority="36">
      <formula>ISERROR(C132)</formula>
    </cfRule>
  </conditionalFormatting>
  <conditionalFormatting sqref="C139:C140">
    <cfRule type="cellIs" dxfId="880" priority="33" operator="equal">
      <formula>0</formula>
    </cfRule>
    <cfRule type="containsErrors" dxfId="879" priority="34">
      <formula>ISERROR(C139)</formula>
    </cfRule>
  </conditionalFormatting>
  <conditionalFormatting sqref="D147:D148">
    <cfRule type="containsErrors" dxfId="878" priority="31">
      <formula>ISERROR(D147)</formula>
    </cfRule>
  </conditionalFormatting>
  <conditionalFormatting sqref="D142:D146">
    <cfRule type="containsErrors" dxfId="877" priority="32">
      <formula>ISERROR(D142)</formula>
    </cfRule>
  </conditionalFormatting>
  <conditionalFormatting sqref="B149:B150">
    <cfRule type="cellIs" dxfId="876" priority="29" operator="equal">
      <formula>0</formula>
    </cfRule>
    <cfRule type="containsErrors" dxfId="875" priority="30">
      <formula>ISERROR(B149)</formula>
    </cfRule>
  </conditionalFormatting>
  <conditionalFormatting sqref="D149:D150">
    <cfRule type="cellIs" dxfId="874" priority="27" operator="equal">
      <formula>0</formula>
    </cfRule>
    <cfRule type="containsErrors" dxfId="873" priority="28">
      <formula>ISERROR(D149)</formula>
    </cfRule>
  </conditionalFormatting>
  <conditionalFormatting sqref="A142:A146">
    <cfRule type="containsErrors" dxfId="872" priority="26">
      <formula>ISERROR(A142)</formula>
    </cfRule>
  </conditionalFormatting>
  <conditionalFormatting sqref="A147:A148">
    <cfRule type="cellIs" dxfId="871" priority="24" operator="equal">
      <formula>0</formula>
    </cfRule>
    <cfRule type="containsErrors" dxfId="870" priority="25">
      <formula>ISERROR(A147)</formula>
    </cfRule>
  </conditionalFormatting>
  <conditionalFormatting sqref="A149:A150">
    <cfRule type="cellIs" dxfId="869" priority="22" operator="equal">
      <formula>0</formula>
    </cfRule>
    <cfRule type="containsErrors" dxfId="868" priority="23">
      <formula>ISERROR(A149)</formula>
    </cfRule>
  </conditionalFormatting>
  <conditionalFormatting sqref="A142:A146">
    <cfRule type="cellIs" dxfId="867" priority="21" operator="equal">
      <formula>0</formula>
    </cfRule>
  </conditionalFormatting>
  <conditionalFormatting sqref="C147:C148">
    <cfRule type="containsErrors" dxfId="866" priority="19">
      <formula>ISERROR(C147)</formula>
    </cfRule>
  </conditionalFormatting>
  <conditionalFormatting sqref="C142:C146">
    <cfRule type="containsErrors" dxfId="865" priority="20">
      <formula>ISERROR(C142)</formula>
    </cfRule>
  </conditionalFormatting>
  <conditionalFormatting sqref="C149:C150">
    <cfRule type="cellIs" dxfId="864" priority="17" operator="equal">
      <formula>0</formula>
    </cfRule>
    <cfRule type="containsErrors" dxfId="863" priority="18">
      <formula>ISERROR(C149)</formula>
    </cfRule>
  </conditionalFormatting>
  <conditionalFormatting sqref="D157:D158">
    <cfRule type="containsErrors" dxfId="862" priority="15">
      <formula>ISERROR(D157)</formula>
    </cfRule>
  </conditionalFormatting>
  <conditionalFormatting sqref="D152:D156">
    <cfRule type="containsErrors" dxfId="861" priority="16">
      <formula>ISERROR(D152)</formula>
    </cfRule>
  </conditionalFormatting>
  <conditionalFormatting sqref="B159:B160">
    <cfRule type="cellIs" dxfId="860" priority="13" operator="equal">
      <formula>0</formula>
    </cfRule>
    <cfRule type="containsErrors" dxfId="859" priority="14">
      <formula>ISERROR(B159)</formula>
    </cfRule>
  </conditionalFormatting>
  <conditionalFormatting sqref="D159:D160">
    <cfRule type="cellIs" dxfId="858" priority="11" operator="equal">
      <formula>0</formula>
    </cfRule>
    <cfRule type="containsErrors" dxfId="857" priority="12">
      <formula>ISERROR(D159)</formula>
    </cfRule>
  </conditionalFormatting>
  <conditionalFormatting sqref="A152:A156">
    <cfRule type="containsErrors" dxfId="856" priority="10">
      <formula>ISERROR(A152)</formula>
    </cfRule>
  </conditionalFormatting>
  <conditionalFormatting sqref="A157:A158">
    <cfRule type="cellIs" dxfId="855" priority="8" operator="equal">
      <formula>0</formula>
    </cfRule>
    <cfRule type="containsErrors" dxfId="854" priority="9">
      <formula>ISERROR(A157)</formula>
    </cfRule>
  </conditionalFormatting>
  <conditionalFormatting sqref="A159:A160">
    <cfRule type="cellIs" dxfId="853" priority="6" operator="equal">
      <formula>0</formula>
    </cfRule>
    <cfRule type="containsErrors" dxfId="852" priority="7">
      <formula>ISERROR(A159)</formula>
    </cfRule>
  </conditionalFormatting>
  <conditionalFormatting sqref="A152:A156">
    <cfRule type="cellIs" dxfId="851" priority="5" operator="equal">
      <formula>0</formula>
    </cfRule>
  </conditionalFormatting>
  <conditionalFormatting sqref="C157:C158">
    <cfRule type="containsErrors" dxfId="850" priority="3">
      <formula>ISERROR(C157)</formula>
    </cfRule>
  </conditionalFormatting>
  <conditionalFormatting sqref="C152:C156">
    <cfRule type="containsErrors" dxfId="849" priority="4">
      <formula>ISERROR(C152)</formula>
    </cfRule>
  </conditionalFormatting>
  <conditionalFormatting sqref="C159:C160">
    <cfRule type="cellIs" dxfId="848" priority="1" operator="equal">
      <formula>0</formula>
    </cfRule>
    <cfRule type="containsErrors" dxfId="847" priority="2">
      <formula>ISERROR(C159)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5"/>
  <sheetViews>
    <sheetView workbookViewId="0">
      <selection activeCell="A179" sqref="A179"/>
    </sheetView>
  </sheetViews>
  <sheetFormatPr baseColWidth="10" defaultRowHeight="14.4" x14ac:dyDescent="0.3"/>
  <cols>
    <col min="1" max="1" width="8.77734375" style="82" customWidth="1"/>
    <col min="2" max="2" width="7.109375" style="82" customWidth="1"/>
    <col min="3" max="3" width="15.77734375" style="382" customWidth="1"/>
    <col min="4" max="4" width="5.77734375" style="82" customWidth="1"/>
    <col min="5" max="7" width="5.77734375" style="383" customWidth="1"/>
    <col min="8" max="8" width="4.77734375" style="384" customWidth="1"/>
    <col min="9" max="9" width="4.77734375" style="385" customWidth="1"/>
    <col min="10" max="10" width="4.77734375" style="38" customWidth="1"/>
    <col min="11" max="11" width="4.77734375" style="386" customWidth="1"/>
    <col min="12" max="12" width="4.77734375" style="387" customWidth="1"/>
    <col min="13" max="14" width="7.77734375" style="278" customWidth="1"/>
  </cols>
  <sheetData>
    <row r="1" spans="1:14" ht="48.6" thickBot="1" x14ac:dyDescent="0.35">
      <c r="A1" s="293" t="s">
        <v>42</v>
      </c>
      <c r="B1" s="294" t="s">
        <v>11</v>
      </c>
      <c r="C1" s="295" t="s">
        <v>12</v>
      </c>
      <c r="D1" s="296" t="s">
        <v>13</v>
      </c>
      <c r="E1" s="297" t="s">
        <v>14</v>
      </c>
      <c r="F1" s="298" t="s">
        <v>15</v>
      </c>
      <c r="G1" s="298" t="s">
        <v>16</v>
      </c>
      <c r="H1" s="299" t="s">
        <v>17</v>
      </c>
      <c r="I1" s="300">
        <v>69</v>
      </c>
      <c r="J1" s="301">
        <v>169</v>
      </c>
      <c r="K1" s="302">
        <v>269</v>
      </c>
      <c r="L1" s="303" t="s">
        <v>18</v>
      </c>
      <c r="M1" s="304" t="s">
        <v>19</v>
      </c>
      <c r="N1" s="390" t="s">
        <v>20</v>
      </c>
    </row>
    <row r="2" spans="1:14" x14ac:dyDescent="0.3">
      <c r="A2" s="305" t="e">
        <v>#N/A</v>
      </c>
      <c r="B2" s="306">
        <v>1002</v>
      </c>
      <c r="C2" s="307" t="str">
        <f>IF(B2=Données!X$1,Données!$X$2,VLOOKUP(B2,Données!$A$3:$I$1003,3))</f>
        <v>Michel</v>
      </c>
      <c r="D2" s="141">
        <f>IF(C2="Dummy",Données!$X$4,VLOOKUP(B2,Données!$A$3:$I$1003,7))</f>
        <v>0</v>
      </c>
      <c r="E2" s="308"/>
      <c r="F2" s="308"/>
      <c r="G2" s="308"/>
      <c r="H2" s="309"/>
      <c r="I2" s="310"/>
      <c r="J2" s="311"/>
      <c r="K2" s="312"/>
      <c r="L2" s="313"/>
      <c r="M2" s="314">
        <f t="shared" ref="M2:M10" si="0">SUM(E2:G2)</f>
        <v>0</v>
      </c>
      <c r="N2" s="391">
        <v>12</v>
      </c>
    </row>
    <row r="3" spans="1:14" x14ac:dyDescent="0.3">
      <c r="A3" s="316" t="e">
        <f>VLOOKUP(B3,Données!$A$3:$I$1003,4)</f>
        <v>#N/A</v>
      </c>
      <c r="B3" s="317"/>
      <c r="C3" s="318">
        <f>IF(B3=Données!X$1,Données!$X$2,VLOOKUP(B3,Données!$A$3:$I$1003,3))</f>
        <v>0</v>
      </c>
      <c r="D3" s="141" t="e">
        <f>IF(C3="Dummy",Données!$X$4,VLOOKUP(B3,Données!$A$3:$I$1003,7))</f>
        <v>#N/A</v>
      </c>
      <c r="E3" s="319"/>
      <c r="F3" s="320"/>
      <c r="G3" s="320"/>
      <c r="H3" s="321"/>
      <c r="I3" s="322"/>
      <c r="J3" s="323"/>
      <c r="K3" s="324"/>
      <c r="L3" s="325"/>
      <c r="M3" s="315">
        <f t="shared" si="0"/>
        <v>0</v>
      </c>
      <c r="N3" s="391">
        <f>COUNTIF(E3:G3,"&gt;0")</f>
        <v>0</v>
      </c>
    </row>
    <row r="4" spans="1:14" x14ac:dyDescent="0.3">
      <c r="A4" s="316">
        <f>VLOOKUP(B4,Données!$A$3:$I$1003,4)</f>
        <v>0</v>
      </c>
      <c r="B4" s="317">
        <v>1000</v>
      </c>
      <c r="C4" s="318" t="str">
        <f>IF(B4=Données!X$1,Données!$X$2,VLOOKUP(B4,Données!$A$3:$I$1003,3))</f>
        <v>Gilberte</v>
      </c>
      <c r="D4" s="141">
        <f>IF(C4="Dummy",Données!$X$4,VLOOKUP(B4,Données!$A$3:$I$1003,7))</f>
        <v>0</v>
      </c>
      <c r="E4" s="319"/>
      <c r="F4" s="320"/>
      <c r="G4" s="320"/>
      <c r="H4" s="321"/>
      <c r="I4" s="322"/>
      <c r="J4" s="323"/>
      <c r="K4" s="324"/>
      <c r="L4" s="325"/>
      <c r="M4" s="315">
        <f t="shared" si="0"/>
        <v>0</v>
      </c>
      <c r="N4" s="391">
        <v>42</v>
      </c>
    </row>
    <row r="5" spans="1:14" x14ac:dyDescent="0.3">
      <c r="A5" s="316" t="e">
        <f>VLOOKUP(B5,Données!$A$3:$I$1003,4)</f>
        <v>#N/A</v>
      </c>
      <c r="B5" s="317"/>
      <c r="C5" s="318">
        <f>IF(B5=Données!X$1,Données!$X$2,VLOOKUP(B5,Données!$A$3:$I$1003,3))</f>
        <v>0</v>
      </c>
      <c r="D5" s="141" t="e">
        <f>IF(C5="Dummy",Données!$X$4,VLOOKUP(B5,Données!$A$3:$I$1003,7))</f>
        <v>#N/A</v>
      </c>
      <c r="E5" s="319"/>
      <c r="F5" s="320"/>
      <c r="G5" s="320"/>
      <c r="H5" s="321"/>
      <c r="I5" s="322"/>
      <c r="J5" s="323"/>
      <c r="K5" s="324"/>
      <c r="L5" s="325"/>
      <c r="M5" s="315">
        <f t="shared" si="0"/>
        <v>0</v>
      </c>
      <c r="N5" s="391">
        <f>COUNTIF(E5:G5,"&gt;0")</f>
        <v>0</v>
      </c>
    </row>
    <row r="6" spans="1:14" x14ac:dyDescent="0.3">
      <c r="A6" s="316" t="e">
        <f>VLOOKUP(B6,Données!$A$3:$I$1003,4)</f>
        <v>#N/A</v>
      </c>
      <c r="B6" s="317"/>
      <c r="C6" s="318">
        <f>IF(B6=Données!X$1,Données!$X$2,VLOOKUP(B6,Données!$A$3:$I$1003,3))</f>
        <v>0</v>
      </c>
      <c r="D6" s="141" t="e">
        <f>IF(C6="Dummy",Données!$X$4,VLOOKUP(B6,Données!$A$3:$I$1003,7))</f>
        <v>#N/A</v>
      </c>
      <c r="E6" s="326"/>
      <c r="F6" s="320"/>
      <c r="G6" s="320"/>
      <c r="H6" s="321"/>
      <c r="I6" s="322"/>
      <c r="J6" s="323"/>
      <c r="K6" s="324"/>
      <c r="L6" s="325"/>
      <c r="M6" s="315">
        <f t="shared" si="0"/>
        <v>0</v>
      </c>
      <c r="N6" s="391">
        <f>COUNTIF(E6:G6,"&gt;0")</f>
        <v>0</v>
      </c>
    </row>
    <row r="7" spans="1:14" x14ac:dyDescent="0.3">
      <c r="A7" s="327" t="s">
        <v>21</v>
      </c>
      <c r="B7" s="328"/>
      <c r="C7" s="329">
        <f>IF(B7=Données!X$1,Données!$X$2,VLOOKUP(B7,Données!$A$3:$I$1003,3))</f>
        <v>0</v>
      </c>
      <c r="D7" s="173" t="e">
        <v>#REF!</v>
      </c>
      <c r="E7" s="330"/>
      <c r="F7" s="330"/>
      <c r="G7" s="330"/>
      <c r="H7" s="321"/>
      <c r="I7" s="322"/>
      <c r="J7" s="323"/>
      <c r="K7" s="324"/>
      <c r="L7" s="325"/>
      <c r="M7" s="331">
        <f t="shared" si="0"/>
        <v>0</v>
      </c>
      <c r="N7" s="392">
        <f>COUNTIF(E7:G7,("&gt;0"))</f>
        <v>0</v>
      </c>
    </row>
    <row r="8" spans="1:14" x14ac:dyDescent="0.3">
      <c r="A8" s="327" t="s">
        <v>21</v>
      </c>
      <c r="B8" s="328"/>
      <c r="C8" s="329">
        <f>IF(B8=Données!X$1,Données!$X$2,VLOOKUP(B8,Données!$A$3:$I$1003,3))</f>
        <v>0</v>
      </c>
      <c r="D8" s="173" t="e">
        <v>#REF!</v>
      </c>
      <c r="E8" s="332"/>
      <c r="F8" s="332"/>
      <c r="G8" s="332"/>
      <c r="H8" s="321"/>
      <c r="I8" s="322"/>
      <c r="J8" s="323"/>
      <c r="K8" s="324"/>
      <c r="L8" s="325"/>
      <c r="M8" s="331">
        <f t="shared" si="0"/>
        <v>0</v>
      </c>
      <c r="N8" s="392">
        <f>COUNTIF(E8:G8,("&gt;0"))</f>
        <v>0</v>
      </c>
    </row>
    <row r="9" spans="1:14" x14ac:dyDescent="0.3">
      <c r="A9" s="333" t="s">
        <v>9</v>
      </c>
      <c r="B9" s="217"/>
      <c r="C9" s="334" t="e">
        <f>VLOOKUP(B9,Données!$Q$3:$W$503,2)</f>
        <v>#N/A</v>
      </c>
      <c r="D9" s="335" t="e">
        <f>VLOOKUP(B9,Données!$Q$3:$V$253,3)</f>
        <v>#N/A</v>
      </c>
      <c r="E9" s="332"/>
      <c r="F9" s="332"/>
      <c r="G9" s="332"/>
      <c r="H9" s="321"/>
      <c r="I9" s="322"/>
      <c r="J9" s="323"/>
      <c r="K9" s="324"/>
      <c r="L9" s="325"/>
      <c r="M9" s="336">
        <f t="shared" si="0"/>
        <v>0</v>
      </c>
      <c r="N9" s="393">
        <f>COUNTIF(E9:G9,("&gt;0"))</f>
        <v>0</v>
      </c>
    </row>
    <row r="10" spans="1:14" ht="15" thickBot="1" x14ac:dyDescent="0.35">
      <c r="A10" s="337" t="s">
        <v>9</v>
      </c>
      <c r="B10" s="338"/>
      <c r="C10" s="334" t="e">
        <f>VLOOKUP(B10,Données!$Q$3:$W$503,2)</f>
        <v>#N/A</v>
      </c>
      <c r="D10" s="339" t="e">
        <f>VLOOKUP(B10,Données!$Q$3:$V$253,3)</f>
        <v>#N/A</v>
      </c>
      <c r="E10" s="340"/>
      <c r="F10" s="340"/>
      <c r="G10" s="340"/>
      <c r="H10" s="321"/>
      <c r="I10" s="322"/>
      <c r="J10" s="323"/>
      <c r="K10" s="324"/>
      <c r="L10" s="325"/>
      <c r="M10" s="336">
        <f t="shared" si="0"/>
        <v>0</v>
      </c>
      <c r="N10" s="393">
        <f>COUNTIF(E10:G10,("&gt;0"))</f>
        <v>0</v>
      </c>
    </row>
    <row r="11" spans="1:14" ht="16.2" thickBot="1" x14ac:dyDescent="0.35">
      <c r="A11" s="341" t="e">
        <f>$T$1-D11</f>
        <v>#N/A</v>
      </c>
      <c r="B11" s="342"/>
      <c r="C11" s="343" t="s">
        <v>22</v>
      </c>
      <c r="D11" s="104" t="e">
        <f>SUM(D2:D6)</f>
        <v>#N/A</v>
      </c>
      <c r="E11" s="344" t="e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#N/A</v>
      </c>
      <c r="F11" s="344" t="e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#N/A</v>
      </c>
      <c r="G11" s="344" t="e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#N/A</v>
      </c>
      <c r="H11" s="345"/>
      <c r="I11" s="346"/>
      <c r="J11" s="347"/>
      <c r="K11" s="348"/>
      <c r="L11" s="349"/>
      <c r="M11" s="350" t="e">
        <f>SUM(E11:G11)</f>
        <v>#N/A</v>
      </c>
      <c r="N11" s="394"/>
    </row>
    <row r="12" spans="1:14" x14ac:dyDescent="0.3">
      <c r="A12" s="305" t="e">
        <v>#N/A</v>
      </c>
      <c r="B12" s="306"/>
      <c r="C12" s="307">
        <f>IF(B12=Données!X$1,Données!$X$2,VLOOKUP(B12,Données!$A$3:$I$1003,3))</f>
        <v>0</v>
      </c>
      <c r="D12" s="141" t="e">
        <f>IF(C12="Dummy",Données!$X$4,VLOOKUP(B12,Données!$A$3:$I$1003,7))</f>
        <v>#N/A</v>
      </c>
      <c r="E12" s="308"/>
      <c r="F12" s="308"/>
      <c r="G12" s="308"/>
      <c r="H12" s="309"/>
      <c r="I12" s="310"/>
      <c r="J12" s="311"/>
      <c r="K12" s="312"/>
      <c r="L12" s="313"/>
      <c r="M12" s="315">
        <f t="shared" ref="M12:M20" si="1">SUM(E12:G12)</f>
        <v>0</v>
      </c>
      <c r="N12" s="391">
        <f>COUNTIF(E12:G12,"&gt;0")</f>
        <v>0</v>
      </c>
    </row>
    <row r="13" spans="1:14" x14ac:dyDescent="0.3">
      <c r="A13" s="316" t="e">
        <f>VLOOKUP(B13,Données!$A$3:$I$1003,4)</f>
        <v>#N/A</v>
      </c>
      <c r="B13" s="317"/>
      <c r="C13" s="318">
        <f>IF(B13=Données!X$1,Données!$X$2,VLOOKUP(B13,Données!$A$3:$I$1003,3))</f>
        <v>0</v>
      </c>
      <c r="D13" s="141" t="e">
        <f>IF(C13="Dummy",Données!$X$4,VLOOKUP(B13,Données!$A$3:$I$1003,7))</f>
        <v>#N/A</v>
      </c>
      <c r="E13" s="319"/>
      <c r="F13" s="320"/>
      <c r="G13" s="320"/>
      <c r="H13" s="321"/>
      <c r="I13" s="322"/>
      <c r="J13" s="323"/>
      <c r="K13" s="324"/>
      <c r="L13" s="325"/>
      <c r="M13" s="315">
        <f t="shared" si="1"/>
        <v>0</v>
      </c>
      <c r="N13" s="391">
        <f>COUNTIF(E13:G13,"&gt;0")</f>
        <v>0</v>
      </c>
    </row>
    <row r="14" spans="1:14" x14ac:dyDescent="0.3">
      <c r="A14" s="316" t="e">
        <f>VLOOKUP(B14,Données!$A$3:$I$1003,4)</f>
        <v>#N/A</v>
      </c>
      <c r="B14" s="317"/>
      <c r="C14" s="318">
        <f>IF(B14=Données!X$1,Données!$X$2,VLOOKUP(B14,Données!$A$3:$I$1003,3))</f>
        <v>0</v>
      </c>
      <c r="D14" s="141" t="e">
        <f>IF(C14="Dummy",Données!$X$4,VLOOKUP(B14,Données!$A$3:$I$1003,7))</f>
        <v>#N/A</v>
      </c>
      <c r="E14" s="319"/>
      <c r="F14" s="320"/>
      <c r="G14" s="320"/>
      <c r="H14" s="321"/>
      <c r="I14" s="322"/>
      <c r="J14" s="323"/>
      <c r="K14" s="324"/>
      <c r="L14" s="325"/>
      <c r="M14" s="315">
        <f t="shared" si="1"/>
        <v>0</v>
      </c>
      <c r="N14" s="391">
        <f>COUNTIF(E14:G14,"&gt;0")</f>
        <v>0</v>
      </c>
    </row>
    <row r="15" spans="1:14" x14ac:dyDescent="0.3">
      <c r="A15" s="316" t="e">
        <f>VLOOKUP(B15,Données!$A$3:$I$1003,4)</f>
        <v>#N/A</v>
      </c>
      <c r="B15" s="317"/>
      <c r="C15" s="318">
        <f>IF(B15=Données!X$1,Données!$X$2,VLOOKUP(B15,Données!$A$3:$I$1003,3))</f>
        <v>0</v>
      </c>
      <c r="D15" s="141" t="e">
        <f>IF(C15="Dummy",Données!$X$4,VLOOKUP(B15,Données!$A$3:$I$1003,7))</f>
        <v>#N/A</v>
      </c>
      <c r="E15" s="319"/>
      <c r="F15" s="320"/>
      <c r="G15" s="320"/>
      <c r="H15" s="321"/>
      <c r="I15" s="322"/>
      <c r="J15" s="323"/>
      <c r="K15" s="324"/>
      <c r="L15" s="325"/>
      <c r="M15" s="315">
        <f t="shared" si="1"/>
        <v>0</v>
      </c>
      <c r="N15" s="391">
        <f>COUNTIF(E15:G15,"&gt;0")</f>
        <v>0</v>
      </c>
    </row>
    <row r="16" spans="1:14" x14ac:dyDescent="0.3">
      <c r="A16" s="316" t="e">
        <f>VLOOKUP(B16,Données!$A$3:$I$1003,4)</f>
        <v>#N/A</v>
      </c>
      <c r="B16" s="317"/>
      <c r="C16" s="318">
        <f>IF(B16=Données!X$1,Données!$X$2,VLOOKUP(B16,Données!$A$3:$I$1003,3))</f>
        <v>0</v>
      </c>
      <c r="D16" s="141" t="e">
        <f>IF(C16="Dummy",Données!$X$4,VLOOKUP(B16,Données!$A$3:$I$1003,7))</f>
        <v>#N/A</v>
      </c>
      <c r="E16" s="326"/>
      <c r="F16" s="320"/>
      <c r="G16" s="320"/>
      <c r="H16" s="321"/>
      <c r="I16" s="322"/>
      <c r="J16" s="323"/>
      <c r="K16" s="324"/>
      <c r="L16" s="325"/>
      <c r="M16" s="315">
        <f t="shared" si="1"/>
        <v>0</v>
      </c>
      <c r="N16" s="391">
        <f>COUNTIF(E16:G16,"&gt;0")</f>
        <v>0</v>
      </c>
    </row>
    <row r="17" spans="1:14" x14ac:dyDescent="0.3">
      <c r="A17" s="327" t="s">
        <v>21</v>
      </c>
      <c r="B17" s="328"/>
      <c r="C17" s="329">
        <f>IF(B17=Données!X$1,Données!$X$2,VLOOKUP(B17,Données!$A$3:$I$1003,3))</f>
        <v>0</v>
      </c>
      <c r="D17" s="173" t="e">
        <v>#REF!</v>
      </c>
      <c r="E17" s="330"/>
      <c r="F17" s="330"/>
      <c r="G17" s="330"/>
      <c r="H17" s="321"/>
      <c r="I17" s="322"/>
      <c r="J17" s="323"/>
      <c r="K17" s="324"/>
      <c r="L17" s="325"/>
      <c r="M17" s="331">
        <f t="shared" si="1"/>
        <v>0</v>
      </c>
      <c r="N17" s="392">
        <f>COUNTIF(E17:G17,("&gt;0"))</f>
        <v>0</v>
      </c>
    </row>
    <row r="18" spans="1:14" x14ac:dyDescent="0.3">
      <c r="A18" s="327" t="s">
        <v>21</v>
      </c>
      <c r="B18" s="328"/>
      <c r="C18" s="329">
        <f>IF(B18=Données!X$1,Données!$X$2,VLOOKUP(B18,Données!$A$3:$I$1003,3))</f>
        <v>0</v>
      </c>
      <c r="D18" s="173" t="e">
        <v>#REF!</v>
      </c>
      <c r="E18" s="332"/>
      <c r="F18" s="332"/>
      <c r="G18" s="332"/>
      <c r="H18" s="321"/>
      <c r="I18" s="322"/>
      <c r="J18" s="323"/>
      <c r="K18" s="324"/>
      <c r="L18" s="325"/>
      <c r="M18" s="331">
        <f t="shared" si="1"/>
        <v>0</v>
      </c>
      <c r="N18" s="392">
        <f>COUNTIF(E18:G18,("&gt;0"))</f>
        <v>0</v>
      </c>
    </row>
    <row r="19" spans="1:14" x14ac:dyDescent="0.3">
      <c r="A19" s="333" t="s">
        <v>9</v>
      </c>
      <c r="B19" s="217"/>
      <c r="C19" s="334" t="e">
        <f>VLOOKUP(B19,Données!$Q$3:$W$503,2)</f>
        <v>#N/A</v>
      </c>
      <c r="D19" s="335" t="e">
        <f>VLOOKUP(B19,Données!$Q$3:$V$253,3)</f>
        <v>#N/A</v>
      </c>
      <c r="E19" s="332"/>
      <c r="F19" s="332"/>
      <c r="G19" s="332"/>
      <c r="H19" s="321"/>
      <c r="I19" s="322"/>
      <c r="J19" s="323"/>
      <c r="K19" s="324"/>
      <c r="L19" s="325"/>
      <c r="M19" s="336">
        <f t="shared" si="1"/>
        <v>0</v>
      </c>
      <c r="N19" s="393">
        <f>COUNTIF(E19:G19,("&gt;0"))</f>
        <v>0</v>
      </c>
    </row>
    <row r="20" spans="1:14" ht="15" thickBot="1" x14ac:dyDescent="0.35">
      <c r="A20" s="337" t="s">
        <v>9</v>
      </c>
      <c r="B20" s="338"/>
      <c r="C20" s="334" t="e">
        <f>VLOOKUP(B20,Données!$Q$3:$W$503,2)</f>
        <v>#N/A</v>
      </c>
      <c r="D20" s="339" t="e">
        <f>VLOOKUP(B20,Données!$Q$3:$V$253,3)</f>
        <v>#N/A</v>
      </c>
      <c r="E20" s="340"/>
      <c r="F20" s="340"/>
      <c r="G20" s="340"/>
      <c r="H20" s="321"/>
      <c r="I20" s="322"/>
      <c r="J20" s="323"/>
      <c r="K20" s="324"/>
      <c r="L20" s="325"/>
      <c r="M20" s="336">
        <f t="shared" si="1"/>
        <v>0</v>
      </c>
      <c r="N20" s="393">
        <f>COUNTIF(E20:G20,("&gt;0"))</f>
        <v>0</v>
      </c>
    </row>
    <row r="21" spans="1:14" ht="16.2" thickBot="1" x14ac:dyDescent="0.35">
      <c r="A21" s="341" t="e">
        <f>$T$1-D21</f>
        <v>#N/A</v>
      </c>
      <c r="B21" s="342"/>
      <c r="C21" s="343" t="s">
        <v>23</v>
      </c>
      <c r="D21" s="104" t="e">
        <f>SUM(D12:D16)</f>
        <v>#N/A</v>
      </c>
      <c r="E21" s="344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#N/A</v>
      </c>
      <c r="F21" s="344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#N/A</v>
      </c>
      <c r="G21" s="344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#N/A</v>
      </c>
      <c r="H21" s="345"/>
      <c r="I21" s="346"/>
      <c r="J21" s="347"/>
      <c r="K21" s="348"/>
      <c r="L21" s="349"/>
      <c r="M21" s="350" t="e">
        <f>SUM(E21:G21)</f>
        <v>#N/A</v>
      </c>
      <c r="N21" s="395"/>
    </row>
    <row r="22" spans="1:14" x14ac:dyDescent="0.3">
      <c r="A22" s="305" t="e">
        <v>#N/A</v>
      </c>
      <c r="B22" s="306"/>
      <c r="C22" s="307">
        <f>IF(B22=Données!X$1,Données!$X$2,VLOOKUP(B22,Données!$A$3:$I$1003,3))</f>
        <v>0</v>
      </c>
      <c r="D22" s="141" t="e">
        <f>IF(C22="Dummy",Données!$X$4,VLOOKUP(B22,Données!$A$3:$I$1003,7))</f>
        <v>#N/A</v>
      </c>
      <c r="E22" s="308"/>
      <c r="F22" s="308"/>
      <c r="G22" s="308"/>
      <c r="H22" s="309"/>
      <c r="I22" s="310"/>
      <c r="J22" s="311"/>
      <c r="K22" s="312"/>
      <c r="L22" s="313"/>
      <c r="M22" s="315">
        <f t="shared" ref="M22:M30" si="2">SUM(E22:G22)</f>
        <v>0</v>
      </c>
      <c r="N22" s="391">
        <f>COUNTIF(E22:G22,"&gt;0")</f>
        <v>0</v>
      </c>
    </row>
    <row r="23" spans="1:14" x14ac:dyDescent="0.3">
      <c r="A23" s="316" t="e">
        <f>VLOOKUP(B23,Données!$A$3:$I$1003,4)</f>
        <v>#N/A</v>
      </c>
      <c r="B23" s="317"/>
      <c r="C23" s="318">
        <f>IF(B23=Données!X$1,Données!$X$2,VLOOKUP(B23,Données!$A$3:$I$1003,3))</f>
        <v>0</v>
      </c>
      <c r="D23" s="141" t="e">
        <f>IF(C23="Dummy",Données!$X$4,VLOOKUP(B23,Données!$A$3:$I$1003,7))</f>
        <v>#N/A</v>
      </c>
      <c r="E23" s="319"/>
      <c r="F23" s="320"/>
      <c r="G23" s="320"/>
      <c r="H23" s="321"/>
      <c r="I23" s="322"/>
      <c r="J23" s="323"/>
      <c r="K23" s="324"/>
      <c r="L23" s="325"/>
      <c r="M23" s="315">
        <f t="shared" si="2"/>
        <v>0</v>
      </c>
      <c r="N23" s="391">
        <f>COUNTIF(E23:G23,"&gt;0")</f>
        <v>0</v>
      </c>
    </row>
    <row r="24" spans="1:14" x14ac:dyDescent="0.3">
      <c r="A24" s="316" t="e">
        <f>VLOOKUP(B24,Données!$A$3:$I$1003,4)</f>
        <v>#N/A</v>
      </c>
      <c r="B24" s="317"/>
      <c r="C24" s="318">
        <f>IF(B24=Données!X$1,Données!$X$2,VLOOKUP(B24,Données!$A$3:$I$1003,3))</f>
        <v>0</v>
      </c>
      <c r="D24" s="141" t="e">
        <f>IF(C24="Dummy",Données!$X$4,VLOOKUP(B24,Données!$A$3:$I$1003,7))</f>
        <v>#N/A</v>
      </c>
      <c r="E24" s="319"/>
      <c r="F24" s="320"/>
      <c r="G24" s="320"/>
      <c r="H24" s="321"/>
      <c r="I24" s="322"/>
      <c r="J24" s="323"/>
      <c r="K24" s="324"/>
      <c r="L24" s="325"/>
      <c r="M24" s="315">
        <f t="shared" si="2"/>
        <v>0</v>
      </c>
      <c r="N24" s="391">
        <f>COUNTIF(E24:G24,"&gt;0")</f>
        <v>0</v>
      </c>
    </row>
    <row r="25" spans="1:14" x14ac:dyDescent="0.3">
      <c r="A25" s="316" t="e">
        <f>VLOOKUP(B25,Données!$A$3:$I$1003,4)</f>
        <v>#N/A</v>
      </c>
      <c r="B25" s="317"/>
      <c r="C25" s="318">
        <f>IF(B25=Données!X$1,Données!$X$2,VLOOKUP(B25,Données!$A$3:$I$1003,3))</f>
        <v>0</v>
      </c>
      <c r="D25" s="141" t="e">
        <f>IF(C25="Dummy",Données!$X$4,VLOOKUP(B25,Données!$A$3:$I$1003,7))</f>
        <v>#N/A</v>
      </c>
      <c r="E25" s="319"/>
      <c r="F25" s="320"/>
      <c r="G25" s="320"/>
      <c r="H25" s="321"/>
      <c r="I25" s="322"/>
      <c r="J25" s="323"/>
      <c r="K25" s="324"/>
      <c r="L25" s="325"/>
      <c r="M25" s="315">
        <f t="shared" si="2"/>
        <v>0</v>
      </c>
      <c r="N25" s="391">
        <f>COUNTIF(E25:G25,"&gt;0")</f>
        <v>0</v>
      </c>
    </row>
    <row r="26" spans="1:14" x14ac:dyDescent="0.3">
      <c r="A26" s="316" t="e">
        <f>VLOOKUP(B26,Données!$A$3:$I$1003,4)</f>
        <v>#N/A</v>
      </c>
      <c r="B26" s="317"/>
      <c r="C26" s="318">
        <f>IF(B26=Données!X$1,Données!$X$2,VLOOKUP(B26,Données!$A$3:$I$1003,3))</f>
        <v>0</v>
      </c>
      <c r="D26" s="141" t="e">
        <f>IF(C26="Dummy",Données!$X$4,VLOOKUP(B26,Données!$A$3:$I$1003,7))</f>
        <v>#N/A</v>
      </c>
      <c r="E26" s="326"/>
      <c r="F26" s="320"/>
      <c r="G26" s="320"/>
      <c r="H26" s="321"/>
      <c r="I26" s="322"/>
      <c r="J26" s="323"/>
      <c r="K26" s="324"/>
      <c r="L26" s="325"/>
      <c r="M26" s="315">
        <f t="shared" si="2"/>
        <v>0</v>
      </c>
      <c r="N26" s="391">
        <f>COUNTIF(E26:G26,"&gt;0")</f>
        <v>0</v>
      </c>
    </row>
    <row r="27" spans="1:14" x14ac:dyDescent="0.3">
      <c r="A27" s="327" t="s">
        <v>21</v>
      </c>
      <c r="B27" s="328"/>
      <c r="C27" s="329">
        <f>IF(B27=Données!X$1,Données!$X$2,VLOOKUP(B27,Données!$A$3:$I$1003,3))</f>
        <v>0</v>
      </c>
      <c r="D27" s="173" t="e">
        <v>#REF!</v>
      </c>
      <c r="E27" s="330"/>
      <c r="F27" s="330"/>
      <c r="G27" s="330"/>
      <c r="H27" s="321"/>
      <c r="I27" s="322"/>
      <c r="J27" s="323"/>
      <c r="K27" s="324"/>
      <c r="L27" s="325"/>
      <c r="M27" s="331">
        <f t="shared" si="2"/>
        <v>0</v>
      </c>
      <c r="N27" s="392">
        <f>COUNTIF(E27:G27,("&gt;0"))</f>
        <v>0</v>
      </c>
    </row>
    <row r="28" spans="1:14" x14ac:dyDescent="0.3">
      <c r="A28" s="327" t="s">
        <v>21</v>
      </c>
      <c r="B28" s="328"/>
      <c r="C28" s="329">
        <f>IF(B28=Données!X$1,Données!$X$2,VLOOKUP(B28,Données!$A$3:$I$1003,3))</f>
        <v>0</v>
      </c>
      <c r="D28" s="173" t="e">
        <v>#REF!</v>
      </c>
      <c r="E28" s="332"/>
      <c r="F28" s="332"/>
      <c r="G28" s="332"/>
      <c r="H28" s="321"/>
      <c r="I28" s="322"/>
      <c r="J28" s="323"/>
      <c r="K28" s="324"/>
      <c r="L28" s="325"/>
      <c r="M28" s="331">
        <f t="shared" si="2"/>
        <v>0</v>
      </c>
      <c r="N28" s="392">
        <f>COUNTIF(E28:G28,("&gt;0"))</f>
        <v>0</v>
      </c>
    </row>
    <row r="29" spans="1:14" x14ac:dyDescent="0.3">
      <c r="A29" s="333" t="s">
        <v>9</v>
      </c>
      <c r="B29" s="217"/>
      <c r="C29" s="334" t="e">
        <f>VLOOKUP(B29,Données!$Q$3:$W$503,2)</f>
        <v>#N/A</v>
      </c>
      <c r="D29" s="335" t="e">
        <f>VLOOKUP(B29,Données!$Q$3:$V$253,3)</f>
        <v>#N/A</v>
      </c>
      <c r="E29" s="332"/>
      <c r="F29" s="332"/>
      <c r="G29" s="332"/>
      <c r="H29" s="321"/>
      <c r="I29" s="322"/>
      <c r="J29" s="323"/>
      <c r="K29" s="324"/>
      <c r="L29" s="325"/>
      <c r="M29" s="336">
        <f t="shared" si="2"/>
        <v>0</v>
      </c>
      <c r="N29" s="393">
        <f>COUNTIF(E29:G29,("&gt;0"))</f>
        <v>0</v>
      </c>
    </row>
    <row r="30" spans="1:14" ht="15" thickBot="1" x14ac:dyDescent="0.35">
      <c r="A30" s="337" t="s">
        <v>9</v>
      </c>
      <c r="B30" s="338"/>
      <c r="C30" s="334" t="e">
        <f>VLOOKUP(B30,Données!$Q$3:$W$503,2)</f>
        <v>#N/A</v>
      </c>
      <c r="D30" s="339" t="e">
        <f>VLOOKUP(B30,Données!$Q$3:$V$253,3)</f>
        <v>#N/A</v>
      </c>
      <c r="E30" s="340"/>
      <c r="F30" s="340"/>
      <c r="G30" s="340"/>
      <c r="H30" s="321"/>
      <c r="I30" s="322"/>
      <c r="J30" s="323"/>
      <c r="K30" s="324"/>
      <c r="L30" s="325"/>
      <c r="M30" s="336">
        <f t="shared" si="2"/>
        <v>0</v>
      </c>
      <c r="N30" s="393">
        <f>COUNTIF(E30:G30,("&gt;0"))</f>
        <v>0</v>
      </c>
    </row>
    <row r="31" spans="1:14" ht="16.2" thickBot="1" x14ac:dyDescent="0.35">
      <c r="A31" s="341" t="e">
        <f>$T$1-D31</f>
        <v>#N/A</v>
      </c>
      <c r="B31" s="342"/>
      <c r="C31" s="343" t="s">
        <v>24</v>
      </c>
      <c r="D31" s="104" t="e">
        <f>SUM(D22:D26)</f>
        <v>#N/A</v>
      </c>
      <c r="E31" s="344" t="e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#N/A</v>
      </c>
      <c r="F31" s="344" t="e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#N/A</v>
      </c>
      <c r="G31" s="344" t="e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#N/A</v>
      </c>
      <c r="H31" s="345"/>
      <c r="I31" s="346"/>
      <c r="J31" s="347"/>
      <c r="K31" s="348"/>
      <c r="L31" s="349"/>
      <c r="M31" s="350" t="e">
        <f>SUM(E31:G31)</f>
        <v>#N/A</v>
      </c>
      <c r="N31" s="395"/>
    </row>
    <row r="32" spans="1:14" x14ac:dyDescent="0.3">
      <c r="A32" s="305" t="e">
        <v>#N/A</v>
      </c>
      <c r="B32" s="306"/>
      <c r="C32" s="307">
        <f>IF(B32=Données!X$1,Données!$X$2,VLOOKUP(B32,Données!$A$3:$I$1003,3))</f>
        <v>0</v>
      </c>
      <c r="D32" s="141" t="e">
        <f>IF(C32="Dummy",Données!$X$4,VLOOKUP(B32,Données!$A$3:$I$1003,7))</f>
        <v>#N/A</v>
      </c>
      <c r="E32" s="308"/>
      <c r="F32" s="308"/>
      <c r="G32" s="308"/>
      <c r="H32" s="309"/>
      <c r="I32" s="310"/>
      <c r="J32" s="311"/>
      <c r="K32" s="312"/>
      <c r="L32" s="313"/>
      <c r="M32" s="315">
        <f t="shared" ref="M32:M40" si="3">SUM(E32:G32)</f>
        <v>0</v>
      </c>
      <c r="N32" s="391">
        <f>COUNTIF(E32:G32,"&gt;0")</f>
        <v>0</v>
      </c>
    </row>
    <row r="33" spans="1:14" x14ac:dyDescent="0.3">
      <c r="A33" s="316" t="e">
        <f>VLOOKUP(B33,Données!$A$3:$I$1003,4)</f>
        <v>#N/A</v>
      </c>
      <c r="B33" s="317"/>
      <c r="C33" s="318">
        <f>IF(B33=Données!X$1,Données!$X$2,VLOOKUP(B33,Données!$A$3:$I$1003,3))</f>
        <v>0</v>
      </c>
      <c r="D33" s="141" t="e">
        <f>IF(C33="Dummy",Données!$X$4,VLOOKUP(B33,Données!$A$3:$I$1003,7))</f>
        <v>#N/A</v>
      </c>
      <c r="E33" s="319"/>
      <c r="F33" s="320"/>
      <c r="G33" s="320"/>
      <c r="H33" s="321"/>
      <c r="I33" s="322"/>
      <c r="J33" s="323"/>
      <c r="K33" s="324"/>
      <c r="L33" s="325"/>
      <c r="M33" s="315">
        <f t="shared" si="3"/>
        <v>0</v>
      </c>
      <c r="N33" s="391">
        <f>COUNTIF(E33:G33,"&gt;0")</f>
        <v>0</v>
      </c>
    </row>
    <row r="34" spans="1:14" x14ac:dyDescent="0.3">
      <c r="A34" s="316" t="e">
        <f>VLOOKUP(B34,Données!$A$3:$I$1003,4)</f>
        <v>#N/A</v>
      </c>
      <c r="B34" s="317"/>
      <c r="C34" s="318">
        <f>IF(B34=Données!X$1,Données!$X$2,VLOOKUP(B34,Données!$A$3:$I$1003,3))</f>
        <v>0</v>
      </c>
      <c r="D34" s="141" t="e">
        <f>IF(C34="Dummy",Données!$X$4,VLOOKUP(B34,Données!$A$3:$I$1003,7))</f>
        <v>#N/A</v>
      </c>
      <c r="E34" s="319"/>
      <c r="F34" s="320"/>
      <c r="G34" s="320"/>
      <c r="H34" s="321"/>
      <c r="I34" s="322"/>
      <c r="J34" s="323"/>
      <c r="K34" s="324"/>
      <c r="L34" s="325"/>
      <c r="M34" s="315">
        <f t="shared" si="3"/>
        <v>0</v>
      </c>
      <c r="N34" s="391">
        <f>COUNTIF(E34:G34,"&gt;0")</f>
        <v>0</v>
      </c>
    </row>
    <row r="35" spans="1:14" x14ac:dyDescent="0.3">
      <c r="A35" s="316" t="e">
        <f>VLOOKUP(B35,Données!$A$3:$I$1003,4)</f>
        <v>#N/A</v>
      </c>
      <c r="B35" s="317"/>
      <c r="C35" s="318">
        <f>IF(B35=Données!X$1,Données!$X$2,VLOOKUP(B35,Données!$A$3:$I$1003,3))</f>
        <v>0</v>
      </c>
      <c r="D35" s="141" t="e">
        <f>IF(C35="Dummy",Données!$X$4,VLOOKUP(B35,Données!$A$3:$I$1003,7))</f>
        <v>#N/A</v>
      </c>
      <c r="E35" s="319"/>
      <c r="F35" s="320"/>
      <c r="G35" s="320"/>
      <c r="H35" s="321"/>
      <c r="I35" s="322"/>
      <c r="J35" s="323"/>
      <c r="K35" s="324"/>
      <c r="L35" s="325"/>
      <c r="M35" s="315">
        <f t="shared" si="3"/>
        <v>0</v>
      </c>
      <c r="N35" s="391">
        <f>COUNTIF(E35:G35,"&gt;0")</f>
        <v>0</v>
      </c>
    </row>
    <row r="36" spans="1:14" x14ac:dyDescent="0.3">
      <c r="A36" s="316" t="e">
        <f>VLOOKUP(B36,Données!$A$3:$I$1003,4)</f>
        <v>#N/A</v>
      </c>
      <c r="B36" s="317"/>
      <c r="C36" s="318">
        <f>IF(B36=Données!X$1,Données!$X$2,VLOOKUP(B36,Données!$A$3:$I$1003,3))</f>
        <v>0</v>
      </c>
      <c r="D36" s="141" t="e">
        <f>IF(C36="Dummy",Données!$X$4,VLOOKUP(B36,Données!$A$3:$I$1003,7))</f>
        <v>#N/A</v>
      </c>
      <c r="E36" s="326"/>
      <c r="F36" s="320"/>
      <c r="G36" s="320"/>
      <c r="H36" s="321"/>
      <c r="I36" s="322"/>
      <c r="J36" s="323"/>
      <c r="K36" s="324"/>
      <c r="L36" s="325"/>
      <c r="M36" s="315">
        <f t="shared" si="3"/>
        <v>0</v>
      </c>
      <c r="N36" s="391">
        <f>COUNTIF(E36:G36,"&gt;0")</f>
        <v>0</v>
      </c>
    </row>
    <row r="37" spans="1:14" x14ac:dyDescent="0.3">
      <c r="A37" s="327" t="s">
        <v>21</v>
      </c>
      <c r="B37" s="328"/>
      <c r="C37" s="329">
        <f>IF(B37=Données!X$1,Données!$X$2,VLOOKUP(B37,Données!$A$3:$I$1003,3))</f>
        <v>0</v>
      </c>
      <c r="D37" s="173" t="e">
        <v>#REF!</v>
      </c>
      <c r="E37" s="330"/>
      <c r="F37" s="330"/>
      <c r="G37" s="330"/>
      <c r="H37" s="321"/>
      <c r="I37" s="322"/>
      <c r="J37" s="323"/>
      <c r="K37" s="324"/>
      <c r="L37" s="325"/>
      <c r="M37" s="331">
        <f t="shared" si="3"/>
        <v>0</v>
      </c>
      <c r="N37" s="392">
        <f>COUNTIF(E37:G37,("&gt;0"))</f>
        <v>0</v>
      </c>
    </row>
    <row r="38" spans="1:14" x14ac:dyDescent="0.3">
      <c r="A38" s="327" t="s">
        <v>21</v>
      </c>
      <c r="B38" s="328"/>
      <c r="C38" s="329">
        <f>IF(B38=Données!X$1,Données!$X$2,VLOOKUP(B38,Données!$A$3:$I$1003,3))</f>
        <v>0</v>
      </c>
      <c r="D38" s="173" t="e">
        <v>#REF!</v>
      </c>
      <c r="E38" s="332"/>
      <c r="F38" s="332"/>
      <c r="G38" s="332"/>
      <c r="H38" s="321"/>
      <c r="I38" s="322"/>
      <c r="J38" s="323"/>
      <c r="K38" s="324"/>
      <c r="L38" s="325"/>
      <c r="M38" s="331">
        <f t="shared" si="3"/>
        <v>0</v>
      </c>
      <c r="N38" s="392">
        <f>COUNTIF(E38:G38,("&gt;0"))</f>
        <v>0</v>
      </c>
    </row>
    <row r="39" spans="1:14" x14ac:dyDescent="0.3">
      <c r="A39" s="333" t="s">
        <v>9</v>
      </c>
      <c r="B39" s="217"/>
      <c r="C39" s="334" t="e">
        <f>VLOOKUP(B39,Données!$Q$3:$W$503,2)</f>
        <v>#N/A</v>
      </c>
      <c r="D39" s="335" t="e">
        <f>VLOOKUP(B39,Données!$Q$3:$V$253,3)</f>
        <v>#N/A</v>
      </c>
      <c r="E39" s="332"/>
      <c r="F39" s="332"/>
      <c r="G39" s="332"/>
      <c r="H39" s="321"/>
      <c r="I39" s="322"/>
      <c r="J39" s="323"/>
      <c r="K39" s="324"/>
      <c r="L39" s="325"/>
      <c r="M39" s="336">
        <f t="shared" si="3"/>
        <v>0</v>
      </c>
      <c r="N39" s="393">
        <f>COUNTIF(E39:G39,("&gt;0"))</f>
        <v>0</v>
      </c>
    </row>
    <row r="40" spans="1:14" ht="15" thickBot="1" x14ac:dyDescent="0.35">
      <c r="A40" s="337" t="s">
        <v>9</v>
      </c>
      <c r="B40" s="338"/>
      <c r="C40" s="334" t="e">
        <f>VLOOKUP(B40,Données!$Q$3:$W$503,2)</f>
        <v>#N/A</v>
      </c>
      <c r="D40" s="339" t="e">
        <f>VLOOKUP(B40,Données!$Q$3:$V$253,3)</f>
        <v>#N/A</v>
      </c>
      <c r="E40" s="340"/>
      <c r="F40" s="340"/>
      <c r="G40" s="340"/>
      <c r="H40" s="321"/>
      <c r="I40" s="322"/>
      <c r="J40" s="323"/>
      <c r="K40" s="324"/>
      <c r="L40" s="325"/>
      <c r="M40" s="336">
        <f t="shared" si="3"/>
        <v>0</v>
      </c>
      <c r="N40" s="393">
        <f>COUNTIF(E40:G40,("&gt;0"))</f>
        <v>0</v>
      </c>
    </row>
    <row r="41" spans="1:14" ht="16.2" thickBot="1" x14ac:dyDescent="0.35">
      <c r="A41" s="341" t="e">
        <f>$T$1-D41</f>
        <v>#N/A</v>
      </c>
      <c r="B41" s="342"/>
      <c r="C41" s="343" t="s">
        <v>25</v>
      </c>
      <c r="D41" s="104" t="e">
        <f>SUM(D32:D36)</f>
        <v>#N/A</v>
      </c>
      <c r="E41" s="344" t="e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#N/A</v>
      </c>
      <c r="F41" s="344" t="e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#N/A</v>
      </c>
      <c r="G41" s="344" t="e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#N/A</v>
      </c>
      <c r="H41" s="345"/>
      <c r="I41" s="346"/>
      <c r="J41" s="347"/>
      <c r="K41" s="348"/>
      <c r="L41" s="349"/>
      <c r="M41" s="350" t="e">
        <f>SUM(E41:G41)</f>
        <v>#N/A</v>
      </c>
      <c r="N41" s="395"/>
    </row>
    <row r="42" spans="1:14" x14ac:dyDescent="0.3">
      <c r="A42" s="305" t="e">
        <v>#N/A</v>
      </c>
      <c r="B42" s="306"/>
      <c r="C42" s="307">
        <f>IF(B42=Données!X$1,Données!$X$2,VLOOKUP(B42,Données!$A$3:$I$1003,3))</f>
        <v>0</v>
      </c>
      <c r="D42" s="141" t="e">
        <f>IF(C42="Dummy",Données!$X$4,VLOOKUP(B42,Données!$A$3:$I$1003,7))</f>
        <v>#N/A</v>
      </c>
      <c r="E42" s="308"/>
      <c r="F42" s="308"/>
      <c r="G42" s="308"/>
      <c r="H42" s="309"/>
      <c r="I42" s="310"/>
      <c r="J42" s="311"/>
      <c r="K42" s="312"/>
      <c r="L42" s="313"/>
      <c r="M42" s="315">
        <f t="shared" ref="M42:M50" si="4">SUM(E42:G42)</f>
        <v>0</v>
      </c>
      <c r="N42" s="391">
        <f>COUNTIF(E42:G42,"&gt;0")</f>
        <v>0</v>
      </c>
    </row>
    <row r="43" spans="1:14" x14ac:dyDescent="0.3">
      <c r="A43" s="316" t="e">
        <f>VLOOKUP(B43,Données!$A$3:$I$1003,4)</f>
        <v>#N/A</v>
      </c>
      <c r="B43" s="317"/>
      <c r="C43" s="318">
        <f>IF(B43=Données!X$1,Données!$X$2,VLOOKUP(B43,Données!$A$3:$I$1003,3))</f>
        <v>0</v>
      </c>
      <c r="D43" s="141" t="e">
        <f>IF(C43="Dummy",Données!$X$4,VLOOKUP(B43,Données!$A$3:$I$1003,7))</f>
        <v>#N/A</v>
      </c>
      <c r="E43" s="319"/>
      <c r="F43" s="320"/>
      <c r="G43" s="320"/>
      <c r="H43" s="321"/>
      <c r="I43" s="322"/>
      <c r="J43" s="323"/>
      <c r="K43" s="324"/>
      <c r="L43" s="325"/>
      <c r="M43" s="315">
        <f t="shared" si="4"/>
        <v>0</v>
      </c>
      <c r="N43" s="391">
        <f>COUNTIF(E43:G43,"&gt;0")</f>
        <v>0</v>
      </c>
    </row>
    <row r="44" spans="1:14" x14ac:dyDescent="0.3">
      <c r="A44" s="316" t="e">
        <f>VLOOKUP(B44,Données!$A$3:$I$1003,4)</f>
        <v>#N/A</v>
      </c>
      <c r="B44" s="317"/>
      <c r="C44" s="318">
        <f>IF(B44=Données!X$1,Données!$X$2,VLOOKUP(B44,Données!$A$3:$I$1003,3))</f>
        <v>0</v>
      </c>
      <c r="D44" s="141" t="e">
        <f>IF(C44="Dummy",Données!$X$4,VLOOKUP(B44,Données!$A$3:$I$1003,7))</f>
        <v>#N/A</v>
      </c>
      <c r="E44" s="319"/>
      <c r="F44" s="320"/>
      <c r="G44" s="320"/>
      <c r="H44" s="321"/>
      <c r="I44" s="322"/>
      <c r="J44" s="323"/>
      <c r="K44" s="324"/>
      <c r="L44" s="325"/>
      <c r="M44" s="315">
        <f t="shared" si="4"/>
        <v>0</v>
      </c>
      <c r="N44" s="391">
        <f>COUNTIF(E44:G44,"&gt;0")</f>
        <v>0</v>
      </c>
    </row>
    <row r="45" spans="1:14" x14ac:dyDescent="0.3">
      <c r="A45" s="316" t="e">
        <f>VLOOKUP(B45,Données!$A$3:$I$1003,4)</f>
        <v>#N/A</v>
      </c>
      <c r="B45" s="317"/>
      <c r="C45" s="318">
        <f>IF(B45=Données!X$1,Données!$X$2,VLOOKUP(B45,Données!$A$3:$I$1003,3))</f>
        <v>0</v>
      </c>
      <c r="D45" s="141" t="e">
        <f>IF(C45="Dummy",Données!$X$4,VLOOKUP(B45,Données!$A$3:$I$1003,7))</f>
        <v>#N/A</v>
      </c>
      <c r="E45" s="319"/>
      <c r="F45" s="320"/>
      <c r="G45" s="320"/>
      <c r="H45" s="321"/>
      <c r="I45" s="322"/>
      <c r="J45" s="323"/>
      <c r="K45" s="324"/>
      <c r="L45" s="325"/>
      <c r="M45" s="315">
        <f t="shared" si="4"/>
        <v>0</v>
      </c>
      <c r="N45" s="391">
        <f>COUNTIF(E45:G45,"&gt;0")</f>
        <v>0</v>
      </c>
    </row>
    <row r="46" spans="1:14" x14ac:dyDescent="0.3">
      <c r="A46" s="316" t="e">
        <f>VLOOKUP(B46,Données!$A$3:$I$1003,4)</f>
        <v>#N/A</v>
      </c>
      <c r="B46" s="317"/>
      <c r="C46" s="318">
        <f>IF(B46=Données!X$1,Données!$X$2,VLOOKUP(B46,Données!$A$3:$I$1003,3))</f>
        <v>0</v>
      </c>
      <c r="D46" s="141" t="e">
        <f>IF(C46="Dummy",Données!$X$4,VLOOKUP(B46,Données!$A$3:$I$1003,7))</f>
        <v>#N/A</v>
      </c>
      <c r="E46" s="326"/>
      <c r="F46" s="320"/>
      <c r="G46" s="320"/>
      <c r="H46" s="321"/>
      <c r="I46" s="322"/>
      <c r="J46" s="323"/>
      <c r="K46" s="324"/>
      <c r="L46" s="325"/>
      <c r="M46" s="315">
        <f t="shared" si="4"/>
        <v>0</v>
      </c>
      <c r="N46" s="391">
        <f>COUNTIF(E46:G46,"&gt;0")</f>
        <v>0</v>
      </c>
    </row>
    <row r="47" spans="1:14" x14ac:dyDescent="0.3">
      <c r="A47" s="327" t="s">
        <v>21</v>
      </c>
      <c r="B47" s="328"/>
      <c r="C47" s="329">
        <f>IF(B47=Données!X$1,Données!$X$2,VLOOKUP(B47,Données!$A$3:$I$1003,3))</f>
        <v>0</v>
      </c>
      <c r="D47" s="173" t="e">
        <v>#REF!</v>
      </c>
      <c r="E47" s="330"/>
      <c r="F47" s="330"/>
      <c r="G47" s="330"/>
      <c r="H47" s="321"/>
      <c r="I47" s="322"/>
      <c r="J47" s="323"/>
      <c r="K47" s="324"/>
      <c r="L47" s="325"/>
      <c r="M47" s="331">
        <f t="shared" si="4"/>
        <v>0</v>
      </c>
      <c r="N47" s="392">
        <f>COUNTIF(E47:G47,("&gt;0"))</f>
        <v>0</v>
      </c>
    </row>
    <row r="48" spans="1:14" x14ac:dyDescent="0.3">
      <c r="A48" s="327" t="s">
        <v>21</v>
      </c>
      <c r="B48" s="328"/>
      <c r="C48" s="329">
        <f>IF(B48=Données!X$1,Données!$X$2,VLOOKUP(B48,Données!$A$3:$I$1003,3))</f>
        <v>0</v>
      </c>
      <c r="D48" s="173" t="e">
        <v>#REF!</v>
      </c>
      <c r="E48" s="332"/>
      <c r="F48" s="332"/>
      <c r="G48" s="332"/>
      <c r="H48" s="321"/>
      <c r="I48" s="322"/>
      <c r="J48" s="323"/>
      <c r="K48" s="324"/>
      <c r="L48" s="325"/>
      <c r="M48" s="331">
        <f t="shared" si="4"/>
        <v>0</v>
      </c>
      <c r="N48" s="392">
        <f>COUNTIF(E48:G48,("&gt;0"))</f>
        <v>0</v>
      </c>
    </row>
    <row r="49" spans="1:14" x14ac:dyDescent="0.3">
      <c r="A49" s="333" t="s">
        <v>9</v>
      </c>
      <c r="B49" s="217"/>
      <c r="C49" s="334" t="e">
        <f>VLOOKUP(B49,Données!$Q$3:$W$503,2)</f>
        <v>#N/A</v>
      </c>
      <c r="D49" s="335" t="e">
        <f>VLOOKUP(B49,Données!$Q$3:$V$253,3)</f>
        <v>#N/A</v>
      </c>
      <c r="E49" s="332"/>
      <c r="F49" s="332"/>
      <c r="G49" s="332"/>
      <c r="H49" s="321"/>
      <c r="I49" s="322"/>
      <c r="J49" s="323"/>
      <c r="K49" s="324"/>
      <c r="L49" s="325"/>
      <c r="M49" s="336">
        <f t="shared" si="4"/>
        <v>0</v>
      </c>
      <c r="N49" s="393">
        <f>COUNTIF(E49:G49,("&gt;0"))</f>
        <v>0</v>
      </c>
    </row>
    <row r="50" spans="1:14" ht="15" thickBot="1" x14ac:dyDescent="0.35">
      <c r="A50" s="337" t="s">
        <v>9</v>
      </c>
      <c r="B50" s="338"/>
      <c r="C50" s="334" t="e">
        <f>VLOOKUP(B50,Données!$Q$3:$W$503,2)</f>
        <v>#N/A</v>
      </c>
      <c r="D50" s="339" t="e">
        <f>VLOOKUP(B50,Données!$Q$3:$V$253,3)</f>
        <v>#N/A</v>
      </c>
      <c r="E50" s="340"/>
      <c r="F50" s="340"/>
      <c r="G50" s="340"/>
      <c r="H50" s="321"/>
      <c r="I50" s="322"/>
      <c r="J50" s="323"/>
      <c r="K50" s="324"/>
      <c r="L50" s="325"/>
      <c r="M50" s="336">
        <f t="shared" si="4"/>
        <v>0</v>
      </c>
      <c r="N50" s="393">
        <f>COUNTIF(E50:G50,("&gt;0"))</f>
        <v>0</v>
      </c>
    </row>
    <row r="51" spans="1:14" ht="16.2" thickBot="1" x14ac:dyDescent="0.35">
      <c r="A51" s="341" t="e">
        <f>$T$1-D51</f>
        <v>#N/A</v>
      </c>
      <c r="B51" s="342"/>
      <c r="C51" s="343" t="s">
        <v>26</v>
      </c>
      <c r="D51" s="104" t="e">
        <f>SUM(D42:D46)</f>
        <v>#N/A</v>
      </c>
      <c r="E51" s="344" t="e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#N/A</v>
      </c>
      <c r="F51" s="344" t="e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#N/A</v>
      </c>
      <c r="G51" s="344" t="e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#N/A</v>
      </c>
      <c r="H51" s="345"/>
      <c r="I51" s="346"/>
      <c r="J51" s="347"/>
      <c r="K51" s="348"/>
      <c r="L51" s="349"/>
      <c r="M51" s="350" t="e">
        <f>SUM(E51:G51)</f>
        <v>#N/A</v>
      </c>
      <c r="N51" s="395"/>
    </row>
    <row r="52" spans="1:14" x14ac:dyDescent="0.3">
      <c r="A52" s="305" t="e">
        <v>#N/A</v>
      </c>
      <c r="B52" s="306"/>
      <c r="C52" s="307">
        <f>IF(B52=Données!X$1,Données!$X$2,VLOOKUP(B52,Données!$A$3:$I$1003,3))</f>
        <v>0</v>
      </c>
      <c r="D52" s="141" t="e">
        <f>IF(C52="Dummy",Données!$X$4,VLOOKUP(B52,Données!$A$3:$I$1003,7))</f>
        <v>#N/A</v>
      </c>
      <c r="E52" s="308"/>
      <c r="F52" s="308"/>
      <c r="G52" s="308"/>
      <c r="H52" s="309"/>
      <c r="I52" s="310"/>
      <c r="J52" s="311"/>
      <c r="K52" s="312"/>
      <c r="L52" s="313"/>
      <c r="M52" s="315">
        <f t="shared" ref="M52:M60" si="5">SUM(E52:G52)</f>
        <v>0</v>
      </c>
      <c r="N52" s="391">
        <f>COUNTIF(E52:G52,"&gt;0")</f>
        <v>0</v>
      </c>
    </row>
    <row r="53" spans="1:14" x14ac:dyDescent="0.3">
      <c r="A53" s="316" t="e">
        <f>VLOOKUP(B53,Données!$A$3:$I$1003,4)</f>
        <v>#N/A</v>
      </c>
      <c r="B53" s="317"/>
      <c r="C53" s="318">
        <f>IF(B53=Données!X$1,Données!$X$2,VLOOKUP(B53,Données!$A$3:$I$1003,3))</f>
        <v>0</v>
      </c>
      <c r="D53" s="141" t="e">
        <f>IF(C53="Dummy",Données!$X$4,VLOOKUP(B53,Données!$A$3:$I$1003,7))</f>
        <v>#N/A</v>
      </c>
      <c r="E53" s="319"/>
      <c r="F53" s="320"/>
      <c r="G53" s="320"/>
      <c r="H53" s="321"/>
      <c r="I53" s="322"/>
      <c r="J53" s="323"/>
      <c r="K53" s="324"/>
      <c r="L53" s="325"/>
      <c r="M53" s="315">
        <f t="shared" si="5"/>
        <v>0</v>
      </c>
      <c r="N53" s="391">
        <f>COUNTIF(E53:G53,"&gt;0")</f>
        <v>0</v>
      </c>
    </row>
    <row r="54" spans="1:14" x14ac:dyDescent="0.3">
      <c r="A54" s="316" t="e">
        <f>VLOOKUP(B54,Données!$A$3:$I$1003,4)</f>
        <v>#N/A</v>
      </c>
      <c r="B54" s="317"/>
      <c r="C54" s="318">
        <f>IF(B54=Données!X$1,Données!$X$2,VLOOKUP(B54,Données!$A$3:$I$1003,3))</f>
        <v>0</v>
      </c>
      <c r="D54" s="141" t="e">
        <f>IF(C54="Dummy",Données!$X$4,VLOOKUP(B54,Données!$A$3:$I$1003,7))</f>
        <v>#N/A</v>
      </c>
      <c r="E54" s="319"/>
      <c r="F54" s="320"/>
      <c r="G54" s="320"/>
      <c r="H54" s="321"/>
      <c r="I54" s="322"/>
      <c r="J54" s="323"/>
      <c r="K54" s="324"/>
      <c r="L54" s="325"/>
      <c r="M54" s="315">
        <f t="shared" si="5"/>
        <v>0</v>
      </c>
      <c r="N54" s="391">
        <f>COUNTIF(E54:G54,"&gt;0")</f>
        <v>0</v>
      </c>
    </row>
    <row r="55" spans="1:14" x14ac:dyDescent="0.3">
      <c r="A55" s="316" t="e">
        <f>VLOOKUP(B55,Données!$A$3:$I$1003,4)</f>
        <v>#N/A</v>
      </c>
      <c r="B55" s="317"/>
      <c r="C55" s="318">
        <f>IF(B55=Données!X$1,Données!$X$2,VLOOKUP(B55,Données!$A$3:$I$1003,3))</f>
        <v>0</v>
      </c>
      <c r="D55" s="141" t="e">
        <f>IF(C55="Dummy",Données!$X$4,VLOOKUP(B55,Données!$A$3:$I$1003,7))</f>
        <v>#N/A</v>
      </c>
      <c r="E55" s="319"/>
      <c r="F55" s="320"/>
      <c r="G55" s="320"/>
      <c r="H55" s="321"/>
      <c r="I55" s="322"/>
      <c r="J55" s="323"/>
      <c r="K55" s="324"/>
      <c r="L55" s="325"/>
      <c r="M55" s="315">
        <f t="shared" si="5"/>
        <v>0</v>
      </c>
      <c r="N55" s="391">
        <f>COUNTIF(E55:G55,"&gt;0")</f>
        <v>0</v>
      </c>
    </row>
    <row r="56" spans="1:14" x14ac:dyDescent="0.3">
      <c r="A56" s="316" t="e">
        <f>VLOOKUP(B56,Données!$A$3:$I$1003,4)</f>
        <v>#N/A</v>
      </c>
      <c r="B56" s="317"/>
      <c r="C56" s="318">
        <f>IF(B56=Données!X$1,Données!$X$2,VLOOKUP(B56,Données!$A$3:$I$1003,3))</f>
        <v>0</v>
      </c>
      <c r="D56" s="141" t="e">
        <f>IF(C56="Dummy",Données!$X$4,VLOOKUP(B56,Données!$A$3:$I$1003,7))</f>
        <v>#N/A</v>
      </c>
      <c r="E56" s="326"/>
      <c r="F56" s="320"/>
      <c r="G56" s="320"/>
      <c r="H56" s="321"/>
      <c r="I56" s="322"/>
      <c r="J56" s="323"/>
      <c r="K56" s="324"/>
      <c r="L56" s="325"/>
      <c r="M56" s="315">
        <f t="shared" si="5"/>
        <v>0</v>
      </c>
      <c r="N56" s="391">
        <f>COUNTIF(E56:G56,"&gt;0")</f>
        <v>0</v>
      </c>
    </row>
    <row r="57" spans="1:14" x14ac:dyDescent="0.3">
      <c r="A57" s="327" t="s">
        <v>21</v>
      </c>
      <c r="B57" s="328"/>
      <c r="C57" s="329">
        <f>IF(B57=Données!X$1,Données!$X$2,VLOOKUP(B57,Données!$A$3:$I$1003,3))</f>
        <v>0</v>
      </c>
      <c r="D57" s="173" t="e">
        <v>#REF!</v>
      </c>
      <c r="E57" s="330"/>
      <c r="F57" s="330"/>
      <c r="G57" s="330"/>
      <c r="H57" s="321"/>
      <c r="I57" s="322"/>
      <c r="J57" s="323"/>
      <c r="K57" s="324"/>
      <c r="L57" s="325"/>
      <c r="M57" s="331">
        <f t="shared" si="5"/>
        <v>0</v>
      </c>
      <c r="N57" s="392">
        <f>COUNTIF(E57:G57,("&gt;0"))</f>
        <v>0</v>
      </c>
    </row>
    <row r="58" spans="1:14" x14ac:dyDescent="0.3">
      <c r="A58" s="327" t="s">
        <v>21</v>
      </c>
      <c r="B58" s="328"/>
      <c r="C58" s="329">
        <f>IF(B58=Données!X$1,Données!$X$2,VLOOKUP(B58,Données!$A$3:$I$1003,3))</f>
        <v>0</v>
      </c>
      <c r="D58" s="173" t="e">
        <v>#REF!</v>
      </c>
      <c r="E58" s="332"/>
      <c r="F58" s="332"/>
      <c r="G58" s="332"/>
      <c r="H58" s="321"/>
      <c r="I58" s="322"/>
      <c r="J58" s="323"/>
      <c r="K58" s="324"/>
      <c r="L58" s="325"/>
      <c r="M58" s="331">
        <f t="shared" si="5"/>
        <v>0</v>
      </c>
      <c r="N58" s="392">
        <f>COUNTIF(E58:G58,("&gt;0"))</f>
        <v>0</v>
      </c>
    </row>
    <row r="59" spans="1:14" x14ac:dyDescent="0.3">
      <c r="A59" s="333" t="s">
        <v>9</v>
      </c>
      <c r="B59" s="217"/>
      <c r="C59" s="334" t="e">
        <f>VLOOKUP(B59,Données!$Q$3:$W$503,2)</f>
        <v>#N/A</v>
      </c>
      <c r="D59" s="335" t="e">
        <f>VLOOKUP(B59,Données!$Q$3:$V$253,3)</f>
        <v>#N/A</v>
      </c>
      <c r="E59" s="332"/>
      <c r="F59" s="332"/>
      <c r="G59" s="332"/>
      <c r="H59" s="321"/>
      <c r="I59" s="322"/>
      <c r="J59" s="323"/>
      <c r="K59" s="324"/>
      <c r="L59" s="325"/>
      <c r="M59" s="336">
        <f t="shared" si="5"/>
        <v>0</v>
      </c>
      <c r="N59" s="393">
        <f>COUNTIF(E59:G59,("&gt;0"))</f>
        <v>0</v>
      </c>
    </row>
    <row r="60" spans="1:14" ht="15" thickBot="1" x14ac:dyDescent="0.35">
      <c r="A60" s="337" t="s">
        <v>9</v>
      </c>
      <c r="B60" s="338"/>
      <c r="C60" s="334" t="e">
        <f>VLOOKUP(B60,Données!$Q$3:$W$503,2)</f>
        <v>#N/A</v>
      </c>
      <c r="D60" s="339" t="e">
        <f>VLOOKUP(B60,Données!$Q$3:$V$253,3)</f>
        <v>#N/A</v>
      </c>
      <c r="E60" s="340"/>
      <c r="F60" s="340"/>
      <c r="G60" s="340"/>
      <c r="H60" s="321"/>
      <c r="I60" s="322"/>
      <c r="J60" s="323"/>
      <c r="K60" s="324"/>
      <c r="L60" s="325"/>
      <c r="M60" s="336">
        <f t="shared" si="5"/>
        <v>0</v>
      </c>
      <c r="N60" s="393">
        <f>COUNTIF(E60:G60,("&gt;0"))</f>
        <v>0</v>
      </c>
    </row>
    <row r="61" spans="1:14" ht="16.2" thickBot="1" x14ac:dyDescent="0.35">
      <c r="A61" s="341" t="e">
        <f>$T$1-D61</f>
        <v>#N/A</v>
      </c>
      <c r="B61" s="342"/>
      <c r="C61" s="343" t="s">
        <v>27</v>
      </c>
      <c r="D61" s="104" t="e">
        <f>SUM(D52:D56)</f>
        <v>#N/A</v>
      </c>
      <c r="E61" s="344" t="e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#N/A</v>
      </c>
      <c r="F61" s="344" t="e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#N/A</v>
      </c>
      <c r="G61" s="344" t="e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#N/A</v>
      </c>
      <c r="H61" s="345"/>
      <c r="I61" s="346"/>
      <c r="J61" s="347"/>
      <c r="K61" s="348"/>
      <c r="L61" s="349"/>
      <c r="M61" s="350" t="e">
        <f>SUM(E61:G61)</f>
        <v>#N/A</v>
      </c>
      <c r="N61" s="395"/>
    </row>
    <row r="62" spans="1:14" x14ac:dyDescent="0.3">
      <c r="A62" s="305" t="e">
        <v>#N/A</v>
      </c>
      <c r="B62" s="306"/>
      <c r="C62" s="307">
        <f>IF(B62=Données!X$1,Données!$X$2,VLOOKUP(B62,Données!$A$3:$I$1003,3))</f>
        <v>0</v>
      </c>
      <c r="D62" s="141" t="e">
        <f>IF(C62="Dummy",Données!$X$4,VLOOKUP(B62,Données!$A$3:$I$1003,7))</f>
        <v>#N/A</v>
      </c>
      <c r="E62" s="308"/>
      <c r="F62" s="308"/>
      <c r="G62" s="308"/>
      <c r="H62" s="309"/>
      <c r="I62" s="310"/>
      <c r="J62" s="311"/>
      <c r="K62" s="312"/>
      <c r="L62" s="313"/>
      <c r="M62" s="315">
        <f t="shared" ref="M62:M70" si="6">SUM(E62:G62)</f>
        <v>0</v>
      </c>
      <c r="N62" s="391">
        <f>COUNTIF(E62:G62,"&gt;0")</f>
        <v>0</v>
      </c>
    </row>
    <row r="63" spans="1:14" x14ac:dyDescent="0.3">
      <c r="A63" s="316" t="e">
        <f>VLOOKUP(B63,Données!$A$3:$I$1003,4)</f>
        <v>#N/A</v>
      </c>
      <c r="B63" s="317"/>
      <c r="C63" s="318">
        <f>IF(B63=Données!X$1,Données!$X$2,VLOOKUP(B63,Données!$A$3:$I$1003,3))</f>
        <v>0</v>
      </c>
      <c r="D63" s="141" t="e">
        <f>IF(C63="Dummy",Données!$X$4,VLOOKUP(B63,Données!$A$3:$I$1003,7))</f>
        <v>#N/A</v>
      </c>
      <c r="E63" s="319"/>
      <c r="F63" s="320"/>
      <c r="G63" s="320"/>
      <c r="H63" s="321"/>
      <c r="I63" s="322"/>
      <c r="J63" s="323"/>
      <c r="K63" s="324"/>
      <c r="L63" s="325"/>
      <c r="M63" s="315">
        <f t="shared" si="6"/>
        <v>0</v>
      </c>
      <c r="N63" s="391">
        <f>COUNTIF(E63:G63,"&gt;0")</f>
        <v>0</v>
      </c>
    </row>
    <row r="64" spans="1:14" x14ac:dyDescent="0.3">
      <c r="A64" s="316" t="e">
        <f>VLOOKUP(B64,Données!$A$3:$I$1003,4)</f>
        <v>#N/A</v>
      </c>
      <c r="B64" s="317"/>
      <c r="C64" s="318">
        <f>IF(B64=Données!X$1,Données!$X$2,VLOOKUP(B64,Données!$A$3:$I$1003,3))</f>
        <v>0</v>
      </c>
      <c r="D64" s="141" t="e">
        <f>IF(C64="Dummy",Données!$X$4,VLOOKUP(B64,Données!$A$3:$I$1003,7))</f>
        <v>#N/A</v>
      </c>
      <c r="E64" s="319"/>
      <c r="F64" s="320"/>
      <c r="G64" s="320"/>
      <c r="H64" s="321"/>
      <c r="I64" s="322"/>
      <c r="J64" s="323"/>
      <c r="K64" s="324"/>
      <c r="L64" s="325"/>
      <c r="M64" s="315">
        <f t="shared" si="6"/>
        <v>0</v>
      </c>
      <c r="N64" s="391">
        <f>COUNTIF(E64:G64,"&gt;0")</f>
        <v>0</v>
      </c>
    </row>
    <row r="65" spans="1:14" x14ac:dyDescent="0.3">
      <c r="A65" s="316" t="e">
        <f>VLOOKUP(B65,Données!$A$3:$I$1003,4)</f>
        <v>#N/A</v>
      </c>
      <c r="B65" s="317"/>
      <c r="C65" s="318">
        <f>IF(B65=Données!X$1,Données!$X$2,VLOOKUP(B65,Données!$A$3:$I$1003,3))</f>
        <v>0</v>
      </c>
      <c r="D65" s="141" t="e">
        <f>IF(C65="Dummy",Données!$X$4,VLOOKUP(B65,Données!$A$3:$I$1003,7))</f>
        <v>#N/A</v>
      </c>
      <c r="E65" s="319"/>
      <c r="F65" s="320"/>
      <c r="G65" s="320"/>
      <c r="H65" s="321"/>
      <c r="I65" s="322"/>
      <c r="J65" s="323"/>
      <c r="K65" s="324"/>
      <c r="L65" s="325"/>
      <c r="M65" s="315">
        <f t="shared" si="6"/>
        <v>0</v>
      </c>
      <c r="N65" s="391">
        <f>COUNTIF(E65:G65,"&gt;0")</f>
        <v>0</v>
      </c>
    </row>
    <row r="66" spans="1:14" x14ac:dyDescent="0.3">
      <c r="A66" s="316" t="e">
        <f>VLOOKUP(B66,Données!$A$3:$I$1003,4)</f>
        <v>#N/A</v>
      </c>
      <c r="B66" s="317"/>
      <c r="C66" s="318">
        <f>IF(B66=Données!X$1,Données!$X$2,VLOOKUP(B66,Données!$A$3:$I$1003,3))</f>
        <v>0</v>
      </c>
      <c r="D66" s="141" t="e">
        <f>IF(C66="Dummy",Données!$X$4,VLOOKUP(B66,Données!$A$3:$I$1003,7))</f>
        <v>#N/A</v>
      </c>
      <c r="E66" s="326"/>
      <c r="F66" s="320"/>
      <c r="G66" s="320"/>
      <c r="H66" s="321"/>
      <c r="I66" s="322"/>
      <c r="J66" s="323"/>
      <c r="K66" s="324"/>
      <c r="L66" s="325"/>
      <c r="M66" s="315">
        <f t="shared" si="6"/>
        <v>0</v>
      </c>
      <c r="N66" s="391">
        <f>COUNTIF(E66:G66,"&gt;0")</f>
        <v>0</v>
      </c>
    </row>
    <row r="67" spans="1:14" x14ac:dyDescent="0.3">
      <c r="A67" s="327" t="s">
        <v>21</v>
      </c>
      <c r="B67" s="328"/>
      <c r="C67" s="329">
        <f>IF(B67=Données!X$1,Données!$X$2,VLOOKUP(B67,Données!$A$3:$I$1003,3))</f>
        <v>0</v>
      </c>
      <c r="D67" s="173" t="e">
        <v>#REF!</v>
      </c>
      <c r="E67" s="330"/>
      <c r="F67" s="330"/>
      <c r="G67" s="330"/>
      <c r="H67" s="321"/>
      <c r="I67" s="322"/>
      <c r="J67" s="323"/>
      <c r="K67" s="324"/>
      <c r="L67" s="325"/>
      <c r="M67" s="331">
        <f t="shared" si="6"/>
        <v>0</v>
      </c>
      <c r="N67" s="392">
        <f>COUNTIF(E67:G67,("&gt;0"))</f>
        <v>0</v>
      </c>
    </row>
    <row r="68" spans="1:14" x14ac:dyDescent="0.3">
      <c r="A68" s="327" t="s">
        <v>21</v>
      </c>
      <c r="B68" s="328"/>
      <c r="C68" s="329">
        <f>IF(B68=Données!X$1,Données!$X$2,VLOOKUP(B68,Données!$A$3:$I$1003,3))</f>
        <v>0</v>
      </c>
      <c r="D68" s="173" t="e">
        <v>#REF!</v>
      </c>
      <c r="E68" s="332"/>
      <c r="F68" s="332"/>
      <c r="G68" s="332"/>
      <c r="H68" s="321"/>
      <c r="I68" s="322"/>
      <c r="J68" s="323"/>
      <c r="K68" s="324"/>
      <c r="L68" s="325"/>
      <c r="M68" s="331">
        <f t="shared" si="6"/>
        <v>0</v>
      </c>
      <c r="N68" s="392">
        <f>COUNTIF(E68:G68,("&gt;0"))</f>
        <v>0</v>
      </c>
    </row>
    <row r="69" spans="1:14" x14ac:dyDescent="0.3">
      <c r="A69" s="333" t="s">
        <v>9</v>
      </c>
      <c r="B69" s="217"/>
      <c r="C69" s="334" t="e">
        <f>VLOOKUP(B69,Données!$Q$3:$W$503,2)</f>
        <v>#N/A</v>
      </c>
      <c r="D69" s="335" t="e">
        <f>VLOOKUP(B69,Données!$Q$3:$V$253,3)</f>
        <v>#N/A</v>
      </c>
      <c r="E69" s="332"/>
      <c r="F69" s="332"/>
      <c r="G69" s="332"/>
      <c r="H69" s="321"/>
      <c r="I69" s="322"/>
      <c r="J69" s="323"/>
      <c r="K69" s="324"/>
      <c r="L69" s="325"/>
      <c r="M69" s="336">
        <f t="shared" si="6"/>
        <v>0</v>
      </c>
      <c r="N69" s="393">
        <f>COUNTIF(E69:G69,("&gt;0"))</f>
        <v>0</v>
      </c>
    </row>
    <row r="70" spans="1:14" ht="15" thickBot="1" x14ac:dyDescent="0.35">
      <c r="A70" s="337" t="s">
        <v>9</v>
      </c>
      <c r="B70" s="338"/>
      <c r="C70" s="334" t="e">
        <f>VLOOKUP(B70,Données!$Q$3:$W$503,2)</f>
        <v>#N/A</v>
      </c>
      <c r="D70" s="339" t="e">
        <f>VLOOKUP(B70,Données!$Q$3:$V$253,3)</f>
        <v>#N/A</v>
      </c>
      <c r="E70" s="340"/>
      <c r="F70" s="340"/>
      <c r="G70" s="340"/>
      <c r="H70" s="321"/>
      <c r="I70" s="322"/>
      <c r="J70" s="323"/>
      <c r="K70" s="324"/>
      <c r="L70" s="325"/>
      <c r="M70" s="336">
        <f t="shared" si="6"/>
        <v>0</v>
      </c>
      <c r="N70" s="393">
        <f>COUNTIF(E70:G70,("&gt;0"))</f>
        <v>0</v>
      </c>
    </row>
    <row r="71" spans="1:14" ht="16.2" thickBot="1" x14ac:dyDescent="0.35">
      <c r="A71" s="341" t="e">
        <f>$T$1-D71</f>
        <v>#N/A</v>
      </c>
      <c r="B71" s="342"/>
      <c r="C71" s="343" t="s">
        <v>28</v>
      </c>
      <c r="D71" s="104" t="e">
        <f>SUM(D62:D66)</f>
        <v>#N/A</v>
      </c>
      <c r="E71" s="344" t="e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#N/A</v>
      </c>
      <c r="F71" s="344" t="e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#N/A</v>
      </c>
      <c r="G71" s="344" t="e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#N/A</v>
      </c>
      <c r="H71" s="345"/>
      <c r="I71" s="346"/>
      <c r="J71" s="347"/>
      <c r="K71" s="348"/>
      <c r="L71" s="349"/>
      <c r="M71" s="350" t="e">
        <f>SUM(E71:G71)</f>
        <v>#N/A</v>
      </c>
      <c r="N71" s="395"/>
    </row>
    <row r="72" spans="1:14" x14ac:dyDescent="0.3">
      <c r="A72" s="305" t="e">
        <v>#N/A</v>
      </c>
      <c r="B72" s="306"/>
      <c r="C72" s="307">
        <f>IF(B72=Données!X$1,Données!$X$2,VLOOKUP(B72,Données!$A$3:$I$1003,3))</f>
        <v>0</v>
      </c>
      <c r="D72" s="141" t="e">
        <f>IF(C72="Dummy",Données!$X$4,VLOOKUP(B72,Données!$A$3:$I$1003,7))</f>
        <v>#N/A</v>
      </c>
      <c r="E72" s="308"/>
      <c r="F72" s="308"/>
      <c r="G72" s="308"/>
      <c r="H72" s="309"/>
      <c r="I72" s="310"/>
      <c r="J72" s="311"/>
      <c r="K72" s="312"/>
      <c r="L72" s="313"/>
      <c r="M72" s="315">
        <f t="shared" ref="M72:M80" si="7">SUM(E72:G72)</f>
        <v>0</v>
      </c>
      <c r="N72" s="391">
        <f>COUNTIF(E72:G72,"&gt;0")</f>
        <v>0</v>
      </c>
    </row>
    <row r="73" spans="1:14" x14ac:dyDescent="0.3">
      <c r="A73" s="316" t="e">
        <f>VLOOKUP(B73,Données!$A$3:$I$1003,4)</f>
        <v>#N/A</v>
      </c>
      <c r="B73" s="317"/>
      <c r="C73" s="318">
        <f>IF(B73=Données!X$1,Données!$X$2,VLOOKUP(B73,Données!$A$3:$I$1003,3))</f>
        <v>0</v>
      </c>
      <c r="D73" s="141" t="e">
        <f>IF(C73="Dummy",Données!$X$4,VLOOKUP(B73,Données!$A$3:$I$1003,7))</f>
        <v>#N/A</v>
      </c>
      <c r="E73" s="319"/>
      <c r="F73" s="320"/>
      <c r="G73" s="320"/>
      <c r="H73" s="321"/>
      <c r="I73" s="322"/>
      <c r="J73" s="323"/>
      <c r="K73" s="324"/>
      <c r="L73" s="325"/>
      <c r="M73" s="315">
        <f t="shared" si="7"/>
        <v>0</v>
      </c>
      <c r="N73" s="391">
        <f>COUNTIF(E73:G73,"&gt;0")</f>
        <v>0</v>
      </c>
    </row>
    <row r="74" spans="1:14" x14ac:dyDescent="0.3">
      <c r="A74" s="316" t="e">
        <f>VLOOKUP(B74,Données!$A$3:$I$1003,4)</f>
        <v>#N/A</v>
      </c>
      <c r="B74" s="317"/>
      <c r="C74" s="318">
        <f>IF(B74=Données!X$1,Données!$X$2,VLOOKUP(B74,Données!$A$3:$I$1003,3))</f>
        <v>0</v>
      </c>
      <c r="D74" s="141" t="e">
        <f>IF(C74="Dummy",Données!$X$4,VLOOKUP(B74,Données!$A$3:$I$1003,7))</f>
        <v>#N/A</v>
      </c>
      <c r="E74" s="319"/>
      <c r="F74" s="320"/>
      <c r="G74" s="320"/>
      <c r="H74" s="321"/>
      <c r="I74" s="322"/>
      <c r="J74" s="323"/>
      <c r="K74" s="324"/>
      <c r="L74" s="325"/>
      <c r="M74" s="315">
        <f t="shared" si="7"/>
        <v>0</v>
      </c>
      <c r="N74" s="391">
        <f>COUNTIF(E74:G74,"&gt;0")</f>
        <v>0</v>
      </c>
    </row>
    <row r="75" spans="1:14" x14ac:dyDescent="0.3">
      <c r="A75" s="316" t="e">
        <f>VLOOKUP(B75,Données!$A$3:$I$1003,4)</f>
        <v>#N/A</v>
      </c>
      <c r="B75" s="317"/>
      <c r="C75" s="318">
        <f>IF(B75=Données!X$1,Données!$X$2,VLOOKUP(B75,Données!$A$3:$I$1003,3))</f>
        <v>0</v>
      </c>
      <c r="D75" s="141" t="e">
        <f>IF(C75="Dummy",Données!$X$4,VLOOKUP(B75,Données!$A$3:$I$1003,7))</f>
        <v>#N/A</v>
      </c>
      <c r="E75" s="319"/>
      <c r="F75" s="320"/>
      <c r="G75" s="320"/>
      <c r="H75" s="321"/>
      <c r="I75" s="322"/>
      <c r="J75" s="323"/>
      <c r="K75" s="324"/>
      <c r="L75" s="325"/>
      <c r="M75" s="315">
        <f t="shared" si="7"/>
        <v>0</v>
      </c>
      <c r="N75" s="391">
        <f>COUNTIF(E75:G75,"&gt;0")</f>
        <v>0</v>
      </c>
    </row>
    <row r="76" spans="1:14" x14ac:dyDescent="0.3">
      <c r="A76" s="316" t="e">
        <f>VLOOKUP(B76,Données!$A$3:$I$1003,4)</f>
        <v>#N/A</v>
      </c>
      <c r="B76" s="317"/>
      <c r="C76" s="318">
        <f>IF(B76=Données!X$1,Données!$X$2,VLOOKUP(B76,Données!$A$3:$I$1003,3))</f>
        <v>0</v>
      </c>
      <c r="D76" s="141" t="e">
        <f>IF(C76="Dummy",Données!$X$4,VLOOKUP(B76,Données!$A$3:$I$1003,7))</f>
        <v>#N/A</v>
      </c>
      <c r="E76" s="326"/>
      <c r="F76" s="320"/>
      <c r="G76" s="320"/>
      <c r="H76" s="321"/>
      <c r="I76" s="322"/>
      <c r="J76" s="323"/>
      <c r="K76" s="324"/>
      <c r="L76" s="325"/>
      <c r="M76" s="315">
        <f t="shared" si="7"/>
        <v>0</v>
      </c>
      <c r="N76" s="391">
        <f>COUNTIF(E76:G76,"&gt;0")</f>
        <v>0</v>
      </c>
    </row>
    <row r="77" spans="1:14" x14ac:dyDescent="0.3">
      <c r="A77" s="327" t="s">
        <v>21</v>
      </c>
      <c r="B77" s="328"/>
      <c r="C77" s="329">
        <f>IF(B77=Données!X$1,Données!$X$2,VLOOKUP(B77,Données!$A$3:$I$1003,3))</f>
        <v>0</v>
      </c>
      <c r="D77" s="173" t="e">
        <v>#REF!</v>
      </c>
      <c r="E77" s="330"/>
      <c r="F77" s="330"/>
      <c r="G77" s="330"/>
      <c r="H77" s="321"/>
      <c r="I77" s="322"/>
      <c r="J77" s="323"/>
      <c r="K77" s="324"/>
      <c r="L77" s="325"/>
      <c r="M77" s="331">
        <f t="shared" si="7"/>
        <v>0</v>
      </c>
      <c r="N77" s="392">
        <f>COUNTIF(E77:G77,("&gt;0"))</f>
        <v>0</v>
      </c>
    </row>
    <row r="78" spans="1:14" x14ac:dyDescent="0.3">
      <c r="A78" s="327" t="s">
        <v>21</v>
      </c>
      <c r="B78" s="328"/>
      <c r="C78" s="329">
        <f>IF(B78=Données!X$1,Données!$X$2,VLOOKUP(B78,Données!$A$3:$I$1003,3))</f>
        <v>0</v>
      </c>
      <c r="D78" s="173" t="e">
        <v>#REF!</v>
      </c>
      <c r="E78" s="332"/>
      <c r="F78" s="332"/>
      <c r="G78" s="332"/>
      <c r="H78" s="321"/>
      <c r="I78" s="322"/>
      <c r="J78" s="323"/>
      <c r="K78" s="324"/>
      <c r="L78" s="325"/>
      <c r="M78" s="331">
        <f t="shared" si="7"/>
        <v>0</v>
      </c>
      <c r="N78" s="392">
        <f>COUNTIF(E78:G78,("&gt;0"))</f>
        <v>0</v>
      </c>
    </row>
    <row r="79" spans="1:14" x14ac:dyDescent="0.3">
      <c r="A79" s="333" t="s">
        <v>9</v>
      </c>
      <c r="B79" s="217"/>
      <c r="C79" s="334" t="e">
        <f>VLOOKUP(B79,Données!$Q$3:$W$503,2)</f>
        <v>#N/A</v>
      </c>
      <c r="D79" s="335" t="e">
        <f>VLOOKUP(B79,Données!$Q$3:$V$253,3)</f>
        <v>#N/A</v>
      </c>
      <c r="E79" s="332"/>
      <c r="F79" s="332"/>
      <c r="G79" s="332"/>
      <c r="H79" s="321"/>
      <c r="I79" s="322"/>
      <c r="J79" s="323"/>
      <c r="K79" s="324"/>
      <c r="L79" s="325"/>
      <c r="M79" s="336">
        <f t="shared" si="7"/>
        <v>0</v>
      </c>
      <c r="N79" s="393">
        <f>COUNTIF(E79:G79,("&gt;0"))</f>
        <v>0</v>
      </c>
    </row>
    <row r="80" spans="1:14" ht="15" thickBot="1" x14ac:dyDescent="0.35">
      <c r="A80" s="337" t="s">
        <v>9</v>
      </c>
      <c r="B80" s="338"/>
      <c r="C80" s="334" t="e">
        <f>VLOOKUP(B80,Données!$Q$3:$W$503,2)</f>
        <v>#N/A</v>
      </c>
      <c r="D80" s="339" t="e">
        <f>VLOOKUP(B80,Données!$Q$3:$V$253,3)</f>
        <v>#N/A</v>
      </c>
      <c r="E80" s="340"/>
      <c r="F80" s="340"/>
      <c r="G80" s="340"/>
      <c r="H80" s="321"/>
      <c r="I80" s="322"/>
      <c r="J80" s="323"/>
      <c r="K80" s="324"/>
      <c r="L80" s="325"/>
      <c r="M80" s="336">
        <f t="shared" si="7"/>
        <v>0</v>
      </c>
      <c r="N80" s="393">
        <f>COUNTIF(E80:G80,("&gt;0"))</f>
        <v>0</v>
      </c>
    </row>
    <row r="81" spans="1:14" ht="16.2" thickBot="1" x14ac:dyDescent="0.35">
      <c r="A81" s="341" t="e">
        <f>$T$1-D81</f>
        <v>#N/A</v>
      </c>
      <c r="B81" s="342"/>
      <c r="C81" s="343" t="s">
        <v>29</v>
      </c>
      <c r="D81" s="104" t="e">
        <f>SUM(D72:D76)</f>
        <v>#N/A</v>
      </c>
      <c r="E81" s="344" t="e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#N/A</v>
      </c>
      <c r="F81" s="344" t="e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#N/A</v>
      </c>
      <c r="G81" s="344" t="e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#N/A</v>
      </c>
      <c r="H81" s="345"/>
      <c r="I81" s="346"/>
      <c r="J81" s="347"/>
      <c r="K81" s="348"/>
      <c r="L81" s="349"/>
      <c r="M81" s="350" t="e">
        <f>SUM(E81:G81)</f>
        <v>#N/A</v>
      </c>
      <c r="N81" s="395"/>
    </row>
    <row r="82" spans="1:14" x14ac:dyDescent="0.3">
      <c r="A82" s="305" t="e">
        <v>#N/A</v>
      </c>
      <c r="B82" s="306"/>
      <c r="C82" s="307">
        <f>IF(B82=Données!X$1,Données!$X$2,VLOOKUP(B82,Données!$A$3:$I$1003,3))</f>
        <v>0</v>
      </c>
      <c r="D82" s="141" t="e">
        <f>IF(C82="Dummy",Données!$X$4,VLOOKUP(B82,Données!$A$3:$I$1003,7))</f>
        <v>#N/A</v>
      </c>
      <c r="E82" s="308"/>
      <c r="F82" s="308"/>
      <c r="G82" s="308"/>
      <c r="H82" s="309"/>
      <c r="I82" s="310"/>
      <c r="J82" s="311"/>
      <c r="K82" s="312"/>
      <c r="L82" s="313"/>
      <c r="M82" s="315">
        <f t="shared" ref="M82:M90" si="8">SUM(E82:G82)</f>
        <v>0</v>
      </c>
      <c r="N82" s="391">
        <f>COUNTIF(E82:G82,"&gt;0")</f>
        <v>0</v>
      </c>
    </row>
    <row r="83" spans="1:14" x14ac:dyDescent="0.3">
      <c r="A83" s="316" t="e">
        <f>VLOOKUP(B83,Données!$A$3:$I$1003,4)</f>
        <v>#N/A</v>
      </c>
      <c r="B83" s="317"/>
      <c r="C83" s="318">
        <f>IF(B83=Données!X$1,Données!$X$2,VLOOKUP(B83,Données!$A$3:$I$1003,3))</f>
        <v>0</v>
      </c>
      <c r="D83" s="141" t="e">
        <f>IF(C83="Dummy",Données!$X$4,VLOOKUP(B83,Données!$A$3:$I$1003,7))</f>
        <v>#N/A</v>
      </c>
      <c r="E83" s="319"/>
      <c r="F83" s="320"/>
      <c r="G83" s="320"/>
      <c r="H83" s="321"/>
      <c r="I83" s="322"/>
      <c r="J83" s="323"/>
      <c r="K83" s="324"/>
      <c r="L83" s="325"/>
      <c r="M83" s="315">
        <f t="shared" si="8"/>
        <v>0</v>
      </c>
      <c r="N83" s="391">
        <f>COUNTIF(E83:G83,"&gt;0")</f>
        <v>0</v>
      </c>
    </row>
    <row r="84" spans="1:14" x14ac:dyDescent="0.3">
      <c r="A84" s="316" t="e">
        <f>VLOOKUP(B84,Données!$A$3:$I$1003,4)</f>
        <v>#N/A</v>
      </c>
      <c r="B84" s="317"/>
      <c r="C84" s="318">
        <f>IF(B84=Données!X$1,Données!$X$2,VLOOKUP(B84,Données!$A$3:$I$1003,3))</f>
        <v>0</v>
      </c>
      <c r="D84" s="141" t="e">
        <f>IF(C84="Dummy",Données!$X$4,VLOOKUP(B84,Données!$A$3:$I$1003,7))</f>
        <v>#N/A</v>
      </c>
      <c r="E84" s="319"/>
      <c r="F84" s="320"/>
      <c r="G84" s="320"/>
      <c r="H84" s="321"/>
      <c r="I84" s="322"/>
      <c r="J84" s="323"/>
      <c r="K84" s="324"/>
      <c r="L84" s="325"/>
      <c r="M84" s="315">
        <f t="shared" si="8"/>
        <v>0</v>
      </c>
      <c r="N84" s="391">
        <f>COUNTIF(E84:G84,"&gt;0")</f>
        <v>0</v>
      </c>
    </row>
    <row r="85" spans="1:14" x14ac:dyDescent="0.3">
      <c r="A85" s="316" t="e">
        <f>VLOOKUP(B85,Données!$A$3:$I$1003,4)</f>
        <v>#N/A</v>
      </c>
      <c r="B85" s="317"/>
      <c r="C85" s="318">
        <f>IF(B85=Données!X$1,Données!$X$2,VLOOKUP(B85,Données!$A$3:$I$1003,3))</f>
        <v>0</v>
      </c>
      <c r="D85" s="141" t="e">
        <f>IF(C85="Dummy",Données!$X$4,VLOOKUP(B85,Données!$A$3:$I$1003,7))</f>
        <v>#N/A</v>
      </c>
      <c r="E85" s="319"/>
      <c r="F85" s="320"/>
      <c r="G85" s="320"/>
      <c r="H85" s="321"/>
      <c r="I85" s="322"/>
      <c r="J85" s="323"/>
      <c r="K85" s="324"/>
      <c r="L85" s="325"/>
      <c r="M85" s="315">
        <f t="shared" si="8"/>
        <v>0</v>
      </c>
      <c r="N85" s="391">
        <f>COUNTIF(E85:G85,"&gt;0")</f>
        <v>0</v>
      </c>
    </row>
    <row r="86" spans="1:14" x14ac:dyDescent="0.3">
      <c r="A86" s="316" t="e">
        <f>VLOOKUP(B86,Données!$A$3:$I$1003,4)</f>
        <v>#N/A</v>
      </c>
      <c r="B86" s="317"/>
      <c r="C86" s="318">
        <f>IF(B86=Données!X$1,Données!$X$2,VLOOKUP(B86,Données!$A$3:$I$1003,3))</f>
        <v>0</v>
      </c>
      <c r="D86" s="141" t="e">
        <f>IF(C86="Dummy",Données!$X$4,VLOOKUP(B86,Données!$A$3:$I$1003,7))</f>
        <v>#N/A</v>
      </c>
      <c r="E86" s="326"/>
      <c r="F86" s="320"/>
      <c r="G86" s="320"/>
      <c r="H86" s="321"/>
      <c r="I86" s="322"/>
      <c r="J86" s="323"/>
      <c r="K86" s="324"/>
      <c r="L86" s="325"/>
      <c r="M86" s="315">
        <f t="shared" si="8"/>
        <v>0</v>
      </c>
      <c r="N86" s="391">
        <f>COUNTIF(E86:G86,"&gt;0")</f>
        <v>0</v>
      </c>
    </row>
    <row r="87" spans="1:14" x14ac:dyDescent="0.3">
      <c r="A87" s="327" t="s">
        <v>21</v>
      </c>
      <c r="B87" s="328"/>
      <c r="C87" s="329">
        <f>IF(B87=Données!X$1,Données!$X$2,VLOOKUP(B87,Données!$A$3:$I$1003,3))</f>
        <v>0</v>
      </c>
      <c r="D87" s="173" t="e">
        <v>#REF!</v>
      </c>
      <c r="E87" s="330"/>
      <c r="F87" s="330"/>
      <c r="G87" s="330"/>
      <c r="H87" s="321"/>
      <c r="I87" s="322"/>
      <c r="J87" s="323"/>
      <c r="K87" s="324"/>
      <c r="L87" s="325"/>
      <c r="M87" s="331">
        <f t="shared" si="8"/>
        <v>0</v>
      </c>
      <c r="N87" s="392">
        <f>COUNTIF(E87:G87,("&gt;0"))</f>
        <v>0</v>
      </c>
    </row>
    <row r="88" spans="1:14" x14ac:dyDescent="0.3">
      <c r="A88" s="327" t="s">
        <v>21</v>
      </c>
      <c r="B88" s="328"/>
      <c r="C88" s="329">
        <f>IF(B88=Données!X$1,Données!$X$2,VLOOKUP(B88,Données!$A$3:$I$1003,3))</f>
        <v>0</v>
      </c>
      <c r="D88" s="173" t="e">
        <v>#REF!</v>
      </c>
      <c r="E88" s="332"/>
      <c r="F88" s="332"/>
      <c r="G88" s="332"/>
      <c r="H88" s="321"/>
      <c r="I88" s="322"/>
      <c r="J88" s="323"/>
      <c r="K88" s="324"/>
      <c r="L88" s="325"/>
      <c r="M88" s="331">
        <f t="shared" si="8"/>
        <v>0</v>
      </c>
      <c r="N88" s="392">
        <f>COUNTIF(E88:G88,("&gt;0"))</f>
        <v>0</v>
      </c>
    </row>
    <row r="89" spans="1:14" x14ac:dyDescent="0.3">
      <c r="A89" s="333" t="s">
        <v>9</v>
      </c>
      <c r="B89" s="217"/>
      <c r="C89" s="334" t="e">
        <f>VLOOKUP(B89,Données!$Q$3:$W$503,2)</f>
        <v>#N/A</v>
      </c>
      <c r="D89" s="335" t="e">
        <f>VLOOKUP(B89,Données!$Q$3:$V$253,3)</f>
        <v>#N/A</v>
      </c>
      <c r="E89" s="332"/>
      <c r="F89" s="332"/>
      <c r="G89" s="332"/>
      <c r="H89" s="321"/>
      <c r="I89" s="322"/>
      <c r="J89" s="323"/>
      <c r="K89" s="324"/>
      <c r="L89" s="325"/>
      <c r="M89" s="336">
        <f t="shared" si="8"/>
        <v>0</v>
      </c>
      <c r="N89" s="393">
        <f>COUNTIF(E89:G89,("&gt;0"))</f>
        <v>0</v>
      </c>
    </row>
    <row r="90" spans="1:14" ht="15" thickBot="1" x14ac:dyDescent="0.35">
      <c r="A90" s="337" t="s">
        <v>9</v>
      </c>
      <c r="B90" s="338"/>
      <c r="C90" s="334" t="e">
        <f>VLOOKUP(B90,Données!$Q$3:$W$503,2)</f>
        <v>#N/A</v>
      </c>
      <c r="D90" s="339" t="e">
        <f>VLOOKUP(B90,Données!$Q$3:$V$253,3)</f>
        <v>#N/A</v>
      </c>
      <c r="E90" s="340"/>
      <c r="F90" s="340"/>
      <c r="G90" s="340"/>
      <c r="H90" s="321"/>
      <c r="I90" s="322"/>
      <c r="J90" s="323"/>
      <c r="K90" s="324"/>
      <c r="L90" s="325"/>
      <c r="M90" s="336">
        <f t="shared" si="8"/>
        <v>0</v>
      </c>
      <c r="N90" s="393">
        <f>COUNTIF(E90:G90,("&gt;0"))</f>
        <v>0</v>
      </c>
    </row>
    <row r="91" spans="1:14" ht="16.2" thickBot="1" x14ac:dyDescent="0.35">
      <c r="A91" s="341" t="e">
        <f>$T$1-D91</f>
        <v>#N/A</v>
      </c>
      <c r="B91" s="342"/>
      <c r="C91" s="343" t="s">
        <v>30</v>
      </c>
      <c r="D91" s="104" t="e">
        <f>SUM(D82:D86)</f>
        <v>#N/A</v>
      </c>
      <c r="E91" s="344" t="e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#N/A</v>
      </c>
      <c r="F91" s="344" t="e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#N/A</v>
      </c>
      <c r="G91" s="344" t="e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#N/A</v>
      </c>
      <c r="H91" s="345"/>
      <c r="I91" s="346"/>
      <c r="J91" s="347"/>
      <c r="K91" s="348"/>
      <c r="L91" s="349"/>
      <c r="M91" s="350" t="e">
        <f>SUM(E91:G91)</f>
        <v>#N/A</v>
      </c>
      <c r="N91" s="395"/>
    </row>
    <row r="92" spans="1:14" x14ac:dyDescent="0.3">
      <c r="A92" s="305" t="e">
        <v>#N/A</v>
      </c>
      <c r="B92" s="306"/>
      <c r="C92" s="307">
        <f>IF(B92=Données!X$1,Données!$X$2,VLOOKUP(B92,Données!$A$3:$I$1003,3))</f>
        <v>0</v>
      </c>
      <c r="D92" s="141" t="e">
        <f>IF(C92="Dummy",Données!$X$4,VLOOKUP(B92,Données!$A$3:$I$1003,7))</f>
        <v>#N/A</v>
      </c>
      <c r="E92" s="308"/>
      <c r="F92" s="308"/>
      <c r="G92" s="308"/>
      <c r="H92" s="309"/>
      <c r="I92" s="310"/>
      <c r="J92" s="311"/>
      <c r="K92" s="312"/>
      <c r="L92" s="313"/>
      <c r="M92" s="315">
        <f t="shared" ref="M92:M100" si="9">SUM(E92:G92)</f>
        <v>0</v>
      </c>
      <c r="N92" s="391">
        <f>COUNTIF(E92:G92,"&gt;0")</f>
        <v>0</v>
      </c>
    </row>
    <row r="93" spans="1:14" x14ac:dyDescent="0.3">
      <c r="A93" s="316" t="e">
        <f>VLOOKUP(B93,Données!$A$3:$I$1003,4)</f>
        <v>#N/A</v>
      </c>
      <c r="B93" s="317"/>
      <c r="C93" s="318">
        <f>IF(B93=Données!X$1,Données!$X$2,VLOOKUP(B93,Données!$A$3:$I$1003,3))</f>
        <v>0</v>
      </c>
      <c r="D93" s="141" t="e">
        <f>IF(C93="Dummy",Données!$X$4,VLOOKUP(B93,Données!$A$3:$I$1003,7))</f>
        <v>#N/A</v>
      </c>
      <c r="E93" s="319"/>
      <c r="F93" s="320"/>
      <c r="G93" s="320"/>
      <c r="H93" s="321"/>
      <c r="I93" s="322"/>
      <c r="J93" s="323"/>
      <c r="K93" s="324"/>
      <c r="L93" s="325"/>
      <c r="M93" s="315">
        <f t="shared" si="9"/>
        <v>0</v>
      </c>
      <c r="N93" s="391">
        <f>COUNTIF(E93:G93,"&gt;0")</f>
        <v>0</v>
      </c>
    </row>
    <row r="94" spans="1:14" x14ac:dyDescent="0.3">
      <c r="A94" s="316" t="e">
        <f>VLOOKUP(B94,Données!$A$3:$I$1003,4)</f>
        <v>#N/A</v>
      </c>
      <c r="B94" s="317"/>
      <c r="C94" s="318">
        <f>IF(B94=Données!X$1,Données!$X$2,VLOOKUP(B94,Données!$A$3:$I$1003,3))</f>
        <v>0</v>
      </c>
      <c r="D94" s="141" t="e">
        <f>IF(C94="Dummy",Données!$X$4,VLOOKUP(B94,Données!$A$3:$I$1003,7))</f>
        <v>#N/A</v>
      </c>
      <c r="E94" s="319"/>
      <c r="F94" s="320"/>
      <c r="G94" s="320"/>
      <c r="H94" s="321"/>
      <c r="I94" s="322"/>
      <c r="J94" s="323"/>
      <c r="K94" s="324"/>
      <c r="L94" s="325"/>
      <c r="M94" s="315">
        <f t="shared" si="9"/>
        <v>0</v>
      </c>
      <c r="N94" s="391">
        <f>COUNTIF(E94:G94,"&gt;0")</f>
        <v>0</v>
      </c>
    </row>
    <row r="95" spans="1:14" x14ac:dyDescent="0.3">
      <c r="A95" s="316" t="e">
        <f>VLOOKUP(B95,Données!$A$3:$I$1003,4)</f>
        <v>#N/A</v>
      </c>
      <c r="B95" s="317"/>
      <c r="C95" s="318">
        <f>IF(B95=Données!X$1,Données!$X$2,VLOOKUP(B95,Données!$A$3:$I$1003,3))</f>
        <v>0</v>
      </c>
      <c r="D95" s="141" t="e">
        <f>IF(C95="Dummy",Données!$X$4,VLOOKUP(B95,Données!$A$3:$I$1003,7))</f>
        <v>#N/A</v>
      </c>
      <c r="E95" s="319"/>
      <c r="F95" s="320"/>
      <c r="G95" s="320"/>
      <c r="H95" s="321"/>
      <c r="I95" s="322"/>
      <c r="J95" s="323"/>
      <c r="K95" s="324"/>
      <c r="L95" s="325"/>
      <c r="M95" s="315">
        <f t="shared" si="9"/>
        <v>0</v>
      </c>
      <c r="N95" s="391">
        <f>COUNTIF(E95:G95,"&gt;0")</f>
        <v>0</v>
      </c>
    </row>
    <row r="96" spans="1:14" x14ac:dyDescent="0.3">
      <c r="A96" s="316" t="e">
        <f>VLOOKUP(B96,Données!$A$3:$I$1003,4)</f>
        <v>#N/A</v>
      </c>
      <c r="B96" s="317"/>
      <c r="C96" s="318">
        <f>IF(B96=Données!X$1,Données!$X$2,VLOOKUP(B96,Données!$A$3:$I$1003,3))</f>
        <v>0</v>
      </c>
      <c r="D96" s="141" t="e">
        <f>IF(C96="Dummy",Données!$X$4,VLOOKUP(B96,Données!$A$3:$I$1003,7))</f>
        <v>#N/A</v>
      </c>
      <c r="E96" s="326"/>
      <c r="F96" s="320"/>
      <c r="G96" s="320"/>
      <c r="H96" s="321"/>
      <c r="I96" s="322"/>
      <c r="J96" s="323"/>
      <c r="K96" s="324"/>
      <c r="L96" s="325"/>
      <c r="M96" s="315">
        <f t="shared" si="9"/>
        <v>0</v>
      </c>
      <c r="N96" s="391">
        <f>COUNTIF(E96:G96,"&gt;0")</f>
        <v>0</v>
      </c>
    </row>
    <row r="97" spans="1:14" x14ac:dyDescent="0.3">
      <c r="A97" s="327" t="s">
        <v>21</v>
      </c>
      <c r="B97" s="328"/>
      <c r="C97" s="329">
        <f>IF(B97=Données!X$1,Données!$X$2,VLOOKUP(B97,Données!$A$3:$I$1003,3))</f>
        <v>0</v>
      </c>
      <c r="D97" s="173" t="e">
        <v>#REF!</v>
      </c>
      <c r="E97" s="330"/>
      <c r="F97" s="330"/>
      <c r="G97" s="330"/>
      <c r="H97" s="321"/>
      <c r="I97" s="322"/>
      <c r="J97" s="323"/>
      <c r="K97" s="324"/>
      <c r="L97" s="325"/>
      <c r="M97" s="331">
        <f t="shared" si="9"/>
        <v>0</v>
      </c>
      <c r="N97" s="392">
        <f>COUNTIF(E97:G97,("&gt;0"))</f>
        <v>0</v>
      </c>
    </row>
    <row r="98" spans="1:14" x14ac:dyDescent="0.3">
      <c r="A98" s="327" t="s">
        <v>21</v>
      </c>
      <c r="B98" s="328"/>
      <c r="C98" s="329">
        <f>IF(B98=Données!X$1,Données!$X$2,VLOOKUP(B98,Données!$A$3:$I$1003,3))</f>
        <v>0</v>
      </c>
      <c r="D98" s="173" t="e">
        <v>#REF!</v>
      </c>
      <c r="E98" s="332"/>
      <c r="F98" s="332"/>
      <c r="G98" s="332"/>
      <c r="H98" s="321"/>
      <c r="I98" s="322"/>
      <c r="J98" s="323"/>
      <c r="K98" s="324"/>
      <c r="L98" s="325"/>
      <c r="M98" s="331">
        <f t="shared" si="9"/>
        <v>0</v>
      </c>
      <c r="N98" s="392">
        <f>COUNTIF(E98:G98,("&gt;0"))</f>
        <v>0</v>
      </c>
    </row>
    <row r="99" spans="1:14" x14ac:dyDescent="0.3">
      <c r="A99" s="333" t="s">
        <v>9</v>
      </c>
      <c r="B99" s="217"/>
      <c r="C99" s="334" t="e">
        <f>VLOOKUP(B99,Données!$Q$3:$W$503,2)</f>
        <v>#N/A</v>
      </c>
      <c r="D99" s="335" t="e">
        <f>VLOOKUP(B99,Données!$Q$3:$V$253,3)</f>
        <v>#N/A</v>
      </c>
      <c r="E99" s="332"/>
      <c r="F99" s="332"/>
      <c r="G99" s="332"/>
      <c r="H99" s="321"/>
      <c r="I99" s="322"/>
      <c r="J99" s="323"/>
      <c r="K99" s="324"/>
      <c r="L99" s="325"/>
      <c r="M99" s="336">
        <f t="shared" si="9"/>
        <v>0</v>
      </c>
      <c r="N99" s="393">
        <f>COUNTIF(E99:G99,("&gt;0"))</f>
        <v>0</v>
      </c>
    </row>
    <row r="100" spans="1:14" ht="15" thickBot="1" x14ac:dyDescent="0.35">
      <c r="A100" s="337" t="s">
        <v>9</v>
      </c>
      <c r="B100" s="338"/>
      <c r="C100" s="334" t="e">
        <f>VLOOKUP(B100,Données!$Q$3:$W$503,2)</f>
        <v>#N/A</v>
      </c>
      <c r="D100" s="339" t="e">
        <f>VLOOKUP(B100,Données!$Q$3:$V$253,3)</f>
        <v>#N/A</v>
      </c>
      <c r="E100" s="340"/>
      <c r="F100" s="340"/>
      <c r="G100" s="340"/>
      <c r="H100" s="321"/>
      <c r="I100" s="322"/>
      <c r="J100" s="323"/>
      <c r="K100" s="324"/>
      <c r="L100" s="325"/>
      <c r="M100" s="336">
        <f t="shared" si="9"/>
        <v>0</v>
      </c>
      <c r="N100" s="393">
        <f>COUNTIF(E100:G100,("&gt;0"))</f>
        <v>0</v>
      </c>
    </row>
    <row r="101" spans="1:14" ht="16.2" thickBot="1" x14ac:dyDescent="0.35">
      <c r="A101" s="341" t="e">
        <f>$T$1-D101</f>
        <v>#N/A</v>
      </c>
      <c r="B101" s="342"/>
      <c r="C101" s="343" t="s">
        <v>31</v>
      </c>
      <c r="D101" s="104" t="e">
        <f>SUM(D92:D96)</f>
        <v>#N/A</v>
      </c>
      <c r="E101" s="344" t="e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#N/A</v>
      </c>
      <c r="F101" s="344" t="e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#N/A</v>
      </c>
      <c r="G101" s="344" t="e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#N/A</v>
      </c>
      <c r="H101" s="345"/>
      <c r="I101" s="346"/>
      <c r="J101" s="347"/>
      <c r="K101" s="348"/>
      <c r="L101" s="349"/>
      <c r="M101" s="350" t="e">
        <f>SUM(E101:G101)</f>
        <v>#N/A</v>
      </c>
      <c r="N101" s="395"/>
    </row>
    <row r="102" spans="1:14" x14ac:dyDescent="0.3">
      <c r="A102" s="305" t="e">
        <v>#N/A</v>
      </c>
      <c r="B102" s="306"/>
      <c r="C102" s="307">
        <f>IF(B102=Données!X$1,Données!$X$2,VLOOKUP(B102,Données!$A$3:$I$1003,3))</f>
        <v>0</v>
      </c>
      <c r="D102" s="141" t="e">
        <f>IF(C102="Dummy",Données!$X$4,VLOOKUP(B102,Données!$A$3:$I$1003,7))</f>
        <v>#N/A</v>
      </c>
      <c r="E102" s="308"/>
      <c r="F102" s="308"/>
      <c r="G102" s="308"/>
      <c r="H102" s="309"/>
      <c r="I102" s="310"/>
      <c r="J102" s="311"/>
      <c r="K102" s="312"/>
      <c r="L102" s="313"/>
      <c r="M102" s="315">
        <f t="shared" ref="M102:M110" si="10">SUM(E102:G102)</f>
        <v>0</v>
      </c>
      <c r="N102" s="391">
        <f>COUNTIF(E102:G102,"&gt;0")</f>
        <v>0</v>
      </c>
    </row>
    <row r="103" spans="1:14" x14ac:dyDescent="0.3">
      <c r="A103" s="316" t="e">
        <f>VLOOKUP(B103,Données!$A$3:$I$1003,4)</f>
        <v>#N/A</v>
      </c>
      <c r="B103" s="317"/>
      <c r="C103" s="318">
        <f>IF(B103=Données!X$1,Données!$X$2,VLOOKUP(B103,Données!$A$3:$I$1003,3))</f>
        <v>0</v>
      </c>
      <c r="D103" s="141" t="e">
        <f>IF(C103="Dummy",Données!$X$4,VLOOKUP(B103,Données!$A$3:$I$1003,7))</f>
        <v>#N/A</v>
      </c>
      <c r="E103" s="319"/>
      <c r="F103" s="320"/>
      <c r="G103" s="320"/>
      <c r="H103" s="321"/>
      <c r="I103" s="322"/>
      <c r="J103" s="323"/>
      <c r="K103" s="324"/>
      <c r="L103" s="325"/>
      <c r="M103" s="315">
        <f t="shared" si="10"/>
        <v>0</v>
      </c>
      <c r="N103" s="391">
        <f>COUNTIF(E103:G103,"&gt;0")</f>
        <v>0</v>
      </c>
    </row>
    <row r="104" spans="1:14" x14ac:dyDescent="0.3">
      <c r="A104" s="316" t="e">
        <f>VLOOKUP(B104,Données!$A$3:$I$1003,4)</f>
        <v>#N/A</v>
      </c>
      <c r="B104" s="317"/>
      <c r="C104" s="318">
        <f>IF(B104=Données!X$1,Données!$X$2,VLOOKUP(B104,Données!$A$3:$I$1003,3))</f>
        <v>0</v>
      </c>
      <c r="D104" s="141" t="e">
        <f>IF(C104="Dummy",Données!$X$4,VLOOKUP(B104,Données!$A$3:$I$1003,7))</f>
        <v>#N/A</v>
      </c>
      <c r="E104" s="319"/>
      <c r="F104" s="320"/>
      <c r="G104" s="320"/>
      <c r="H104" s="321"/>
      <c r="I104" s="322"/>
      <c r="J104" s="323"/>
      <c r="K104" s="324"/>
      <c r="L104" s="325"/>
      <c r="M104" s="315">
        <f t="shared" si="10"/>
        <v>0</v>
      </c>
      <c r="N104" s="391">
        <f>COUNTIF(E104:G104,"&gt;0")</f>
        <v>0</v>
      </c>
    </row>
    <row r="105" spans="1:14" x14ac:dyDescent="0.3">
      <c r="A105" s="316" t="e">
        <f>VLOOKUP(B105,Données!$A$3:$I$1003,4)</f>
        <v>#N/A</v>
      </c>
      <c r="B105" s="317"/>
      <c r="C105" s="318">
        <f>IF(B105=Données!X$1,Données!$X$2,VLOOKUP(B105,Données!$A$3:$I$1003,3))</f>
        <v>0</v>
      </c>
      <c r="D105" s="141" t="e">
        <f>IF(C105="Dummy",Données!$X$4,VLOOKUP(B105,Données!$A$3:$I$1003,7))</f>
        <v>#N/A</v>
      </c>
      <c r="E105" s="319"/>
      <c r="F105" s="320"/>
      <c r="G105" s="320"/>
      <c r="H105" s="321"/>
      <c r="I105" s="322"/>
      <c r="J105" s="323"/>
      <c r="K105" s="324"/>
      <c r="L105" s="325"/>
      <c r="M105" s="315">
        <f t="shared" si="10"/>
        <v>0</v>
      </c>
      <c r="N105" s="391">
        <f>COUNTIF(E105:G105,"&gt;0")</f>
        <v>0</v>
      </c>
    </row>
    <row r="106" spans="1:14" x14ac:dyDescent="0.3">
      <c r="A106" s="316" t="e">
        <f>VLOOKUP(B106,Données!$A$3:$I$1003,4)</f>
        <v>#N/A</v>
      </c>
      <c r="B106" s="317"/>
      <c r="C106" s="318">
        <f>IF(B106=Données!X$1,Données!$X$2,VLOOKUP(B106,Données!$A$3:$I$1003,3))</f>
        <v>0</v>
      </c>
      <c r="D106" s="141" t="e">
        <f>IF(C106="Dummy",Données!$X$4,VLOOKUP(B106,Données!$A$3:$I$1003,7))</f>
        <v>#N/A</v>
      </c>
      <c r="E106" s="326"/>
      <c r="F106" s="320"/>
      <c r="G106" s="320"/>
      <c r="H106" s="321"/>
      <c r="I106" s="322"/>
      <c r="J106" s="323"/>
      <c r="K106" s="324"/>
      <c r="L106" s="325"/>
      <c r="M106" s="315">
        <f t="shared" si="10"/>
        <v>0</v>
      </c>
      <c r="N106" s="391">
        <f>COUNTIF(E106:G106,"&gt;0")</f>
        <v>0</v>
      </c>
    </row>
    <row r="107" spans="1:14" x14ac:dyDescent="0.3">
      <c r="A107" s="327" t="s">
        <v>21</v>
      </c>
      <c r="B107" s="328"/>
      <c r="C107" s="329">
        <f>IF(B107=Données!X$1,Données!$X$2,VLOOKUP(B107,Données!$A$3:$I$1003,3))</f>
        <v>0</v>
      </c>
      <c r="D107" s="173" t="e">
        <v>#REF!</v>
      </c>
      <c r="E107" s="330"/>
      <c r="F107" s="330"/>
      <c r="G107" s="330"/>
      <c r="H107" s="321"/>
      <c r="I107" s="322"/>
      <c r="J107" s="323"/>
      <c r="K107" s="324"/>
      <c r="L107" s="325"/>
      <c r="M107" s="331">
        <f t="shared" si="10"/>
        <v>0</v>
      </c>
      <c r="N107" s="392">
        <f>COUNTIF(E107:G107,("&gt;0"))</f>
        <v>0</v>
      </c>
    </row>
    <row r="108" spans="1:14" x14ac:dyDescent="0.3">
      <c r="A108" s="327" t="s">
        <v>21</v>
      </c>
      <c r="B108" s="328"/>
      <c r="C108" s="329">
        <f>IF(B108=Données!X$1,Données!$X$2,VLOOKUP(B108,Données!$A$3:$I$1003,3))</f>
        <v>0</v>
      </c>
      <c r="D108" s="173" t="e">
        <v>#REF!</v>
      </c>
      <c r="E108" s="332"/>
      <c r="F108" s="332"/>
      <c r="G108" s="332"/>
      <c r="H108" s="321"/>
      <c r="I108" s="322"/>
      <c r="J108" s="323"/>
      <c r="K108" s="324"/>
      <c r="L108" s="325"/>
      <c r="M108" s="331">
        <f t="shared" si="10"/>
        <v>0</v>
      </c>
      <c r="N108" s="392">
        <f>COUNTIF(E108:G108,("&gt;0"))</f>
        <v>0</v>
      </c>
    </row>
    <row r="109" spans="1:14" x14ac:dyDescent="0.3">
      <c r="A109" s="333" t="s">
        <v>9</v>
      </c>
      <c r="B109" s="217"/>
      <c r="C109" s="334" t="e">
        <f>VLOOKUP(B109,Données!$Q$3:$W$503,2)</f>
        <v>#N/A</v>
      </c>
      <c r="D109" s="335" t="e">
        <f>VLOOKUP(B109,Données!$Q$3:$V$253,3)</f>
        <v>#N/A</v>
      </c>
      <c r="E109" s="332"/>
      <c r="F109" s="332"/>
      <c r="G109" s="332"/>
      <c r="H109" s="321"/>
      <c r="I109" s="322"/>
      <c r="J109" s="323"/>
      <c r="K109" s="324"/>
      <c r="L109" s="325"/>
      <c r="M109" s="336">
        <f t="shared" si="10"/>
        <v>0</v>
      </c>
      <c r="N109" s="393">
        <f>COUNTIF(E109:G109,("&gt;0"))</f>
        <v>0</v>
      </c>
    </row>
    <row r="110" spans="1:14" ht="15" thickBot="1" x14ac:dyDescent="0.35">
      <c r="A110" s="337" t="s">
        <v>9</v>
      </c>
      <c r="B110" s="338"/>
      <c r="C110" s="334" t="e">
        <f>VLOOKUP(B110,Données!$Q$3:$W$503,2)</f>
        <v>#N/A</v>
      </c>
      <c r="D110" s="339" t="e">
        <f>VLOOKUP(B110,Données!$Q$3:$V$253,3)</f>
        <v>#N/A</v>
      </c>
      <c r="E110" s="340"/>
      <c r="F110" s="340"/>
      <c r="G110" s="340"/>
      <c r="H110" s="321"/>
      <c r="I110" s="322"/>
      <c r="J110" s="323"/>
      <c r="K110" s="324"/>
      <c r="L110" s="325"/>
      <c r="M110" s="336">
        <f t="shared" si="10"/>
        <v>0</v>
      </c>
      <c r="N110" s="393">
        <f>COUNTIF(E110:G110,("&gt;0"))</f>
        <v>0</v>
      </c>
    </row>
    <row r="111" spans="1:14" ht="16.2" thickBot="1" x14ac:dyDescent="0.35">
      <c r="A111" s="341" t="e">
        <f>$T$1-D111</f>
        <v>#N/A</v>
      </c>
      <c r="B111" s="342"/>
      <c r="C111" s="343" t="s">
        <v>32</v>
      </c>
      <c r="D111" s="104" t="e">
        <f>SUM(D102:D106)</f>
        <v>#N/A</v>
      </c>
      <c r="E111" s="344" t="e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#N/A</v>
      </c>
      <c r="F111" s="344" t="e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#N/A</v>
      </c>
      <c r="G111" s="344" t="e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#N/A</v>
      </c>
      <c r="H111" s="345"/>
      <c r="I111" s="346"/>
      <c r="J111" s="347"/>
      <c r="K111" s="348"/>
      <c r="L111" s="349"/>
      <c r="M111" s="350" t="e">
        <f>SUM(E111:G111)</f>
        <v>#N/A</v>
      </c>
      <c r="N111" s="395"/>
    </row>
    <row r="112" spans="1:14" x14ac:dyDescent="0.3">
      <c r="A112" s="305" t="e">
        <v>#N/A</v>
      </c>
      <c r="B112" s="306"/>
      <c r="C112" s="307">
        <f>IF(B112=Données!X$1,Données!$X$2,VLOOKUP(B112,Données!$A$3:$I$1003,3))</f>
        <v>0</v>
      </c>
      <c r="D112" s="141" t="e">
        <f>IF(C112="Dummy",Données!$X$4,VLOOKUP(B112,Données!$A$3:$I$1003,7))</f>
        <v>#N/A</v>
      </c>
      <c r="E112" s="308"/>
      <c r="F112" s="308"/>
      <c r="G112" s="308"/>
      <c r="H112" s="309"/>
      <c r="I112" s="310"/>
      <c r="J112" s="311"/>
      <c r="K112" s="312"/>
      <c r="L112" s="313"/>
      <c r="M112" s="315">
        <f t="shared" ref="M112:M120" si="11">SUM(E112:G112)</f>
        <v>0</v>
      </c>
      <c r="N112" s="391">
        <f>COUNTIF(E112:G112,"&gt;0")</f>
        <v>0</v>
      </c>
    </row>
    <row r="113" spans="1:14" x14ac:dyDescent="0.3">
      <c r="A113" s="316" t="e">
        <f>VLOOKUP(B113,Données!$A$3:$I$1003,4)</f>
        <v>#N/A</v>
      </c>
      <c r="B113" s="317"/>
      <c r="C113" s="318">
        <f>IF(B113=Données!X$1,Données!$X$2,VLOOKUP(B113,Données!$A$3:$I$1003,3))</f>
        <v>0</v>
      </c>
      <c r="D113" s="141" t="e">
        <f>IF(C113="Dummy",Données!$X$4,VLOOKUP(B113,Données!$A$3:$I$1003,7))</f>
        <v>#N/A</v>
      </c>
      <c r="E113" s="319"/>
      <c r="F113" s="320"/>
      <c r="G113" s="320"/>
      <c r="H113" s="321"/>
      <c r="I113" s="322"/>
      <c r="J113" s="323"/>
      <c r="K113" s="324"/>
      <c r="L113" s="325"/>
      <c r="M113" s="315">
        <f t="shared" si="11"/>
        <v>0</v>
      </c>
      <c r="N113" s="391">
        <f>COUNTIF(E113:G113,"&gt;0")</f>
        <v>0</v>
      </c>
    </row>
    <row r="114" spans="1:14" x14ac:dyDescent="0.3">
      <c r="A114" s="316" t="e">
        <f>VLOOKUP(B114,Données!$A$3:$I$1003,4)</f>
        <v>#N/A</v>
      </c>
      <c r="B114" s="317"/>
      <c r="C114" s="318">
        <f>IF(B114=Données!X$1,Données!$X$2,VLOOKUP(B114,Données!$A$3:$I$1003,3))</f>
        <v>0</v>
      </c>
      <c r="D114" s="141" t="e">
        <f>IF(C114="Dummy",Données!$X$4,VLOOKUP(B114,Données!$A$3:$I$1003,7))</f>
        <v>#N/A</v>
      </c>
      <c r="E114" s="319"/>
      <c r="F114" s="320"/>
      <c r="G114" s="320"/>
      <c r="H114" s="321"/>
      <c r="I114" s="322"/>
      <c r="J114" s="323"/>
      <c r="K114" s="324"/>
      <c r="L114" s="325"/>
      <c r="M114" s="315">
        <f t="shared" si="11"/>
        <v>0</v>
      </c>
      <c r="N114" s="391">
        <f>COUNTIF(E114:G114,"&gt;0")</f>
        <v>0</v>
      </c>
    </row>
    <row r="115" spans="1:14" x14ac:dyDescent="0.3">
      <c r="A115" s="316" t="e">
        <f>VLOOKUP(B115,Données!$A$3:$I$1003,4)</f>
        <v>#N/A</v>
      </c>
      <c r="B115" s="317"/>
      <c r="C115" s="318">
        <f>IF(B115=Données!X$1,Données!$X$2,VLOOKUP(B115,Données!$A$3:$I$1003,3))</f>
        <v>0</v>
      </c>
      <c r="D115" s="141" t="e">
        <f>IF(C115="Dummy",Données!$X$4,VLOOKUP(B115,Données!$A$3:$I$1003,7))</f>
        <v>#N/A</v>
      </c>
      <c r="E115" s="319"/>
      <c r="F115" s="320"/>
      <c r="G115" s="320"/>
      <c r="H115" s="321"/>
      <c r="I115" s="322"/>
      <c r="J115" s="323"/>
      <c r="K115" s="324"/>
      <c r="L115" s="325"/>
      <c r="M115" s="315">
        <f t="shared" si="11"/>
        <v>0</v>
      </c>
      <c r="N115" s="391">
        <f>COUNTIF(E115:G115,"&gt;0")</f>
        <v>0</v>
      </c>
    </row>
    <row r="116" spans="1:14" x14ac:dyDescent="0.3">
      <c r="A116" s="316" t="e">
        <f>VLOOKUP(B116,Données!$A$3:$I$1003,4)</f>
        <v>#N/A</v>
      </c>
      <c r="B116" s="317"/>
      <c r="C116" s="318">
        <f>IF(B116=Données!X$1,Données!$X$2,VLOOKUP(B116,Données!$A$3:$I$1003,3))</f>
        <v>0</v>
      </c>
      <c r="D116" s="141" t="e">
        <f>IF(C116="Dummy",Données!$X$4,VLOOKUP(B116,Données!$A$3:$I$1003,7))</f>
        <v>#N/A</v>
      </c>
      <c r="E116" s="326"/>
      <c r="F116" s="320"/>
      <c r="G116" s="320"/>
      <c r="H116" s="321"/>
      <c r="I116" s="322"/>
      <c r="J116" s="323"/>
      <c r="K116" s="324"/>
      <c r="L116" s="325"/>
      <c r="M116" s="315">
        <f t="shared" si="11"/>
        <v>0</v>
      </c>
      <c r="N116" s="391">
        <f>COUNTIF(E116:G116,"&gt;0")</f>
        <v>0</v>
      </c>
    </row>
    <row r="117" spans="1:14" x14ac:dyDescent="0.3">
      <c r="A117" s="327" t="s">
        <v>21</v>
      </c>
      <c r="B117" s="328"/>
      <c r="C117" s="329">
        <f>IF(B117=Données!X$1,Données!$X$2,VLOOKUP(B117,Données!$A$3:$I$1003,3))</f>
        <v>0</v>
      </c>
      <c r="D117" s="173" t="e">
        <v>#REF!</v>
      </c>
      <c r="E117" s="330"/>
      <c r="F117" s="330"/>
      <c r="G117" s="330"/>
      <c r="H117" s="321"/>
      <c r="I117" s="322"/>
      <c r="J117" s="323"/>
      <c r="K117" s="324"/>
      <c r="L117" s="325"/>
      <c r="M117" s="331">
        <f t="shared" si="11"/>
        <v>0</v>
      </c>
      <c r="N117" s="392">
        <f>COUNTIF(E117:G117,("&gt;0"))</f>
        <v>0</v>
      </c>
    </row>
    <row r="118" spans="1:14" x14ac:dyDescent="0.3">
      <c r="A118" s="327" t="s">
        <v>21</v>
      </c>
      <c r="B118" s="328"/>
      <c r="C118" s="329">
        <f>IF(B118=Données!X$1,Données!$X$2,VLOOKUP(B118,Données!$A$3:$I$1003,3))</f>
        <v>0</v>
      </c>
      <c r="D118" s="173" t="e">
        <v>#REF!</v>
      </c>
      <c r="E118" s="332"/>
      <c r="F118" s="332"/>
      <c r="G118" s="332"/>
      <c r="H118" s="321"/>
      <c r="I118" s="322"/>
      <c r="J118" s="323"/>
      <c r="K118" s="324"/>
      <c r="L118" s="325"/>
      <c r="M118" s="331">
        <f t="shared" si="11"/>
        <v>0</v>
      </c>
      <c r="N118" s="392">
        <f>COUNTIF(E118:G118,("&gt;0"))</f>
        <v>0</v>
      </c>
    </row>
    <row r="119" spans="1:14" x14ac:dyDescent="0.3">
      <c r="A119" s="333" t="s">
        <v>9</v>
      </c>
      <c r="B119" s="217"/>
      <c r="C119" s="334" t="e">
        <f>VLOOKUP(B119,Données!$Q$3:$W$503,2)</f>
        <v>#N/A</v>
      </c>
      <c r="D119" s="335" t="e">
        <f>VLOOKUP(B119,Données!$Q$3:$V$253,3)</f>
        <v>#N/A</v>
      </c>
      <c r="E119" s="332"/>
      <c r="F119" s="332"/>
      <c r="G119" s="332"/>
      <c r="H119" s="321"/>
      <c r="I119" s="322"/>
      <c r="J119" s="323"/>
      <c r="K119" s="324"/>
      <c r="L119" s="325"/>
      <c r="M119" s="336">
        <f t="shared" si="11"/>
        <v>0</v>
      </c>
      <c r="N119" s="393">
        <f>COUNTIF(E119:G119,("&gt;0"))</f>
        <v>0</v>
      </c>
    </row>
    <row r="120" spans="1:14" ht="15" thickBot="1" x14ac:dyDescent="0.35">
      <c r="A120" s="337" t="s">
        <v>9</v>
      </c>
      <c r="B120" s="338"/>
      <c r="C120" s="334" t="e">
        <f>VLOOKUP(B120,Données!$Q$3:$W$503,2)</f>
        <v>#N/A</v>
      </c>
      <c r="D120" s="339" t="e">
        <f>VLOOKUP(B120,Données!$Q$3:$V$253,3)</f>
        <v>#N/A</v>
      </c>
      <c r="E120" s="340"/>
      <c r="F120" s="340"/>
      <c r="G120" s="340"/>
      <c r="H120" s="321"/>
      <c r="I120" s="322"/>
      <c r="J120" s="323"/>
      <c r="K120" s="324"/>
      <c r="L120" s="325"/>
      <c r="M120" s="336">
        <f t="shared" si="11"/>
        <v>0</v>
      </c>
      <c r="N120" s="393">
        <f>COUNTIF(E120:G120,("&gt;0"))</f>
        <v>0</v>
      </c>
    </row>
    <row r="121" spans="1:14" ht="16.2" thickBot="1" x14ac:dyDescent="0.35">
      <c r="A121" s="341" t="e">
        <f>$T$1-D121</f>
        <v>#N/A</v>
      </c>
      <c r="B121" s="342"/>
      <c r="C121" s="343" t="s">
        <v>33</v>
      </c>
      <c r="D121" s="104" t="e">
        <f>SUM(D112:D116)</f>
        <v>#N/A</v>
      </c>
      <c r="E121" s="344" t="e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#N/A</v>
      </c>
      <c r="F121" s="344" t="e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#N/A</v>
      </c>
      <c r="G121" s="344" t="e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#N/A</v>
      </c>
      <c r="H121" s="345"/>
      <c r="I121" s="346"/>
      <c r="J121" s="347"/>
      <c r="K121" s="348"/>
      <c r="L121" s="349"/>
      <c r="M121" s="350" t="e">
        <f>SUM(E121:G121)</f>
        <v>#N/A</v>
      </c>
      <c r="N121" s="395"/>
    </row>
    <row r="122" spans="1:14" x14ac:dyDescent="0.3">
      <c r="A122" s="305" t="e">
        <v>#N/A</v>
      </c>
      <c r="B122" s="306"/>
      <c r="C122" s="307">
        <f>IF(B122=Données!X$1,Données!$X$2,VLOOKUP(B122,Données!$A$3:$I$1003,3))</f>
        <v>0</v>
      </c>
      <c r="D122" s="141" t="e">
        <f>IF(C122="Dummy",Données!$X$4,VLOOKUP(B122,Données!$A$3:$I$1003,7))</f>
        <v>#N/A</v>
      </c>
      <c r="E122" s="308"/>
      <c r="F122" s="308"/>
      <c r="G122" s="308"/>
      <c r="H122" s="309"/>
      <c r="I122" s="310"/>
      <c r="J122" s="311"/>
      <c r="K122" s="312"/>
      <c r="L122" s="313"/>
      <c r="M122" s="315">
        <f t="shared" ref="M122:M130" si="12">SUM(E122:G122)</f>
        <v>0</v>
      </c>
      <c r="N122" s="391">
        <f>COUNTIF(E122:G122,"&gt;0")</f>
        <v>0</v>
      </c>
    </row>
    <row r="123" spans="1:14" x14ac:dyDescent="0.3">
      <c r="A123" s="316" t="e">
        <f>VLOOKUP(B123,Données!$A$3:$I$1003,4)</f>
        <v>#N/A</v>
      </c>
      <c r="B123" s="317"/>
      <c r="C123" s="318">
        <f>IF(B123=Données!X$1,Données!$X$2,VLOOKUP(B123,Données!$A$3:$I$1003,3))</f>
        <v>0</v>
      </c>
      <c r="D123" s="141" t="e">
        <f>IF(C123="Dummy",Données!$X$4,VLOOKUP(B123,Données!$A$3:$I$1003,7))</f>
        <v>#N/A</v>
      </c>
      <c r="E123" s="319"/>
      <c r="F123" s="320"/>
      <c r="G123" s="320"/>
      <c r="H123" s="321"/>
      <c r="I123" s="322"/>
      <c r="J123" s="323"/>
      <c r="K123" s="324"/>
      <c r="L123" s="325"/>
      <c r="M123" s="315">
        <f t="shared" si="12"/>
        <v>0</v>
      </c>
      <c r="N123" s="391">
        <f>COUNTIF(E123:G123,"&gt;0")</f>
        <v>0</v>
      </c>
    </row>
    <row r="124" spans="1:14" x14ac:dyDescent="0.3">
      <c r="A124" s="316" t="e">
        <f>VLOOKUP(B124,Données!$A$3:$I$1003,4)</f>
        <v>#N/A</v>
      </c>
      <c r="B124" s="317"/>
      <c r="C124" s="318">
        <f>IF(B124=Données!X$1,Données!$X$2,VLOOKUP(B124,Données!$A$3:$I$1003,3))</f>
        <v>0</v>
      </c>
      <c r="D124" s="141" t="e">
        <f>IF(C124="Dummy",Données!$X$4,VLOOKUP(B124,Données!$A$3:$I$1003,7))</f>
        <v>#N/A</v>
      </c>
      <c r="E124" s="319"/>
      <c r="F124" s="320"/>
      <c r="G124" s="320"/>
      <c r="H124" s="321"/>
      <c r="I124" s="322"/>
      <c r="J124" s="323"/>
      <c r="K124" s="324"/>
      <c r="L124" s="325"/>
      <c r="M124" s="315">
        <f t="shared" si="12"/>
        <v>0</v>
      </c>
      <c r="N124" s="391">
        <f>COUNTIF(E124:G124,"&gt;0")</f>
        <v>0</v>
      </c>
    </row>
    <row r="125" spans="1:14" x14ac:dyDescent="0.3">
      <c r="A125" s="316" t="e">
        <f>VLOOKUP(B125,Données!$A$3:$I$1003,4)</f>
        <v>#N/A</v>
      </c>
      <c r="B125" s="317"/>
      <c r="C125" s="318">
        <f>IF(B125=Données!X$1,Données!$X$2,VLOOKUP(B125,Données!$A$3:$I$1003,3))</f>
        <v>0</v>
      </c>
      <c r="D125" s="141" t="e">
        <f>IF(C125="Dummy",Données!$X$4,VLOOKUP(B125,Données!$A$3:$I$1003,7))</f>
        <v>#N/A</v>
      </c>
      <c r="E125" s="319"/>
      <c r="F125" s="320"/>
      <c r="G125" s="320"/>
      <c r="H125" s="321"/>
      <c r="I125" s="322"/>
      <c r="J125" s="323"/>
      <c r="K125" s="324"/>
      <c r="L125" s="325"/>
      <c r="M125" s="315">
        <f t="shared" si="12"/>
        <v>0</v>
      </c>
      <c r="N125" s="391">
        <f>COUNTIF(E125:G125,"&gt;0")</f>
        <v>0</v>
      </c>
    </row>
    <row r="126" spans="1:14" x14ac:dyDescent="0.3">
      <c r="A126" s="316" t="e">
        <f>VLOOKUP(B126,Données!$A$3:$I$1003,4)</f>
        <v>#N/A</v>
      </c>
      <c r="B126" s="317"/>
      <c r="C126" s="318">
        <f>IF(B126=Données!X$1,Données!$X$2,VLOOKUP(B126,Données!$A$3:$I$1003,3))</f>
        <v>0</v>
      </c>
      <c r="D126" s="141" t="e">
        <f>IF(C126="Dummy",Données!$X$4,VLOOKUP(B126,Données!$A$3:$I$1003,7))</f>
        <v>#N/A</v>
      </c>
      <c r="E126" s="326"/>
      <c r="F126" s="320"/>
      <c r="G126" s="320"/>
      <c r="H126" s="321"/>
      <c r="I126" s="322"/>
      <c r="J126" s="323"/>
      <c r="K126" s="324"/>
      <c r="L126" s="325"/>
      <c r="M126" s="315">
        <f t="shared" si="12"/>
        <v>0</v>
      </c>
      <c r="N126" s="391">
        <f>COUNTIF(E126:G126,"&gt;0")</f>
        <v>0</v>
      </c>
    </row>
    <row r="127" spans="1:14" x14ac:dyDescent="0.3">
      <c r="A127" s="327" t="s">
        <v>21</v>
      </c>
      <c r="B127" s="328"/>
      <c r="C127" s="329">
        <f>IF(B127=Données!X$1,Données!$X$2,VLOOKUP(B127,Données!$A$3:$I$1003,3))</f>
        <v>0</v>
      </c>
      <c r="D127" s="173" t="e">
        <v>#REF!</v>
      </c>
      <c r="E127" s="330"/>
      <c r="F127" s="330"/>
      <c r="G127" s="330"/>
      <c r="H127" s="321"/>
      <c r="I127" s="322"/>
      <c r="J127" s="323"/>
      <c r="K127" s="324"/>
      <c r="L127" s="325"/>
      <c r="M127" s="331">
        <f t="shared" si="12"/>
        <v>0</v>
      </c>
      <c r="N127" s="392">
        <f>COUNTIF(E127:G127,("&gt;0"))</f>
        <v>0</v>
      </c>
    </row>
    <row r="128" spans="1:14" x14ac:dyDescent="0.3">
      <c r="A128" s="327" t="s">
        <v>21</v>
      </c>
      <c r="B128" s="328"/>
      <c r="C128" s="329">
        <f>IF(B128=Données!X$1,Données!$X$2,VLOOKUP(B128,Données!$A$3:$I$1003,3))</f>
        <v>0</v>
      </c>
      <c r="D128" s="173" t="e">
        <v>#REF!</v>
      </c>
      <c r="E128" s="332"/>
      <c r="F128" s="332"/>
      <c r="G128" s="332"/>
      <c r="H128" s="321"/>
      <c r="I128" s="322"/>
      <c r="J128" s="323"/>
      <c r="K128" s="324"/>
      <c r="L128" s="325"/>
      <c r="M128" s="331">
        <f t="shared" si="12"/>
        <v>0</v>
      </c>
      <c r="N128" s="392">
        <f>COUNTIF(E128:G128,("&gt;0"))</f>
        <v>0</v>
      </c>
    </row>
    <row r="129" spans="1:14" x14ac:dyDescent="0.3">
      <c r="A129" s="333" t="s">
        <v>9</v>
      </c>
      <c r="B129" s="217"/>
      <c r="C129" s="334" t="e">
        <f>VLOOKUP(B129,Données!$Q$3:$W$503,2)</f>
        <v>#N/A</v>
      </c>
      <c r="D129" s="335" t="e">
        <f>VLOOKUP(B129,Données!$Q$3:$V$253,3)</f>
        <v>#N/A</v>
      </c>
      <c r="E129" s="332"/>
      <c r="F129" s="332"/>
      <c r="G129" s="332"/>
      <c r="H129" s="321"/>
      <c r="I129" s="322"/>
      <c r="J129" s="323"/>
      <c r="K129" s="324"/>
      <c r="L129" s="325"/>
      <c r="M129" s="336">
        <f t="shared" si="12"/>
        <v>0</v>
      </c>
      <c r="N129" s="393">
        <f>COUNTIF(E129:G129,("&gt;0"))</f>
        <v>0</v>
      </c>
    </row>
    <row r="130" spans="1:14" ht="15" thickBot="1" x14ac:dyDescent="0.35">
      <c r="A130" s="337" t="s">
        <v>9</v>
      </c>
      <c r="B130" s="338"/>
      <c r="C130" s="334" t="e">
        <f>VLOOKUP(B130,Données!$Q$3:$W$503,2)</f>
        <v>#N/A</v>
      </c>
      <c r="D130" s="339" t="e">
        <f>VLOOKUP(B130,Données!$Q$3:$V$253,3)</f>
        <v>#N/A</v>
      </c>
      <c r="E130" s="340"/>
      <c r="F130" s="340"/>
      <c r="G130" s="340"/>
      <c r="H130" s="321"/>
      <c r="I130" s="322"/>
      <c r="J130" s="323"/>
      <c r="K130" s="324"/>
      <c r="L130" s="325"/>
      <c r="M130" s="336">
        <f t="shared" si="12"/>
        <v>0</v>
      </c>
      <c r="N130" s="393">
        <f>COUNTIF(E130:G130,("&gt;0"))</f>
        <v>0</v>
      </c>
    </row>
    <row r="131" spans="1:14" ht="16.2" thickBot="1" x14ac:dyDescent="0.35">
      <c r="A131" s="341" t="e">
        <f>$T$1-D131</f>
        <v>#N/A</v>
      </c>
      <c r="B131" s="342"/>
      <c r="C131" s="343" t="s">
        <v>34</v>
      </c>
      <c r="D131" s="104" t="e">
        <f>SUM(D122:D126)</f>
        <v>#N/A</v>
      </c>
      <c r="E131" s="344" t="e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#N/A</v>
      </c>
      <c r="F131" s="344" t="e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#N/A</v>
      </c>
      <c r="G131" s="344" t="e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#N/A</v>
      </c>
      <c r="H131" s="345"/>
      <c r="I131" s="346"/>
      <c r="J131" s="347"/>
      <c r="K131" s="348"/>
      <c r="L131" s="349"/>
      <c r="M131" s="350" t="e">
        <f>SUM(E131:G131)</f>
        <v>#N/A</v>
      </c>
      <c r="N131" s="395"/>
    </row>
    <row r="132" spans="1:14" x14ac:dyDescent="0.3">
      <c r="A132" s="305" t="e">
        <v>#N/A</v>
      </c>
      <c r="B132" s="306"/>
      <c r="C132" s="307">
        <f>IF(B132=Données!X$1,Données!$X$2,VLOOKUP(B132,Données!$A$3:$I$1003,3))</f>
        <v>0</v>
      </c>
      <c r="D132" s="141" t="e">
        <f>IF(C132="Dummy",Données!$X$4,VLOOKUP(B132,Données!$A$3:$I$1003,7))</f>
        <v>#N/A</v>
      </c>
      <c r="E132" s="308"/>
      <c r="F132" s="308"/>
      <c r="G132" s="308"/>
      <c r="H132" s="309"/>
      <c r="I132" s="310"/>
      <c r="J132" s="311"/>
      <c r="K132" s="312"/>
      <c r="L132" s="313"/>
      <c r="M132" s="315">
        <f t="shared" ref="M132:M140" si="13">SUM(E132:G132)</f>
        <v>0</v>
      </c>
      <c r="N132" s="391">
        <f>COUNTIF(E132:G132,"&gt;0")</f>
        <v>0</v>
      </c>
    </row>
    <row r="133" spans="1:14" x14ac:dyDescent="0.3">
      <c r="A133" s="316" t="e">
        <f>VLOOKUP(B133,Données!$A$3:$I$1003,4)</f>
        <v>#N/A</v>
      </c>
      <c r="B133" s="317"/>
      <c r="C133" s="318">
        <f>IF(B133=Données!X$1,Données!$X$2,VLOOKUP(B133,Données!$A$3:$I$1003,3))</f>
        <v>0</v>
      </c>
      <c r="D133" s="141" t="e">
        <f>IF(C133="Dummy",Données!$X$4,VLOOKUP(B133,Données!$A$3:$I$1003,7))</f>
        <v>#N/A</v>
      </c>
      <c r="E133" s="319"/>
      <c r="F133" s="320"/>
      <c r="G133" s="320"/>
      <c r="H133" s="321"/>
      <c r="I133" s="322"/>
      <c r="J133" s="323"/>
      <c r="K133" s="324"/>
      <c r="L133" s="325"/>
      <c r="M133" s="315">
        <f t="shared" si="13"/>
        <v>0</v>
      </c>
      <c r="N133" s="391">
        <f>COUNTIF(E133:G133,"&gt;0")</f>
        <v>0</v>
      </c>
    </row>
    <row r="134" spans="1:14" x14ac:dyDescent="0.3">
      <c r="A134" s="316" t="e">
        <f>VLOOKUP(B134,Données!$A$3:$I$1003,4)</f>
        <v>#N/A</v>
      </c>
      <c r="B134" s="317"/>
      <c r="C134" s="318">
        <f>IF(B134=Données!X$1,Données!$X$2,VLOOKUP(B134,Données!$A$3:$I$1003,3))</f>
        <v>0</v>
      </c>
      <c r="D134" s="141" t="e">
        <f>IF(C134="Dummy",Données!$X$4,VLOOKUP(B134,Données!$A$3:$I$1003,7))</f>
        <v>#N/A</v>
      </c>
      <c r="E134" s="319"/>
      <c r="F134" s="320"/>
      <c r="G134" s="320"/>
      <c r="H134" s="321"/>
      <c r="I134" s="322"/>
      <c r="J134" s="323"/>
      <c r="K134" s="324"/>
      <c r="L134" s="325"/>
      <c r="M134" s="315">
        <f t="shared" si="13"/>
        <v>0</v>
      </c>
      <c r="N134" s="391">
        <f>COUNTIF(E134:G134,"&gt;0")</f>
        <v>0</v>
      </c>
    </row>
    <row r="135" spans="1:14" x14ac:dyDescent="0.3">
      <c r="A135" s="316" t="e">
        <f>VLOOKUP(B135,Données!$A$3:$I$1003,4)</f>
        <v>#N/A</v>
      </c>
      <c r="B135" s="317"/>
      <c r="C135" s="318">
        <f>IF(B135=Données!X$1,Données!$X$2,VLOOKUP(B135,Données!$A$3:$I$1003,3))</f>
        <v>0</v>
      </c>
      <c r="D135" s="141" t="e">
        <f>IF(C135="Dummy",Données!$X$4,VLOOKUP(B135,Données!$A$3:$I$1003,7))</f>
        <v>#N/A</v>
      </c>
      <c r="E135" s="319"/>
      <c r="F135" s="320"/>
      <c r="G135" s="320"/>
      <c r="H135" s="321"/>
      <c r="I135" s="322"/>
      <c r="J135" s="323"/>
      <c r="K135" s="324"/>
      <c r="L135" s="325"/>
      <c r="M135" s="315">
        <f t="shared" si="13"/>
        <v>0</v>
      </c>
      <c r="N135" s="391">
        <f>COUNTIF(E135:G135,"&gt;0")</f>
        <v>0</v>
      </c>
    </row>
    <row r="136" spans="1:14" x14ac:dyDescent="0.3">
      <c r="A136" s="316" t="e">
        <f>VLOOKUP(B136,Données!$A$3:$I$1003,4)</f>
        <v>#N/A</v>
      </c>
      <c r="B136" s="317"/>
      <c r="C136" s="318">
        <f>IF(B136=Données!X$1,Données!$X$2,VLOOKUP(B136,Données!$A$3:$I$1003,3))</f>
        <v>0</v>
      </c>
      <c r="D136" s="141" t="e">
        <f>IF(C136="Dummy",Données!$X$4,VLOOKUP(B136,Données!$A$3:$I$1003,7))</f>
        <v>#N/A</v>
      </c>
      <c r="E136" s="326"/>
      <c r="F136" s="320"/>
      <c r="G136" s="320"/>
      <c r="H136" s="321"/>
      <c r="I136" s="322"/>
      <c r="J136" s="323"/>
      <c r="K136" s="324"/>
      <c r="L136" s="325"/>
      <c r="M136" s="315">
        <f t="shared" si="13"/>
        <v>0</v>
      </c>
      <c r="N136" s="391">
        <f>COUNTIF(E136:G136,"&gt;0")</f>
        <v>0</v>
      </c>
    </row>
    <row r="137" spans="1:14" x14ac:dyDescent="0.3">
      <c r="A137" s="327" t="s">
        <v>21</v>
      </c>
      <c r="B137" s="328"/>
      <c r="C137" s="329">
        <f>IF(B137=Données!X$1,Données!$X$2,VLOOKUP(B137,Données!$A$3:$I$1003,3))</f>
        <v>0</v>
      </c>
      <c r="D137" s="173" t="e">
        <v>#REF!</v>
      </c>
      <c r="E137" s="330"/>
      <c r="F137" s="330"/>
      <c r="G137" s="330"/>
      <c r="H137" s="321"/>
      <c r="I137" s="322"/>
      <c r="J137" s="323"/>
      <c r="K137" s="324"/>
      <c r="L137" s="325"/>
      <c r="M137" s="331">
        <f t="shared" si="13"/>
        <v>0</v>
      </c>
      <c r="N137" s="392">
        <f>COUNTIF(E137:G137,("&gt;0"))</f>
        <v>0</v>
      </c>
    </row>
    <row r="138" spans="1:14" x14ac:dyDescent="0.3">
      <c r="A138" s="327" t="s">
        <v>21</v>
      </c>
      <c r="B138" s="328"/>
      <c r="C138" s="329">
        <f>IF(B138=Données!X$1,Données!$X$2,VLOOKUP(B138,Données!$A$3:$I$1003,3))</f>
        <v>0</v>
      </c>
      <c r="D138" s="173" t="e">
        <v>#REF!</v>
      </c>
      <c r="E138" s="332"/>
      <c r="F138" s="332"/>
      <c r="G138" s="332"/>
      <c r="H138" s="321"/>
      <c r="I138" s="322"/>
      <c r="J138" s="323"/>
      <c r="K138" s="324"/>
      <c r="L138" s="325"/>
      <c r="M138" s="331">
        <f t="shared" si="13"/>
        <v>0</v>
      </c>
      <c r="N138" s="392">
        <f>COUNTIF(E138:G138,("&gt;0"))</f>
        <v>0</v>
      </c>
    </row>
    <row r="139" spans="1:14" x14ac:dyDescent="0.3">
      <c r="A139" s="333" t="s">
        <v>9</v>
      </c>
      <c r="B139" s="217"/>
      <c r="C139" s="334" t="e">
        <f>VLOOKUP(B139,Données!$Q$3:$W$503,2)</f>
        <v>#N/A</v>
      </c>
      <c r="D139" s="335" t="e">
        <f>VLOOKUP(B139,Données!$Q$3:$V$253,3)</f>
        <v>#N/A</v>
      </c>
      <c r="E139" s="332"/>
      <c r="F139" s="332"/>
      <c r="G139" s="332"/>
      <c r="H139" s="321"/>
      <c r="I139" s="322"/>
      <c r="J139" s="323"/>
      <c r="K139" s="324"/>
      <c r="L139" s="325"/>
      <c r="M139" s="336">
        <f t="shared" si="13"/>
        <v>0</v>
      </c>
      <c r="N139" s="393">
        <f>COUNTIF(E139:G139,("&gt;0"))</f>
        <v>0</v>
      </c>
    </row>
    <row r="140" spans="1:14" ht="15" thickBot="1" x14ac:dyDescent="0.35">
      <c r="A140" s="337" t="s">
        <v>9</v>
      </c>
      <c r="B140" s="338"/>
      <c r="C140" s="334" t="e">
        <f>VLOOKUP(B140,Données!$Q$3:$W$503,2)</f>
        <v>#N/A</v>
      </c>
      <c r="D140" s="339" t="e">
        <f>VLOOKUP(B140,Données!$Q$3:$V$253,3)</f>
        <v>#N/A</v>
      </c>
      <c r="E140" s="340"/>
      <c r="F140" s="340"/>
      <c r="G140" s="340"/>
      <c r="H140" s="321"/>
      <c r="I140" s="322"/>
      <c r="J140" s="323"/>
      <c r="K140" s="324"/>
      <c r="L140" s="325"/>
      <c r="M140" s="336">
        <f t="shared" si="13"/>
        <v>0</v>
      </c>
      <c r="N140" s="393">
        <f>COUNTIF(E140:G140,("&gt;0"))</f>
        <v>0</v>
      </c>
    </row>
    <row r="141" spans="1:14" ht="16.2" thickBot="1" x14ac:dyDescent="0.35">
      <c r="A141" s="341" t="e">
        <f>$T$1-D141</f>
        <v>#N/A</v>
      </c>
      <c r="B141" s="342"/>
      <c r="C141" s="343" t="s">
        <v>35</v>
      </c>
      <c r="D141" s="104" t="e">
        <f>SUM(D132:D136)</f>
        <v>#N/A</v>
      </c>
      <c r="E141" s="344" t="e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#N/A</v>
      </c>
      <c r="F141" s="344" t="e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#N/A</v>
      </c>
      <c r="G141" s="344" t="e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#N/A</v>
      </c>
      <c r="H141" s="345"/>
      <c r="I141" s="346"/>
      <c r="J141" s="347"/>
      <c r="K141" s="348"/>
      <c r="L141" s="349"/>
      <c r="M141" s="350" t="e">
        <f>SUM(E141:G141)</f>
        <v>#N/A</v>
      </c>
      <c r="N141" s="395"/>
    </row>
    <row r="142" spans="1:14" x14ac:dyDescent="0.3">
      <c r="A142" s="305" t="e">
        <v>#N/A</v>
      </c>
      <c r="B142" s="306"/>
      <c r="C142" s="307">
        <f>IF(B142=Données!X$1,Données!$X$2,VLOOKUP(B142,Données!$A$3:$I$1003,3))</f>
        <v>0</v>
      </c>
      <c r="D142" s="141" t="e">
        <f>IF(C142="Dummy",Données!$X$4,VLOOKUP(B142,Données!$A$3:$I$1003,7))</f>
        <v>#N/A</v>
      </c>
      <c r="E142" s="308"/>
      <c r="F142" s="308"/>
      <c r="G142" s="308"/>
      <c r="H142" s="309"/>
      <c r="I142" s="310"/>
      <c r="J142" s="311"/>
      <c r="K142" s="312"/>
      <c r="L142" s="313"/>
      <c r="M142" s="315">
        <f t="shared" ref="M142:M150" si="14">SUM(E142:G142)</f>
        <v>0</v>
      </c>
      <c r="N142" s="391">
        <f>COUNTIF(E142:G142,"&gt;0")</f>
        <v>0</v>
      </c>
    </row>
    <row r="143" spans="1:14" x14ac:dyDescent="0.3">
      <c r="A143" s="316" t="e">
        <f>VLOOKUP(B143,Données!$A$3:$I$1003,4)</f>
        <v>#N/A</v>
      </c>
      <c r="B143" s="317"/>
      <c r="C143" s="318">
        <f>IF(B143=Données!X$1,Données!$X$2,VLOOKUP(B143,Données!$A$3:$I$1003,3))</f>
        <v>0</v>
      </c>
      <c r="D143" s="141" t="e">
        <f>IF(C143="Dummy",Données!$X$4,VLOOKUP(B143,Données!$A$3:$I$1003,7))</f>
        <v>#N/A</v>
      </c>
      <c r="E143" s="319"/>
      <c r="F143" s="320"/>
      <c r="G143" s="320"/>
      <c r="H143" s="321"/>
      <c r="I143" s="322"/>
      <c r="J143" s="323"/>
      <c r="K143" s="324"/>
      <c r="L143" s="325"/>
      <c r="M143" s="315">
        <f t="shared" si="14"/>
        <v>0</v>
      </c>
      <c r="N143" s="391">
        <f>COUNTIF(E143:G143,"&gt;0")</f>
        <v>0</v>
      </c>
    </row>
    <row r="144" spans="1:14" x14ac:dyDescent="0.3">
      <c r="A144" s="316" t="e">
        <f>VLOOKUP(B144,Données!$A$3:$I$1003,4)</f>
        <v>#N/A</v>
      </c>
      <c r="B144" s="317"/>
      <c r="C144" s="318">
        <f>IF(B144=Données!X$1,Données!$X$2,VLOOKUP(B144,Données!$A$3:$I$1003,3))</f>
        <v>0</v>
      </c>
      <c r="D144" s="141" t="e">
        <f>IF(C144="Dummy",Données!$X$4,VLOOKUP(B144,Données!$A$3:$I$1003,7))</f>
        <v>#N/A</v>
      </c>
      <c r="E144" s="319"/>
      <c r="F144" s="320"/>
      <c r="G144" s="320"/>
      <c r="H144" s="321"/>
      <c r="I144" s="322"/>
      <c r="J144" s="323"/>
      <c r="K144" s="324"/>
      <c r="L144" s="325"/>
      <c r="M144" s="315">
        <f t="shared" si="14"/>
        <v>0</v>
      </c>
      <c r="N144" s="391">
        <f>COUNTIF(E144:G144,"&gt;0")</f>
        <v>0</v>
      </c>
    </row>
    <row r="145" spans="1:14" x14ac:dyDescent="0.3">
      <c r="A145" s="316" t="e">
        <f>VLOOKUP(B145,Données!$A$3:$I$1003,4)</f>
        <v>#N/A</v>
      </c>
      <c r="B145" s="317"/>
      <c r="C145" s="318">
        <f>IF(B145=Données!X$1,Données!$X$2,VLOOKUP(B145,Données!$A$3:$I$1003,3))</f>
        <v>0</v>
      </c>
      <c r="D145" s="141" t="e">
        <f>IF(C145="Dummy",Données!$X$4,VLOOKUP(B145,Données!$A$3:$I$1003,7))</f>
        <v>#N/A</v>
      </c>
      <c r="E145" s="319"/>
      <c r="F145" s="320"/>
      <c r="G145" s="320"/>
      <c r="H145" s="321"/>
      <c r="I145" s="322"/>
      <c r="J145" s="323"/>
      <c r="K145" s="324"/>
      <c r="L145" s="325"/>
      <c r="M145" s="315">
        <f t="shared" si="14"/>
        <v>0</v>
      </c>
      <c r="N145" s="391">
        <f>COUNTIF(E145:G145,"&gt;0")</f>
        <v>0</v>
      </c>
    </row>
    <row r="146" spans="1:14" x14ac:dyDescent="0.3">
      <c r="A146" s="316" t="e">
        <f>VLOOKUP(B146,Données!$A$3:$I$1003,4)</f>
        <v>#N/A</v>
      </c>
      <c r="B146" s="317"/>
      <c r="C146" s="318">
        <f>IF(B146=Données!X$1,Données!$X$2,VLOOKUP(B146,Données!$A$3:$I$1003,3))</f>
        <v>0</v>
      </c>
      <c r="D146" s="141" t="e">
        <f>IF(C146="Dummy",Données!$X$4,VLOOKUP(B146,Données!$A$3:$I$1003,7))</f>
        <v>#N/A</v>
      </c>
      <c r="E146" s="326"/>
      <c r="F146" s="320"/>
      <c r="G146" s="320"/>
      <c r="H146" s="321"/>
      <c r="I146" s="322"/>
      <c r="J146" s="323"/>
      <c r="K146" s="324"/>
      <c r="L146" s="325"/>
      <c r="M146" s="315">
        <f t="shared" si="14"/>
        <v>0</v>
      </c>
      <c r="N146" s="391">
        <f>COUNTIF(E146:G146,"&gt;0")</f>
        <v>0</v>
      </c>
    </row>
    <row r="147" spans="1:14" x14ac:dyDescent="0.3">
      <c r="A147" s="327" t="s">
        <v>21</v>
      </c>
      <c r="B147" s="328"/>
      <c r="C147" s="329">
        <f>IF(B147=Données!X$1,Données!$X$2,VLOOKUP(B147,Données!$A$3:$I$1003,3))</f>
        <v>0</v>
      </c>
      <c r="D147" s="173" t="e">
        <v>#REF!</v>
      </c>
      <c r="E147" s="330"/>
      <c r="F147" s="330"/>
      <c r="G147" s="330"/>
      <c r="H147" s="321"/>
      <c r="I147" s="322"/>
      <c r="J147" s="323"/>
      <c r="K147" s="324"/>
      <c r="L147" s="325"/>
      <c r="M147" s="331">
        <f t="shared" si="14"/>
        <v>0</v>
      </c>
      <c r="N147" s="392">
        <f>COUNTIF(E147:G147,("&gt;0"))</f>
        <v>0</v>
      </c>
    </row>
    <row r="148" spans="1:14" x14ac:dyDescent="0.3">
      <c r="A148" s="327" t="s">
        <v>21</v>
      </c>
      <c r="B148" s="328"/>
      <c r="C148" s="329">
        <f>IF(B148=Données!X$1,Données!$X$2,VLOOKUP(B148,Données!$A$3:$I$1003,3))</f>
        <v>0</v>
      </c>
      <c r="D148" s="173" t="e">
        <v>#REF!</v>
      </c>
      <c r="E148" s="332"/>
      <c r="F148" s="332"/>
      <c r="G148" s="332"/>
      <c r="H148" s="321"/>
      <c r="I148" s="322"/>
      <c r="J148" s="323"/>
      <c r="K148" s="324"/>
      <c r="L148" s="325"/>
      <c r="M148" s="331">
        <f t="shared" si="14"/>
        <v>0</v>
      </c>
      <c r="N148" s="392">
        <f>COUNTIF(E148:G148,("&gt;0"))</f>
        <v>0</v>
      </c>
    </row>
    <row r="149" spans="1:14" x14ac:dyDescent="0.3">
      <c r="A149" s="333" t="s">
        <v>9</v>
      </c>
      <c r="B149" s="217"/>
      <c r="C149" s="334" t="e">
        <f>VLOOKUP(B149,Données!$Q$3:$W$503,2)</f>
        <v>#N/A</v>
      </c>
      <c r="D149" s="335" t="e">
        <f>VLOOKUP(B149,Données!$Q$3:$V$253,3)</f>
        <v>#N/A</v>
      </c>
      <c r="E149" s="332"/>
      <c r="F149" s="332"/>
      <c r="G149" s="332"/>
      <c r="H149" s="321"/>
      <c r="I149" s="322"/>
      <c r="J149" s="323"/>
      <c r="K149" s="324"/>
      <c r="L149" s="325"/>
      <c r="M149" s="336">
        <f t="shared" si="14"/>
        <v>0</v>
      </c>
      <c r="N149" s="393">
        <f>COUNTIF(E149:G149,("&gt;0"))</f>
        <v>0</v>
      </c>
    </row>
    <row r="150" spans="1:14" ht="15" thickBot="1" x14ac:dyDescent="0.35">
      <c r="A150" s="337" t="s">
        <v>9</v>
      </c>
      <c r="B150" s="338"/>
      <c r="C150" s="334" t="e">
        <f>VLOOKUP(B150,Données!$Q$3:$W$503,2)</f>
        <v>#N/A</v>
      </c>
      <c r="D150" s="339" t="e">
        <f>VLOOKUP(B150,Données!$Q$3:$V$253,3)</f>
        <v>#N/A</v>
      </c>
      <c r="E150" s="340"/>
      <c r="F150" s="340"/>
      <c r="G150" s="340"/>
      <c r="H150" s="321"/>
      <c r="I150" s="322"/>
      <c r="J150" s="323"/>
      <c r="K150" s="324"/>
      <c r="L150" s="325"/>
      <c r="M150" s="336">
        <f t="shared" si="14"/>
        <v>0</v>
      </c>
      <c r="N150" s="393">
        <f>COUNTIF(E150:G150,("&gt;0"))</f>
        <v>0</v>
      </c>
    </row>
    <row r="151" spans="1:14" ht="16.2" thickBot="1" x14ac:dyDescent="0.35">
      <c r="A151" s="341" t="e">
        <f>$T$1-D151</f>
        <v>#N/A</v>
      </c>
      <c r="B151" s="342"/>
      <c r="C151" s="343" t="s">
        <v>36</v>
      </c>
      <c r="D151" s="104" t="e">
        <f>SUM(D142:D146)</f>
        <v>#N/A</v>
      </c>
      <c r="E151" s="344" t="e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#N/A</v>
      </c>
      <c r="F151" s="344" t="e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#N/A</v>
      </c>
      <c r="G151" s="344" t="e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#N/A</v>
      </c>
      <c r="H151" s="345"/>
      <c r="I151" s="346"/>
      <c r="J151" s="347"/>
      <c r="K151" s="348"/>
      <c r="L151" s="349"/>
      <c r="M151" s="350" t="e">
        <f>SUM(E151:G151)</f>
        <v>#N/A</v>
      </c>
      <c r="N151" s="395"/>
    </row>
    <row r="152" spans="1:14" x14ac:dyDescent="0.3">
      <c r="A152" s="305" t="e">
        <v>#N/A</v>
      </c>
      <c r="B152" s="306"/>
      <c r="C152" s="307">
        <f>IF(B152=Données!X$1,Données!$X$2,VLOOKUP(B152,Données!$A$3:$I$1003,3))</f>
        <v>0</v>
      </c>
      <c r="D152" s="141" t="e">
        <f>IF(C152="Dummy",Données!$X$4,VLOOKUP(B152,Données!$A$3:$I$1003,7))</f>
        <v>#N/A</v>
      </c>
      <c r="E152" s="308"/>
      <c r="F152" s="308"/>
      <c r="G152" s="308"/>
      <c r="H152" s="309"/>
      <c r="I152" s="310"/>
      <c r="J152" s="311"/>
      <c r="K152" s="312"/>
      <c r="L152" s="313"/>
      <c r="M152" s="315">
        <f t="shared" ref="M152:M160" si="15">SUM(E152:G152)</f>
        <v>0</v>
      </c>
      <c r="N152" s="391">
        <f>COUNTIF(E152:G152,"&gt;0")</f>
        <v>0</v>
      </c>
    </row>
    <row r="153" spans="1:14" x14ac:dyDescent="0.3">
      <c r="A153" s="316" t="e">
        <f>VLOOKUP(B153,Données!$A$3:$I$1003,4)</f>
        <v>#N/A</v>
      </c>
      <c r="B153" s="317"/>
      <c r="C153" s="318">
        <f>IF(B153=Données!X$1,Données!$X$2,VLOOKUP(B153,Données!$A$3:$I$1003,3))</f>
        <v>0</v>
      </c>
      <c r="D153" s="141" t="e">
        <f>IF(C153="Dummy",Données!$X$4,VLOOKUP(B153,Données!$A$3:$I$1003,7))</f>
        <v>#N/A</v>
      </c>
      <c r="E153" s="319"/>
      <c r="F153" s="320"/>
      <c r="G153" s="320"/>
      <c r="H153" s="321"/>
      <c r="I153" s="322"/>
      <c r="J153" s="323"/>
      <c r="K153" s="324"/>
      <c r="L153" s="325"/>
      <c r="M153" s="315">
        <f t="shared" si="15"/>
        <v>0</v>
      </c>
      <c r="N153" s="391">
        <f>COUNTIF(E153:G153,"&gt;0")</f>
        <v>0</v>
      </c>
    </row>
    <row r="154" spans="1:14" x14ac:dyDescent="0.3">
      <c r="A154" s="316" t="e">
        <f>VLOOKUP(B154,Données!$A$3:$I$1003,4)</f>
        <v>#N/A</v>
      </c>
      <c r="B154" s="317"/>
      <c r="C154" s="318">
        <f>IF(B154=Données!X$1,Données!$X$2,VLOOKUP(B154,Données!$A$3:$I$1003,3))</f>
        <v>0</v>
      </c>
      <c r="D154" s="141" t="e">
        <f>IF(C154="Dummy",Données!$X$4,VLOOKUP(B154,Données!$A$3:$I$1003,7))</f>
        <v>#N/A</v>
      </c>
      <c r="E154" s="319"/>
      <c r="F154" s="320"/>
      <c r="G154" s="320"/>
      <c r="H154" s="321"/>
      <c r="I154" s="322"/>
      <c r="J154" s="323"/>
      <c r="K154" s="324"/>
      <c r="L154" s="325"/>
      <c r="M154" s="315">
        <f t="shared" si="15"/>
        <v>0</v>
      </c>
      <c r="N154" s="391">
        <f>COUNTIF(E154:G154,"&gt;0")</f>
        <v>0</v>
      </c>
    </row>
    <row r="155" spans="1:14" x14ac:dyDescent="0.3">
      <c r="A155" s="316" t="e">
        <f>VLOOKUP(B155,Données!$A$3:$I$1003,4)</f>
        <v>#N/A</v>
      </c>
      <c r="B155" s="317"/>
      <c r="C155" s="318">
        <f>IF(B155=Données!X$1,Données!$X$2,VLOOKUP(B155,Données!$A$3:$I$1003,3))</f>
        <v>0</v>
      </c>
      <c r="D155" s="141" t="e">
        <f>IF(C155="Dummy",Données!$X$4,VLOOKUP(B155,Données!$A$3:$I$1003,7))</f>
        <v>#N/A</v>
      </c>
      <c r="E155" s="319"/>
      <c r="F155" s="320"/>
      <c r="G155" s="320"/>
      <c r="H155" s="321"/>
      <c r="I155" s="322"/>
      <c r="J155" s="323"/>
      <c r="K155" s="324"/>
      <c r="L155" s="325"/>
      <c r="M155" s="315">
        <f t="shared" si="15"/>
        <v>0</v>
      </c>
      <c r="N155" s="391">
        <f>COUNTIF(E155:G155,"&gt;0")</f>
        <v>0</v>
      </c>
    </row>
    <row r="156" spans="1:14" x14ac:dyDescent="0.3">
      <c r="A156" s="316" t="e">
        <f>VLOOKUP(B156,Données!$A$3:$I$1003,4)</f>
        <v>#N/A</v>
      </c>
      <c r="B156" s="317"/>
      <c r="C156" s="318">
        <f>IF(B156=Données!X$1,Données!$X$2,VLOOKUP(B156,Données!$A$3:$I$1003,3))</f>
        <v>0</v>
      </c>
      <c r="D156" s="141" t="e">
        <f>IF(C156="Dummy",Données!$X$4,VLOOKUP(B156,Données!$A$3:$I$1003,7))</f>
        <v>#N/A</v>
      </c>
      <c r="E156" s="326"/>
      <c r="F156" s="320"/>
      <c r="G156" s="320"/>
      <c r="H156" s="321"/>
      <c r="I156" s="322"/>
      <c r="J156" s="323"/>
      <c r="K156" s="324"/>
      <c r="L156" s="325"/>
      <c r="M156" s="315">
        <f t="shared" si="15"/>
        <v>0</v>
      </c>
      <c r="N156" s="391">
        <f>COUNTIF(E156:G156,"&gt;0")</f>
        <v>0</v>
      </c>
    </row>
    <row r="157" spans="1:14" x14ac:dyDescent="0.3">
      <c r="A157" s="327" t="s">
        <v>21</v>
      </c>
      <c r="B157" s="328"/>
      <c r="C157" s="329">
        <f>IF(B157=Données!X$1,Données!$X$2,VLOOKUP(B157,Données!$A$3:$I$1003,3))</f>
        <v>0</v>
      </c>
      <c r="D157" s="173" t="e">
        <v>#REF!</v>
      </c>
      <c r="E157" s="330"/>
      <c r="F157" s="330"/>
      <c r="G157" s="330"/>
      <c r="H157" s="321"/>
      <c r="I157" s="322"/>
      <c r="J157" s="323"/>
      <c r="K157" s="324"/>
      <c r="L157" s="325"/>
      <c r="M157" s="331">
        <f t="shared" si="15"/>
        <v>0</v>
      </c>
      <c r="N157" s="392">
        <f>COUNTIF(E157:G157,("&gt;0"))</f>
        <v>0</v>
      </c>
    </row>
    <row r="158" spans="1:14" x14ac:dyDescent="0.3">
      <c r="A158" s="327" t="s">
        <v>21</v>
      </c>
      <c r="B158" s="328"/>
      <c r="C158" s="329">
        <f>IF(B158=Données!X$1,Données!$X$2,VLOOKUP(B158,Données!$A$3:$I$1003,3))</f>
        <v>0</v>
      </c>
      <c r="D158" s="173" t="e">
        <v>#REF!</v>
      </c>
      <c r="E158" s="332"/>
      <c r="F158" s="332"/>
      <c r="G158" s="332"/>
      <c r="H158" s="321"/>
      <c r="I158" s="322"/>
      <c r="J158" s="323"/>
      <c r="K158" s="324"/>
      <c r="L158" s="325"/>
      <c r="M158" s="331">
        <f t="shared" si="15"/>
        <v>0</v>
      </c>
      <c r="N158" s="392">
        <f>COUNTIF(E158:G158,("&gt;0"))</f>
        <v>0</v>
      </c>
    </row>
    <row r="159" spans="1:14" x14ac:dyDescent="0.3">
      <c r="A159" s="333" t="s">
        <v>9</v>
      </c>
      <c r="B159" s="217"/>
      <c r="C159" s="334" t="e">
        <f>VLOOKUP(B159,Données!$Q$3:$W$503,2)</f>
        <v>#N/A</v>
      </c>
      <c r="D159" s="335" t="e">
        <f>VLOOKUP(B159,Données!$Q$3:$V$253,3)</f>
        <v>#N/A</v>
      </c>
      <c r="E159" s="332"/>
      <c r="F159" s="332"/>
      <c r="G159" s="332"/>
      <c r="H159" s="321"/>
      <c r="I159" s="322"/>
      <c r="J159" s="323"/>
      <c r="K159" s="324"/>
      <c r="L159" s="325"/>
      <c r="M159" s="336">
        <f t="shared" si="15"/>
        <v>0</v>
      </c>
      <c r="N159" s="393">
        <f>COUNTIF(E159:G159,("&gt;0"))</f>
        <v>0</v>
      </c>
    </row>
    <row r="160" spans="1:14" ht="15" thickBot="1" x14ac:dyDescent="0.35">
      <c r="A160" s="337" t="s">
        <v>9</v>
      </c>
      <c r="B160" s="338"/>
      <c r="C160" s="334" t="e">
        <f>VLOOKUP(B160,Données!$Q$3:$W$503,2)</f>
        <v>#N/A</v>
      </c>
      <c r="D160" s="339" t="e">
        <f>VLOOKUP(B160,Données!$Q$3:$V$253,3)</f>
        <v>#N/A</v>
      </c>
      <c r="E160" s="340"/>
      <c r="F160" s="340"/>
      <c r="G160" s="340"/>
      <c r="H160" s="321"/>
      <c r="I160" s="322"/>
      <c r="J160" s="323"/>
      <c r="K160" s="324"/>
      <c r="L160" s="325"/>
      <c r="M160" s="336">
        <f t="shared" si="15"/>
        <v>0</v>
      </c>
      <c r="N160" s="393">
        <f>COUNTIF(E160:G160,("&gt;0"))</f>
        <v>0</v>
      </c>
    </row>
    <row r="161" spans="1:14" ht="16.2" thickBot="1" x14ac:dyDescent="0.35">
      <c r="A161" s="341" t="e">
        <f>$T$1-D161</f>
        <v>#N/A</v>
      </c>
      <c r="B161" s="396"/>
      <c r="C161" s="397" t="s">
        <v>37</v>
      </c>
      <c r="D161" s="104" t="e">
        <f>SUM(D152:D156)</f>
        <v>#N/A</v>
      </c>
      <c r="E161" s="344" t="e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#N/A</v>
      </c>
      <c r="F161" s="344" t="e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#N/A</v>
      </c>
      <c r="G161" s="344" t="e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#N/A</v>
      </c>
      <c r="H161" s="351"/>
      <c r="I161" s="352"/>
      <c r="J161" s="353"/>
      <c r="K161" s="354"/>
      <c r="L161" s="355"/>
      <c r="M161" s="350" t="e">
        <f>SUM(E161:G161)</f>
        <v>#N/A</v>
      </c>
      <c r="N161" s="398"/>
    </row>
    <row r="162" spans="1:14" ht="15" thickBot="1" x14ac:dyDescent="0.35">
      <c r="A162" s="221"/>
      <c r="B162" s="221"/>
      <c r="C162" s="356"/>
      <c r="D162" s="357"/>
      <c r="E162" s="358"/>
      <c r="F162" s="358"/>
      <c r="G162" s="358"/>
      <c r="H162" s="359">
        <f>COUNTIF(H2:H160,"x")</f>
        <v>0</v>
      </c>
      <c r="I162" s="360">
        <f t="shared" ref="I162:K162" si="16">SUM(I2:I161)</f>
        <v>0</v>
      </c>
      <c r="J162" s="361">
        <f t="shared" si="16"/>
        <v>0</v>
      </c>
      <c r="K162" s="362">
        <f t="shared" si="16"/>
        <v>0</v>
      </c>
      <c r="L162" s="389">
        <f>SUM(L2:L161)</f>
        <v>0</v>
      </c>
      <c r="M162" s="357"/>
      <c r="N162" s="357"/>
    </row>
    <row r="163" spans="1:14" ht="15" thickBot="1" x14ac:dyDescent="0.35">
      <c r="A163" s="227"/>
      <c r="B163" s="227"/>
      <c r="C163" s="363"/>
      <c r="D163" s="227"/>
      <c r="E163" s="358"/>
      <c r="F163" s="358"/>
      <c r="G163" s="358"/>
      <c r="H163" s="364"/>
      <c r="I163" s="365"/>
      <c r="J163" s="366"/>
      <c r="K163" s="367"/>
      <c r="L163" s="368"/>
      <c r="M163" s="369"/>
      <c r="N163" s="369"/>
    </row>
    <row r="164" spans="1:14" ht="16.2" thickBot="1" x14ac:dyDescent="0.35">
      <c r="A164" s="370" t="s">
        <v>38</v>
      </c>
      <c r="B164" s="371"/>
      <c r="C164" s="372"/>
      <c r="D164" s="373"/>
      <c r="E164" s="358"/>
      <c r="F164" s="358"/>
      <c r="G164" s="358"/>
      <c r="H164" s="364"/>
      <c r="I164" s="365"/>
      <c r="J164" s="366"/>
      <c r="K164" s="367"/>
      <c r="L164" s="368"/>
      <c r="M164" s="369"/>
      <c r="N164" s="369"/>
    </row>
    <row r="165" spans="1:14" ht="15" thickBot="1" x14ac:dyDescent="0.35">
      <c r="A165" s="374" t="s">
        <v>39</v>
      </c>
      <c r="B165" s="375"/>
      <c r="C165" s="376"/>
      <c r="D165" s="377"/>
      <c r="E165" s="358"/>
      <c r="F165" s="358"/>
      <c r="G165" s="358"/>
      <c r="H165" s="364"/>
      <c r="I165" s="365"/>
      <c r="J165" s="366"/>
      <c r="K165" s="367"/>
      <c r="L165" s="368"/>
      <c r="M165" s="369"/>
      <c r="N165" s="369"/>
    </row>
    <row r="166" spans="1:14" ht="15" thickBot="1" x14ac:dyDescent="0.35">
      <c r="A166" s="374" t="s">
        <v>40</v>
      </c>
      <c r="B166" s="375"/>
      <c r="C166" s="378"/>
      <c r="D166" s="379"/>
      <c r="E166" s="358"/>
      <c r="F166" s="358"/>
      <c r="G166" s="358"/>
      <c r="H166" s="364"/>
      <c r="I166" s="365"/>
      <c r="J166" s="366"/>
      <c r="K166" s="367"/>
      <c r="L166" s="368"/>
      <c r="M166" s="369"/>
      <c r="N166" s="369"/>
    </row>
    <row r="167" spans="1:14" ht="15" thickBot="1" x14ac:dyDescent="0.35">
      <c r="A167" s="374" t="s">
        <v>41</v>
      </c>
      <c r="B167" s="375"/>
      <c r="C167" s="376"/>
      <c r="D167" s="377"/>
      <c r="E167" s="358"/>
      <c r="F167" s="358"/>
      <c r="G167" s="358"/>
      <c r="H167" s="364"/>
      <c r="I167" s="365"/>
      <c r="J167" s="366"/>
      <c r="K167" s="367"/>
      <c r="L167" s="368"/>
      <c r="M167" s="369"/>
      <c r="N167" s="369"/>
    </row>
    <row r="168" spans="1:14" x14ac:dyDescent="0.3">
      <c r="A168" s="227"/>
      <c r="B168" s="227"/>
      <c r="C168" s="363"/>
      <c r="D168" s="227"/>
      <c r="E168" s="358"/>
      <c r="F168" s="358"/>
      <c r="G168" s="358"/>
      <c r="H168" s="364"/>
      <c r="I168" s="365"/>
      <c r="J168" s="366"/>
      <c r="K168" s="367"/>
      <c r="L168" s="368"/>
      <c r="M168" s="369"/>
      <c r="N168" s="369"/>
    </row>
    <row r="169" spans="1:14" x14ac:dyDescent="0.3">
      <c r="A169" s="227"/>
      <c r="B169" s="227"/>
      <c r="C169" s="363"/>
      <c r="D169" s="227"/>
      <c r="E169" s="358"/>
      <c r="F169" s="358"/>
      <c r="G169" s="358"/>
      <c r="H169" s="364"/>
      <c r="I169" s="365"/>
      <c r="J169" s="366"/>
      <c r="K169" s="367"/>
      <c r="L169" s="368"/>
      <c r="M169" s="369"/>
      <c r="N169" s="369"/>
    </row>
    <row r="170" spans="1:14" x14ac:dyDescent="0.3">
      <c r="A170" s="227"/>
      <c r="B170" s="227"/>
      <c r="C170" s="363"/>
      <c r="D170" s="227"/>
      <c r="E170" s="358"/>
      <c r="F170" s="358"/>
      <c r="G170" s="358"/>
      <c r="H170" s="364"/>
      <c r="I170" s="365"/>
      <c r="J170" s="366"/>
      <c r="K170" s="367"/>
      <c r="L170" s="368"/>
      <c r="M170" s="369"/>
      <c r="N170" s="369"/>
    </row>
    <row r="171" spans="1:14" x14ac:dyDescent="0.3">
      <c r="A171" s="227"/>
      <c r="B171" s="227"/>
      <c r="C171" s="363"/>
      <c r="D171" s="227"/>
      <c r="E171" s="358"/>
      <c r="F171" s="358"/>
      <c r="G171" s="358"/>
      <c r="H171" s="364"/>
      <c r="I171" s="365"/>
      <c r="J171" s="366"/>
      <c r="K171" s="367"/>
      <c r="L171" s="368"/>
      <c r="M171" s="369"/>
      <c r="N171" s="369"/>
    </row>
    <row r="172" spans="1:14" x14ac:dyDescent="0.3">
      <c r="A172" s="227"/>
      <c r="B172" s="227"/>
      <c r="C172" s="363"/>
      <c r="D172" s="227"/>
      <c r="E172" s="358"/>
      <c r="F172" s="358"/>
      <c r="G172" s="358"/>
      <c r="H172" s="364"/>
      <c r="I172" s="365"/>
      <c r="J172" s="366"/>
      <c r="K172" s="367"/>
      <c r="L172" s="368"/>
      <c r="M172" s="369"/>
      <c r="N172" s="369"/>
    </row>
    <row r="173" spans="1:14" x14ac:dyDescent="0.3">
      <c r="A173" s="227"/>
      <c r="B173" s="227"/>
      <c r="C173" s="363"/>
      <c r="D173" s="227"/>
      <c r="E173" s="358"/>
      <c r="F173" s="358"/>
      <c r="G173" s="358"/>
      <c r="H173" s="364"/>
      <c r="I173" s="365"/>
      <c r="J173" s="366"/>
      <c r="K173" s="367"/>
      <c r="L173" s="368"/>
      <c r="M173" s="369"/>
      <c r="N173" s="369"/>
    </row>
    <row r="174" spans="1:14" x14ac:dyDescent="0.3">
      <c r="A174" s="227"/>
      <c r="B174" s="227"/>
      <c r="C174" s="363"/>
      <c r="D174" s="227"/>
      <c r="E174" s="358"/>
      <c r="F174" s="358"/>
      <c r="G174" s="358"/>
      <c r="H174" s="364"/>
      <c r="I174" s="365"/>
      <c r="J174" s="366"/>
      <c r="K174" s="367"/>
      <c r="L174" s="368"/>
      <c r="M174" s="369"/>
      <c r="N174" s="369"/>
    </row>
    <row r="175" spans="1:14" ht="15" thickBot="1" x14ac:dyDescent="0.35">
      <c r="B175" s="227"/>
      <c r="C175" s="363"/>
      <c r="D175" s="227"/>
      <c r="E175" s="358"/>
      <c r="F175" s="358"/>
      <c r="G175" s="358"/>
      <c r="H175" s="364"/>
      <c r="I175" s="365"/>
      <c r="J175" s="366"/>
      <c r="K175" s="367"/>
      <c r="L175" s="368"/>
      <c r="M175" s="369"/>
      <c r="N175" s="369"/>
    </row>
    <row r="176" spans="1:14" ht="15" thickBot="1" x14ac:dyDescent="0.35">
      <c r="A176" s="380">
        <v>0.28000000000000003</v>
      </c>
      <c r="B176" s="227"/>
      <c r="C176" s="363"/>
      <c r="D176" s="227"/>
      <c r="E176" s="358"/>
      <c r="F176" s="358"/>
      <c r="G176" s="358"/>
      <c r="H176" s="364"/>
      <c r="I176" s="365"/>
      <c r="J176" s="366"/>
      <c r="K176" s="367"/>
      <c r="L176" s="368"/>
      <c r="M176" s="369"/>
      <c r="N176" s="369"/>
    </row>
    <row r="177" spans="1:14" ht="15" thickBot="1" x14ac:dyDescent="0.35">
      <c r="A177" s="380"/>
      <c r="B177" s="227"/>
      <c r="C177" s="363"/>
      <c r="D177" s="227"/>
      <c r="E177" s="358"/>
      <c r="F177" s="358"/>
      <c r="G177" s="358"/>
      <c r="H177" s="364"/>
      <c r="I177" s="365"/>
      <c r="J177" s="366"/>
      <c r="K177" s="367"/>
      <c r="L177" s="368"/>
      <c r="M177" s="369"/>
      <c r="N177" s="369"/>
    </row>
    <row r="178" spans="1:14" ht="15" thickBot="1" x14ac:dyDescent="0.35">
      <c r="A178" s="380">
        <v>1</v>
      </c>
      <c r="B178" s="227"/>
      <c r="C178" s="363"/>
      <c r="D178" s="227"/>
      <c r="E178" s="358"/>
      <c r="F178" s="358"/>
      <c r="G178" s="358"/>
      <c r="H178" s="364"/>
      <c r="I178" s="365"/>
      <c r="J178" s="366"/>
      <c r="K178" s="367"/>
      <c r="L178" s="368"/>
      <c r="M178" s="369"/>
      <c r="N178" s="369"/>
    </row>
    <row r="179" spans="1:14" ht="15" thickBot="1" x14ac:dyDescent="0.35">
      <c r="A179" s="380"/>
      <c r="B179" s="227"/>
      <c r="C179" s="363"/>
      <c r="D179" s="227"/>
      <c r="E179" s="358"/>
      <c r="F179" s="358"/>
      <c r="G179" s="358"/>
      <c r="H179" s="364"/>
      <c r="I179" s="365"/>
      <c r="J179" s="366"/>
      <c r="K179" s="367"/>
      <c r="L179" s="368"/>
      <c r="M179" s="369"/>
      <c r="N179" s="369"/>
    </row>
    <row r="180" spans="1:14" x14ac:dyDescent="0.3">
      <c r="A180" s="380"/>
      <c r="B180" s="227"/>
      <c r="C180" s="363"/>
      <c r="D180" s="227"/>
      <c r="E180" s="358"/>
      <c r="F180" s="358"/>
      <c r="G180" s="358"/>
      <c r="H180" s="364"/>
      <c r="I180" s="365"/>
      <c r="J180" s="366"/>
      <c r="K180" s="367"/>
      <c r="L180" s="368"/>
      <c r="M180" s="369"/>
      <c r="N180" s="369"/>
    </row>
    <row r="181" spans="1:14" x14ac:dyDescent="0.3">
      <c r="A181" s="381"/>
      <c r="B181" s="227"/>
      <c r="C181" s="363"/>
      <c r="D181" s="227"/>
      <c r="E181" s="358"/>
      <c r="F181" s="358"/>
      <c r="G181" s="358"/>
      <c r="H181" s="364"/>
      <c r="I181" s="365"/>
      <c r="J181" s="366"/>
      <c r="K181" s="367"/>
      <c r="L181" s="368"/>
      <c r="M181" s="369"/>
      <c r="N181" s="369"/>
    </row>
    <row r="182" spans="1:14" x14ac:dyDescent="0.3">
      <c r="A182" s="381"/>
      <c r="B182" s="227"/>
      <c r="C182" s="363"/>
      <c r="D182" s="227"/>
      <c r="E182" s="358"/>
      <c r="F182" s="358"/>
      <c r="G182" s="358"/>
      <c r="H182" s="364"/>
      <c r="I182" s="365"/>
      <c r="J182" s="366"/>
      <c r="K182" s="367"/>
      <c r="L182" s="368"/>
      <c r="M182" s="369"/>
      <c r="N182" s="369"/>
    </row>
    <row r="183" spans="1:14" x14ac:dyDescent="0.3">
      <c r="A183" s="381"/>
      <c r="B183" s="227"/>
      <c r="C183" s="363"/>
      <c r="D183" s="227"/>
      <c r="E183" s="358"/>
      <c r="F183" s="358"/>
      <c r="G183" s="358"/>
      <c r="H183" s="364"/>
      <c r="I183" s="365"/>
      <c r="J183" s="366"/>
      <c r="K183" s="367"/>
      <c r="L183" s="368"/>
      <c r="M183" s="369"/>
      <c r="N183" s="369"/>
    </row>
    <row r="184" spans="1:14" x14ac:dyDescent="0.3">
      <c r="A184" s="381"/>
      <c r="B184" s="227"/>
      <c r="C184" s="363"/>
      <c r="D184" s="227"/>
      <c r="E184" s="358"/>
      <c r="F184" s="358"/>
      <c r="G184" s="358"/>
      <c r="H184" s="364"/>
      <c r="I184" s="365"/>
      <c r="J184" s="366"/>
      <c r="K184" s="367"/>
      <c r="L184" s="368"/>
      <c r="M184" s="369"/>
      <c r="N184" s="369"/>
    </row>
    <row r="185" spans="1:14" ht="15" thickBot="1" x14ac:dyDescent="0.35">
      <c r="A185" s="381"/>
      <c r="B185" s="227"/>
      <c r="C185" s="363"/>
      <c r="D185" s="227"/>
      <c r="E185" s="358"/>
      <c r="F185" s="358"/>
      <c r="G185" s="358"/>
      <c r="H185" s="364"/>
      <c r="I185" s="365"/>
      <c r="J185" s="366"/>
      <c r="K185" s="367"/>
      <c r="L185" s="368"/>
      <c r="M185" s="369"/>
      <c r="N185" s="369"/>
    </row>
    <row r="186" spans="1:14" ht="15" thickBot="1" x14ac:dyDescent="0.35">
      <c r="A186" s="380"/>
      <c r="B186" s="227"/>
      <c r="C186" s="363"/>
      <c r="D186" s="227"/>
      <c r="E186" s="358"/>
      <c r="F186" s="358"/>
      <c r="G186" s="358"/>
      <c r="H186" s="364"/>
      <c r="I186" s="365"/>
      <c r="J186" s="366"/>
      <c r="K186" s="367"/>
      <c r="L186" s="368"/>
      <c r="M186" s="369"/>
      <c r="N186" s="369"/>
    </row>
    <row r="187" spans="1:14" ht="15" thickBot="1" x14ac:dyDescent="0.35">
      <c r="A187" s="380"/>
      <c r="B187" s="227"/>
      <c r="C187" s="363"/>
      <c r="D187" s="227"/>
      <c r="E187" s="358"/>
      <c r="F187" s="358"/>
      <c r="G187" s="358"/>
      <c r="H187" s="364"/>
      <c r="I187" s="365"/>
      <c r="J187" s="366"/>
      <c r="K187" s="367"/>
      <c r="L187" s="368"/>
      <c r="M187" s="369"/>
      <c r="N187" s="369"/>
    </row>
    <row r="188" spans="1:14" ht="15" thickBot="1" x14ac:dyDescent="0.35">
      <c r="A188" s="380"/>
      <c r="B188" s="227"/>
      <c r="C188" s="363"/>
      <c r="D188" s="227"/>
      <c r="E188" s="358"/>
      <c r="F188" s="358"/>
      <c r="G188" s="358"/>
      <c r="H188" s="364"/>
      <c r="I188" s="365"/>
      <c r="J188" s="366"/>
      <c r="K188" s="367"/>
      <c r="L188" s="368"/>
      <c r="M188" s="369"/>
      <c r="N188" s="369"/>
    </row>
    <row r="189" spans="1:14" ht="15" thickBot="1" x14ac:dyDescent="0.35">
      <c r="A189" s="380"/>
      <c r="B189" s="227"/>
      <c r="C189" s="363"/>
      <c r="D189" s="227"/>
      <c r="E189" s="358"/>
      <c r="F189" s="358"/>
      <c r="G189" s="358"/>
      <c r="H189" s="364"/>
      <c r="I189" s="365"/>
      <c r="J189" s="366"/>
      <c r="K189" s="367"/>
      <c r="L189" s="368"/>
      <c r="M189" s="369"/>
      <c r="N189" s="369"/>
    </row>
    <row r="190" spans="1:14" x14ac:dyDescent="0.3">
      <c r="A190" s="380"/>
      <c r="B190" s="227"/>
      <c r="C190" s="363"/>
      <c r="D190" s="227"/>
      <c r="E190" s="358"/>
      <c r="F190" s="358"/>
      <c r="G190" s="358"/>
      <c r="H190" s="364"/>
      <c r="I190" s="365"/>
      <c r="J190" s="366"/>
      <c r="K190" s="367"/>
      <c r="L190" s="368"/>
      <c r="M190" s="369"/>
      <c r="N190" s="369"/>
    </row>
    <row r="191" spans="1:14" x14ac:dyDescent="0.3">
      <c r="A191" s="381"/>
      <c r="B191" s="227"/>
      <c r="C191" s="363"/>
      <c r="D191" s="227"/>
      <c r="E191" s="358"/>
      <c r="F191" s="358"/>
      <c r="G191" s="358"/>
      <c r="H191" s="364"/>
      <c r="I191" s="365"/>
      <c r="J191" s="366"/>
      <c r="K191" s="367"/>
      <c r="L191" s="368"/>
      <c r="M191" s="369"/>
      <c r="N191" s="369"/>
    </row>
    <row r="192" spans="1:14" x14ac:dyDescent="0.3">
      <c r="A192" s="381"/>
      <c r="B192" s="227"/>
      <c r="C192" s="363"/>
      <c r="D192" s="227"/>
      <c r="E192" s="358"/>
      <c r="F192" s="358"/>
      <c r="G192" s="358"/>
      <c r="H192" s="364"/>
      <c r="I192" s="365"/>
      <c r="J192" s="366"/>
      <c r="K192" s="367"/>
      <c r="L192" s="368"/>
      <c r="M192" s="369"/>
      <c r="N192" s="369"/>
    </row>
    <row r="193" spans="1:14" x14ac:dyDescent="0.3">
      <c r="A193" s="381"/>
      <c r="B193" s="227"/>
      <c r="C193" s="363"/>
      <c r="D193" s="227"/>
      <c r="E193" s="358"/>
      <c r="F193" s="358"/>
      <c r="G193" s="358"/>
      <c r="H193" s="364"/>
      <c r="I193" s="365"/>
      <c r="J193" s="366"/>
      <c r="K193" s="367"/>
      <c r="L193" s="368"/>
      <c r="M193" s="369"/>
      <c r="N193" s="369"/>
    </row>
    <row r="194" spans="1:14" x14ac:dyDescent="0.3">
      <c r="A194" s="381"/>
    </row>
    <row r="195" spans="1:14" ht="15" thickBot="1" x14ac:dyDescent="0.35">
      <c r="A195" s="381"/>
    </row>
    <row r="196" spans="1:14" ht="15" thickBot="1" x14ac:dyDescent="0.35">
      <c r="A196" s="380"/>
    </row>
    <row r="197" spans="1:14" ht="15" thickBot="1" x14ac:dyDescent="0.35">
      <c r="A197" s="380"/>
    </row>
    <row r="198" spans="1:14" ht="15" thickBot="1" x14ac:dyDescent="0.35">
      <c r="A198" s="380"/>
    </row>
    <row r="199" spans="1:14" ht="15" thickBot="1" x14ac:dyDescent="0.35">
      <c r="A199" s="380"/>
    </row>
    <row r="200" spans="1:14" x14ac:dyDescent="0.3">
      <c r="A200" s="380"/>
    </row>
    <row r="201" spans="1:14" x14ac:dyDescent="0.3">
      <c r="A201" s="381"/>
    </row>
    <row r="202" spans="1:14" x14ac:dyDescent="0.3">
      <c r="A202" s="381"/>
    </row>
    <row r="203" spans="1:14" x14ac:dyDescent="0.3">
      <c r="A203" s="381"/>
    </row>
    <row r="204" spans="1:14" x14ac:dyDescent="0.3">
      <c r="A204" s="381"/>
    </row>
    <row r="205" spans="1:14" ht="15" thickBot="1" x14ac:dyDescent="0.35">
      <c r="A205" s="381"/>
    </row>
    <row r="206" spans="1:14" ht="15" thickBot="1" x14ac:dyDescent="0.35">
      <c r="A206" s="380"/>
    </row>
    <row r="207" spans="1:14" ht="15" thickBot="1" x14ac:dyDescent="0.35">
      <c r="A207" s="380"/>
    </row>
    <row r="208" spans="1:14" ht="15" thickBot="1" x14ac:dyDescent="0.35">
      <c r="A208" s="380"/>
    </row>
    <row r="209" spans="1:1" ht="15" thickBot="1" x14ac:dyDescent="0.35">
      <c r="A209" s="380"/>
    </row>
    <row r="210" spans="1:1" x14ac:dyDescent="0.3">
      <c r="A210" s="380"/>
    </row>
    <row r="211" spans="1:1" x14ac:dyDescent="0.3">
      <c r="A211" s="381"/>
    </row>
    <row r="212" spans="1:1" x14ac:dyDescent="0.3">
      <c r="A212" s="381"/>
    </row>
    <row r="213" spans="1:1" x14ac:dyDescent="0.3">
      <c r="A213" s="381"/>
    </row>
    <row r="214" spans="1:1" x14ac:dyDescent="0.3">
      <c r="A214" s="381"/>
    </row>
    <row r="215" spans="1:1" ht="15" thickBot="1" x14ac:dyDescent="0.35">
      <c r="A215" s="381"/>
    </row>
    <row r="216" spans="1:1" ht="15" thickBot="1" x14ac:dyDescent="0.35">
      <c r="A216" s="380"/>
    </row>
    <row r="217" spans="1:1" ht="15" thickBot="1" x14ac:dyDescent="0.35">
      <c r="A217" s="380"/>
    </row>
    <row r="218" spans="1:1" ht="15" thickBot="1" x14ac:dyDescent="0.35">
      <c r="A218" s="380"/>
    </row>
    <row r="219" spans="1:1" ht="15" thickBot="1" x14ac:dyDescent="0.35">
      <c r="A219" s="380"/>
    </row>
    <row r="220" spans="1:1" x14ac:dyDescent="0.3">
      <c r="A220" s="380"/>
    </row>
    <row r="221" spans="1:1" x14ac:dyDescent="0.3">
      <c r="A221" s="381"/>
    </row>
    <row r="222" spans="1:1" x14ac:dyDescent="0.3">
      <c r="A222" s="381"/>
    </row>
    <row r="223" spans="1:1" x14ac:dyDescent="0.3">
      <c r="A223" s="381"/>
    </row>
    <row r="224" spans="1:1" x14ac:dyDescent="0.3">
      <c r="A224" s="381"/>
    </row>
    <row r="225" spans="1:1" ht="15" thickBot="1" x14ac:dyDescent="0.35">
      <c r="A225" s="381"/>
    </row>
    <row r="226" spans="1:1" ht="15" thickBot="1" x14ac:dyDescent="0.35">
      <c r="A226" s="380"/>
    </row>
    <row r="227" spans="1:1" ht="15" thickBot="1" x14ac:dyDescent="0.35">
      <c r="A227" s="380"/>
    </row>
    <row r="228" spans="1:1" ht="15" thickBot="1" x14ac:dyDescent="0.35">
      <c r="A228" s="380"/>
    </row>
    <row r="229" spans="1:1" ht="15" thickBot="1" x14ac:dyDescent="0.35">
      <c r="A229" s="380"/>
    </row>
    <row r="230" spans="1:1" x14ac:dyDescent="0.3">
      <c r="A230" s="380"/>
    </row>
    <row r="231" spans="1:1" x14ac:dyDescent="0.3">
      <c r="A231" s="381"/>
    </row>
    <row r="232" spans="1:1" x14ac:dyDescent="0.3">
      <c r="A232" s="381"/>
    </row>
    <row r="233" spans="1:1" x14ac:dyDescent="0.3">
      <c r="A233" s="381"/>
    </row>
    <row r="234" spans="1:1" x14ac:dyDescent="0.3">
      <c r="A234" s="381"/>
    </row>
    <row r="235" spans="1:1" ht="15" thickBot="1" x14ac:dyDescent="0.35">
      <c r="A235" s="381"/>
    </row>
    <row r="236" spans="1:1" ht="15" thickBot="1" x14ac:dyDescent="0.35">
      <c r="A236" s="380"/>
    </row>
    <row r="237" spans="1:1" ht="15" thickBot="1" x14ac:dyDescent="0.35">
      <c r="A237" s="380"/>
    </row>
    <row r="238" spans="1:1" ht="15" thickBot="1" x14ac:dyDescent="0.35">
      <c r="A238" s="380"/>
    </row>
    <row r="239" spans="1:1" ht="15" thickBot="1" x14ac:dyDescent="0.35">
      <c r="A239" s="380"/>
    </row>
    <row r="240" spans="1:1" x14ac:dyDescent="0.3">
      <c r="A240" s="380"/>
    </row>
    <row r="241" spans="1:1" x14ac:dyDescent="0.3">
      <c r="A241" s="381"/>
    </row>
    <row r="242" spans="1:1" x14ac:dyDescent="0.3">
      <c r="A242" s="381"/>
    </row>
    <row r="243" spans="1:1" x14ac:dyDescent="0.3">
      <c r="A243" s="381"/>
    </row>
    <row r="244" spans="1:1" x14ac:dyDescent="0.3">
      <c r="A244" s="381"/>
    </row>
    <row r="245" spans="1:1" ht="15" thickBot="1" x14ac:dyDescent="0.35">
      <c r="A245" s="381"/>
    </row>
    <row r="246" spans="1:1" ht="15" thickBot="1" x14ac:dyDescent="0.35">
      <c r="A246" s="380"/>
    </row>
    <row r="247" spans="1:1" ht="15" thickBot="1" x14ac:dyDescent="0.35">
      <c r="A247" s="380"/>
    </row>
    <row r="248" spans="1:1" ht="15" thickBot="1" x14ac:dyDescent="0.35">
      <c r="A248" s="380"/>
    </row>
    <row r="249" spans="1:1" ht="15" thickBot="1" x14ac:dyDescent="0.35">
      <c r="A249" s="380"/>
    </row>
    <row r="250" spans="1:1" x14ac:dyDescent="0.3">
      <c r="A250" s="380"/>
    </row>
    <row r="251" spans="1:1" x14ac:dyDescent="0.3">
      <c r="A251" s="381"/>
    </row>
    <row r="252" spans="1:1" x14ac:dyDescent="0.3">
      <c r="A252" s="381"/>
    </row>
    <row r="253" spans="1:1" x14ac:dyDescent="0.3">
      <c r="A253" s="381"/>
    </row>
    <row r="254" spans="1:1" x14ac:dyDescent="0.3">
      <c r="A254" s="381"/>
    </row>
    <row r="255" spans="1:1" ht="15" thickBot="1" x14ac:dyDescent="0.35">
      <c r="A255" s="381"/>
    </row>
    <row r="256" spans="1:1" ht="15" thickBot="1" x14ac:dyDescent="0.35">
      <c r="A256" s="380"/>
    </row>
    <row r="257" spans="1:1" ht="15" thickBot="1" x14ac:dyDescent="0.35">
      <c r="A257" s="380"/>
    </row>
    <row r="258" spans="1:1" ht="15" thickBot="1" x14ac:dyDescent="0.35">
      <c r="A258" s="380"/>
    </row>
    <row r="259" spans="1:1" ht="15" thickBot="1" x14ac:dyDescent="0.35">
      <c r="A259" s="380"/>
    </row>
    <row r="260" spans="1:1" x14ac:dyDescent="0.3">
      <c r="A260" s="380"/>
    </row>
    <row r="261" spans="1:1" x14ac:dyDescent="0.3">
      <c r="A261" s="381"/>
    </row>
    <row r="262" spans="1:1" x14ac:dyDescent="0.3">
      <c r="A262" s="381"/>
    </row>
    <row r="263" spans="1:1" x14ac:dyDescent="0.3">
      <c r="A263" s="381"/>
    </row>
    <row r="264" spans="1:1" x14ac:dyDescent="0.3">
      <c r="A264" s="381"/>
    </row>
    <row r="265" spans="1:1" ht="15" thickBot="1" x14ac:dyDescent="0.35">
      <c r="A265" s="381"/>
    </row>
    <row r="266" spans="1:1" ht="15" thickBot="1" x14ac:dyDescent="0.35">
      <c r="A266" s="380"/>
    </row>
    <row r="267" spans="1:1" ht="15" thickBot="1" x14ac:dyDescent="0.35">
      <c r="A267" s="380"/>
    </row>
    <row r="268" spans="1:1" ht="15" thickBot="1" x14ac:dyDescent="0.35">
      <c r="A268" s="380"/>
    </row>
    <row r="269" spans="1:1" ht="15" thickBot="1" x14ac:dyDescent="0.35">
      <c r="A269" s="380"/>
    </row>
    <row r="270" spans="1:1" x14ac:dyDescent="0.3">
      <c r="A270" s="380"/>
    </row>
    <row r="271" spans="1:1" x14ac:dyDescent="0.3">
      <c r="A271" s="381"/>
    </row>
    <row r="272" spans="1:1" x14ac:dyDescent="0.3">
      <c r="A272" s="381"/>
    </row>
    <row r="273" spans="1:1" x14ac:dyDescent="0.3">
      <c r="A273" s="381"/>
    </row>
    <row r="274" spans="1:1" x14ac:dyDescent="0.3">
      <c r="A274" s="381"/>
    </row>
    <row r="275" spans="1:1" ht="15" thickBot="1" x14ac:dyDescent="0.35">
      <c r="A275" s="381"/>
    </row>
    <row r="276" spans="1:1" ht="15" thickBot="1" x14ac:dyDescent="0.35">
      <c r="A276" s="380"/>
    </row>
    <row r="277" spans="1:1" ht="15" thickBot="1" x14ac:dyDescent="0.35">
      <c r="A277" s="380"/>
    </row>
    <row r="278" spans="1:1" ht="15" thickBot="1" x14ac:dyDescent="0.35">
      <c r="A278" s="380"/>
    </row>
    <row r="279" spans="1:1" ht="15" thickBot="1" x14ac:dyDescent="0.35">
      <c r="A279" s="380"/>
    </row>
    <row r="280" spans="1:1" x14ac:dyDescent="0.3">
      <c r="A280" s="380"/>
    </row>
    <row r="281" spans="1:1" x14ac:dyDescent="0.3">
      <c r="A281" s="381"/>
    </row>
    <row r="282" spans="1:1" x14ac:dyDescent="0.3">
      <c r="A282" s="381"/>
    </row>
    <row r="283" spans="1:1" x14ac:dyDescent="0.3">
      <c r="A283" s="381"/>
    </row>
    <row r="284" spans="1:1" x14ac:dyDescent="0.3">
      <c r="A284" s="381"/>
    </row>
    <row r="285" spans="1:1" ht="15" thickBot="1" x14ac:dyDescent="0.35">
      <c r="A285" s="381"/>
    </row>
    <row r="286" spans="1:1" ht="15" thickBot="1" x14ac:dyDescent="0.35">
      <c r="A286" s="380"/>
    </row>
    <row r="287" spans="1:1" ht="15" thickBot="1" x14ac:dyDescent="0.35">
      <c r="A287" s="380"/>
    </row>
    <row r="288" spans="1:1" ht="15" thickBot="1" x14ac:dyDescent="0.35">
      <c r="A288" s="380"/>
    </row>
    <row r="289" spans="1:1" ht="15" thickBot="1" x14ac:dyDescent="0.35">
      <c r="A289" s="380"/>
    </row>
    <row r="290" spans="1:1" x14ac:dyDescent="0.3">
      <c r="A290" s="380"/>
    </row>
    <row r="291" spans="1:1" x14ac:dyDescent="0.3">
      <c r="A291" s="381"/>
    </row>
    <row r="292" spans="1:1" x14ac:dyDescent="0.3">
      <c r="A292" s="381"/>
    </row>
    <row r="293" spans="1:1" x14ac:dyDescent="0.3">
      <c r="A293" s="381"/>
    </row>
    <row r="294" spans="1:1" x14ac:dyDescent="0.3">
      <c r="A294" s="381"/>
    </row>
    <row r="295" spans="1:1" ht="15" thickBot="1" x14ac:dyDescent="0.35">
      <c r="A295" s="381"/>
    </row>
    <row r="296" spans="1:1" ht="15" thickBot="1" x14ac:dyDescent="0.35">
      <c r="A296" s="380"/>
    </row>
    <row r="297" spans="1:1" ht="15" thickBot="1" x14ac:dyDescent="0.35">
      <c r="A297" s="380"/>
    </row>
    <row r="298" spans="1:1" ht="15" thickBot="1" x14ac:dyDescent="0.35">
      <c r="A298" s="380"/>
    </row>
    <row r="299" spans="1:1" ht="15" thickBot="1" x14ac:dyDescent="0.35">
      <c r="A299" s="380"/>
    </row>
    <row r="300" spans="1:1" x14ac:dyDescent="0.3">
      <c r="A300" s="380"/>
    </row>
    <row r="301" spans="1:1" x14ac:dyDescent="0.3">
      <c r="A301" s="381"/>
    </row>
    <row r="302" spans="1:1" x14ac:dyDescent="0.3">
      <c r="A302" s="381"/>
    </row>
    <row r="303" spans="1:1" x14ac:dyDescent="0.3">
      <c r="A303" s="381"/>
    </row>
    <row r="304" spans="1:1" x14ac:dyDescent="0.3">
      <c r="A304" s="381"/>
    </row>
    <row r="305" spans="1:1" ht="15" thickBot="1" x14ac:dyDescent="0.35">
      <c r="A305" s="381"/>
    </row>
    <row r="306" spans="1:1" ht="15" thickBot="1" x14ac:dyDescent="0.35">
      <c r="A306" s="380"/>
    </row>
    <row r="307" spans="1:1" ht="15" thickBot="1" x14ac:dyDescent="0.35">
      <c r="A307" s="380"/>
    </row>
    <row r="308" spans="1:1" ht="15" thickBot="1" x14ac:dyDescent="0.35">
      <c r="A308" s="380"/>
    </row>
    <row r="309" spans="1:1" ht="15" thickBot="1" x14ac:dyDescent="0.35">
      <c r="A309" s="380"/>
    </row>
    <row r="310" spans="1:1" x14ac:dyDescent="0.3">
      <c r="A310" s="380"/>
    </row>
    <row r="311" spans="1:1" x14ac:dyDescent="0.3">
      <c r="A311" s="381"/>
    </row>
    <row r="312" spans="1:1" x14ac:dyDescent="0.3">
      <c r="A312" s="381"/>
    </row>
    <row r="313" spans="1:1" x14ac:dyDescent="0.3">
      <c r="A313" s="381"/>
    </row>
    <row r="314" spans="1:1" x14ac:dyDescent="0.3">
      <c r="A314" s="381"/>
    </row>
    <row r="315" spans="1:1" ht="15" thickBot="1" x14ac:dyDescent="0.35">
      <c r="A315" s="381"/>
    </row>
    <row r="316" spans="1:1" ht="15" thickBot="1" x14ac:dyDescent="0.35">
      <c r="A316" s="380"/>
    </row>
    <row r="317" spans="1:1" ht="15" thickBot="1" x14ac:dyDescent="0.35">
      <c r="A317" s="380"/>
    </row>
    <row r="318" spans="1:1" ht="15" thickBot="1" x14ac:dyDescent="0.35">
      <c r="A318" s="380"/>
    </row>
    <row r="319" spans="1:1" ht="15" thickBot="1" x14ac:dyDescent="0.35">
      <c r="A319" s="380"/>
    </row>
    <row r="320" spans="1:1" x14ac:dyDescent="0.3">
      <c r="A320" s="380"/>
    </row>
    <row r="321" spans="1:1" x14ac:dyDescent="0.3">
      <c r="A321" s="381"/>
    </row>
    <row r="322" spans="1:1" x14ac:dyDescent="0.3">
      <c r="A322" s="381"/>
    </row>
    <row r="323" spans="1:1" x14ac:dyDescent="0.3">
      <c r="A323" s="381"/>
    </row>
    <row r="324" spans="1:1" x14ac:dyDescent="0.3">
      <c r="A324" s="381"/>
    </row>
    <row r="325" spans="1:1" ht="15" thickBot="1" x14ac:dyDescent="0.35">
      <c r="A325" s="381"/>
    </row>
    <row r="326" spans="1:1" ht="15" thickBot="1" x14ac:dyDescent="0.35">
      <c r="A326" s="380"/>
    </row>
    <row r="327" spans="1:1" ht="15" thickBot="1" x14ac:dyDescent="0.35">
      <c r="A327" s="380"/>
    </row>
    <row r="328" spans="1:1" ht="15" thickBot="1" x14ac:dyDescent="0.35">
      <c r="A328" s="380"/>
    </row>
    <row r="329" spans="1:1" ht="15" thickBot="1" x14ac:dyDescent="0.35">
      <c r="A329" s="380"/>
    </row>
    <row r="330" spans="1:1" x14ac:dyDescent="0.3">
      <c r="A330" s="380"/>
    </row>
    <row r="331" spans="1:1" x14ac:dyDescent="0.3">
      <c r="A331" s="381"/>
    </row>
    <row r="332" spans="1:1" x14ac:dyDescent="0.3">
      <c r="A332" s="381"/>
    </row>
    <row r="333" spans="1:1" x14ac:dyDescent="0.3">
      <c r="A333" s="381"/>
    </row>
    <row r="334" spans="1:1" x14ac:dyDescent="0.3">
      <c r="A334" s="381"/>
    </row>
    <row r="335" spans="1:1" ht="15" thickBot="1" x14ac:dyDescent="0.35">
      <c r="A335" s="388"/>
    </row>
  </sheetData>
  <conditionalFormatting sqref="E1:N1">
    <cfRule type="containsErrors" dxfId="846" priority="519">
      <formula>ISERROR(E1)</formula>
    </cfRule>
  </conditionalFormatting>
  <conditionalFormatting sqref="M1">
    <cfRule type="containsErrors" dxfId="845" priority="516">
      <formula>ISERROR(M1)</formula>
    </cfRule>
  </conditionalFormatting>
  <conditionalFormatting sqref="M1:N1">
    <cfRule type="cellIs" dxfId="844" priority="515" operator="equal">
      <formula>0</formula>
    </cfRule>
  </conditionalFormatting>
  <conditionalFormatting sqref="A1">
    <cfRule type="containsErrors" dxfId="843" priority="514">
      <formula>ISERROR(A1)</formula>
    </cfRule>
  </conditionalFormatting>
  <conditionalFormatting sqref="B1">
    <cfRule type="containsErrors" dxfId="842" priority="513">
      <formula>ISERROR(B1)</formula>
    </cfRule>
  </conditionalFormatting>
  <conditionalFormatting sqref="E1:G1">
    <cfRule type="cellIs" dxfId="841" priority="517" operator="equal">
      <formula>0</formula>
    </cfRule>
    <cfRule type="containsErrors" dxfId="840" priority="518">
      <formula>ISERROR(E1)</formula>
    </cfRule>
  </conditionalFormatting>
  <conditionalFormatting sqref="C1">
    <cfRule type="containsErrors" dxfId="839" priority="512">
      <formula>ISERROR(C1)</formula>
    </cfRule>
  </conditionalFormatting>
  <conditionalFormatting sqref="D1">
    <cfRule type="containsErrors" dxfId="838" priority="511">
      <formula>ISERROR(D1)</formula>
    </cfRule>
  </conditionalFormatting>
  <conditionalFormatting sqref="M2:M6">
    <cfRule type="containsErrors" dxfId="837" priority="510">
      <formula>ISERROR(M2)</formula>
    </cfRule>
  </conditionalFormatting>
  <conditionalFormatting sqref="M2:M6">
    <cfRule type="containsErrors" dxfId="836" priority="507">
      <formula>ISERROR(M2)</formula>
    </cfRule>
  </conditionalFormatting>
  <conditionalFormatting sqref="M2:M6">
    <cfRule type="cellIs" dxfId="835" priority="506" operator="equal">
      <formula>0</formula>
    </cfRule>
  </conditionalFormatting>
  <conditionalFormatting sqref="N2:N6">
    <cfRule type="cellIs" dxfId="834" priority="504" operator="equal">
      <formula>0</formula>
    </cfRule>
    <cfRule type="containsErrors" dxfId="833" priority="505">
      <formula>ISERROR(N2)</formula>
    </cfRule>
  </conditionalFormatting>
  <conditionalFormatting sqref="M22:M26">
    <cfRule type="containsErrors" dxfId="832" priority="494">
      <formula>ISERROR(M22)</formula>
    </cfRule>
  </conditionalFormatting>
  <conditionalFormatting sqref="M7:N8">
    <cfRule type="cellIs" dxfId="831" priority="502" operator="equal">
      <formula>0</formula>
    </cfRule>
    <cfRule type="containsErrors" dxfId="830" priority="503">
      <formula>ISERROR(M7)</formula>
    </cfRule>
  </conditionalFormatting>
  <conditionalFormatting sqref="M57:N58">
    <cfRule type="cellIs" dxfId="829" priority="467" operator="equal">
      <formula>0</formula>
    </cfRule>
    <cfRule type="containsErrors" dxfId="828" priority="468">
      <formula>ISERROR(M57)</formula>
    </cfRule>
  </conditionalFormatting>
  <conditionalFormatting sqref="M92:M96">
    <cfRule type="containsErrors" dxfId="827" priority="445">
      <formula>ISERROR(M92)</formula>
    </cfRule>
  </conditionalFormatting>
  <conditionalFormatting sqref="M92:M96">
    <cfRule type="containsErrors" dxfId="826" priority="444">
      <formula>ISERROR(M92)</formula>
    </cfRule>
  </conditionalFormatting>
  <conditionalFormatting sqref="M92:M96">
    <cfRule type="cellIs" dxfId="825" priority="443" operator="equal">
      <formula>0</formula>
    </cfRule>
  </conditionalFormatting>
  <conditionalFormatting sqref="N92:N96">
    <cfRule type="cellIs" dxfId="824" priority="441" operator="equal">
      <formula>0</formula>
    </cfRule>
    <cfRule type="containsErrors" dxfId="823" priority="442">
      <formula>ISERROR(N92)</formula>
    </cfRule>
  </conditionalFormatting>
  <conditionalFormatting sqref="M12:M16">
    <cfRule type="containsErrors" dxfId="822" priority="501">
      <formula>ISERROR(M12)</formula>
    </cfRule>
  </conditionalFormatting>
  <conditionalFormatting sqref="M12:M16">
    <cfRule type="containsErrors" dxfId="821" priority="500">
      <formula>ISERROR(M12)</formula>
    </cfRule>
  </conditionalFormatting>
  <conditionalFormatting sqref="M12:M16">
    <cfRule type="cellIs" dxfId="820" priority="499" operator="equal">
      <formula>0</formula>
    </cfRule>
  </conditionalFormatting>
  <conditionalFormatting sqref="N12:N16">
    <cfRule type="cellIs" dxfId="819" priority="497" operator="equal">
      <formula>0</formula>
    </cfRule>
    <cfRule type="containsErrors" dxfId="818" priority="498">
      <formula>ISERROR(N12)</formula>
    </cfRule>
  </conditionalFormatting>
  <conditionalFormatting sqref="M17:N18">
    <cfRule type="cellIs" dxfId="817" priority="495" operator="equal">
      <formula>0</formula>
    </cfRule>
    <cfRule type="containsErrors" dxfId="816" priority="496">
      <formula>ISERROR(M17)</formula>
    </cfRule>
  </conditionalFormatting>
  <conditionalFormatting sqref="M22:M26">
    <cfRule type="containsErrors" dxfId="815" priority="493">
      <formula>ISERROR(M22)</formula>
    </cfRule>
  </conditionalFormatting>
  <conditionalFormatting sqref="M22:M26">
    <cfRule type="cellIs" dxfId="814" priority="492" operator="equal">
      <formula>0</formula>
    </cfRule>
  </conditionalFormatting>
  <conditionalFormatting sqref="N22:N26">
    <cfRule type="cellIs" dxfId="813" priority="490" operator="equal">
      <formula>0</formula>
    </cfRule>
    <cfRule type="containsErrors" dxfId="812" priority="491">
      <formula>ISERROR(N22)</formula>
    </cfRule>
  </conditionalFormatting>
  <conditionalFormatting sqref="M27:N28">
    <cfRule type="cellIs" dxfId="811" priority="488" operator="equal">
      <formula>0</formula>
    </cfRule>
    <cfRule type="containsErrors" dxfId="810" priority="489">
      <formula>ISERROR(M27)</formula>
    </cfRule>
  </conditionalFormatting>
  <conditionalFormatting sqref="M32:M36">
    <cfRule type="containsErrors" dxfId="809" priority="487">
      <formula>ISERROR(M32)</formula>
    </cfRule>
  </conditionalFormatting>
  <conditionalFormatting sqref="M32:M36">
    <cfRule type="containsErrors" dxfId="808" priority="486">
      <formula>ISERROR(M32)</formula>
    </cfRule>
  </conditionalFormatting>
  <conditionalFormatting sqref="M32:M36">
    <cfRule type="cellIs" dxfId="807" priority="485" operator="equal">
      <formula>0</formula>
    </cfRule>
  </conditionalFormatting>
  <conditionalFormatting sqref="N32:N36">
    <cfRule type="cellIs" dxfId="806" priority="483" operator="equal">
      <formula>0</formula>
    </cfRule>
    <cfRule type="containsErrors" dxfId="805" priority="484">
      <formula>ISERROR(N32)</formula>
    </cfRule>
  </conditionalFormatting>
  <conditionalFormatting sqref="M37:N38">
    <cfRule type="cellIs" dxfId="804" priority="481" operator="equal">
      <formula>0</formula>
    </cfRule>
    <cfRule type="containsErrors" dxfId="803" priority="482">
      <formula>ISERROR(M37)</formula>
    </cfRule>
  </conditionalFormatting>
  <conditionalFormatting sqref="M42:M46">
    <cfRule type="containsErrors" dxfId="802" priority="480">
      <formula>ISERROR(M42)</formula>
    </cfRule>
  </conditionalFormatting>
  <conditionalFormatting sqref="M42:M46">
    <cfRule type="containsErrors" dxfId="801" priority="479">
      <formula>ISERROR(M42)</formula>
    </cfRule>
  </conditionalFormatting>
  <conditionalFormatting sqref="M42:M46">
    <cfRule type="cellIs" dxfId="800" priority="478" operator="equal">
      <formula>0</formula>
    </cfRule>
  </conditionalFormatting>
  <conditionalFormatting sqref="N42:N46">
    <cfRule type="cellIs" dxfId="799" priority="476" operator="equal">
      <formula>0</formula>
    </cfRule>
    <cfRule type="containsErrors" dxfId="798" priority="477">
      <formula>ISERROR(N42)</formula>
    </cfRule>
  </conditionalFormatting>
  <conditionalFormatting sqref="M47:N48">
    <cfRule type="cellIs" dxfId="797" priority="474" operator="equal">
      <formula>0</formula>
    </cfRule>
    <cfRule type="containsErrors" dxfId="796" priority="475">
      <formula>ISERROR(M47)</formula>
    </cfRule>
  </conditionalFormatting>
  <conditionalFormatting sqref="M52:M56">
    <cfRule type="containsErrors" dxfId="795" priority="473">
      <formula>ISERROR(M52)</formula>
    </cfRule>
  </conditionalFormatting>
  <conditionalFormatting sqref="M52:M56">
    <cfRule type="containsErrors" dxfId="794" priority="472">
      <formula>ISERROR(M52)</formula>
    </cfRule>
  </conditionalFormatting>
  <conditionalFormatting sqref="M52:M56">
    <cfRule type="cellIs" dxfId="793" priority="471" operator="equal">
      <formula>0</formula>
    </cfRule>
  </conditionalFormatting>
  <conditionalFormatting sqref="N52:N56">
    <cfRule type="cellIs" dxfId="792" priority="469" operator="equal">
      <formula>0</formula>
    </cfRule>
    <cfRule type="containsErrors" dxfId="791" priority="470">
      <formula>ISERROR(N52)</formula>
    </cfRule>
  </conditionalFormatting>
  <conditionalFormatting sqref="M62:M66">
    <cfRule type="containsErrors" dxfId="790" priority="466">
      <formula>ISERROR(M62)</formula>
    </cfRule>
  </conditionalFormatting>
  <conditionalFormatting sqref="M62:M66">
    <cfRule type="containsErrors" dxfId="789" priority="465">
      <formula>ISERROR(M62)</formula>
    </cfRule>
  </conditionalFormatting>
  <conditionalFormatting sqref="M62:M66">
    <cfRule type="cellIs" dxfId="788" priority="464" operator="equal">
      <formula>0</formula>
    </cfRule>
  </conditionalFormatting>
  <conditionalFormatting sqref="N62:N66">
    <cfRule type="cellIs" dxfId="787" priority="462" operator="equal">
      <formula>0</formula>
    </cfRule>
    <cfRule type="containsErrors" dxfId="786" priority="463">
      <formula>ISERROR(N62)</formula>
    </cfRule>
  </conditionalFormatting>
  <conditionalFormatting sqref="M67:N68">
    <cfRule type="cellIs" dxfId="785" priority="460" operator="equal">
      <formula>0</formula>
    </cfRule>
    <cfRule type="containsErrors" dxfId="784" priority="461">
      <formula>ISERROR(M67)</formula>
    </cfRule>
  </conditionalFormatting>
  <conditionalFormatting sqref="M72:M76">
    <cfRule type="containsErrors" dxfId="783" priority="459">
      <formula>ISERROR(M72)</formula>
    </cfRule>
  </conditionalFormatting>
  <conditionalFormatting sqref="M72:M76">
    <cfRule type="containsErrors" dxfId="782" priority="458">
      <formula>ISERROR(M72)</formula>
    </cfRule>
  </conditionalFormatting>
  <conditionalFormatting sqref="M72:M76">
    <cfRule type="cellIs" dxfId="781" priority="457" operator="equal">
      <formula>0</formula>
    </cfRule>
  </conditionalFormatting>
  <conditionalFormatting sqref="N72:N76">
    <cfRule type="cellIs" dxfId="780" priority="455" operator="equal">
      <formula>0</formula>
    </cfRule>
    <cfRule type="containsErrors" dxfId="779" priority="456">
      <formula>ISERROR(N72)</formula>
    </cfRule>
  </conditionalFormatting>
  <conditionalFormatting sqref="M77:N78">
    <cfRule type="cellIs" dxfId="778" priority="453" operator="equal">
      <formula>0</formula>
    </cfRule>
    <cfRule type="containsErrors" dxfId="777" priority="454">
      <formula>ISERROR(M77)</formula>
    </cfRule>
  </conditionalFormatting>
  <conditionalFormatting sqref="M82:M86">
    <cfRule type="containsErrors" dxfId="776" priority="452">
      <formula>ISERROR(M82)</formula>
    </cfRule>
  </conditionalFormatting>
  <conditionalFormatting sqref="M82:M86">
    <cfRule type="containsErrors" dxfId="775" priority="451">
      <formula>ISERROR(M82)</formula>
    </cfRule>
  </conditionalFormatting>
  <conditionalFormatting sqref="M82:M86">
    <cfRule type="cellIs" dxfId="774" priority="450" operator="equal">
      <formula>0</formula>
    </cfRule>
  </conditionalFormatting>
  <conditionalFormatting sqref="N82:N86">
    <cfRule type="cellIs" dxfId="773" priority="448" operator="equal">
      <formula>0</formula>
    </cfRule>
    <cfRule type="containsErrors" dxfId="772" priority="449">
      <formula>ISERROR(N82)</formula>
    </cfRule>
  </conditionalFormatting>
  <conditionalFormatting sqref="M87:N88">
    <cfRule type="cellIs" dxfId="771" priority="446" operator="equal">
      <formula>0</formula>
    </cfRule>
    <cfRule type="containsErrors" dxfId="770" priority="447">
      <formula>ISERROR(M87)</formula>
    </cfRule>
  </conditionalFormatting>
  <conditionalFormatting sqref="M97:N98">
    <cfRule type="cellIs" dxfId="769" priority="439" operator="equal">
      <formula>0</formula>
    </cfRule>
    <cfRule type="containsErrors" dxfId="768" priority="440">
      <formula>ISERROR(M97)</formula>
    </cfRule>
  </conditionalFormatting>
  <conditionalFormatting sqref="M102:M106">
    <cfRule type="containsErrors" dxfId="767" priority="438">
      <formula>ISERROR(M102)</formula>
    </cfRule>
  </conditionalFormatting>
  <conditionalFormatting sqref="M102:M106">
    <cfRule type="containsErrors" dxfId="766" priority="437">
      <formula>ISERROR(M102)</formula>
    </cfRule>
  </conditionalFormatting>
  <conditionalFormatting sqref="M102:M106">
    <cfRule type="cellIs" dxfId="765" priority="436" operator="equal">
      <formula>0</formula>
    </cfRule>
  </conditionalFormatting>
  <conditionalFormatting sqref="N102:N106">
    <cfRule type="cellIs" dxfId="764" priority="434" operator="equal">
      <formula>0</formula>
    </cfRule>
    <cfRule type="containsErrors" dxfId="763" priority="435">
      <formula>ISERROR(N102)</formula>
    </cfRule>
  </conditionalFormatting>
  <conditionalFormatting sqref="M107:N108">
    <cfRule type="cellIs" dxfId="762" priority="432" operator="equal">
      <formula>0</formula>
    </cfRule>
    <cfRule type="containsErrors" dxfId="761" priority="433">
      <formula>ISERROR(M107)</formula>
    </cfRule>
  </conditionalFormatting>
  <conditionalFormatting sqref="M112:M116">
    <cfRule type="containsErrors" dxfId="760" priority="431">
      <formula>ISERROR(M112)</formula>
    </cfRule>
  </conditionalFormatting>
  <conditionalFormatting sqref="M112:M116">
    <cfRule type="containsErrors" dxfId="759" priority="430">
      <formula>ISERROR(M112)</formula>
    </cfRule>
  </conditionalFormatting>
  <conditionalFormatting sqref="M112:M116">
    <cfRule type="cellIs" dxfId="758" priority="429" operator="equal">
      <formula>0</formula>
    </cfRule>
  </conditionalFormatting>
  <conditionalFormatting sqref="N112:N116">
    <cfRule type="cellIs" dxfId="757" priority="427" operator="equal">
      <formula>0</formula>
    </cfRule>
    <cfRule type="containsErrors" dxfId="756" priority="428">
      <formula>ISERROR(N112)</formula>
    </cfRule>
  </conditionalFormatting>
  <conditionalFormatting sqref="M117:N118">
    <cfRule type="cellIs" dxfId="755" priority="425" operator="equal">
      <formula>0</formula>
    </cfRule>
    <cfRule type="containsErrors" dxfId="754" priority="426">
      <formula>ISERROR(M117)</formula>
    </cfRule>
  </conditionalFormatting>
  <conditionalFormatting sqref="M122:M126">
    <cfRule type="containsErrors" dxfId="753" priority="424">
      <formula>ISERROR(M122)</formula>
    </cfRule>
  </conditionalFormatting>
  <conditionalFormatting sqref="M122:M126">
    <cfRule type="containsErrors" dxfId="752" priority="423">
      <formula>ISERROR(M122)</formula>
    </cfRule>
  </conditionalFormatting>
  <conditionalFormatting sqref="M122:M126">
    <cfRule type="cellIs" dxfId="751" priority="422" operator="equal">
      <formula>0</formula>
    </cfRule>
  </conditionalFormatting>
  <conditionalFormatting sqref="N122:N126">
    <cfRule type="cellIs" dxfId="750" priority="420" operator="equal">
      <formula>0</formula>
    </cfRule>
    <cfRule type="containsErrors" dxfId="749" priority="421">
      <formula>ISERROR(N122)</formula>
    </cfRule>
  </conditionalFormatting>
  <conditionalFormatting sqref="M127:N128">
    <cfRule type="cellIs" dxfId="748" priority="418" operator="equal">
      <formula>0</formula>
    </cfRule>
    <cfRule type="containsErrors" dxfId="747" priority="419">
      <formula>ISERROR(M127)</formula>
    </cfRule>
  </conditionalFormatting>
  <conditionalFormatting sqref="M132:M136">
    <cfRule type="containsErrors" dxfId="746" priority="417">
      <formula>ISERROR(M132)</formula>
    </cfRule>
  </conditionalFormatting>
  <conditionalFormatting sqref="M132:M136">
    <cfRule type="containsErrors" dxfId="745" priority="416">
      <formula>ISERROR(M132)</formula>
    </cfRule>
  </conditionalFormatting>
  <conditionalFormatting sqref="M132:M136">
    <cfRule type="cellIs" dxfId="744" priority="415" operator="equal">
      <formula>0</formula>
    </cfRule>
  </conditionalFormatting>
  <conditionalFormatting sqref="N132:N136">
    <cfRule type="cellIs" dxfId="743" priority="413" operator="equal">
      <formula>0</formula>
    </cfRule>
    <cfRule type="containsErrors" dxfId="742" priority="414">
      <formula>ISERROR(N132)</formula>
    </cfRule>
  </conditionalFormatting>
  <conditionalFormatting sqref="M137:N138">
    <cfRule type="cellIs" dxfId="741" priority="411" operator="equal">
      <formula>0</formula>
    </cfRule>
    <cfRule type="containsErrors" dxfId="740" priority="412">
      <formula>ISERROR(M137)</formula>
    </cfRule>
  </conditionalFormatting>
  <conditionalFormatting sqref="M142:M146">
    <cfRule type="containsErrors" dxfId="739" priority="410">
      <formula>ISERROR(M142)</formula>
    </cfRule>
  </conditionalFormatting>
  <conditionalFormatting sqref="M142:M146">
    <cfRule type="containsErrors" dxfId="738" priority="409">
      <formula>ISERROR(M142)</formula>
    </cfRule>
  </conditionalFormatting>
  <conditionalFormatting sqref="M142:M146">
    <cfRule type="cellIs" dxfId="737" priority="408" operator="equal">
      <formula>0</formula>
    </cfRule>
  </conditionalFormatting>
  <conditionalFormatting sqref="N142:N146">
    <cfRule type="cellIs" dxfId="736" priority="406" operator="equal">
      <formula>0</formula>
    </cfRule>
    <cfRule type="containsErrors" dxfId="735" priority="407">
      <formula>ISERROR(N142)</formula>
    </cfRule>
  </conditionalFormatting>
  <conditionalFormatting sqref="M147:N148">
    <cfRule type="cellIs" dxfId="734" priority="404" operator="equal">
      <formula>0</formula>
    </cfRule>
    <cfRule type="containsErrors" dxfId="733" priority="405">
      <formula>ISERROR(M147)</formula>
    </cfRule>
  </conditionalFormatting>
  <conditionalFormatting sqref="M152:M156">
    <cfRule type="containsErrors" dxfId="732" priority="403">
      <formula>ISERROR(M152)</formula>
    </cfRule>
  </conditionalFormatting>
  <conditionalFormatting sqref="M152:M156">
    <cfRule type="containsErrors" dxfId="731" priority="402">
      <formula>ISERROR(M152)</formula>
    </cfRule>
  </conditionalFormatting>
  <conditionalFormatting sqref="M152:M156">
    <cfRule type="cellIs" dxfId="730" priority="401" operator="equal">
      <formula>0</formula>
    </cfRule>
  </conditionalFormatting>
  <conditionalFormatting sqref="N152:N156">
    <cfRule type="cellIs" dxfId="729" priority="399" operator="equal">
      <formula>0</formula>
    </cfRule>
    <cfRule type="containsErrors" dxfId="728" priority="400">
      <formula>ISERROR(N152)</formula>
    </cfRule>
  </conditionalFormatting>
  <conditionalFormatting sqref="M157:N158">
    <cfRule type="cellIs" dxfId="727" priority="397" operator="equal">
      <formula>0</formula>
    </cfRule>
    <cfRule type="containsErrors" dxfId="726" priority="398">
      <formula>ISERROR(M157)</formula>
    </cfRule>
  </conditionalFormatting>
  <conditionalFormatting sqref="E11:G11 E161:G161">
    <cfRule type="cellIs" dxfId="725" priority="508" operator="equal">
      <formula>0</formula>
    </cfRule>
    <cfRule type="containsErrors" dxfId="724" priority="509">
      <formula>ISERROR(E11)</formula>
    </cfRule>
  </conditionalFormatting>
  <conditionalFormatting sqref="E31:G31">
    <cfRule type="cellIs" dxfId="723" priority="391" operator="equal">
      <formula>0</formula>
    </cfRule>
    <cfRule type="containsErrors" dxfId="722" priority="392">
      <formula>ISERROR(E31)</formula>
    </cfRule>
  </conditionalFormatting>
  <conditionalFormatting sqref="E111:G111">
    <cfRule type="cellIs" dxfId="721" priority="377" operator="equal">
      <formula>0</formula>
    </cfRule>
    <cfRule type="containsErrors" dxfId="720" priority="378">
      <formula>ISERROR(E111)</formula>
    </cfRule>
  </conditionalFormatting>
  <conditionalFormatting sqref="E101:G101">
    <cfRule type="cellIs" dxfId="719" priority="395" operator="equal">
      <formula>0</formula>
    </cfRule>
    <cfRule type="containsErrors" dxfId="718" priority="396">
      <formula>ISERROR(E101)</formula>
    </cfRule>
  </conditionalFormatting>
  <conditionalFormatting sqref="E21:G21">
    <cfRule type="cellIs" dxfId="717" priority="393" operator="equal">
      <formula>0</formula>
    </cfRule>
    <cfRule type="containsErrors" dxfId="716" priority="394">
      <formula>ISERROR(E21)</formula>
    </cfRule>
  </conditionalFormatting>
  <conditionalFormatting sqref="E41:G41">
    <cfRule type="cellIs" dxfId="715" priority="389" operator="equal">
      <formula>0</formula>
    </cfRule>
    <cfRule type="containsErrors" dxfId="714" priority="390">
      <formula>ISERROR(E41)</formula>
    </cfRule>
  </conditionalFormatting>
  <conditionalFormatting sqref="E51:G51">
    <cfRule type="cellIs" dxfId="713" priority="387" operator="equal">
      <formula>0</formula>
    </cfRule>
    <cfRule type="containsErrors" dxfId="712" priority="388">
      <formula>ISERROR(E51)</formula>
    </cfRule>
  </conditionalFormatting>
  <conditionalFormatting sqref="E61:G61">
    <cfRule type="cellIs" dxfId="711" priority="385" operator="equal">
      <formula>0</formula>
    </cfRule>
    <cfRule type="containsErrors" dxfId="710" priority="386">
      <formula>ISERROR(E61)</formula>
    </cfRule>
  </conditionalFormatting>
  <conditionalFormatting sqref="E71:G71">
    <cfRule type="cellIs" dxfId="709" priority="383" operator="equal">
      <formula>0</formula>
    </cfRule>
    <cfRule type="containsErrors" dxfId="708" priority="384">
      <formula>ISERROR(E71)</formula>
    </cfRule>
  </conditionalFormatting>
  <conditionalFormatting sqref="E81:G81">
    <cfRule type="cellIs" dxfId="707" priority="381" operator="equal">
      <formula>0</formula>
    </cfRule>
    <cfRule type="containsErrors" dxfId="706" priority="382">
      <formula>ISERROR(E81)</formula>
    </cfRule>
  </conditionalFormatting>
  <conditionalFormatting sqref="E91:G91">
    <cfRule type="cellIs" dxfId="705" priority="379" operator="equal">
      <formula>0</formula>
    </cfRule>
    <cfRule type="containsErrors" dxfId="704" priority="380">
      <formula>ISERROR(E91)</formula>
    </cfRule>
  </conditionalFormatting>
  <conditionalFormatting sqref="E121:G121">
    <cfRule type="cellIs" dxfId="703" priority="375" operator="equal">
      <formula>0</formula>
    </cfRule>
    <cfRule type="containsErrors" dxfId="702" priority="376">
      <formula>ISERROR(E121)</formula>
    </cfRule>
  </conditionalFormatting>
  <conditionalFormatting sqref="E131:G131">
    <cfRule type="cellIs" dxfId="701" priority="373" operator="equal">
      <formula>0</formula>
    </cfRule>
    <cfRule type="containsErrors" dxfId="700" priority="374">
      <formula>ISERROR(E131)</formula>
    </cfRule>
  </conditionalFormatting>
  <conditionalFormatting sqref="E141:G141">
    <cfRule type="cellIs" dxfId="699" priority="371" operator="equal">
      <formula>0</formula>
    </cfRule>
    <cfRule type="containsErrors" dxfId="698" priority="372">
      <formula>ISERROR(E141)</formula>
    </cfRule>
  </conditionalFormatting>
  <conditionalFormatting sqref="E151:G151">
    <cfRule type="cellIs" dxfId="697" priority="369" operator="equal">
      <formula>0</formula>
    </cfRule>
    <cfRule type="containsErrors" dxfId="696" priority="370">
      <formula>ISERROR(E151)</formula>
    </cfRule>
  </conditionalFormatting>
  <conditionalFormatting sqref="B11">
    <cfRule type="containsErrors" dxfId="695" priority="368">
      <formula>ISERROR(B11)</formula>
    </cfRule>
  </conditionalFormatting>
  <conditionalFormatting sqref="B21">
    <cfRule type="containsErrors" dxfId="694" priority="367">
      <formula>ISERROR(B21)</formula>
    </cfRule>
  </conditionalFormatting>
  <conditionalFormatting sqref="B31">
    <cfRule type="containsErrors" dxfId="693" priority="366">
      <formula>ISERROR(B31)</formula>
    </cfRule>
  </conditionalFormatting>
  <conditionalFormatting sqref="B41">
    <cfRule type="containsErrors" dxfId="692" priority="365">
      <formula>ISERROR(B41)</formula>
    </cfRule>
  </conditionalFormatting>
  <conditionalFormatting sqref="B51">
    <cfRule type="containsErrors" dxfId="691" priority="364">
      <formula>ISERROR(B51)</formula>
    </cfRule>
  </conditionalFormatting>
  <conditionalFormatting sqref="B61">
    <cfRule type="containsErrors" dxfId="690" priority="363">
      <formula>ISERROR(B61)</formula>
    </cfRule>
  </conditionalFormatting>
  <conditionalFormatting sqref="B71">
    <cfRule type="containsErrors" dxfId="689" priority="362">
      <formula>ISERROR(B71)</formula>
    </cfRule>
  </conditionalFormatting>
  <conditionalFormatting sqref="B81">
    <cfRule type="containsErrors" dxfId="688" priority="361">
      <formula>ISERROR(B81)</formula>
    </cfRule>
  </conditionalFormatting>
  <conditionalFormatting sqref="B91">
    <cfRule type="containsErrors" dxfId="687" priority="360">
      <formula>ISERROR(B91)</formula>
    </cfRule>
  </conditionalFormatting>
  <conditionalFormatting sqref="B101">
    <cfRule type="containsErrors" dxfId="686" priority="359">
      <formula>ISERROR(B101)</formula>
    </cfRule>
  </conditionalFormatting>
  <conditionalFormatting sqref="B111">
    <cfRule type="containsErrors" dxfId="685" priority="358">
      <formula>ISERROR(B111)</formula>
    </cfRule>
  </conditionalFormatting>
  <conditionalFormatting sqref="B121">
    <cfRule type="containsErrors" dxfId="684" priority="357">
      <formula>ISERROR(B121)</formula>
    </cfRule>
  </conditionalFormatting>
  <conditionalFormatting sqref="B131">
    <cfRule type="containsErrors" dxfId="683" priority="356">
      <formula>ISERROR(B131)</formula>
    </cfRule>
  </conditionalFormatting>
  <conditionalFormatting sqref="B141">
    <cfRule type="containsErrors" dxfId="682" priority="355">
      <formula>ISERROR(B141)</formula>
    </cfRule>
  </conditionalFormatting>
  <conditionalFormatting sqref="B151">
    <cfRule type="containsErrors" dxfId="681" priority="354">
      <formula>ISERROR(B151)</formula>
    </cfRule>
  </conditionalFormatting>
  <conditionalFormatting sqref="B161">
    <cfRule type="containsErrors" dxfId="680" priority="353">
      <formula>ISERROR(B161)</formula>
    </cfRule>
  </conditionalFormatting>
  <conditionalFormatting sqref="M11">
    <cfRule type="containsErrors" dxfId="679" priority="352">
      <formula>ISERROR(M11)</formula>
    </cfRule>
  </conditionalFormatting>
  <conditionalFormatting sqref="M21">
    <cfRule type="containsErrors" dxfId="678" priority="351">
      <formula>ISERROR(M21)</formula>
    </cfRule>
  </conditionalFormatting>
  <conditionalFormatting sqref="M31">
    <cfRule type="containsErrors" dxfId="677" priority="350">
      <formula>ISERROR(M31)</formula>
    </cfRule>
  </conditionalFormatting>
  <conditionalFormatting sqref="M41">
    <cfRule type="containsErrors" dxfId="676" priority="349">
      <formula>ISERROR(M41)</formula>
    </cfRule>
  </conditionalFormatting>
  <conditionalFormatting sqref="M51">
    <cfRule type="containsErrors" dxfId="675" priority="348">
      <formula>ISERROR(M51)</formula>
    </cfRule>
  </conditionalFormatting>
  <conditionalFormatting sqref="M61">
    <cfRule type="containsErrors" dxfId="674" priority="347">
      <formula>ISERROR(M61)</formula>
    </cfRule>
  </conditionalFormatting>
  <conditionalFormatting sqref="M71">
    <cfRule type="containsErrors" dxfId="673" priority="346">
      <formula>ISERROR(M71)</formula>
    </cfRule>
  </conditionalFormatting>
  <conditionalFormatting sqref="M81">
    <cfRule type="containsErrors" dxfId="672" priority="345">
      <formula>ISERROR(M81)</formula>
    </cfRule>
  </conditionalFormatting>
  <conditionalFormatting sqref="M91">
    <cfRule type="containsErrors" dxfId="671" priority="344">
      <formula>ISERROR(M91)</formula>
    </cfRule>
  </conditionalFormatting>
  <conditionalFormatting sqref="M101">
    <cfRule type="containsErrors" dxfId="670" priority="343">
      <formula>ISERROR(M101)</formula>
    </cfRule>
  </conditionalFormatting>
  <conditionalFormatting sqref="M111">
    <cfRule type="containsErrors" dxfId="669" priority="342">
      <formula>ISERROR(M111)</formula>
    </cfRule>
  </conditionalFormatting>
  <conditionalFormatting sqref="M121">
    <cfRule type="containsErrors" dxfId="668" priority="341">
      <formula>ISERROR(M121)</formula>
    </cfRule>
  </conditionalFormatting>
  <conditionalFormatting sqref="M131">
    <cfRule type="containsErrors" dxfId="667" priority="340">
      <formula>ISERROR(M131)</formula>
    </cfRule>
  </conditionalFormatting>
  <conditionalFormatting sqref="M141">
    <cfRule type="containsErrors" dxfId="666" priority="339">
      <formula>ISERROR(M141)</formula>
    </cfRule>
  </conditionalFormatting>
  <conditionalFormatting sqref="M151">
    <cfRule type="containsErrors" dxfId="665" priority="338">
      <formula>ISERROR(M151)</formula>
    </cfRule>
  </conditionalFormatting>
  <conditionalFormatting sqref="M161">
    <cfRule type="containsErrors" dxfId="664" priority="337">
      <formula>ISERROR(M161)</formula>
    </cfRule>
  </conditionalFormatting>
  <conditionalFormatting sqref="D7:D8">
    <cfRule type="containsErrors" dxfId="663" priority="335">
      <formula>ISERROR(D7)</formula>
    </cfRule>
  </conditionalFormatting>
  <conditionalFormatting sqref="D2:D6">
    <cfRule type="containsErrors" dxfId="662" priority="336">
      <formula>ISERROR(D2)</formula>
    </cfRule>
  </conditionalFormatting>
  <conditionalFormatting sqref="D11">
    <cfRule type="containsErrors" dxfId="661" priority="334">
      <formula>ISERROR(D11)</formula>
    </cfRule>
  </conditionalFormatting>
  <conditionalFormatting sqref="D21">
    <cfRule type="containsErrors" dxfId="660" priority="333">
      <formula>ISERROR(D21)</formula>
    </cfRule>
  </conditionalFormatting>
  <conditionalFormatting sqref="D31">
    <cfRule type="containsErrors" dxfId="659" priority="332">
      <formula>ISERROR(D31)</formula>
    </cfRule>
  </conditionalFormatting>
  <conditionalFormatting sqref="D41">
    <cfRule type="containsErrors" dxfId="658" priority="331">
      <formula>ISERROR(D41)</formula>
    </cfRule>
  </conditionalFormatting>
  <conditionalFormatting sqref="D51">
    <cfRule type="containsErrors" dxfId="657" priority="330">
      <formula>ISERROR(D51)</formula>
    </cfRule>
  </conditionalFormatting>
  <conditionalFormatting sqref="D61">
    <cfRule type="containsErrors" dxfId="656" priority="329">
      <formula>ISERROR(D61)</formula>
    </cfRule>
  </conditionalFormatting>
  <conditionalFormatting sqref="D71">
    <cfRule type="containsErrors" dxfId="655" priority="328">
      <formula>ISERROR(D71)</formula>
    </cfRule>
  </conditionalFormatting>
  <conditionalFormatting sqref="D81">
    <cfRule type="containsErrors" dxfId="654" priority="327">
      <formula>ISERROR(D81)</formula>
    </cfRule>
  </conditionalFormatting>
  <conditionalFormatting sqref="D91">
    <cfRule type="containsErrors" dxfId="653" priority="326">
      <formula>ISERROR(D91)</formula>
    </cfRule>
  </conditionalFormatting>
  <conditionalFormatting sqref="D101">
    <cfRule type="containsErrors" dxfId="652" priority="325">
      <formula>ISERROR(D101)</formula>
    </cfRule>
  </conditionalFormatting>
  <conditionalFormatting sqref="D111">
    <cfRule type="containsErrors" dxfId="651" priority="324">
      <formula>ISERROR(D111)</formula>
    </cfRule>
  </conditionalFormatting>
  <conditionalFormatting sqref="D121">
    <cfRule type="containsErrors" dxfId="650" priority="323">
      <formula>ISERROR(D121)</formula>
    </cfRule>
  </conditionalFormatting>
  <conditionalFormatting sqref="D131">
    <cfRule type="containsErrors" dxfId="649" priority="322">
      <formula>ISERROR(D131)</formula>
    </cfRule>
  </conditionalFormatting>
  <conditionalFormatting sqref="D141">
    <cfRule type="containsErrors" dxfId="648" priority="321">
      <formula>ISERROR(D141)</formula>
    </cfRule>
  </conditionalFormatting>
  <conditionalFormatting sqref="D151">
    <cfRule type="containsErrors" dxfId="647" priority="320">
      <formula>ISERROR(D151)</formula>
    </cfRule>
  </conditionalFormatting>
  <conditionalFormatting sqref="D161">
    <cfRule type="containsErrors" dxfId="646" priority="319">
      <formula>ISERROR(D161)</formula>
    </cfRule>
  </conditionalFormatting>
  <conditionalFormatting sqref="B9:B10">
    <cfRule type="cellIs" dxfId="645" priority="317" operator="equal">
      <formula>0</formula>
    </cfRule>
    <cfRule type="containsErrors" dxfId="644" priority="318">
      <formula>ISERROR(B9)</formula>
    </cfRule>
  </conditionalFormatting>
  <conditionalFormatting sqref="M9:N10">
    <cfRule type="cellIs" dxfId="643" priority="315" operator="equal">
      <formula>FALSE</formula>
    </cfRule>
    <cfRule type="cellIs" dxfId="642" priority="316" operator="equal">
      <formula>0</formula>
    </cfRule>
  </conditionalFormatting>
  <conditionalFormatting sqref="M19:N20">
    <cfRule type="cellIs" dxfId="641" priority="313" operator="equal">
      <formula>FALSE</formula>
    </cfRule>
    <cfRule type="cellIs" dxfId="640" priority="314" operator="equal">
      <formula>0</formula>
    </cfRule>
  </conditionalFormatting>
  <conditionalFormatting sqref="M29:N30">
    <cfRule type="cellIs" dxfId="639" priority="311" operator="equal">
      <formula>FALSE</formula>
    </cfRule>
    <cfRule type="cellIs" dxfId="638" priority="312" operator="equal">
      <formula>0</formula>
    </cfRule>
  </conditionalFormatting>
  <conditionalFormatting sqref="M39:N40">
    <cfRule type="cellIs" dxfId="637" priority="309" operator="equal">
      <formula>FALSE</formula>
    </cfRule>
    <cfRule type="cellIs" dxfId="636" priority="310" operator="equal">
      <formula>0</formula>
    </cfRule>
  </conditionalFormatting>
  <conditionalFormatting sqref="M49:N50">
    <cfRule type="cellIs" dxfId="635" priority="307" operator="equal">
      <formula>FALSE</formula>
    </cfRule>
    <cfRule type="cellIs" dxfId="634" priority="308" operator="equal">
      <formula>0</formula>
    </cfRule>
  </conditionalFormatting>
  <conditionalFormatting sqref="M59:N60">
    <cfRule type="cellIs" dxfId="633" priority="305" operator="equal">
      <formula>FALSE</formula>
    </cfRule>
    <cfRule type="cellIs" dxfId="632" priority="306" operator="equal">
      <formula>0</formula>
    </cfRule>
  </conditionalFormatting>
  <conditionalFormatting sqref="M69:N70">
    <cfRule type="cellIs" dxfId="631" priority="303" operator="equal">
      <formula>FALSE</formula>
    </cfRule>
    <cfRule type="cellIs" dxfId="630" priority="304" operator="equal">
      <formula>0</formula>
    </cfRule>
  </conditionalFormatting>
  <conditionalFormatting sqref="M79:N80">
    <cfRule type="cellIs" dxfId="629" priority="301" operator="equal">
      <formula>FALSE</formula>
    </cfRule>
    <cfRule type="cellIs" dxfId="628" priority="302" operator="equal">
      <formula>0</formula>
    </cfRule>
  </conditionalFormatting>
  <conditionalFormatting sqref="M89:N90">
    <cfRule type="cellIs" dxfId="627" priority="299" operator="equal">
      <formula>FALSE</formula>
    </cfRule>
    <cfRule type="cellIs" dxfId="626" priority="300" operator="equal">
      <formula>0</formula>
    </cfRule>
  </conditionalFormatting>
  <conditionalFormatting sqref="M99:N100">
    <cfRule type="cellIs" dxfId="625" priority="297" operator="equal">
      <formula>FALSE</formula>
    </cfRule>
    <cfRule type="cellIs" dxfId="624" priority="298" operator="equal">
      <formula>0</formula>
    </cfRule>
  </conditionalFormatting>
  <conditionalFormatting sqref="M109:N110">
    <cfRule type="cellIs" dxfId="623" priority="295" operator="equal">
      <formula>FALSE</formula>
    </cfRule>
    <cfRule type="cellIs" dxfId="622" priority="296" operator="equal">
      <formula>0</formula>
    </cfRule>
  </conditionalFormatting>
  <conditionalFormatting sqref="M119:N120">
    <cfRule type="cellIs" dxfId="621" priority="293" operator="equal">
      <formula>FALSE</formula>
    </cfRule>
    <cfRule type="cellIs" dxfId="620" priority="294" operator="equal">
      <formula>0</formula>
    </cfRule>
  </conditionalFormatting>
  <conditionalFormatting sqref="M129:N130">
    <cfRule type="cellIs" dxfId="619" priority="291" operator="equal">
      <formula>FALSE</formula>
    </cfRule>
    <cfRule type="cellIs" dxfId="618" priority="292" operator="equal">
      <formula>0</formula>
    </cfRule>
  </conditionalFormatting>
  <conditionalFormatting sqref="M139:N140">
    <cfRule type="cellIs" dxfId="617" priority="289" operator="equal">
      <formula>FALSE</formula>
    </cfRule>
    <cfRule type="cellIs" dxfId="616" priority="290" operator="equal">
      <formula>0</formula>
    </cfRule>
  </conditionalFormatting>
  <conditionalFormatting sqref="M149:N150">
    <cfRule type="cellIs" dxfId="615" priority="287" operator="equal">
      <formula>FALSE</formula>
    </cfRule>
    <cfRule type="cellIs" dxfId="614" priority="288" operator="equal">
      <formula>0</formula>
    </cfRule>
  </conditionalFormatting>
  <conditionalFormatting sqref="M159:N160">
    <cfRule type="cellIs" dxfId="613" priority="285" operator="equal">
      <formula>FALSE</formula>
    </cfRule>
    <cfRule type="cellIs" dxfId="612" priority="286" operator="equal">
      <formula>0</formula>
    </cfRule>
  </conditionalFormatting>
  <conditionalFormatting sqref="D9:D10">
    <cfRule type="cellIs" dxfId="611" priority="283" operator="equal">
      <formula>0</formula>
    </cfRule>
    <cfRule type="containsErrors" dxfId="610" priority="284">
      <formula>ISERROR(D9)</formula>
    </cfRule>
  </conditionalFormatting>
  <conditionalFormatting sqref="A2:A6">
    <cfRule type="containsErrors" dxfId="609" priority="281">
      <formula>ISERROR(A2)</formula>
    </cfRule>
  </conditionalFormatting>
  <conditionalFormatting sqref="A7:A8">
    <cfRule type="cellIs" dxfId="608" priority="279" operator="equal">
      <formula>0</formula>
    </cfRule>
    <cfRule type="containsErrors" dxfId="607" priority="280">
      <formula>ISERROR(A7)</formula>
    </cfRule>
  </conditionalFormatting>
  <conditionalFormatting sqref="A9:A10">
    <cfRule type="cellIs" dxfId="606" priority="277" operator="equal">
      <formula>0</formula>
    </cfRule>
    <cfRule type="containsErrors" dxfId="605" priority="278">
      <formula>ISERROR(A9)</formula>
    </cfRule>
  </conditionalFormatting>
  <conditionalFormatting sqref="A11">
    <cfRule type="containsErrors" dxfId="604" priority="282">
      <formula>ISERROR(A11)</formula>
    </cfRule>
  </conditionalFormatting>
  <conditionalFormatting sqref="A21">
    <cfRule type="containsErrors" dxfId="603" priority="276">
      <formula>ISERROR(A21)</formula>
    </cfRule>
  </conditionalFormatting>
  <conditionalFormatting sqref="A31">
    <cfRule type="containsErrors" dxfId="602" priority="275">
      <formula>ISERROR(A31)</formula>
    </cfRule>
  </conditionalFormatting>
  <conditionalFormatting sqref="A41">
    <cfRule type="containsErrors" dxfId="601" priority="274">
      <formula>ISERROR(A41)</formula>
    </cfRule>
  </conditionalFormatting>
  <conditionalFormatting sqref="A51">
    <cfRule type="containsErrors" dxfId="600" priority="273">
      <formula>ISERROR(A51)</formula>
    </cfRule>
  </conditionalFormatting>
  <conditionalFormatting sqref="A61">
    <cfRule type="containsErrors" dxfId="599" priority="272">
      <formula>ISERROR(A61)</formula>
    </cfRule>
  </conditionalFormatting>
  <conditionalFormatting sqref="A71">
    <cfRule type="containsErrors" dxfId="598" priority="271">
      <formula>ISERROR(A71)</formula>
    </cfRule>
  </conditionalFormatting>
  <conditionalFormatting sqref="A81">
    <cfRule type="containsErrors" dxfId="597" priority="270">
      <formula>ISERROR(A81)</formula>
    </cfRule>
  </conditionalFormatting>
  <conditionalFormatting sqref="A91">
    <cfRule type="containsErrors" dxfId="596" priority="269">
      <formula>ISERROR(A91)</formula>
    </cfRule>
  </conditionalFormatting>
  <conditionalFormatting sqref="A101">
    <cfRule type="containsErrors" dxfId="595" priority="268">
      <formula>ISERROR(A101)</formula>
    </cfRule>
  </conditionalFormatting>
  <conditionalFormatting sqref="A111">
    <cfRule type="containsErrors" dxfId="594" priority="267">
      <formula>ISERROR(A111)</formula>
    </cfRule>
  </conditionalFormatting>
  <conditionalFormatting sqref="A121">
    <cfRule type="containsErrors" dxfId="593" priority="266">
      <formula>ISERROR(A121)</formula>
    </cfRule>
  </conditionalFormatting>
  <conditionalFormatting sqref="A131">
    <cfRule type="containsErrors" dxfId="592" priority="265">
      <formula>ISERROR(A131)</formula>
    </cfRule>
  </conditionalFormatting>
  <conditionalFormatting sqref="A141">
    <cfRule type="containsErrors" dxfId="591" priority="264">
      <formula>ISERROR(A141)</formula>
    </cfRule>
  </conditionalFormatting>
  <conditionalFormatting sqref="A151">
    <cfRule type="containsErrors" dxfId="590" priority="263">
      <formula>ISERROR(A151)</formula>
    </cfRule>
  </conditionalFormatting>
  <conditionalFormatting sqref="A161">
    <cfRule type="containsErrors" dxfId="589" priority="262">
      <formula>ISERROR(A161)</formula>
    </cfRule>
  </conditionalFormatting>
  <conditionalFormatting sqref="A2:A6">
    <cfRule type="cellIs" dxfId="588" priority="261" operator="equal">
      <formula>0</formula>
    </cfRule>
  </conditionalFormatting>
  <conditionalFormatting sqref="C11">
    <cfRule type="containsErrors" dxfId="587" priority="260">
      <formula>ISERROR(C11)</formula>
    </cfRule>
  </conditionalFormatting>
  <conditionalFormatting sqref="C21">
    <cfRule type="containsErrors" dxfId="586" priority="259">
      <formula>ISERROR(C21)</formula>
    </cfRule>
  </conditionalFormatting>
  <conditionalFormatting sqref="C31">
    <cfRule type="containsErrors" dxfId="585" priority="258">
      <formula>ISERROR(C31)</formula>
    </cfRule>
  </conditionalFormatting>
  <conditionalFormatting sqref="C41">
    <cfRule type="containsErrors" dxfId="584" priority="257">
      <formula>ISERROR(C41)</formula>
    </cfRule>
  </conditionalFormatting>
  <conditionalFormatting sqref="C51">
    <cfRule type="containsErrors" dxfId="583" priority="256">
      <formula>ISERROR(C51)</formula>
    </cfRule>
  </conditionalFormatting>
  <conditionalFormatting sqref="C61">
    <cfRule type="containsErrors" dxfId="582" priority="255">
      <formula>ISERROR(C61)</formula>
    </cfRule>
  </conditionalFormatting>
  <conditionalFormatting sqref="C71">
    <cfRule type="containsErrors" dxfId="581" priority="254">
      <formula>ISERROR(C71)</formula>
    </cfRule>
  </conditionalFormatting>
  <conditionalFormatting sqref="C81">
    <cfRule type="containsErrors" dxfId="580" priority="253">
      <formula>ISERROR(C81)</formula>
    </cfRule>
  </conditionalFormatting>
  <conditionalFormatting sqref="C91">
    <cfRule type="containsErrors" dxfId="579" priority="252">
      <formula>ISERROR(C91)</formula>
    </cfRule>
  </conditionalFormatting>
  <conditionalFormatting sqref="C101">
    <cfRule type="containsErrors" dxfId="578" priority="251">
      <formula>ISERROR(C101)</formula>
    </cfRule>
  </conditionalFormatting>
  <conditionalFormatting sqref="C111">
    <cfRule type="containsErrors" dxfId="577" priority="250">
      <formula>ISERROR(C111)</formula>
    </cfRule>
  </conditionalFormatting>
  <conditionalFormatting sqref="C121">
    <cfRule type="containsErrors" dxfId="576" priority="249">
      <formula>ISERROR(C121)</formula>
    </cfRule>
  </conditionalFormatting>
  <conditionalFormatting sqref="C131">
    <cfRule type="containsErrors" dxfId="575" priority="248">
      <formula>ISERROR(C131)</formula>
    </cfRule>
  </conditionalFormatting>
  <conditionalFormatting sqref="C141">
    <cfRule type="containsErrors" dxfId="574" priority="247">
      <formula>ISERROR(C141)</formula>
    </cfRule>
  </conditionalFormatting>
  <conditionalFormatting sqref="C151">
    <cfRule type="containsErrors" dxfId="573" priority="246">
      <formula>ISERROR(C151)</formula>
    </cfRule>
  </conditionalFormatting>
  <conditionalFormatting sqref="C161">
    <cfRule type="containsErrors" dxfId="572" priority="245">
      <formula>ISERROR(C161)</formula>
    </cfRule>
  </conditionalFormatting>
  <conditionalFormatting sqref="C7:C8">
    <cfRule type="containsErrors" dxfId="571" priority="243">
      <formula>ISERROR(C7)</formula>
    </cfRule>
  </conditionalFormatting>
  <conditionalFormatting sqref="C2:C6">
    <cfRule type="containsErrors" dxfId="570" priority="244">
      <formula>ISERROR(C2)</formula>
    </cfRule>
  </conditionalFormatting>
  <conditionalFormatting sqref="C9:C10">
    <cfRule type="cellIs" dxfId="569" priority="241" operator="equal">
      <formula>0</formula>
    </cfRule>
    <cfRule type="containsErrors" dxfId="568" priority="242">
      <formula>ISERROR(C9)</formula>
    </cfRule>
  </conditionalFormatting>
  <conditionalFormatting sqref="D17:D18">
    <cfRule type="containsErrors" dxfId="567" priority="239">
      <formula>ISERROR(D17)</formula>
    </cfRule>
  </conditionalFormatting>
  <conditionalFormatting sqref="D12:D16">
    <cfRule type="containsErrors" dxfId="566" priority="240">
      <formula>ISERROR(D12)</formula>
    </cfRule>
  </conditionalFormatting>
  <conditionalFormatting sqref="B19:B20">
    <cfRule type="cellIs" dxfId="565" priority="237" operator="equal">
      <formula>0</formula>
    </cfRule>
    <cfRule type="containsErrors" dxfId="564" priority="238">
      <formula>ISERROR(B19)</formula>
    </cfRule>
  </conditionalFormatting>
  <conditionalFormatting sqref="D19:D20">
    <cfRule type="cellIs" dxfId="563" priority="235" operator="equal">
      <formula>0</formula>
    </cfRule>
    <cfRule type="containsErrors" dxfId="562" priority="236">
      <formula>ISERROR(D19)</formula>
    </cfRule>
  </conditionalFormatting>
  <conditionalFormatting sqref="A12:A16">
    <cfRule type="containsErrors" dxfId="561" priority="234">
      <formula>ISERROR(A12)</formula>
    </cfRule>
  </conditionalFormatting>
  <conditionalFormatting sqref="A17:A18">
    <cfRule type="cellIs" dxfId="560" priority="232" operator="equal">
      <formula>0</formula>
    </cfRule>
    <cfRule type="containsErrors" dxfId="559" priority="233">
      <formula>ISERROR(A17)</formula>
    </cfRule>
  </conditionalFormatting>
  <conditionalFormatting sqref="A19:A20">
    <cfRule type="cellIs" dxfId="558" priority="230" operator="equal">
      <formula>0</formula>
    </cfRule>
    <cfRule type="containsErrors" dxfId="557" priority="231">
      <formula>ISERROR(A19)</formula>
    </cfRule>
  </conditionalFormatting>
  <conditionalFormatting sqref="A12:A16">
    <cfRule type="cellIs" dxfId="556" priority="229" operator="equal">
      <formula>0</formula>
    </cfRule>
  </conditionalFormatting>
  <conditionalFormatting sqref="C17:C18">
    <cfRule type="containsErrors" dxfId="555" priority="227">
      <formula>ISERROR(C17)</formula>
    </cfRule>
  </conditionalFormatting>
  <conditionalFormatting sqref="C12:C16">
    <cfRule type="containsErrors" dxfId="554" priority="228">
      <formula>ISERROR(C12)</formula>
    </cfRule>
  </conditionalFormatting>
  <conditionalFormatting sqref="C19:C20">
    <cfRule type="cellIs" dxfId="553" priority="225" operator="equal">
      <formula>0</formula>
    </cfRule>
    <cfRule type="containsErrors" dxfId="552" priority="226">
      <formula>ISERROR(C19)</formula>
    </cfRule>
  </conditionalFormatting>
  <conditionalFormatting sqref="D27:D28">
    <cfRule type="containsErrors" dxfId="551" priority="223">
      <formula>ISERROR(D27)</formula>
    </cfRule>
  </conditionalFormatting>
  <conditionalFormatting sqref="D22:D26">
    <cfRule type="containsErrors" dxfId="550" priority="224">
      <formula>ISERROR(D22)</formula>
    </cfRule>
  </conditionalFormatting>
  <conditionalFormatting sqref="B29:B30">
    <cfRule type="cellIs" dxfId="549" priority="221" operator="equal">
      <formula>0</formula>
    </cfRule>
    <cfRule type="containsErrors" dxfId="548" priority="222">
      <formula>ISERROR(B29)</formula>
    </cfRule>
  </conditionalFormatting>
  <conditionalFormatting sqref="D29:D30">
    <cfRule type="cellIs" dxfId="547" priority="219" operator="equal">
      <formula>0</formula>
    </cfRule>
    <cfRule type="containsErrors" dxfId="546" priority="220">
      <formula>ISERROR(D29)</formula>
    </cfRule>
  </conditionalFormatting>
  <conditionalFormatting sqref="A22:A26">
    <cfRule type="containsErrors" dxfId="545" priority="218">
      <formula>ISERROR(A22)</formula>
    </cfRule>
  </conditionalFormatting>
  <conditionalFormatting sqref="A27:A28">
    <cfRule type="cellIs" dxfId="544" priority="216" operator="equal">
      <formula>0</formula>
    </cfRule>
    <cfRule type="containsErrors" dxfId="543" priority="217">
      <formula>ISERROR(A27)</formula>
    </cfRule>
  </conditionalFormatting>
  <conditionalFormatting sqref="A29:A30">
    <cfRule type="cellIs" dxfId="542" priority="214" operator="equal">
      <formula>0</formula>
    </cfRule>
    <cfRule type="containsErrors" dxfId="541" priority="215">
      <formula>ISERROR(A29)</formula>
    </cfRule>
  </conditionalFormatting>
  <conditionalFormatting sqref="A22:A26">
    <cfRule type="cellIs" dxfId="540" priority="213" operator="equal">
      <formula>0</formula>
    </cfRule>
  </conditionalFormatting>
  <conditionalFormatting sqref="C27:C28">
    <cfRule type="containsErrors" dxfId="539" priority="211">
      <formula>ISERROR(C27)</formula>
    </cfRule>
  </conditionalFormatting>
  <conditionalFormatting sqref="C22:C26">
    <cfRule type="containsErrors" dxfId="538" priority="212">
      <formula>ISERROR(C22)</formula>
    </cfRule>
  </conditionalFormatting>
  <conditionalFormatting sqref="C29:C30">
    <cfRule type="cellIs" dxfId="537" priority="209" operator="equal">
      <formula>0</formula>
    </cfRule>
    <cfRule type="containsErrors" dxfId="536" priority="210">
      <formula>ISERROR(C29)</formula>
    </cfRule>
  </conditionalFormatting>
  <conditionalFormatting sqref="D37:D38">
    <cfRule type="containsErrors" dxfId="535" priority="207">
      <formula>ISERROR(D37)</formula>
    </cfRule>
  </conditionalFormatting>
  <conditionalFormatting sqref="D32:D36">
    <cfRule type="containsErrors" dxfId="534" priority="208">
      <formula>ISERROR(D32)</formula>
    </cfRule>
  </conditionalFormatting>
  <conditionalFormatting sqref="B39:B40">
    <cfRule type="cellIs" dxfId="533" priority="205" operator="equal">
      <formula>0</formula>
    </cfRule>
    <cfRule type="containsErrors" dxfId="532" priority="206">
      <formula>ISERROR(B39)</formula>
    </cfRule>
  </conditionalFormatting>
  <conditionalFormatting sqref="D39:D40">
    <cfRule type="cellIs" dxfId="531" priority="203" operator="equal">
      <formula>0</formula>
    </cfRule>
    <cfRule type="containsErrors" dxfId="530" priority="204">
      <formula>ISERROR(D39)</formula>
    </cfRule>
  </conditionalFormatting>
  <conditionalFormatting sqref="A32:A36">
    <cfRule type="containsErrors" dxfId="529" priority="202">
      <formula>ISERROR(A32)</formula>
    </cfRule>
  </conditionalFormatting>
  <conditionalFormatting sqref="A37:A38">
    <cfRule type="cellIs" dxfId="528" priority="200" operator="equal">
      <formula>0</formula>
    </cfRule>
    <cfRule type="containsErrors" dxfId="527" priority="201">
      <formula>ISERROR(A37)</formula>
    </cfRule>
  </conditionalFormatting>
  <conditionalFormatting sqref="A39:A40">
    <cfRule type="cellIs" dxfId="526" priority="198" operator="equal">
      <formula>0</formula>
    </cfRule>
    <cfRule type="containsErrors" dxfId="525" priority="199">
      <formula>ISERROR(A39)</formula>
    </cfRule>
  </conditionalFormatting>
  <conditionalFormatting sqref="A32:A36">
    <cfRule type="cellIs" dxfId="524" priority="197" operator="equal">
      <formula>0</formula>
    </cfRule>
  </conditionalFormatting>
  <conditionalFormatting sqref="C37:C38">
    <cfRule type="containsErrors" dxfId="523" priority="195">
      <formula>ISERROR(C37)</formula>
    </cfRule>
  </conditionalFormatting>
  <conditionalFormatting sqref="C32:C36">
    <cfRule type="containsErrors" dxfId="522" priority="196">
      <formula>ISERROR(C32)</formula>
    </cfRule>
  </conditionalFormatting>
  <conditionalFormatting sqref="C39:C40">
    <cfRule type="cellIs" dxfId="521" priority="193" operator="equal">
      <formula>0</formula>
    </cfRule>
    <cfRule type="containsErrors" dxfId="520" priority="194">
      <formula>ISERROR(C39)</formula>
    </cfRule>
  </conditionalFormatting>
  <conditionalFormatting sqref="D47:D48">
    <cfRule type="containsErrors" dxfId="519" priority="191">
      <formula>ISERROR(D47)</formula>
    </cfRule>
  </conditionalFormatting>
  <conditionalFormatting sqref="D42:D46">
    <cfRule type="containsErrors" dxfId="518" priority="192">
      <formula>ISERROR(D42)</formula>
    </cfRule>
  </conditionalFormatting>
  <conditionalFormatting sqref="B49:B50">
    <cfRule type="cellIs" dxfId="517" priority="189" operator="equal">
      <formula>0</formula>
    </cfRule>
    <cfRule type="containsErrors" dxfId="516" priority="190">
      <formula>ISERROR(B49)</formula>
    </cfRule>
  </conditionalFormatting>
  <conditionalFormatting sqref="D49:D50">
    <cfRule type="cellIs" dxfId="515" priority="187" operator="equal">
      <formula>0</formula>
    </cfRule>
    <cfRule type="containsErrors" dxfId="514" priority="188">
      <formula>ISERROR(D49)</formula>
    </cfRule>
  </conditionalFormatting>
  <conditionalFormatting sqref="A42:A46">
    <cfRule type="containsErrors" dxfId="513" priority="186">
      <formula>ISERROR(A42)</formula>
    </cfRule>
  </conditionalFormatting>
  <conditionalFormatting sqref="A47:A48">
    <cfRule type="cellIs" dxfId="512" priority="184" operator="equal">
      <formula>0</formula>
    </cfRule>
    <cfRule type="containsErrors" dxfId="511" priority="185">
      <formula>ISERROR(A47)</formula>
    </cfRule>
  </conditionalFormatting>
  <conditionalFormatting sqref="A49:A50">
    <cfRule type="cellIs" dxfId="510" priority="182" operator="equal">
      <formula>0</formula>
    </cfRule>
    <cfRule type="containsErrors" dxfId="509" priority="183">
      <formula>ISERROR(A49)</formula>
    </cfRule>
  </conditionalFormatting>
  <conditionalFormatting sqref="A42:A46">
    <cfRule type="cellIs" dxfId="508" priority="181" operator="equal">
      <formula>0</formula>
    </cfRule>
  </conditionalFormatting>
  <conditionalFormatting sqref="C47:C48">
    <cfRule type="containsErrors" dxfId="507" priority="179">
      <formula>ISERROR(C47)</formula>
    </cfRule>
  </conditionalFormatting>
  <conditionalFormatting sqref="C42:C46">
    <cfRule type="containsErrors" dxfId="506" priority="180">
      <formula>ISERROR(C42)</formula>
    </cfRule>
  </conditionalFormatting>
  <conditionalFormatting sqref="C49:C50">
    <cfRule type="cellIs" dxfId="505" priority="177" operator="equal">
      <formula>0</formula>
    </cfRule>
    <cfRule type="containsErrors" dxfId="504" priority="178">
      <formula>ISERROR(C49)</formula>
    </cfRule>
  </conditionalFormatting>
  <conditionalFormatting sqref="D57:D58">
    <cfRule type="containsErrors" dxfId="503" priority="175">
      <formula>ISERROR(D57)</formula>
    </cfRule>
  </conditionalFormatting>
  <conditionalFormatting sqref="D52:D56">
    <cfRule type="containsErrors" dxfId="502" priority="176">
      <formula>ISERROR(D52)</formula>
    </cfRule>
  </conditionalFormatting>
  <conditionalFormatting sqref="B59:B60">
    <cfRule type="cellIs" dxfId="501" priority="173" operator="equal">
      <formula>0</formula>
    </cfRule>
    <cfRule type="containsErrors" dxfId="500" priority="174">
      <formula>ISERROR(B59)</formula>
    </cfRule>
  </conditionalFormatting>
  <conditionalFormatting sqref="D59:D60">
    <cfRule type="cellIs" dxfId="499" priority="171" operator="equal">
      <formula>0</formula>
    </cfRule>
    <cfRule type="containsErrors" dxfId="498" priority="172">
      <formula>ISERROR(D59)</formula>
    </cfRule>
  </conditionalFormatting>
  <conditionalFormatting sqref="A52:A56">
    <cfRule type="containsErrors" dxfId="497" priority="170">
      <formula>ISERROR(A52)</formula>
    </cfRule>
  </conditionalFormatting>
  <conditionalFormatting sqref="A57:A58">
    <cfRule type="cellIs" dxfId="496" priority="168" operator="equal">
      <formula>0</formula>
    </cfRule>
    <cfRule type="containsErrors" dxfId="495" priority="169">
      <formula>ISERROR(A57)</formula>
    </cfRule>
  </conditionalFormatting>
  <conditionalFormatting sqref="A59:A60">
    <cfRule type="cellIs" dxfId="494" priority="166" operator="equal">
      <formula>0</formula>
    </cfRule>
    <cfRule type="containsErrors" dxfId="493" priority="167">
      <formula>ISERROR(A59)</formula>
    </cfRule>
  </conditionalFormatting>
  <conditionalFormatting sqref="A52:A56">
    <cfRule type="cellIs" dxfId="492" priority="165" operator="equal">
      <formula>0</formula>
    </cfRule>
  </conditionalFormatting>
  <conditionalFormatting sqref="C57:C58">
    <cfRule type="containsErrors" dxfId="491" priority="163">
      <formula>ISERROR(C57)</formula>
    </cfRule>
  </conditionalFormatting>
  <conditionalFormatting sqref="C52:C56">
    <cfRule type="containsErrors" dxfId="490" priority="164">
      <formula>ISERROR(C52)</formula>
    </cfRule>
  </conditionalFormatting>
  <conditionalFormatting sqref="C59:C60">
    <cfRule type="cellIs" dxfId="489" priority="161" operator="equal">
      <formula>0</formula>
    </cfRule>
    <cfRule type="containsErrors" dxfId="488" priority="162">
      <formula>ISERROR(C59)</formula>
    </cfRule>
  </conditionalFormatting>
  <conditionalFormatting sqref="D67:D68">
    <cfRule type="containsErrors" dxfId="487" priority="159">
      <formula>ISERROR(D67)</formula>
    </cfRule>
  </conditionalFormatting>
  <conditionalFormatting sqref="D62:D66">
    <cfRule type="containsErrors" dxfId="486" priority="160">
      <formula>ISERROR(D62)</formula>
    </cfRule>
  </conditionalFormatting>
  <conditionalFormatting sqref="B69:B70">
    <cfRule type="cellIs" dxfId="485" priority="157" operator="equal">
      <formula>0</formula>
    </cfRule>
    <cfRule type="containsErrors" dxfId="484" priority="158">
      <formula>ISERROR(B69)</formula>
    </cfRule>
  </conditionalFormatting>
  <conditionalFormatting sqref="D69:D70">
    <cfRule type="cellIs" dxfId="483" priority="155" operator="equal">
      <formula>0</formula>
    </cfRule>
    <cfRule type="containsErrors" dxfId="482" priority="156">
      <formula>ISERROR(D69)</formula>
    </cfRule>
  </conditionalFormatting>
  <conditionalFormatting sqref="A62:A66">
    <cfRule type="containsErrors" dxfId="481" priority="154">
      <formula>ISERROR(A62)</formula>
    </cfRule>
  </conditionalFormatting>
  <conditionalFormatting sqref="A67:A68">
    <cfRule type="cellIs" dxfId="480" priority="152" operator="equal">
      <formula>0</formula>
    </cfRule>
    <cfRule type="containsErrors" dxfId="479" priority="153">
      <formula>ISERROR(A67)</formula>
    </cfRule>
  </conditionalFormatting>
  <conditionalFormatting sqref="A69:A70">
    <cfRule type="cellIs" dxfId="478" priority="150" operator="equal">
      <formula>0</formula>
    </cfRule>
    <cfRule type="containsErrors" dxfId="477" priority="151">
      <formula>ISERROR(A69)</formula>
    </cfRule>
  </conditionalFormatting>
  <conditionalFormatting sqref="A62:A66">
    <cfRule type="cellIs" dxfId="476" priority="149" operator="equal">
      <formula>0</formula>
    </cfRule>
  </conditionalFormatting>
  <conditionalFormatting sqref="C67:C68">
    <cfRule type="containsErrors" dxfId="475" priority="147">
      <formula>ISERROR(C67)</formula>
    </cfRule>
  </conditionalFormatting>
  <conditionalFormatting sqref="C62:C66">
    <cfRule type="containsErrors" dxfId="474" priority="148">
      <formula>ISERROR(C62)</formula>
    </cfRule>
  </conditionalFormatting>
  <conditionalFormatting sqref="C69:C70">
    <cfRule type="cellIs" dxfId="473" priority="145" operator="equal">
      <formula>0</formula>
    </cfRule>
    <cfRule type="containsErrors" dxfId="472" priority="146">
      <formula>ISERROR(C69)</formula>
    </cfRule>
  </conditionalFormatting>
  <conditionalFormatting sqref="D77:D78">
    <cfRule type="containsErrors" dxfId="471" priority="143">
      <formula>ISERROR(D77)</formula>
    </cfRule>
  </conditionalFormatting>
  <conditionalFormatting sqref="D72:D76">
    <cfRule type="containsErrors" dxfId="470" priority="144">
      <formula>ISERROR(D72)</formula>
    </cfRule>
  </conditionalFormatting>
  <conditionalFormatting sqref="B79:B80">
    <cfRule type="cellIs" dxfId="469" priority="141" operator="equal">
      <formula>0</formula>
    </cfRule>
    <cfRule type="containsErrors" dxfId="468" priority="142">
      <formula>ISERROR(B79)</formula>
    </cfRule>
  </conditionalFormatting>
  <conditionalFormatting sqref="D79:D80">
    <cfRule type="cellIs" dxfId="467" priority="139" operator="equal">
      <formula>0</formula>
    </cfRule>
    <cfRule type="containsErrors" dxfId="466" priority="140">
      <formula>ISERROR(D79)</formula>
    </cfRule>
  </conditionalFormatting>
  <conditionalFormatting sqref="A72:A76">
    <cfRule type="containsErrors" dxfId="465" priority="138">
      <formula>ISERROR(A72)</formula>
    </cfRule>
  </conditionalFormatting>
  <conditionalFormatting sqref="A77:A78">
    <cfRule type="cellIs" dxfId="464" priority="136" operator="equal">
      <formula>0</formula>
    </cfRule>
    <cfRule type="containsErrors" dxfId="463" priority="137">
      <formula>ISERROR(A77)</formula>
    </cfRule>
  </conditionalFormatting>
  <conditionalFormatting sqref="A79:A80">
    <cfRule type="cellIs" dxfId="462" priority="134" operator="equal">
      <formula>0</formula>
    </cfRule>
    <cfRule type="containsErrors" dxfId="461" priority="135">
      <formula>ISERROR(A79)</formula>
    </cfRule>
  </conditionalFormatting>
  <conditionalFormatting sqref="A72:A76">
    <cfRule type="cellIs" dxfId="460" priority="133" operator="equal">
      <formula>0</formula>
    </cfRule>
  </conditionalFormatting>
  <conditionalFormatting sqref="C77:C78">
    <cfRule type="containsErrors" dxfId="459" priority="131">
      <formula>ISERROR(C77)</formula>
    </cfRule>
  </conditionalFormatting>
  <conditionalFormatting sqref="C72:C76">
    <cfRule type="containsErrors" dxfId="458" priority="132">
      <formula>ISERROR(C72)</formula>
    </cfRule>
  </conditionalFormatting>
  <conditionalFormatting sqref="C79:C80">
    <cfRule type="cellIs" dxfId="457" priority="129" operator="equal">
      <formula>0</formula>
    </cfRule>
    <cfRule type="containsErrors" dxfId="456" priority="130">
      <formula>ISERROR(C79)</formula>
    </cfRule>
  </conditionalFormatting>
  <conditionalFormatting sqref="D87:D88">
    <cfRule type="containsErrors" dxfId="455" priority="127">
      <formula>ISERROR(D87)</formula>
    </cfRule>
  </conditionalFormatting>
  <conditionalFormatting sqref="D82:D86">
    <cfRule type="containsErrors" dxfId="454" priority="128">
      <formula>ISERROR(D82)</formula>
    </cfRule>
  </conditionalFormatting>
  <conditionalFormatting sqref="B89:B90">
    <cfRule type="cellIs" dxfId="453" priority="125" operator="equal">
      <formula>0</formula>
    </cfRule>
    <cfRule type="containsErrors" dxfId="452" priority="126">
      <formula>ISERROR(B89)</formula>
    </cfRule>
  </conditionalFormatting>
  <conditionalFormatting sqref="D89:D90">
    <cfRule type="cellIs" dxfId="451" priority="123" operator="equal">
      <formula>0</formula>
    </cfRule>
    <cfRule type="containsErrors" dxfId="450" priority="124">
      <formula>ISERROR(D89)</formula>
    </cfRule>
  </conditionalFormatting>
  <conditionalFormatting sqref="A82:A86">
    <cfRule type="containsErrors" dxfId="449" priority="122">
      <formula>ISERROR(A82)</formula>
    </cfRule>
  </conditionalFormatting>
  <conditionalFormatting sqref="A87:A88">
    <cfRule type="cellIs" dxfId="448" priority="120" operator="equal">
      <formula>0</formula>
    </cfRule>
    <cfRule type="containsErrors" dxfId="447" priority="121">
      <formula>ISERROR(A87)</formula>
    </cfRule>
  </conditionalFormatting>
  <conditionalFormatting sqref="A89:A90">
    <cfRule type="cellIs" dxfId="446" priority="118" operator="equal">
      <formula>0</formula>
    </cfRule>
    <cfRule type="containsErrors" dxfId="445" priority="119">
      <formula>ISERROR(A89)</formula>
    </cfRule>
  </conditionalFormatting>
  <conditionalFormatting sqref="A82:A86">
    <cfRule type="cellIs" dxfId="444" priority="117" operator="equal">
      <formula>0</formula>
    </cfRule>
  </conditionalFormatting>
  <conditionalFormatting sqref="C87:C88">
    <cfRule type="containsErrors" dxfId="443" priority="115">
      <formula>ISERROR(C87)</formula>
    </cfRule>
  </conditionalFormatting>
  <conditionalFormatting sqref="C82:C86">
    <cfRule type="containsErrors" dxfId="442" priority="116">
      <formula>ISERROR(C82)</formula>
    </cfRule>
  </conditionalFormatting>
  <conditionalFormatting sqref="C89:C90">
    <cfRule type="cellIs" dxfId="441" priority="113" operator="equal">
      <formula>0</formula>
    </cfRule>
    <cfRule type="containsErrors" dxfId="440" priority="114">
      <formula>ISERROR(C89)</formula>
    </cfRule>
  </conditionalFormatting>
  <conditionalFormatting sqref="D97:D98">
    <cfRule type="containsErrors" dxfId="439" priority="111">
      <formula>ISERROR(D97)</formula>
    </cfRule>
  </conditionalFormatting>
  <conditionalFormatting sqref="D92:D96">
    <cfRule type="containsErrors" dxfId="438" priority="112">
      <formula>ISERROR(D92)</formula>
    </cfRule>
  </conditionalFormatting>
  <conditionalFormatting sqref="B99:B100">
    <cfRule type="cellIs" dxfId="437" priority="109" operator="equal">
      <formula>0</formula>
    </cfRule>
    <cfRule type="containsErrors" dxfId="436" priority="110">
      <formula>ISERROR(B99)</formula>
    </cfRule>
  </conditionalFormatting>
  <conditionalFormatting sqref="D99:D100">
    <cfRule type="cellIs" dxfId="435" priority="107" operator="equal">
      <formula>0</formula>
    </cfRule>
    <cfRule type="containsErrors" dxfId="434" priority="108">
      <formula>ISERROR(D99)</formula>
    </cfRule>
  </conditionalFormatting>
  <conditionalFormatting sqref="A92:A96">
    <cfRule type="containsErrors" dxfId="433" priority="106">
      <formula>ISERROR(A92)</formula>
    </cfRule>
  </conditionalFormatting>
  <conditionalFormatting sqref="A97:A98">
    <cfRule type="cellIs" dxfId="432" priority="104" operator="equal">
      <formula>0</formula>
    </cfRule>
    <cfRule type="containsErrors" dxfId="431" priority="105">
      <formula>ISERROR(A97)</formula>
    </cfRule>
  </conditionalFormatting>
  <conditionalFormatting sqref="A99:A100">
    <cfRule type="cellIs" dxfId="430" priority="102" operator="equal">
      <formula>0</formula>
    </cfRule>
    <cfRule type="containsErrors" dxfId="429" priority="103">
      <formula>ISERROR(A99)</formula>
    </cfRule>
  </conditionalFormatting>
  <conditionalFormatting sqref="A92:A96">
    <cfRule type="cellIs" dxfId="428" priority="101" operator="equal">
      <formula>0</formula>
    </cfRule>
  </conditionalFormatting>
  <conditionalFormatting sqref="C97:C98">
    <cfRule type="containsErrors" dxfId="427" priority="99">
      <formula>ISERROR(C97)</formula>
    </cfRule>
  </conditionalFormatting>
  <conditionalFormatting sqref="C92:C96">
    <cfRule type="containsErrors" dxfId="426" priority="100">
      <formula>ISERROR(C92)</formula>
    </cfRule>
  </conditionalFormatting>
  <conditionalFormatting sqref="C99:C100">
    <cfRule type="cellIs" dxfId="425" priority="97" operator="equal">
      <formula>0</formula>
    </cfRule>
    <cfRule type="containsErrors" dxfId="424" priority="98">
      <formula>ISERROR(C99)</formula>
    </cfRule>
  </conditionalFormatting>
  <conditionalFormatting sqref="D107:D108">
    <cfRule type="containsErrors" dxfId="423" priority="95">
      <formula>ISERROR(D107)</formula>
    </cfRule>
  </conditionalFormatting>
  <conditionalFormatting sqref="D102:D106">
    <cfRule type="containsErrors" dxfId="422" priority="96">
      <formula>ISERROR(D102)</formula>
    </cfRule>
  </conditionalFormatting>
  <conditionalFormatting sqref="B109:B110">
    <cfRule type="cellIs" dxfId="421" priority="93" operator="equal">
      <formula>0</formula>
    </cfRule>
    <cfRule type="containsErrors" dxfId="420" priority="94">
      <formula>ISERROR(B109)</formula>
    </cfRule>
  </conditionalFormatting>
  <conditionalFormatting sqref="D109:D110">
    <cfRule type="cellIs" dxfId="419" priority="91" operator="equal">
      <formula>0</formula>
    </cfRule>
    <cfRule type="containsErrors" dxfId="418" priority="92">
      <formula>ISERROR(D109)</formula>
    </cfRule>
  </conditionalFormatting>
  <conditionalFormatting sqref="A102:A106">
    <cfRule type="containsErrors" dxfId="417" priority="90">
      <formula>ISERROR(A102)</formula>
    </cfRule>
  </conditionalFormatting>
  <conditionalFormatting sqref="A107:A108">
    <cfRule type="cellIs" dxfId="416" priority="88" operator="equal">
      <formula>0</formula>
    </cfRule>
    <cfRule type="containsErrors" dxfId="415" priority="89">
      <formula>ISERROR(A107)</formula>
    </cfRule>
  </conditionalFormatting>
  <conditionalFormatting sqref="A109:A110">
    <cfRule type="cellIs" dxfId="414" priority="86" operator="equal">
      <formula>0</formula>
    </cfRule>
    <cfRule type="containsErrors" dxfId="413" priority="87">
      <formula>ISERROR(A109)</formula>
    </cfRule>
  </conditionalFormatting>
  <conditionalFormatting sqref="A102:A106">
    <cfRule type="cellIs" dxfId="412" priority="85" operator="equal">
      <formula>0</formula>
    </cfRule>
  </conditionalFormatting>
  <conditionalFormatting sqref="C107:C108">
    <cfRule type="containsErrors" dxfId="411" priority="83">
      <formula>ISERROR(C107)</formula>
    </cfRule>
  </conditionalFormatting>
  <conditionalFormatting sqref="C102:C106">
    <cfRule type="containsErrors" dxfId="410" priority="84">
      <formula>ISERROR(C102)</formula>
    </cfRule>
  </conditionalFormatting>
  <conditionalFormatting sqref="C109:C110">
    <cfRule type="cellIs" dxfId="409" priority="81" operator="equal">
      <formula>0</formula>
    </cfRule>
    <cfRule type="containsErrors" dxfId="408" priority="82">
      <formula>ISERROR(C109)</formula>
    </cfRule>
  </conditionalFormatting>
  <conditionalFormatting sqref="D117:D118">
    <cfRule type="containsErrors" dxfId="407" priority="79">
      <formula>ISERROR(D117)</formula>
    </cfRule>
  </conditionalFormatting>
  <conditionalFormatting sqref="D112:D116">
    <cfRule type="containsErrors" dxfId="406" priority="80">
      <formula>ISERROR(D112)</formula>
    </cfRule>
  </conditionalFormatting>
  <conditionalFormatting sqref="B119:B120">
    <cfRule type="cellIs" dxfId="405" priority="77" operator="equal">
      <formula>0</formula>
    </cfRule>
    <cfRule type="containsErrors" dxfId="404" priority="78">
      <formula>ISERROR(B119)</formula>
    </cfRule>
  </conditionalFormatting>
  <conditionalFormatting sqref="D119:D120">
    <cfRule type="cellIs" dxfId="403" priority="75" operator="equal">
      <formula>0</formula>
    </cfRule>
    <cfRule type="containsErrors" dxfId="402" priority="76">
      <formula>ISERROR(D119)</formula>
    </cfRule>
  </conditionalFormatting>
  <conditionalFormatting sqref="A112:A116">
    <cfRule type="containsErrors" dxfId="401" priority="74">
      <formula>ISERROR(A112)</formula>
    </cfRule>
  </conditionalFormatting>
  <conditionalFormatting sqref="A117:A118">
    <cfRule type="cellIs" dxfId="400" priority="72" operator="equal">
      <formula>0</formula>
    </cfRule>
    <cfRule type="containsErrors" dxfId="399" priority="73">
      <formula>ISERROR(A117)</formula>
    </cfRule>
  </conditionalFormatting>
  <conditionalFormatting sqref="A119:A120">
    <cfRule type="cellIs" dxfId="398" priority="70" operator="equal">
      <formula>0</formula>
    </cfRule>
    <cfRule type="containsErrors" dxfId="397" priority="71">
      <formula>ISERROR(A119)</formula>
    </cfRule>
  </conditionalFormatting>
  <conditionalFormatting sqref="A112:A116">
    <cfRule type="cellIs" dxfId="396" priority="69" operator="equal">
      <formula>0</formula>
    </cfRule>
  </conditionalFormatting>
  <conditionalFormatting sqref="C117:C118">
    <cfRule type="containsErrors" dxfId="395" priority="67">
      <formula>ISERROR(C117)</formula>
    </cfRule>
  </conditionalFormatting>
  <conditionalFormatting sqref="C112:C116">
    <cfRule type="containsErrors" dxfId="394" priority="68">
      <formula>ISERROR(C112)</formula>
    </cfRule>
  </conditionalFormatting>
  <conditionalFormatting sqref="C119:C120">
    <cfRule type="cellIs" dxfId="393" priority="65" operator="equal">
      <formula>0</formula>
    </cfRule>
    <cfRule type="containsErrors" dxfId="392" priority="66">
      <formula>ISERROR(C119)</formula>
    </cfRule>
  </conditionalFormatting>
  <conditionalFormatting sqref="D127:D128">
    <cfRule type="containsErrors" dxfId="391" priority="63">
      <formula>ISERROR(D127)</formula>
    </cfRule>
  </conditionalFormatting>
  <conditionalFormatting sqref="D122:D126">
    <cfRule type="containsErrors" dxfId="390" priority="64">
      <formula>ISERROR(D122)</formula>
    </cfRule>
  </conditionalFormatting>
  <conditionalFormatting sqref="B129:B130">
    <cfRule type="cellIs" dxfId="389" priority="61" operator="equal">
      <formula>0</formula>
    </cfRule>
    <cfRule type="containsErrors" dxfId="388" priority="62">
      <formula>ISERROR(B129)</formula>
    </cfRule>
  </conditionalFormatting>
  <conditionalFormatting sqref="D129:D130">
    <cfRule type="cellIs" dxfId="387" priority="59" operator="equal">
      <formula>0</formula>
    </cfRule>
    <cfRule type="containsErrors" dxfId="386" priority="60">
      <formula>ISERROR(D129)</formula>
    </cfRule>
  </conditionalFormatting>
  <conditionalFormatting sqref="A122:A126">
    <cfRule type="containsErrors" dxfId="385" priority="58">
      <formula>ISERROR(A122)</formula>
    </cfRule>
  </conditionalFormatting>
  <conditionalFormatting sqref="A127:A128">
    <cfRule type="cellIs" dxfId="384" priority="56" operator="equal">
      <formula>0</formula>
    </cfRule>
    <cfRule type="containsErrors" dxfId="383" priority="57">
      <formula>ISERROR(A127)</formula>
    </cfRule>
  </conditionalFormatting>
  <conditionalFormatting sqref="A129:A130">
    <cfRule type="cellIs" dxfId="382" priority="54" operator="equal">
      <formula>0</formula>
    </cfRule>
    <cfRule type="containsErrors" dxfId="381" priority="55">
      <formula>ISERROR(A129)</formula>
    </cfRule>
  </conditionalFormatting>
  <conditionalFormatting sqref="A122:A126">
    <cfRule type="cellIs" dxfId="380" priority="53" operator="equal">
      <formula>0</formula>
    </cfRule>
  </conditionalFormatting>
  <conditionalFormatting sqref="C127:C128">
    <cfRule type="containsErrors" dxfId="379" priority="51">
      <formula>ISERROR(C127)</formula>
    </cfRule>
  </conditionalFormatting>
  <conditionalFormatting sqref="C122:C126">
    <cfRule type="containsErrors" dxfId="378" priority="52">
      <formula>ISERROR(C122)</formula>
    </cfRule>
  </conditionalFormatting>
  <conditionalFormatting sqref="C129:C130">
    <cfRule type="cellIs" dxfId="377" priority="49" operator="equal">
      <formula>0</formula>
    </cfRule>
    <cfRule type="containsErrors" dxfId="376" priority="50">
      <formula>ISERROR(C129)</formula>
    </cfRule>
  </conditionalFormatting>
  <conditionalFormatting sqref="D137:D138">
    <cfRule type="containsErrors" dxfId="375" priority="47">
      <formula>ISERROR(D137)</formula>
    </cfRule>
  </conditionalFormatting>
  <conditionalFormatting sqref="D132:D136">
    <cfRule type="containsErrors" dxfId="374" priority="48">
      <formula>ISERROR(D132)</formula>
    </cfRule>
  </conditionalFormatting>
  <conditionalFormatting sqref="B139:B140">
    <cfRule type="cellIs" dxfId="373" priority="45" operator="equal">
      <formula>0</formula>
    </cfRule>
    <cfRule type="containsErrors" dxfId="372" priority="46">
      <formula>ISERROR(B139)</formula>
    </cfRule>
  </conditionalFormatting>
  <conditionalFormatting sqref="D139:D140">
    <cfRule type="cellIs" dxfId="371" priority="43" operator="equal">
      <formula>0</formula>
    </cfRule>
    <cfRule type="containsErrors" dxfId="370" priority="44">
      <formula>ISERROR(D139)</formula>
    </cfRule>
  </conditionalFormatting>
  <conditionalFormatting sqref="A132:A136">
    <cfRule type="containsErrors" dxfId="369" priority="42">
      <formula>ISERROR(A132)</formula>
    </cfRule>
  </conditionalFormatting>
  <conditionalFormatting sqref="A137:A138">
    <cfRule type="cellIs" dxfId="368" priority="40" operator="equal">
      <formula>0</formula>
    </cfRule>
    <cfRule type="containsErrors" dxfId="367" priority="41">
      <formula>ISERROR(A137)</formula>
    </cfRule>
  </conditionalFormatting>
  <conditionalFormatting sqref="A139:A140">
    <cfRule type="cellIs" dxfId="366" priority="38" operator="equal">
      <formula>0</formula>
    </cfRule>
    <cfRule type="containsErrors" dxfId="365" priority="39">
      <formula>ISERROR(A139)</formula>
    </cfRule>
  </conditionalFormatting>
  <conditionalFormatting sqref="A132:A136">
    <cfRule type="cellIs" dxfId="364" priority="37" operator="equal">
      <formula>0</formula>
    </cfRule>
  </conditionalFormatting>
  <conditionalFormatting sqref="C137:C138">
    <cfRule type="containsErrors" dxfId="363" priority="35">
      <formula>ISERROR(C137)</formula>
    </cfRule>
  </conditionalFormatting>
  <conditionalFormatting sqref="C132:C136">
    <cfRule type="containsErrors" dxfId="362" priority="36">
      <formula>ISERROR(C132)</formula>
    </cfRule>
  </conditionalFormatting>
  <conditionalFormatting sqref="C139:C140">
    <cfRule type="cellIs" dxfId="361" priority="33" operator="equal">
      <formula>0</formula>
    </cfRule>
    <cfRule type="containsErrors" dxfId="360" priority="34">
      <formula>ISERROR(C139)</formula>
    </cfRule>
  </conditionalFormatting>
  <conditionalFormatting sqref="D147:D148">
    <cfRule type="containsErrors" dxfId="359" priority="31">
      <formula>ISERROR(D147)</formula>
    </cfRule>
  </conditionalFormatting>
  <conditionalFormatting sqref="D142:D146">
    <cfRule type="containsErrors" dxfId="358" priority="32">
      <formula>ISERROR(D142)</formula>
    </cfRule>
  </conditionalFormatting>
  <conditionalFormatting sqref="B149:B150">
    <cfRule type="cellIs" dxfId="357" priority="29" operator="equal">
      <formula>0</formula>
    </cfRule>
    <cfRule type="containsErrors" dxfId="356" priority="30">
      <formula>ISERROR(B149)</formula>
    </cfRule>
  </conditionalFormatting>
  <conditionalFormatting sqref="D149:D150">
    <cfRule type="cellIs" dxfId="355" priority="27" operator="equal">
      <formula>0</formula>
    </cfRule>
    <cfRule type="containsErrors" dxfId="354" priority="28">
      <formula>ISERROR(D149)</formula>
    </cfRule>
  </conditionalFormatting>
  <conditionalFormatting sqref="A142:A146">
    <cfRule type="containsErrors" dxfId="353" priority="26">
      <formula>ISERROR(A142)</formula>
    </cfRule>
  </conditionalFormatting>
  <conditionalFormatting sqref="A147:A148">
    <cfRule type="cellIs" dxfId="352" priority="24" operator="equal">
      <formula>0</formula>
    </cfRule>
    <cfRule type="containsErrors" dxfId="351" priority="25">
      <formula>ISERROR(A147)</formula>
    </cfRule>
  </conditionalFormatting>
  <conditionalFormatting sqref="A149:A150">
    <cfRule type="cellIs" dxfId="350" priority="22" operator="equal">
      <formula>0</formula>
    </cfRule>
    <cfRule type="containsErrors" dxfId="349" priority="23">
      <formula>ISERROR(A149)</formula>
    </cfRule>
  </conditionalFormatting>
  <conditionalFormatting sqref="A142:A146">
    <cfRule type="cellIs" dxfId="348" priority="21" operator="equal">
      <formula>0</formula>
    </cfRule>
  </conditionalFormatting>
  <conditionalFormatting sqref="C147:C148">
    <cfRule type="containsErrors" dxfId="347" priority="19">
      <formula>ISERROR(C147)</formula>
    </cfRule>
  </conditionalFormatting>
  <conditionalFormatting sqref="C142:C146">
    <cfRule type="containsErrors" dxfId="346" priority="20">
      <formula>ISERROR(C142)</formula>
    </cfRule>
  </conditionalFormatting>
  <conditionalFormatting sqref="C149:C150">
    <cfRule type="cellIs" dxfId="345" priority="17" operator="equal">
      <formula>0</formula>
    </cfRule>
    <cfRule type="containsErrors" dxfId="344" priority="18">
      <formula>ISERROR(C149)</formula>
    </cfRule>
  </conditionalFormatting>
  <conditionalFormatting sqref="D157:D158">
    <cfRule type="containsErrors" dxfId="343" priority="15">
      <formula>ISERROR(D157)</formula>
    </cfRule>
  </conditionalFormatting>
  <conditionalFormatting sqref="D152:D156">
    <cfRule type="containsErrors" dxfId="342" priority="16">
      <formula>ISERROR(D152)</formula>
    </cfRule>
  </conditionalFormatting>
  <conditionalFormatting sqref="B159:B160">
    <cfRule type="cellIs" dxfId="341" priority="13" operator="equal">
      <formula>0</formula>
    </cfRule>
    <cfRule type="containsErrors" dxfId="340" priority="14">
      <formula>ISERROR(B159)</formula>
    </cfRule>
  </conditionalFormatting>
  <conditionalFormatting sqref="D159:D160">
    <cfRule type="cellIs" dxfId="339" priority="11" operator="equal">
      <formula>0</formula>
    </cfRule>
    <cfRule type="containsErrors" dxfId="338" priority="12">
      <formula>ISERROR(D159)</formula>
    </cfRule>
  </conditionalFormatting>
  <conditionalFormatting sqref="A152:A156">
    <cfRule type="containsErrors" dxfId="337" priority="10">
      <formula>ISERROR(A152)</formula>
    </cfRule>
  </conditionalFormatting>
  <conditionalFormatting sqref="A157:A158">
    <cfRule type="cellIs" dxfId="336" priority="8" operator="equal">
      <formula>0</formula>
    </cfRule>
    <cfRule type="containsErrors" dxfId="335" priority="9">
      <formula>ISERROR(A157)</formula>
    </cfRule>
  </conditionalFormatting>
  <conditionalFormatting sqref="A159:A160">
    <cfRule type="cellIs" dxfId="334" priority="6" operator="equal">
      <formula>0</formula>
    </cfRule>
    <cfRule type="containsErrors" dxfId="333" priority="7">
      <formula>ISERROR(A159)</formula>
    </cfRule>
  </conditionalFormatting>
  <conditionalFormatting sqref="A152:A156">
    <cfRule type="cellIs" dxfId="332" priority="5" operator="equal">
      <formula>0</formula>
    </cfRule>
  </conditionalFormatting>
  <conditionalFormatting sqref="C157:C158">
    <cfRule type="containsErrors" dxfId="331" priority="3">
      <formula>ISERROR(C157)</formula>
    </cfRule>
  </conditionalFormatting>
  <conditionalFormatting sqref="C152:C156">
    <cfRule type="containsErrors" dxfId="330" priority="4">
      <formula>ISERROR(C152)</formula>
    </cfRule>
  </conditionalFormatting>
  <conditionalFormatting sqref="C159:C160">
    <cfRule type="cellIs" dxfId="329" priority="1" operator="equal">
      <formula>0</formula>
    </cfRule>
    <cfRule type="containsErrors" dxfId="328" priority="2">
      <formula>ISERROR(C159)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topLeftCell="B1" workbookViewId="0">
      <selection activeCell="I6" sqref="I6"/>
    </sheetView>
  </sheetViews>
  <sheetFormatPr baseColWidth="10" defaultRowHeight="14.4" x14ac:dyDescent="0.3"/>
  <cols>
    <col min="1" max="2" width="10.77734375" customWidth="1"/>
    <col min="3" max="3" width="20.77734375" customWidth="1"/>
    <col min="4" max="4" width="9.77734375" customWidth="1"/>
    <col min="5" max="5" width="0.88671875" customWidth="1"/>
    <col min="6" max="6" width="8.77734375" customWidth="1"/>
    <col min="7" max="7" width="5.77734375" customWidth="1"/>
    <col min="9" max="9" width="12.88671875" customWidth="1"/>
    <col min="10" max="10" width="8.77734375" customWidth="1"/>
    <col min="11" max="11" width="5.77734375" customWidth="1"/>
    <col min="13" max="13" width="12.109375" style="82" customWidth="1"/>
  </cols>
  <sheetData>
    <row r="1" spans="1:14" ht="14.4" customHeight="1" x14ac:dyDescent="0.3">
      <c r="A1" s="413"/>
      <c r="B1" s="413"/>
      <c r="C1" s="415"/>
      <c r="D1" s="417" t="s">
        <v>0</v>
      </c>
      <c r="E1" s="1"/>
      <c r="F1" s="409" t="s">
        <v>1</v>
      </c>
      <c r="G1" s="410"/>
      <c r="H1" s="419"/>
      <c r="I1" s="40"/>
      <c r="J1" s="409" t="s">
        <v>2</v>
      </c>
      <c r="K1" s="410"/>
      <c r="L1" s="410"/>
      <c r="M1" s="406"/>
    </row>
    <row r="2" spans="1:14" ht="7.2" customHeight="1" thickBot="1" x14ac:dyDescent="0.35">
      <c r="A2" s="414"/>
      <c r="B2" s="414"/>
      <c r="C2" s="416"/>
      <c r="D2" s="418"/>
      <c r="E2" s="2"/>
      <c r="F2" s="411"/>
      <c r="G2" s="412"/>
      <c r="H2" s="420"/>
      <c r="I2" s="41"/>
      <c r="J2" s="411"/>
      <c r="K2" s="412"/>
      <c r="L2" s="412"/>
      <c r="M2" s="407"/>
    </row>
    <row r="3" spans="1:14" ht="10.199999999999999" customHeight="1" thickBot="1" x14ac:dyDescent="0.35">
      <c r="A3" s="427" t="s">
        <v>3</v>
      </c>
      <c r="B3" s="427" t="s">
        <v>4</v>
      </c>
      <c r="C3" s="415" t="s">
        <v>44</v>
      </c>
      <c r="D3" s="429">
        <v>120</v>
      </c>
      <c r="E3" s="3"/>
      <c r="F3" s="423" t="s">
        <v>5</v>
      </c>
      <c r="G3" s="425" t="s">
        <v>6</v>
      </c>
      <c r="H3" s="421" t="s">
        <v>7</v>
      </c>
      <c r="I3" s="42"/>
      <c r="J3" s="423" t="s">
        <v>5</v>
      </c>
      <c r="K3" s="425" t="s">
        <v>6</v>
      </c>
      <c r="L3" s="421" t="s">
        <v>7</v>
      </c>
      <c r="M3" s="408"/>
    </row>
    <row r="4" spans="1:14" ht="15" hidden="1" customHeight="1" thickBot="1" x14ac:dyDescent="0.35">
      <c r="A4" s="428"/>
      <c r="B4" s="428"/>
      <c r="C4" s="416"/>
      <c r="D4" s="430"/>
      <c r="E4" s="4"/>
      <c r="F4" s="424"/>
      <c r="G4" s="426"/>
      <c r="H4" s="422"/>
      <c r="I4" s="43"/>
      <c r="J4" s="424"/>
      <c r="K4" s="426"/>
      <c r="L4" s="422"/>
      <c r="M4" s="401"/>
    </row>
    <row r="5" spans="1:14" ht="15" thickBot="1" x14ac:dyDescent="0.35">
      <c r="A5" s="5"/>
      <c r="B5" s="5"/>
      <c r="C5" s="6"/>
      <c r="D5" s="7"/>
      <c r="E5" s="7"/>
      <c r="F5" s="8"/>
      <c r="G5" s="9"/>
      <c r="H5" s="9"/>
      <c r="I5" s="7"/>
      <c r="J5" s="7"/>
      <c r="K5" s="7"/>
      <c r="L5" s="7"/>
      <c r="M5" s="39"/>
    </row>
    <row r="6" spans="1:14" ht="15" thickBot="1" x14ac:dyDescent="0.35">
      <c r="A6" s="10">
        <f>Sem.14!B2</f>
        <v>1002</v>
      </c>
      <c r="B6" s="10">
        <f>Sem.28!B2</f>
        <v>1002</v>
      </c>
      <c r="C6" s="11" t="str">
        <f>Sem.28!C2</f>
        <v>Michel</v>
      </c>
      <c r="D6" s="12">
        <f>IFERROR(INT(E6),"")</f>
        <v>0</v>
      </c>
      <c r="E6" s="13">
        <f>IF(B6=5000,0,(VLOOKUP(B6,Données!$A$3:$I$1003,9)/3)*($D$3/33))</f>
        <v>0</v>
      </c>
      <c r="F6" s="14"/>
      <c r="G6" s="15"/>
      <c r="H6" s="16" t="str">
        <f>IFERROR(INT(I6),"")</f>
        <v/>
      </c>
      <c r="I6" s="431" t="e">
        <f>IF(A6=5000,0,IF($G$8=1,(VLOOKUP(A6,Données!$A$3:$CQ$1003,80)*(Sem.14!A176,IF($G$8=2,(VLOOKUP(A6,Données!$A$3:$CQ$1003,81)*(Sem.14!A176,IF($G$8=3,(VLOOKUP(A6,Données!$A$3:$CQ$1003,82)*(Sem.14!A176,IF($G$8=4,(VLOOKUP(A6,Données!$A$3:$CQ$1003,83)*(Sem.14!A176,IF($G$8=5,(VLOOKUP(A6,Données!$A$3:$CQ$1003,84)*(Sem.14!A176,IF($G$8=6,(VLOOKUP(A6,Données!$A$3:$CQ$1003,85)*(Sem.14!A176,IF($G$8=7,(VLOOKUP(A6,Données!$A$3:$CQ$1003,86)*(Sem.14!A176,IF($G$8=8,(VLOOKUP(A6,Données!$A$3:$CQ$1003,87)*(Sem.14!A176,IF($G$8=9,(VLOOKUP(A6,Données!$A$3:$CQ$1003,88)*(Sem.14!A176,IF($G$8=10,(VLOOKUP(A6,Données!$A$3:$CQ$1003,89)*(Sem.14!A176,IF($G$8=11,(VLOOKUP(A6,Données!$A$3:$CQ$1003,90)*(Sem.14!A176,IF($G$8=12,(VLOOKUP(A6,Données!$A$3:$CQ$1003,91)*(Sem.14!A176,IF($G$8=13,(VLOOKUP(A6,Données!$A$3:$CQ$1003,92)*(Sem.14!A176,IF($G$8=14,(VLOOKUP(A6,Données!$A$3:$CQ$1003,93)*(Sem.14!A176,IF($G$8=15,(VLOOKUP(A6,Données!$A$3:$CQ$1003,94)*(Sem.14!A176,IF($G$8=16,(VLOOKUP(A6,Données!$A$3:$CQ$1003,95)*(Sem.14!A176)))))))))))))))))))))))))))))))))))))))))))))))))</f>
        <v>#VALUE!</v>
      </c>
      <c r="J6" s="17"/>
      <c r="K6" s="15"/>
      <c r="L6" s="18" t="str">
        <f>IFERROR(INT(M6),"")</f>
        <v/>
      </c>
      <c r="M6" s="403" t="e">
        <f>IF(A6=5000,0,IF($G$8=1,(VLOOKUP(A6,Données!$A$3:$CQ$1003,80)*(Sem.28!A176,IF($G$8=2,(VLOOKUP(A6,Données!$A$3:$CQ$1003,81)*(Sem.28!A176,IF($G$8=3,(VLOOKUP(A6,Données!$A$3:$CQ$1003,82)*(Sem.28!A176,IF($G$8=4,(VLOOKUP(A6,Données!$A$3:$CQ$1003,83)*(Sem.28!A176,IF($G$8=5,(VLOOKUP(A6,Données!$A$3:$CQ$1003,84)*(Sem.28!A176,IF($G$8=6,(VLOOKUP(A6,Données!$A$3:$CQ$1003,85)*(Sem.28!A176,IF($G$8=7,(VLOOKUP(A6,Données!$A$3:$CQ$1003,86)*(Sem.28!A176,IF($G$8=8,(VLOOKUP(A6,Données!$A$3:$CQ$1003,87)*(Sem.28!A176,IF($G$8=9,(VLOOKUP(A6,Données!$A$3:$CQ$1003,88)*(Sem.28!A176,IF($G$8=10,(VLOOKUP(A6,Données!$A$3:$CQ$1003,89)*(Sem.28!A176,IF($G$8=11,(VLOOKUP(A6,Données!$A$3:$CQ$1003,90)*(Sem.28!A176,IF($G$8=12,(VLOOKUP(A6,Données!$A$3:$CQ$1003,91)*(Sem.28!A176,IF($G$8=13,(VLOOKUP(A6,Données!$A$3:$CQ$1003,92)*(Sem.28!A176,IF($G$8=14,(VLOOKUP(A6,Données!$A$3:$CQ$1003,93)*(Sem.28!A176,IF($G$8=15,(VLOOKUP(A6,Données!$A$3:$CQ$1003,94)*(Sem.28!A176,IF($G$8=16,(VLOOKUP(A6,Données!$A$3:$CQ$1003,95)*(Sem.28!A176)))))))))))))))))))))))))))))))))))))))))))))))))</f>
        <v>#VALUE!</v>
      </c>
      <c r="N6" s="433">
        <f>IF(A6=5000,0,IF($G$8=1,(VLOOKUP(A6,Données!$A$3:$CQ$1003,80)*(Sem.14!A176))))</f>
        <v>28.8</v>
      </c>
    </row>
    <row r="7" spans="1:14" ht="15" thickBot="1" x14ac:dyDescent="0.35">
      <c r="A7" s="10">
        <f>Sem.14!B3</f>
        <v>0</v>
      </c>
      <c r="B7" s="10">
        <f>Sem.28!B3</f>
        <v>0</v>
      </c>
      <c r="C7" s="11">
        <f>Sem.28!C3</f>
        <v>0</v>
      </c>
      <c r="D7" s="12" t="str">
        <f t="shared" ref="D7:D10" si="0">IFERROR(INT(E7),"")</f>
        <v/>
      </c>
      <c r="E7" s="13" t="e">
        <f>IF(B7=5000,0,(VLOOKUP(B7,Données!$A$3:$I$1003,9)/3)*($D$3/33))</f>
        <v>#N/A</v>
      </c>
      <c r="F7" s="19"/>
      <c r="G7" s="20"/>
      <c r="H7" s="21" t="str">
        <f t="shared" ref="H7:H10" si="1">IFERROR(INT(I7),"")</f>
        <v/>
      </c>
      <c r="I7" s="404" t="e">
        <f>IF(A7=5000,0,IF($G$8=1,(VLOOKUP(A7,Données!$A$3:$CQ$1003,80)*(Sem.14!A177,IF($G$8=2,(VLOOKUP(A7,Données!$A$3:$CQ$1003,81)*(Sem.14!A177,IF($G$8=3,(VLOOKUP(A7,Données!$A$3:$CQ$1003,82)*(Sem.14!A177,IF($G$8=4,(VLOOKUP(A7,Données!$A$3:$CQ$1003,83)*(Sem.14!A177,IF($G$8=5,(VLOOKUP(A7,Données!$A$3:$CQ$1003,84)*(Sem.14!A177,IF($G$8=6,(VLOOKUP(A7,Données!$A$3:$CQ$1003,85)*(Sem.14!A177,IF($G$8=7,(VLOOKUP(A7,Données!$A$3:$CQ$1003,86)*(Sem.14!A177,IF($G$8=8,(VLOOKUP(A7,Données!$A$3:$CQ$1003,87)*(Sem.14!A177,IF($G$8=9,(VLOOKUP(A7,Données!$A$3:$CQ$1003,88)*(Sem.14!A177,IF($G$8=10,(VLOOKUP(A7,Données!$A$3:$CQ$1003,89)*(Sem.14!A177,IF($G$8=11,(VLOOKUP(A7,Données!$A$3:$CQ$1003,90)*(Sem.14!A177,IF($G$8=12,(VLOOKUP(A7,Données!$A$3:$CQ$1003,91)*(Sem.14!A177,IF($G$8=13,(VLOOKUP(A7,Données!$A$3:$CQ$1003,92)*(Sem.14!A177,IF($G$8=14,(VLOOKUP(A7,Données!$A$3:$CQ$1003,93)*(Sem.14!A177,IF($G$8=15,(VLOOKUP(A7,Données!$A$3:$CQ$1003,94)*(Sem.14!A177,IF($G$8=16,(VLOOKUP(A7,Données!$A$3:$CQ$1003,95)*(Sem.14!A177)))))))))))))))))))))))))))))))))))))))))))))))))</f>
        <v>#N/A</v>
      </c>
      <c r="J7" s="22"/>
      <c r="K7" s="20"/>
      <c r="L7" s="23"/>
      <c r="M7" s="404" t="e">
        <f>IF(A7=5000,0,IF($G$8=1,(VLOOKUP(A7,Données!$A$3:$CQ$1003,80)*(Sem.28!A177,IF($G$8=2,(VLOOKUP(A7,Données!$A$3:$CQ$1003,81)*(Sem.28!A177,IF($G$8=3,(VLOOKUP(A7,Données!$A$3:$CQ$1003,82)*(Sem.28!A177,IF($G$8=4,(VLOOKUP(A7,Données!$A$3:$CQ$1003,83)*(Sem.28!A177,IF($G$8=5,(VLOOKUP(A7,Données!$A$3:$CQ$1003,84)*(Sem.28!A177,IF($G$8=6,(VLOOKUP(A7,Données!$A$3:$CQ$1003,85)*(Sem.28!A177,IF($G$8=7,(VLOOKUP(A7,Données!$A$3:$CQ$1003,86)*(Sem.28!A177,IF($G$8=8,(VLOOKUP(A7,Données!$A$3:$CQ$1003,87)*(Sem.28!A177,IF($G$8=9,(VLOOKUP(A7,Données!$A$3:$CQ$1003,88)*(Sem.28!A177,IF($G$8=10,(VLOOKUP(A7,Données!$A$3:$CQ$1003,89)*(Sem.28!A177,IF($G$8=11,(VLOOKUP(A7,Données!$A$3:$CQ$1003,90)*(Sem.28!A177,IF($G$8=12,(VLOOKUP(A7,Données!$A$3:$CQ$1003,91)*(Sem.28!A177,IF($G$8=13,(VLOOKUP(A7,Données!$A$3:$CQ$1003,92)*(Sem.28!A177,IF($G$8=14,(VLOOKUP(A7,Données!$A$3:$CQ$1003,93)*(Sem.28!A177,IF($G$8=15,(VLOOKUP(A7,Données!$A$3:$CQ$1003,94)*(Sem.28!A177,IF($G$8=16,(VLOOKUP(A7,Données!$A$3:$CQ$1003,95)*(Sem.28!A177)))))))))))))))))))))))))))))))))))))))))))))))))</f>
        <v>#N/A</v>
      </c>
    </row>
    <row r="8" spans="1:14" ht="15" thickBot="1" x14ac:dyDescent="0.35">
      <c r="A8" s="10">
        <f>Sem.14!B4</f>
        <v>1000</v>
      </c>
      <c r="B8" s="10">
        <f>Sem.28!B4</f>
        <v>1000</v>
      </c>
      <c r="C8" s="11" t="str">
        <f>Sem.28!C4</f>
        <v>Gilberte</v>
      </c>
      <c r="D8" s="12">
        <f t="shared" si="0"/>
        <v>0</v>
      </c>
      <c r="E8" s="13">
        <f>IF(B8=5000,0,(VLOOKUP(B8,Données!$A$3:$I$1003,9)/3)*($D$3/33))</f>
        <v>0</v>
      </c>
      <c r="F8" s="19"/>
      <c r="G8" s="24">
        <v>1</v>
      </c>
      <c r="H8" s="21" t="str">
        <f t="shared" si="1"/>
        <v/>
      </c>
      <c r="I8" s="432" t="e">
        <f>IF(A8=5000,0,IF($G$8=1,(VLOOKUP(A8,Données!$A$3:$CQ$1003,80)*(Sem.14!A178,IF($G$8=2,(VLOOKUP(A8,Données!$A$3:$CQ$1003,81)*(Sem.14!A178,IF($G$8=3,(VLOOKUP(A8,Données!$A$3:$CQ$1003,82)*(Sem.14!A178,IF($G$8=4,(VLOOKUP(A8,Données!$A$3:$CQ$1003,83)*(Sem.14!A178,IF($G$8=5,(VLOOKUP(A8,Données!$A$3:$CQ$1003,84)*(Sem.14!A178,IF($G$8=6,(VLOOKUP(A8,Données!$A$3:$CQ$1003,85)*(Sem.14!A178,IF($G$8=7,(VLOOKUP(A8,Données!$A$3:$CQ$1003,86)*(Sem.14!A178,IF($G$8=8,(VLOOKUP(A8,Données!$A$3:$CQ$1003,87)*(Sem.14!A178,IF($G$8=9,(VLOOKUP(A8,Données!$A$3:$CQ$1003,88)*(Sem.14!A178,IF($G$8=10,(VLOOKUP(A8,Données!$A$3:$CQ$1003,89)*(Sem.14!A178,IF($G$8=11,(VLOOKUP(A8,Données!$A$3:$CQ$1003,90)*(Sem.14!A178,IF($G$8=12,(VLOOKUP(A8,Données!$A$3:$CQ$1003,91)*(Sem.14!A178,IF($G$8=13,(VLOOKUP(A8,Données!$A$3:$CQ$1003,92)*(Sem.14!A178,IF($G$8=14,(VLOOKUP(A8,Données!$A$3:$CQ$1003,93)*(Sem.14!A178,IF($G$8=15,(VLOOKUP(A8,Données!$A$3:$CQ$1003,94)*(Sem.14!A178,IF($G$8=16,(VLOOKUP(A8,Données!$A$3:$CQ$1003,95)*(Sem.14!A178)))))))))))))))))))))))))))))))))))))))))))))))))</f>
        <v>#VALUE!</v>
      </c>
      <c r="J8" s="22"/>
      <c r="K8" s="24" t="e">
        <f>RANK(J10,$J$5:$J$101,0)</f>
        <v>#N/A</v>
      </c>
      <c r="L8" s="23"/>
      <c r="M8" s="404" t="e">
        <f>IF(A8=5000,0,IF($G$8=1,(VLOOKUP(A8,Données!$A$3:$CQ$1003,80)*(Sem.28!A178,IF($G$8=2,(VLOOKUP(A8,Données!$A$3:$CQ$1003,81)*(Sem.28!A178,IF($G$8=3,(VLOOKUP(A8,Données!$A$3:$CQ$1003,82)*(Sem.28!A178,IF($G$8=4,(VLOOKUP(A8,Données!$A$3:$CQ$1003,83)*(Sem.28!A178,IF($G$8=5,(VLOOKUP(A8,Données!$A$3:$CQ$1003,84)*(Sem.28!A178,IF($G$8=6,(VLOOKUP(A8,Données!$A$3:$CQ$1003,85)*(Sem.28!A178,IF($G$8=7,(VLOOKUP(A8,Données!$A$3:$CQ$1003,86)*(Sem.28!A178,IF($G$8=8,(VLOOKUP(A8,Données!$A$3:$CQ$1003,87)*(Sem.28!A178,IF($G$8=9,(VLOOKUP(A8,Données!$A$3:$CQ$1003,88)*(Sem.28!A178,IF($G$8=10,(VLOOKUP(A8,Données!$A$3:$CQ$1003,89)*(Sem.28!A178,IF($G$8=11,(VLOOKUP(A8,Données!$A$3:$CQ$1003,90)*(Sem.28!A178,IF($G$8=12,(VLOOKUP(A8,Données!$A$3:$CQ$1003,91)*(Sem.28!A178,IF($G$8=13,(VLOOKUP(A8,Données!$A$3:$CQ$1003,92)*(Sem.28!A178,IF($G$8=14,(VLOOKUP(A8,Données!$A$3:$CQ$1003,93)*(Sem.28!A178,IF($G$8=15,(VLOOKUP(A8,Données!$A$3:$CQ$1003,94)*(Sem.28!A178,IF($G$8=16,(VLOOKUP(A8,Données!$A$3:$CQ$1003,95)*(Sem.28!A178)))))))))))))))))))))))))))))))))))))))))))))))))</f>
        <v>#VALUE!</v>
      </c>
      <c r="N8" s="433">
        <f>IF(A8=5000,0,IF($G$8=1,(VLOOKUP(A8,Données!$A$3:$CQ$1003,80)*(Sem.14!A178))))</f>
        <v>38.700000000000003</v>
      </c>
    </row>
    <row r="9" spans="1:14" ht="15" thickBot="1" x14ac:dyDescent="0.35">
      <c r="A9" s="10">
        <f>Sem.14!B5</f>
        <v>0</v>
      </c>
      <c r="B9" s="10">
        <f>Sem.28!B5</f>
        <v>0</v>
      </c>
      <c r="C9" s="11">
        <f>Sem.28!C5</f>
        <v>0</v>
      </c>
      <c r="D9" s="12" t="str">
        <f t="shared" si="0"/>
        <v/>
      </c>
      <c r="E9" s="13" t="e">
        <f>IF(B9=5000,0,(VLOOKUP(B9,Données!$A$3:$I$1003,9)/3)*($D$3/33))</f>
        <v>#N/A</v>
      </c>
      <c r="F9" s="19"/>
      <c r="G9" s="20"/>
      <c r="H9" s="21" t="str">
        <f t="shared" si="1"/>
        <v/>
      </c>
      <c r="I9" s="404" t="e">
        <f>IF(A9=5000,0,IF($G$8=1,(VLOOKUP(A9,Données!$A$3:$CQ$1003,80)*(Sem.14!A179,IF($G$8=2,(VLOOKUP(A9,Données!$A$3:$CQ$1003,81)*(Sem.14!A179,IF($G$8=3,(VLOOKUP(A9,Données!$A$3:$CQ$1003,82)*(Sem.14!A179,IF($G$8=4,(VLOOKUP(A9,Données!$A$3:$CQ$1003,83)*(Sem.14!A179,IF($G$8=5,(VLOOKUP(A9,Données!$A$3:$CQ$1003,84)*(Sem.14!A179,IF($G$8=6,(VLOOKUP(A9,Données!$A$3:$CQ$1003,85)*(Sem.14!A179,IF($G$8=7,(VLOOKUP(A9,Données!$A$3:$CQ$1003,86)*(Sem.14!A179,IF($G$8=8,(VLOOKUP(A9,Données!$A$3:$CQ$1003,87)*(Sem.14!A179,IF($G$8=9,(VLOOKUP(A9,Données!$A$3:$CQ$1003,88)*(Sem.14!A179,IF($G$8=10,(VLOOKUP(A9,Données!$A$3:$CQ$1003,89)*(Sem.14!A179,IF($G$8=11,(VLOOKUP(A9,Données!$A$3:$CQ$1003,90)*(Sem.14!A179,IF($G$8=12,(VLOOKUP(A9,Données!$A$3:$CQ$1003,91)*(Sem.14!A179,IF($G$8=13,(VLOOKUP(A9,Données!$A$3:$CQ$1003,92)*(Sem.14!A179,IF($G$8=14,(VLOOKUP(A9,Données!$A$3:$CQ$1003,93)*(Sem.14!A179,IF($G$8=15,(VLOOKUP(A9,Données!$A$3:$CQ$1003,94)*(Sem.14!A179,IF($G$8=16,(VLOOKUP(A9,Données!$A$3:$CQ$1003,95)*(Sem.14!A179)))))))))))))))))))))))))))))))))))))))))))))))))</f>
        <v>#N/A</v>
      </c>
      <c r="J9" s="22"/>
      <c r="K9" s="20"/>
      <c r="L9" s="23"/>
      <c r="M9" s="404" t="e">
        <f>IF(A9=5000,0,IF($G$8=1,(VLOOKUP(A9,Données!$A$3:$CQ$1003,80)*(Sem.28!A179,IF($G$8=2,(VLOOKUP(A9,Données!$A$3:$CQ$1003,81)*(Sem.28!A179,IF($G$8=3,(VLOOKUP(A9,Données!$A$3:$CQ$1003,82)*(Sem.28!A179,IF($G$8=4,(VLOOKUP(A9,Données!$A$3:$CQ$1003,83)*(Sem.28!A179,IF($G$8=5,(VLOOKUP(A9,Données!$A$3:$CQ$1003,84)*(Sem.28!A179,IF($G$8=6,(VLOOKUP(A9,Données!$A$3:$CQ$1003,85)*(Sem.28!A179,IF($G$8=7,(VLOOKUP(A9,Données!$A$3:$CQ$1003,86)*(Sem.28!A179,IF($G$8=8,(VLOOKUP(A9,Données!$A$3:$CQ$1003,87)*(Sem.28!A179,IF($G$8=9,(VLOOKUP(A9,Données!$A$3:$CQ$1003,88)*(Sem.28!A179,IF($G$8=10,(VLOOKUP(A9,Données!$A$3:$CQ$1003,89)*(Sem.28!A179,IF($G$8=11,(VLOOKUP(A9,Données!$A$3:$CQ$1003,90)*(Sem.28!A179,IF($G$8=12,(VLOOKUP(A9,Données!$A$3:$CQ$1003,91)*(Sem.28!A179,IF($G$8=13,(VLOOKUP(A9,Données!$A$3:$CQ$1003,92)*(Sem.28!A179,IF($G$8=14,(VLOOKUP(A9,Données!$A$3:$CQ$1003,93)*(Sem.28!A179,IF($G$8=15,(VLOOKUP(A9,Données!$A$3:$CQ$1003,94)*(Sem.28!A179,IF($G$8=16,(VLOOKUP(A9,Données!$A$3:$CQ$1003,95)*(Sem.28!A179)))))))))))))))))))))))))))))))))))))))))))))))))</f>
        <v>#N/A</v>
      </c>
    </row>
    <row r="10" spans="1:14" ht="15" thickBot="1" x14ac:dyDescent="0.35">
      <c r="A10" s="10">
        <f>Sem.14!B6</f>
        <v>0</v>
      </c>
      <c r="B10" s="10">
        <f>Sem.28!B6</f>
        <v>0</v>
      </c>
      <c r="C10" s="11">
        <f>Sem.28!C6</f>
        <v>0</v>
      </c>
      <c r="D10" s="12" t="str">
        <f t="shared" si="0"/>
        <v/>
      </c>
      <c r="E10" s="13" t="e">
        <f>IF(B10=5000,0,(VLOOKUP(B10,Données!$A$3:$I$1003,9)/3)*($D$3/33))</f>
        <v>#N/A</v>
      </c>
      <c r="F10" s="25">
        <f>Sem.14!$CS$178</f>
        <v>0</v>
      </c>
      <c r="G10" s="26"/>
      <c r="H10" s="27" t="str">
        <f t="shared" si="1"/>
        <v/>
      </c>
      <c r="I10" s="405" t="e">
        <f>IF(A10=5000,0,IF($G$8=1,(VLOOKUP(A10,Données!$A$3:$CQ$1003,80)*(Sem.14!A180,IF($G$8=2,(VLOOKUP(A10,Données!$A$3:$CQ$1003,81)*(Sem.14!A180,IF($G$8=3,(VLOOKUP(A10,Données!$A$3:$CQ$1003,82)*(Sem.14!A180,IF($G$8=4,(VLOOKUP(A10,Données!$A$3:$CQ$1003,83)*(Sem.14!A180,IF($G$8=5,(VLOOKUP(A10,Données!$A$3:$CQ$1003,84)*(Sem.14!A180,IF($G$8=6,(VLOOKUP(A10,Données!$A$3:$CQ$1003,85)*(Sem.14!A180,IF($G$8=7,(VLOOKUP(A10,Données!$A$3:$CQ$1003,86)*(Sem.14!A180,IF($G$8=8,(VLOOKUP(A10,Données!$A$3:$CQ$1003,87)*(Sem.14!A180,IF($G$8=9,(VLOOKUP(A10,Données!$A$3:$CQ$1003,88)*(Sem.14!A180,IF($G$8=10,(VLOOKUP(A10,Données!$A$3:$CQ$1003,89)*(Sem.14!A180,IF($G$8=11,(VLOOKUP(A10,Données!$A$3:$CQ$1003,90)*(Sem.14!A180,IF($G$8=12,(VLOOKUP(A10,Données!$A$3:$CQ$1003,91)*(Sem.14!A180,IF($G$8=13,(VLOOKUP(A10,Données!$A$3:$CQ$1003,92)*(Sem.14!A180,IF($G$8=14,(VLOOKUP(A10,Données!$A$3:$CQ$1003,93)*(Sem.14!A180,IF($G$8=15,(VLOOKUP(A10,Données!$A$3:$CQ$1003,94)*(Sem.14!A180,IF($G$8=16,(VLOOKUP(A10,Données!$A$3:$CQ$1003,95)*(Sem.14!A180)))))))))))))))))))))))))))))))))))))))))))))))))</f>
        <v>#N/A</v>
      </c>
      <c r="J10" s="25">
        <f>Sem.28!$CS$178</f>
        <v>0</v>
      </c>
      <c r="K10" s="26"/>
      <c r="L10" s="28"/>
      <c r="M10" s="402" t="e">
        <f>IF(A10=5000,0,IF($G$8=1,(VLOOKUP(A10,Données!$A$3:$CQ$1003,80)*(Sem.28!A180,IF($G$8=2,(VLOOKUP(A10,Données!$A$3:$CQ$1003,81)*(Sem.28!A180,IF($G$8=3,(VLOOKUP(A10,Données!$A$3:$CQ$1003,82)*(Sem.28!A180,IF($G$8=4,(VLOOKUP(A10,Données!$A$3:$CQ$1003,83)*(Sem.28!A180,IF($G$8=5,(VLOOKUP(A10,Données!$A$3:$CQ$1003,84)*(Sem.28!A180,IF($G$8=6,(VLOOKUP(A10,Données!$A$3:$CQ$1003,85)*(Sem.28!A180,IF($G$8=7,(VLOOKUP(A10,Données!$A$3:$CQ$1003,86)*(Sem.28!A180,IF($G$8=8,(VLOOKUP(A10,Données!$A$3:$CQ$1003,87)*(Sem.28!A180,IF($G$8=9,(VLOOKUP(A10,Données!$A$3:$CQ$1003,88)*(Sem.28!A180,IF($G$8=10,(VLOOKUP(A10,Données!$A$3:$CQ$1003,89)*(Sem.28!A180,IF($G$8=11,(VLOOKUP(A10,Données!$A$3:$CQ$1003,90)*(Sem.28!A180,IF($G$8=12,(VLOOKUP(A10,Données!$A$3:$CQ$1003,91)*(Sem.28!A180,IF($G$8=13,(VLOOKUP(A10,Données!$A$3:$CQ$1003,92)*(Sem.28!A180,IF($G$8=14,(VLOOKUP(A10,Données!$A$3:$CQ$1003,93)*(Sem.28!A180,IF($G$8=15,(VLOOKUP(A10,Données!$A$3:$CQ$1003,94)*(Sem.28!A180,IF($G$8=16,(VLOOKUP(A10,Données!$A$3:$CQ$1003,95)*(Sem.28!A180)))))))))))))))))))))))))))))))))))))))))))))))))</f>
        <v>#N/A</v>
      </c>
    </row>
    <row r="11" spans="1:14" ht="15" thickBot="1" x14ac:dyDescent="0.35">
      <c r="A11" s="29"/>
      <c r="B11" s="29"/>
      <c r="C11" s="30"/>
      <c r="D11" s="31"/>
      <c r="E11" s="7"/>
      <c r="F11" s="32" t="s">
        <v>8</v>
      </c>
      <c r="G11" s="33"/>
      <c r="H11" s="33"/>
      <c r="I11" s="33"/>
      <c r="J11" s="7"/>
      <c r="K11" s="7"/>
      <c r="L11" s="7"/>
      <c r="M11" s="39"/>
    </row>
    <row r="12" spans="1:14" ht="15" thickBot="1" x14ac:dyDescent="0.35">
      <c r="A12" s="10">
        <f>Sem.14!B12</f>
        <v>0</v>
      </c>
      <c r="B12" s="10">
        <f>Sem.28!B12</f>
        <v>0</v>
      </c>
      <c r="C12" s="11">
        <f>Sem.28!C12</f>
        <v>0</v>
      </c>
      <c r="D12" s="12" t="str">
        <f>IFERROR(INT(E12),"")</f>
        <v/>
      </c>
      <c r="E12" s="34" t="e">
        <f>IF(B12=5000,0,(VLOOKUP(B12,Données!$A$3:$I$1003,9)/3)*($D$3/33))</f>
        <v>#N/A</v>
      </c>
      <c r="F12" s="35"/>
      <c r="G12" s="15"/>
      <c r="H12" s="16"/>
      <c r="I12" s="403"/>
      <c r="J12" s="17"/>
      <c r="K12" s="15"/>
      <c r="L12" s="18"/>
      <c r="M12" s="403"/>
    </row>
    <row r="13" spans="1:14" ht="15" thickBot="1" x14ac:dyDescent="0.35">
      <c r="A13" s="10">
        <f>Sem.14!B13</f>
        <v>0</v>
      </c>
      <c r="B13" s="10">
        <f>Sem.28!B13</f>
        <v>0</v>
      </c>
      <c r="C13" s="11">
        <f>Sem.28!C13</f>
        <v>0</v>
      </c>
      <c r="D13" s="12" t="str">
        <f t="shared" ref="D13:D16" si="2">IFERROR(INT(E13),"")</f>
        <v/>
      </c>
      <c r="E13" s="13" t="e">
        <f>IF(B13=5000,0,(VLOOKUP(B13,Données!$A$3:$I$1003,9)/3)*($D$3/33))</f>
        <v>#N/A</v>
      </c>
      <c r="F13" s="36"/>
      <c r="G13" s="20"/>
      <c r="H13" s="21"/>
      <c r="I13" s="404"/>
      <c r="J13" s="22"/>
      <c r="K13" s="20"/>
      <c r="L13" s="23"/>
      <c r="M13" s="404"/>
    </row>
    <row r="14" spans="1:14" ht="15" thickBot="1" x14ac:dyDescent="0.35">
      <c r="A14" s="10">
        <f>Sem.14!B14</f>
        <v>0</v>
      </c>
      <c r="B14" s="10">
        <f>Sem.28!B14</f>
        <v>0</v>
      </c>
      <c r="C14" s="11">
        <f>Sem.28!C14</f>
        <v>0</v>
      </c>
      <c r="D14" s="12" t="str">
        <f t="shared" si="2"/>
        <v/>
      </c>
      <c r="E14" s="13" t="e">
        <f>IF(B14=5000,0,(VLOOKUP(B14,Données!$A$3:$I$1003,9)/3)*($D$3/33))</f>
        <v>#N/A</v>
      </c>
      <c r="F14" s="19"/>
      <c r="G14" s="24" t="e">
        <f>RANK(F16,$F$5:$F$101,0)</f>
        <v>#N/A</v>
      </c>
      <c r="H14" s="21"/>
      <c r="I14" s="404"/>
      <c r="J14" s="22"/>
      <c r="K14" s="24" t="e">
        <f>RANK(J16,$J$5:$J$101,0)</f>
        <v>#N/A</v>
      </c>
      <c r="L14" s="23"/>
      <c r="M14" s="404"/>
    </row>
    <row r="15" spans="1:14" ht="15" thickBot="1" x14ac:dyDescent="0.35">
      <c r="A15" s="10">
        <f>Sem.14!B15</f>
        <v>0</v>
      </c>
      <c r="B15" s="10">
        <f>Sem.28!B15</f>
        <v>0</v>
      </c>
      <c r="C15" s="11">
        <f>Sem.28!C15</f>
        <v>0</v>
      </c>
      <c r="D15" s="12" t="str">
        <f t="shared" si="2"/>
        <v/>
      </c>
      <c r="E15" s="13" t="e">
        <f>IF(B15=5000,0,(VLOOKUP(B15,Données!$A$3:$I$1003,9)/3)*($D$3/33))</f>
        <v>#N/A</v>
      </c>
      <c r="F15" s="19"/>
      <c r="G15" s="20"/>
      <c r="H15" s="21"/>
      <c r="I15" s="404"/>
      <c r="J15" s="22"/>
      <c r="K15" s="20"/>
      <c r="L15" s="23"/>
      <c r="M15" s="404"/>
    </row>
    <row r="16" spans="1:14" ht="15" thickBot="1" x14ac:dyDescent="0.35">
      <c r="A16" s="10">
        <f>Sem.14!B16</f>
        <v>0</v>
      </c>
      <c r="B16" s="10">
        <f>Sem.28!B16</f>
        <v>0</v>
      </c>
      <c r="C16" s="11">
        <f>Sem.28!C16</f>
        <v>0</v>
      </c>
      <c r="D16" s="12" t="str">
        <f t="shared" si="2"/>
        <v/>
      </c>
      <c r="E16" s="13" t="e">
        <f>IF(B16=5000,0,(VLOOKUP(B16,Données!$A$3:$I$1003,9)/3)*($D$3/33))</f>
        <v>#N/A</v>
      </c>
      <c r="F16" s="25">
        <f>Sem.14!$CS$179</f>
        <v>0</v>
      </c>
      <c r="G16" s="37"/>
      <c r="H16" s="27"/>
      <c r="I16" s="405"/>
      <c r="J16" s="25">
        <f>Sem.28!$CS$179</f>
        <v>0</v>
      </c>
      <c r="K16" s="26"/>
      <c r="L16" s="28"/>
      <c r="M16" s="402"/>
    </row>
    <row r="17" spans="1:13" ht="15" thickBot="1" x14ac:dyDescent="0.35">
      <c r="A17" s="29"/>
      <c r="B17" s="29"/>
      <c r="C17" s="30"/>
      <c r="D17" s="31"/>
      <c r="E17" s="7"/>
      <c r="F17" s="8"/>
      <c r="G17" s="7"/>
      <c r="H17" s="7"/>
      <c r="I17" s="7"/>
      <c r="J17" s="7"/>
      <c r="K17" s="7"/>
      <c r="L17" s="7"/>
      <c r="M17" s="39"/>
    </row>
    <row r="18" spans="1:13" ht="15" thickBot="1" x14ac:dyDescent="0.35">
      <c r="A18" s="10">
        <v>0</v>
      </c>
      <c r="B18" s="10">
        <v>0</v>
      </c>
      <c r="C18" s="11" t="e">
        <v>#N/A</v>
      </c>
      <c r="D18" s="12" t="str">
        <f>IFERROR(INT(E18),"")</f>
        <v/>
      </c>
      <c r="E18" s="13" t="e">
        <v>#N/A</v>
      </c>
      <c r="F18" s="14"/>
      <c r="G18" s="15"/>
      <c r="H18" s="16"/>
      <c r="I18" s="403"/>
      <c r="J18" s="17"/>
      <c r="K18" s="15"/>
      <c r="L18" s="18"/>
      <c r="M18" s="403"/>
    </row>
    <row r="19" spans="1:13" ht="15" thickBot="1" x14ac:dyDescent="0.35">
      <c r="A19" s="10">
        <v>0</v>
      </c>
      <c r="B19" s="10">
        <v>0</v>
      </c>
      <c r="C19" s="11" t="e">
        <v>#N/A</v>
      </c>
      <c r="D19" s="12" t="str">
        <f t="shared" ref="D19:D22" si="3">IFERROR(INT(E19),"")</f>
        <v/>
      </c>
      <c r="E19" s="13" t="e">
        <v>#N/A</v>
      </c>
      <c r="F19" s="19"/>
      <c r="G19" s="20"/>
      <c r="H19" s="21"/>
      <c r="I19" s="404"/>
      <c r="J19" s="22"/>
      <c r="K19" s="20"/>
      <c r="L19" s="23"/>
      <c r="M19" s="404"/>
    </row>
    <row r="20" spans="1:13" ht="15" thickBot="1" x14ac:dyDescent="0.35">
      <c r="A20" s="10">
        <v>0</v>
      </c>
      <c r="B20" s="10">
        <v>0</v>
      </c>
      <c r="C20" s="11" t="e">
        <v>#N/A</v>
      </c>
      <c r="D20" s="12" t="str">
        <f t="shared" si="3"/>
        <v/>
      </c>
      <c r="E20" s="13" t="e">
        <v>#N/A</v>
      </c>
      <c r="F20" s="19"/>
      <c r="G20" s="24" t="e">
        <f>RANK(F22,$F$5:$F$101,0)</f>
        <v>#N/A</v>
      </c>
      <c r="H20" s="21"/>
      <c r="I20" s="404"/>
      <c r="J20" s="22"/>
      <c r="K20" s="24" t="e">
        <f>RANK(J22,$J$5:$J$101,0)</f>
        <v>#N/A</v>
      </c>
      <c r="L20" s="23"/>
      <c r="M20" s="404"/>
    </row>
    <row r="21" spans="1:13" ht="15" thickBot="1" x14ac:dyDescent="0.35">
      <c r="A21" s="10">
        <v>0</v>
      </c>
      <c r="B21" s="10">
        <v>0</v>
      </c>
      <c r="C21" s="11" t="e">
        <v>#N/A</v>
      </c>
      <c r="D21" s="12" t="str">
        <f t="shared" si="3"/>
        <v/>
      </c>
      <c r="E21" s="13" t="e">
        <v>#N/A</v>
      </c>
      <c r="F21" s="19"/>
      <c r="G21" s="20"/>
      <c r="H21" s="21"/>
      <c r="I21" s="404"/>
      <c r="J21" s="22"/>
      <c r="K21" s="20"/>
      <c r="L21" s="23"/>
      <c r="M21" s="404"/>
    </row>
    <row r="22" spans="1:13" ht="15" thickBot="1" x14ac:dyDescent="0.35">
      <c r="A22" s="10">
        <v>0</v>
      </c>
      <c r="B22" s="10">
        <v>0</v>
      </c>
      <c r="C22" s="11" t="e">
        <v>#N/A</v>
      </c>
      <c r="D22" s="12" t="str">
        <f t="shared" si="3"/>
        <v/>
      </c>
      <c r="E22" s="13" t="e">
        <v>#N/A</v>
      </c>
      <c r="F22" s="25" t="e">
        <v>#N/A</v>
      </c>
      <c r="G22" s="26"/>
      <c r="H22" s="27"/>
      <c r="I22" s="405"/>
      <c r="J22" s="25" t="e">
        <v>#N/A</v>
      </c>
      <c r="K22" s="26"/>
      <c r="L22" s="28"/>
      <c r="M22" s="402"/>
    </row>
    <row r="23" spans="1:13" ht="15" thickBot="1" x14ac:dyDescent="0.35">
      <c r="A23" s="29"/>
      <c r="B23" s="29"/>
      <c r="C23" s="30"/>
      <c r="D23" s="31"/>
      <c r="E23" s="7"/>
      <c r="F23" s="8"/>
      <c r="G23" s="7"/>
      <c r="H23" s="7"/>
      <c r="I23" s="7"/>
      <c r="J23" s="7"/>
      <c r="K23" s="7"/>
      <c r="L23" s="7"/>
      <c r="M23" s="39"/>
    </row>
    <row r="24" spans="1:13" ht="15" thickBot="1" x14ac:dyDescent="0.35">
      <c r="A24" s="10">
        <v>0</v>
      </c>
      <c r="B24" s="10">
        <v>0</v>
      </c>
      <c r="C24" s="11" t="e">
        <v>#N/A</v>
      </c>
      <c r="D24" s="12" t="str">
        <f>IFERROR(INT(E24),"")</f>
        <v/>
      </c>
      <c r="E24" s="13" t="e">
        <v>#N/A</v>
      </c>
      <c r="F24" s="14"/>
      <c r="G24" s="15"/>
      <c r="H24" s="16"/>
      <c r="I24" s="403"/>
      <c r="J24" s="17"/>
      <c r="K24" s="15"/>
      <c r="L24" s="18"/>
      <c r="M24" s="403"/>
    </row>
    <row r="25" spans="1:13" ht="15" thickBot="1" x14ac:dyDescent="0.35">
      <c r="A25" s="10">
        <v>0</v>
      </c>
      <c r="B25" s="10">
        <v>0</v>
      </c>
      <c r="C25" s="11" t="e">
        <v>#N/A</v>
      </c>
      <c r="D25" s="12" t="str">
        <f t="shared" ref="D25:D28" si="4">IFERROR(INT(E25),"")</f>
        <v/>
      </c>
      <c r="E25" s="13" t="e">
        <v>#N/A</v>
      </c>
      <c r="F25" s="19"/>
      <c r="G25" s="20"/>
      <c r="H25" s="21"/>
      <c r="I25" s="404"/>
      <c r="J25" s="22"/>
      <c r="K25" s="20"/>
      <c r="L25" s="23"/>
      <c r="M25" s="404"/>
    </row>
    <row r="26" spans="1:13" ht="15" thickBot="1" x14ac:dyDescent="0.35">
      <c r="A26" s="10">
        <v>0</v>
      </c>
      <c r="B26" s="10">
        <v>0</v>
      </c>
      <c r="C26" s="11" t="e">
        <v>#N/A</v>
      </c>
      <c r="D26" s="12" t="str">
        <f t="shared" si="4"/>
        <v/>
      </c>
      <c r="E26" s="13" t="e">
        <v>#N/A</v>
      </c>
      <c r="F26" s="19"/>
      <c r="G26" s="24" t="e">
        <f>RANK(F28,$F$5:$F$101,0)</f>
        <v>#N/A</v>
      </c>
      <c r="H26" s="21"/>
      <c r="I26" s="404"/>
      <c r="J26" s="22"/>
      <c r="K26" s="24" t="e">
        <f>RANK(J28,$J$5:$J$101,0)</f>
        <v>#N/A</v>
      </c>
      <c r="L26" s="23"/>
      <c r="M26" s="404"/>
    </row>
    <row r="27" spans="1:13" ht="15" thickBot="1" x14ac:dyDescent="0.35">
      <c r="A27" s="10">
        <v>0</v>
      </c>
      <c r="B27" s="10">
        <v>0</v>
      </c>
      <c r="C27" s="11" t="e">
        <v>#N/A</v>
      </c>
      <c r="D27" s="12" t="str">
        <f t="shared" si="4"/>
        <v/>
      </c>
      <c r="E27" s="13" t="e">
        <v>#N/A</v>
      </c>
      <c r="F27" s="19"/>
      <c r="G27" s="20"/>
      <c r="H27" s="21"/>
      <c r="I27" s="404"/>
      <c r="J27" s="22"/>
      <c r="K27" s="20"/>
      <c r="L27" s="23"/>
      <c r="M27" s="404"/>
    </row>
    <row r="28" spans="1:13" ht="15" thickBot="1" x14ac:dyDescent="0.35">
      <c r="A28" s="10">
        <v>0</v>
      </c>
      <c r="B28" s="10">
        <v>0</v>
      </c>
      <c r="C28" s="11" t="e">
        <v>#N/A</v>
      </c>
      <c r="D28" s="12" t="str">
        <f t="shared" si="4"/>
        <v/>
      </c>
      <c r="E28" s="13" t="e">
        <v>#N/A</v>
      </c>
      <c r="F28" s="25" t="e">
        <v>#N/A</v>
      </c>
      <c r="G28" s="26"/>
      <c r="H28" s="27"/>
      <c r="I28" s="405"/>
      <c r="J28" s="25" t="e">
        <v>#N/A</v>
      </c>
      <c r="K28" s="26"/>
      <c r="L28" s="28"/>
      <c r="M28" s="402"/>
    </row>
    <row r="29" spans="1:13" ht="15" thickBot="1" x14ac:dyDescent="0.35">
      <c r="A29" s="29"/>
      <c r="B29" s="29"/>
      <c r="C29" s="30"/>
      <c r="D29" s="31"/>
      <c r="E29" s="7"/>
      <c r="F29" s="8"/>
      <c r="G29" s="7"/>
      <c r="H29" s="7"/>
      <c r="I29" s="7"/>
      <c r="J29" s="7"/>
      <c r="K29" s="7"/>
      <c r="L29" s="7"/>
      <c r="M29" s="39"/>
    </row>
    <row r="30" spans="1:13" ht="15" thickBot="1" x14ac:dyDescent="0.35">
      <c r="A30" s="10">
        <v>0</v>
      </c>
      <c r="B30" s="10">
        <v>0</v>
      </c>
      <c r="C30" s="11" t="e">
        <v>#N/A</v>
      </c>
      <c r="D30" s="12" t="str">
        <f>IFERROR(INT(E30),"")</f>
        <v/>
      </c>
      <c r="E30" s="13" t="e">
        <v>#N/A</v>
      </c>
      <c r="F30" s="14"/>
      <c r="G30" s="15"/>
      <c r="H30" s="16"/>
      <c r="I30" s="403"/>
      <c r="J30" s="17"/>
      <c r="K30" s="15"/>
      <c r="L30" s="18"/>
      <c r="M30" s="403"/>
    </row>
    <row r="31" spans="1:13" ht="15" thickBot="1" x14ac:dyDescent="0.35">
      <c r="A31" s="10">
        <v>0</v>
      </c>
      <c r="B31" s="10">
        <v>0</v>
      </c>
      <c r="C31" s="11" t="e">
        <v>#N/A</v>
      </c>
      <c r="D31" s="12" t="str">
        <f t="shared" ref="D31:D34" si="5">IFERROR(INT(E31),"")</f>
        <v/>
      </c>
      <c r="E31" s="13" t="e">
        <v>#N/A</v>
      </c>
      <c r="F31" s="19"/>
      <c r="G31" s="20"/>
      <c r="H31" s="21"/>
      <c r="I31" s="404"/>
      <c r="J31" s="22"/>
      <c r="K31" s="20"/>
      <c r="L31" s="23"/>
      <c r="M31" s="404"/>
    </row>
    <row r="32" spans="1:13" ht="15" thickBot="1" x14ac:dyDescent="0.35">
      <c r="A32" s="10">
        <v>0</v>
      </c>
      <c r="B32" s="10">
        <v>0</v>
      </c>
      <c r="C32" s="11" t="e">
        <v>#N/A</v>
      </c>
      <c r="D32" s="12" t="str">
        <f t="shared" si="5"/>
        <v/>
      </c>
      <c r="E32" s="13" t="e">
        <v>#N/A</v>
      </c>
      <c r="F32" s="19"/>
      <c r="G32" s="24" t="e">
        <f>RANK(F34,$F$5:$F$101,0)</f>
        <v>#N/A</v>
      </c>
      <c r="H32" s="21"/>
      <c r="I32" s="404"/>
      <c r="J32" s="22"/>
      <c r="K32" s="24" t="e">
        <f>RANK(J34,$J$5:$J$101,0)</f>
        <v>#N/A</v>
      </c>
      <c r="L32" s="23"/>
      <c r="M32" s="404"/>
    </row>
    <row r="33" spans="1:13" ht="15" thickBot="1" x14ac:dyDescent="0.35">
      <c r="A33" s="10">
        <v>0</v>
      </c>
      <c r="B33" s="10">
        <v>0</v>
      </c>
      <c r="C33" s="11" t="e">
        <v>#N/A</v>
      </c>
      <c r="D33" s="12" t="str">
        <f t="shared" si="5"/>
        <v/>
      </c>
      <c r="E33" s="13" t="e">
        <v>#N/A</v>
      </c>
      <c r="F33" s="19"/>
      <c r="G33" s="20"/>
      <c r="H33" s="21"/>
      <c r="I33" s="404"/>
      <c r="J33" s="22"/>
      <c r="K33" s="20"/>
      <c r="L33" s="23"/>
      <c r="M33" s="404"/>
    </row>
    <row r="34" spans="1:13" ht="15" thickBot="1" x14ac:dyDescent="0.35">
      <c r="A34" s="10">
        <v>0</v>
      </c>
      <c r="B34" s="10">
        <v>0</v>
      </c>
      <c r="C34" s="11" t="e">
        <v>#N/A</v>
      </c>
      <c r="D34" s="12" t="str">
        <f t="shared" si="5"/>
        <v/>
      </c>
      <c r="E34" s="13" t="e">
        <v>#N/A</v>
      </c>
      <c r="F34" s="25" t="e">
        <v>#N/A</v>
      </c>
      <c r="G34" s="26"/>
      <c r="H34" s="27"/>
      <c r="I34" s="405"/>
      <c r="J34" s="25" t="e">
        <v>#N/A</v>
      </c>
      <c r="K34" s="26"/>
      <c r="L34" s="28"/>
      <c r="M34" s="402"/>
    </row>
    <row r="35" spans="1:13" ht="15" thickBot="1" x14ac:dyDescent="0.35">
      <c r="A35" s="29"/>
      <c r="B35" s="29"/>
      <c r="C35" s="30"/>
      <c r="D35" s="31"/>
      <c r="E35" s="7"/>
      <c r="F35" s="8"/>
      <c r="G35" s="7"/>
      <c r="H35" s="7"/>
      <c r="I35" s="7"/>
      <c r="J35" s="7"/>
      <c r="K35" s="7"/>
      <c r="L35" s="7"/>
      <c r="M35" s="39"/>
    </row>
    <row r="36" spans="1:13" ht="15" thickBot="1" x14ac:dyDescent="0.35">
      <c r="A36" s="10">
        <v>0</v>
      </c>
      <c r="B36" s="10">
        <v>0</v>
      </c>
      <c r="C36" s="11" t="e">
        <v>#N/A</v>
      </c>
      <c r="D36" s="12" t="str">
        <f>IFERROR(INT(E36),"")</f>
        <v/>
      </c>
      <c r="E36" s="13" t="e">
        <v>#N/A</v>
      </c>
      <c r="F36" s="14"/>
      <c r="G36" s="15"/>
      <c r="H36" s="16"/>
      <c r="I36" s="403"/>
      <c r="J36" s="17"/>
      <c r="K36" s="15"/>
      <c r="L36" s="18"/>
      <c r="M36" s="403"/>
    </row>
    <row r="37" spans="1:13" ht="15" thickBot="1" x14ac:dyDescent="0.35">
      <c r="A37" s="10">
        <v>0</v>
      </c>
      <c r="B37" s="10">
        <v>0</v>
      </c>
      <c r="C37" s="11" t="e">
        <v>#N/A</v>
      </c>
      <c r="D37" s="12" t="str">
        <f t="shared" ref="D37:D40" si="6">IFERROR(INT(E37),"")</f>
        <v/>
      </c>
      <c r="E37" s="13" t="e">
        <v>#N/A</v>
      </c>
      <c r="F37" s="19"/>
      <c r="G37" s="20"/>
      <c r="H37" s="21"/>
      <c r="I37" s="404"/>
      <c r="J37" s="22"/>
      <c r="K37" s="20"/>
      <c r="L37" s="23"/>
      <c r="M37" s="404"/>
    </row>
    <row r="38" spans="1:13" ht="15" thickBot="1" x14ac:dyDescent="0.35">
      <c r="A38" s="10">
        <v>0</v>
      </c>
      <c r="B38" s="10">
        <v>0</v>
      </c>
      <c r="C38" s="11" t="e">
        <v>#N/A</v>
      </c>
      <c r="D38" s="12" t="str">
        <f t="shared" si="6"/>
        <v/>
      </c>
      <c r="E38" s="13" t="e">
        <v>#N/A</v>
      </c>
      <c r="F38" s="19"/>
      <c r="G38" s="24" t="e">
        <f>RANK(F40,$F$5:$F$101,0)</f>
        <v>#N/A</v>
      </c>
      <c r="H38" s="21"/>
      <c r="I38" s="404"/>
      <c r="J38" s="22"/>
      <c r="K38" s="24" t="e">
        <f>RANK(J40,$J$5:$J$101,0)</f>
        <v>#N/A</v>
      </c>
      <c r="L38" s="23"/>
      <c r="M38" s="404"/>
    </row>
    <row r="39" spans="1:13" ht="15" thickBot="1" x14ac:dyDescent="0.35">
      <c r="A39" s="10">
        <v>0</v>
      </c>
      <c r="B39" s="10">
        <v>0</v>
      </c>
      <c r="C39" s="11" t="e">
        <v>#N/A</v>
      </c>
      <c r="D39" s="12" t="str">
        <f t="shared" si="6"/>
        <v/>
      </c>
      <c r="E39" s="13" t="e">
        <v>#N/A</v>
      </c>
      <c r="F39" s="19"/>
      <c r="G39" s="20"/>
      <c r="H39" s="21"/>
      <c r="I39" s="404"/>
      <c r="J39" s="22"/>
      <c r="K39" s="20"/>
      <c r="L39" s="23"/>
      <c r="M39" s="404"/>
    </row>
    <row r="40" spans="1:13" ht="15" thickBot="1" x14ac:dyDescent="0.35">
      <c r="A40" s="10">
        <v>0</v>
      </c>
      <c r="B40" s="10">
        <v>0</v>
      </c>
      <c r="C40" s="11" t="e">
        <v>#N/A</v>
      </c>
      <c r="D40" s="12" t="str">
        <f t="shared" si="6"/>
        <v/>
      </c>
      <c r="E40" s="13" t="e">
        <v>#N/A</v>
      </c>
      <c r="F40" s="25" t="e">
        <v>#N/A</v>
      </c>
      <c r="G40" s="26"/>
      <c r="H40" s="27"/>
      <c r="I40" s="405"/>
      <c r="J40" s="25" t="e">
        <v>#N/A</v>
      </c>
      <c r="K40" s="26"/>
      <c r="L40" s="28"/>
      <c r="M40" s="402"/>
    </row>
    <row r="41" spans="1:13" ht="15" thickBot="1" x14ac:dyDescent="0.35">
      <c r="A41" s="29"/>
      <c r="B41" s="29"/>
      <c r="C41" s="30"/>
      <c r="D41" s="31"/>
      <c r="E41" s="7"/>
      <c r="F41" s="8"/>
      <c r="G41" s="7"/>
      <c r="H41" s="7"/>
      <c r="I41" s="7"/>
      <c r="J41" s="7"/>
      <c r="K41" s="7"/>
      <c r="L41" s="7"/>
      <c r="M41" s="39"/>
    </row>
    <row r="42" spans="1:13" ht="15" thickBot="1" x14ac:dyDescent="0.35">
      <c r="A42" s="10">
        <v>0</v>
      </c>
      <c r="B42" s="10">
        <v>0</v>
      </c>
      <c r="C42" s="11" t="e">
        <v>#N/A</v>
      </c>
      <c r="D42" s="12" t="str">
        <f>IFERROR(INT(E42),"")</f>
        <v/>
      </c>
      <c r="E42" s="13" t="e">
        <v>#N/A</v>
      </c>
      <c r="F42" s="14"/>
      <c r="G42" s="15"/>
      <c r="H42" s="16"/>
      <c r="I42" s="403"/>
      <c r="J42" s="17"/>
      <c r="K42" s="15"/>
      <c r="L42" s="18"/>
      <c r="M42" s="403"/>
    </row>
    <row r="43" spans="1:13" ht="15" thickBot="1" x14ac:dyDescent="0.35">
      <c r="A43" s="10">
        <v>0</v>
      </c>
      <c r="B43" s="10">
        <v>0</v>
      </c>
      <c r="C43" s="11" t="e">
        <v>#N/A</v>
      </c>
      <c r="D43" s="12" t="str">
        <f t="shared" ref="D43:D46" si="7">IFERROR(INT(E43),"")</f>
        <v/>
      </c>
      <c r="E43" s="13" t="e">
        <v>#N/A</v>
      </c>
      <c r="F43" s="19"/>
      <c r="G43" s="20"/>
      <c r="H43" s="21"/>
      <c r="I43" s="404"/>
      <c r="J43" s="22"/>
      <c r="K43" s="20"/>
      <c r="L43" s="23"/>
      <c r="M43" s="404"/>
    </row>
    <row r="44" spans="1:13" ht="15" thickBot="1" x14ac:dyDescent="0.35">
      <c r="A44" s="10">
        <v>0</v>
      </c>
      <c r="B44" s="10">
        <v>0</v>
      </c>
      <c r="C44" s="11" t="e">
        <v>#N/A</v>
      </c>
      <c r="D44" s="12" t="str">
        <f t="shared" si="7"/>
        <v/>
      </c>
      <c r="E44" s="13" t="e">
        <v>#N/A</v>
      </c>
      <c r="F44" s="19"/>
      <c r="G44" s="24" t="e">
        <f>RANK(F46,$F$5:$F$101,0)</f>
        <v>#N/A</v>
      </c>
      <c r="H44" s="21"/>
      <c r="I44" s="404"/>
      <c r="J44" s="22"/>
      <c r="K44" s="24" t="e">
        <f>RANK(J46,$J$5:$J$101,0)</f>
        <v>#N/A</v>
      </c>
      <c r="L44" s="23"/>
      <c r="M44" s="404"/>
    </row>
    <row r="45" spans="1:13" ht="15" thickBot="1" x14ac:dyDescent="0.35">
      <c r="A45" s="10">
        <v>0</v>
      </c>
      <c r="B45" s="10">
        <v>0</v>
      </c>
      <c r="C45" s="11" t="e">
        <v>#N/A</v>
      </c>
      <c r="D45" s="12" t="str">
        <f t="shared" si="7"/>
        <v/>
      </c>
      <c r="E45" s="13" t="e">
        <v>#N/A</v>
      </c>
      <c r="F45" s="19"/>
      <c r="G45" s="20"/>
      <c r="H45" s="21"/>
      <c r="I45" s="404"/>
      <c r="J45" s="22"/>
      <c r="K45" s="20"/>
      <c r="L45" s="23"/>
      <c r="M45" s="404"/>
    </row>
    <row r="46" spans="1:13" ht="15" thickBot="1" x14ac:dyDescent="0.35">
      <c r="A46" s="10">
        <v>0</v>
      </c>
      <c r="B46" s="10">
        <v>0</v>
      </c>
      <c r="C46" s="11" t="e">
        <v>#N/A</v>
      </c>
      <c r="D46" s="12" t="str">
        <f t="shared" si="7"/>
        <v/>
      </c>
      <c r="E46" s="13" t="e">
        <v>#N/A</v>
      </c>
      <c r="F46" s="25" t="e">
        <v>#N/A</v>
      </c>
      <c r="G46" s="26"/>
      <c r="H46" s="27"/>
      <c r="I46" s="405"/>
      <c r="J46" s="25" t="e">
        <v>#N/A</v>
      </c>
      <c r="K46" s="26"/>
      <c r="L46" s="28"/>
      <c r="M46" s="402"/>
    </row>
    <row r="47" spans="1:13" ht="15" thickBot="1" x14ac:dyDescent="0.35">
      <c r="A47" s="29"/>
      <c r="B47" s="29"/>
      <c r="C47" s="30"/>
      <c r="D47" s="31"/>
      <c r="E47" s="7"/>
      <c r="F47" s="8"/>
      <c r="G47" s="7"/>
      <c r="H47" s="7"/>
      <c r="I47" s="7"/>
      <c r="J47" s="7"/>
      <c r="K47" s="7"/>
      <c r="L47" s="7"/>
      <c r="M47" s="39"/>
    </row>
    <row r="48" spans="1:13" ht="15" thickBot="1" x14ac:dyDescent="0.35">
      <c r="A48" s="10">
        <v>0</v>
      </c>
      <c r="B48" s="10">
        <v>0</v>
      </c>
      <c r="C48" s="11" t="e">
        <v>#N/A</v>
      </c>
      <c r="D48" s="12" t="str">
        <f>IFERROR(INT(E48),"")</f>
        <v/>
      </c>
      <c r="E48" s="13" t="e">
        <v>#N/A</v>
      </c>
      <c r="F48" s="14"/>
      <c r="G48" s="15"/>
      <c r="H48" s="16"/>
      <c r="I48" s="403"/>
      <c r="J48" s="17"/>
      <c r="K48" s="15"/>
      <c r="L48" s="18"/>
      <c r="M48" s="403"/>
    </row>
    <row r="49" spans="1:13" ht="15" thickBot="1" x14ac:dyDescent="0.35">
      <c r="A49" s="10">
        <v>0</v>
      </c>
      <c r="B49" s="10">
        <v>0</v>
      </c>
      <c r="C49" s="11" t="e">
        <v>#N/A</v>
      </c>
      <c r="D49" s="12" t="str">
        <f t="shared" ref="D49:D52" si="8">IFERROR(INT(E49),"")</f>
        <v/>
      </c>
      <c r="E49" s="13" t="e">
        <v>#N/A</v>
      </c>
      <c r="F49" s="19"/>
      <c r="G49" s="20"/>
      <c r="H49" s="21"/>
      <c r="I49" s="404"/>
      <c r="J49" s="22"/>
      <c r="K49" s="20"/>
      <c r="L49" s="23"/>
      <c r="M49" s="404"/>
    </row>
    <row r="50" spans="1:13" ht="15" thickBot="1" x14ac:dyDescent="0.35">
      <c r="A50" s="10">
        <v>0</v>
      </c>
      <c r="B50" s="10">
        <v>0</v>
      </c>
      <c r="C50" s="11" t="e">
        <v>#N/A</v>
      </c>
      <c r="D50" s="12" t="str">
        <f t="shared" si="8"/>
        <v/>
      </c>
      <c r="E50" s="13" t="e">
        <v>#N/A</v>
      </c>
      <c r="F50" s="19"/>
      <c r="G50" s="24" t="e">
        <f>RANK(F52,$F$5:$F$101,0)</f>
        <v>#N/A</v>
      </c>
      <c r="H50" s="21"/>
      <c r="I50" s="404"/>
      <c r="J50" s="22"/>
      <c r="K50" s="24" t="e">
        <f>RANK(J52,$J$5:$J$101,0)</f>
        <v>#N/A</v>
      </c>
      <c r="L50" s="23"/>
      <c r="M50" s="404"/>
    </row>
    <row r="51" spans="1:13" ht="15" thickBot="1" x14ac:dyDescent="0.35">
      <c r="A51" s="10">
        <v>0</v>
      </c>
      <c r="B51" s="10">
        <v>0</v>
      </c>
      <c r="C51" s="11" t="e">
        <v>#N/A</v>
      </c>
      <c r="D51" s="12" t="str">
        <f t="shared" si="8"/>
        <v/>
      </c>
      <c r="E51" s="13" t="e">
        <v>#N/A</v>
      </c>
      <c r="F51" s="19"/>
      <c r="G51" s="20"/>
      <c r="H51" s="21"/>
      <c r="I51" s="404"/>
      <c r="J51" s="22"/>
      <c r="K51" s="20"/>
      <c r="L51" s="23"/>
      <c r="M51" s="404"/>
    </row>
    <row r="52" spans="1:13" ht="15" thickBot="1" x14ac:dyDescent="0.35">
      <c r="A52" s="10">
        <v>0</v>
      </c>
      <c r="B52" s="10">
        <v>0</v>
      </c>
      <c r="C52" s="11" t="e">
        <v>#N/A</v>
      </c>
      <c r="D52" s="12" t="str">
        <f t="shared" si="8"/>
        <v/>
      </c>
      <c r="E52" s="13" t="e">
        <v>#N/A</v>
      </c>
      <c r="F52" s="25" t="e">
        <v>#N/A</v>
      </c>
      <c r="G52" s="26"/>
      <c r="H52" s="27"/>
      <c r="I52" s="405"/>
      <c r="J52" s="25" t="e">
        <v>#N/A</v>
      </c>
      <c r="K52" s="26"/>
      <c r="L52" s="28"/>
      <c r="M52" s="402"/>
    </row>
    <row r="53" spans="1:13" ht="15" thickBot="1" x14ac:dyDescent="0.35">
      <c r="A53" s="29"/>
      <c r="B53" s="29"/>
      <c r="C53" s="30"/>
      <c r="D53" s="31"/>
      <c r="E53" s="7"/>
      <c r="F53" s="8"/>
      <c r="G53" s="7"/>
      <c r="H53" s="7"/>
      <c r="I53" s="7"/>
      <c r="J53" s="7"/>
      <c r="K53" s="7"/>
      <c r="L53" s="7"/>
      <c r="M53" s="39"/>
    </row>
    <row r="54" spans="1:13" ht="15" thickBot="1" x14ac:dyDescent="0.35">
      <c r="A54" s="10">
        <v>0</v>
      </c>
      <c r="B54" s="10">
        <v>0</v>
      </c>
      <c r="C54" s="11" t="e">
        <v>#N/A</v>
      </c>
      <c r="D54" s="12" t="str">
        <f>IFERROR(INT(E54),"")</f>
        <v/>
      </c>
      <c r="E54" s="13" t="e">
        <v>#N/A</v>
      </c>
      <c r="F54" s="14"/>
      <c r="G54" s="15"/>
      <c r="H54" s="16"/>
      <c r="I54" s="403"/>
      <c r="J54" s="17"/>
      <c r="K54" s="15"/>
      <c r="L54" s="18"/>
      <c r="M54" s="403"/>
    </row>
    <row r="55" spans="1:13" ht="15" thickBot="1" x14ac:dyDescent="0.35">
      <c r="A55" s="10">
        <v>0</v>
      </c>
      <c r="B55" s="10">
        <v>0</v>
      </c>
      <c r="C55" s="11" t="e">
        <v>#N/A</v>
      </c>
      <c r="D55" s="12" t="str">
        <f t="shared" ref="D55:D58" si="9">IFERROR(INT(E55),"")</f>
        <v/>
      </c>
      <c r="E55" s="13" t="e">
        <v>#N/A</v>
      </c>
      <c r="F55" s="19"/>
      <c r="G55" s="20"/>
      <c r="H55" s="21"/>
      <c r="I55" s="404"/>
      <c r="J55" s="22"/>
      <c r="K55" s="20"/>
      <c r="L55" s="23"/>
      <c r="M55" s="404"/>
    </row>
    <row r="56" spans="1:13" ht="15" thickBot="1" x14ac:dyDescent="0.35">
      <c r="A56" s="10">
        <v>0</v>
      </c>
      <c r="B56" s="10">
        <v>0</v>
      </c>
      <c r="C56" s="11" t="e">
        <v>#N/A</v>
      </c>
      <c r="D56" s="12" t="str">
        <f t="shared" si="9"/>
        <v/>
      </c>
      <c r="E56" s="13" t="e">
        <v>#N/A</v>
      </c>
      <c r="F56" s="19"/>
      <c r="G56" s="24" t="e">
        <f>RANK(F58,$F$5:$F$101,0)</f>
        <v>#N/A</v>
      </c>
      <c r="H56" s="21"/>
      <c r="I56" s="404"/>
      <c r="J56" s="22"/>
      <c r="K56" s="24" t="e">
        <f>RANK(J58,$J$5:$J$101,0)</f>
        <v>#N/A</v>
      </c>
      <c r="L56" s="23"/>
      <c r="M56" s="404"/>
    </row>
    <row r="57" spans="1:13" ht="15" thickBot="1" x14ac:dyDescent="0.35">
      <c r="A57" s="10">
        <v>0</v>
      </c>
      <c r="B57" s="10">
        <v>0</v>
      </c>
      <c r="C57" s="11" t="e">
        <v>#N/A</v>
      </c>
      <c r="D57" s="12" t="str">
        <f t="shared" si="9"/>
        <v/>
      </c>
      <c r="E57" s="13" t="e">
        <v>#N/A</v>
      </c>
      <c r="F57" s="19"/>
      <c r="G57" s="20"/>
      <c r="H57" s="21"/>
      <c r="I57" s="404"/>
      <c r="J57" s="22"/>
      <c r="K57" s="20"/>
      <c r="L57" s="23"/>
      <c r="M57" s="404"/>
    </row>
    <row r="58" spans="1:13" ht="15" thickBot="1" x14ac:dyDescent="0.35">
      <c r="A58" s="10">
        <v>0</v>
      </c>
      <c r="B58" s="10">
        <v>0</v>
      </c>
      <c r="C58" s="11" t="e">
        <v>#N/A</v>
      </c>
      <c r="D58" s="12" t="str">
        <f t="shared" si="9"/>
        <v/>
      </c>
      <c r="E58" s="13" t="e">
        <v>#N/A</v>
      </c>
      <c r="F58" s="25" t="e">
        <v>#N/A</v>
      </c>
      <c r="G58" s="26"/>
      <c r="H58" s="27"/>
      <c r="I58" s="405"/>
      <c r="J58" s="25" t="e">
        <v>#N/A</v>
      </c>
      <c r="K58" s="26"/>
      <c r="L58" s="28"/>
      <c r="M58" s="402"/>
    </row>
    <row r="59" spans="1:13" ht="15" thickBot="1" x14ac:dyDescent="0.35">
      <c r="A59" s="29"/>
      <c r="B59" s="29"/>
      <c r="C59" s="30"/>
      <c r="D59" s="31"/>
      <c r="E59" s="7"/>
      <c r="F59" s="8"/>
      <c r="G59" s="7"/>
      <c r="H59" s="7"/>
      <c r="I59" s="7"/>
      <c r="J59" s="7"/>
      <c r="K59" s="7"/>
      <c r="L59" s="7"/>
      <c r="M59" s="39"/>
    </row>
    <row r="60" spans="1:13" ht="15" thickBot="1" x14ac:dyDescent="0.35">
      <c r="A60" s="10">
        <v>0</v>
      </c>
      <c r="B60" s="10">
        <v>0</v>
      </c>
      <c r="C60" s="11" t="e">
        <v>#N/A</v>
      </c>
      <c r="D60" s="12" t="str">
        <f>IFERROR(INT(E60),"")</f>
        <v/>
      </c>
      <c r="E60" s="13" t="e">
        <v>#N/A</v>
      </c>
      <c r="F60" s="14"/>
      <c r="G60" s="15"/>
      <c r="H60" s="16"/>
      <c r="I60" s="403"/>
      <c r="J60" s="17"/>
      <c r="K60" s="15"/>
      <c r="L60" s="18"/>
      <c r="M60" s="403"/>
    </row>
    <row r="61" spans="1:13" ht="15" thickBot="1" x14ac:dyDescent="0.35">
      <c r="A61" s="10">
        <v>0</v>
      </c>
      <c r="B61" s="10">
        <v>0</v>
      </c>
      <c r="C61" s="11" t="e">
        <v>#N/A</v>
      </c>
      <c r="D61" s="12" t="str">
        <f t="shared" ref="D61:D64" si="10">IFERROR(INT(E61),"")</f>
        <v/>
      </c>
      <c r="E61" s="13" t="e">
        <v>#N/A</v>
      </c>
      <c r="F61" s="19"/>
      <c r="G61" s="20"/>
      <c r="H61" s="21"/>
      <c r="I61" s="404"/>
      <c r="J61" s="22"/>
      <c r="K61" s="20"/>
      <c r="L61" s="23"/>
      <c r="M61" s="404"/>
    </row>
    <row r="62" spans="1:13" ht="15" thickBot="1" x14ac:dyDescent="0.35">
      <c r="A62" s="10">
        <v>0</v>
      </c>
      <c r="B62" s="10">
        <v>0</v>
      </c>
      <c r="C62" s="11" t="e">
        <v>#N/A</v>
      </c>
      <c r="D62" s="12" t="str">
        <f t="shared" si="10"/>
        <v/>
      </c>
      <c r="E62" s="13" t="e">
        <v>#N/A</v>
      </c>
      <c r="F62" s="19"/>
      <c r="G62" s="24" t="e">
        <f>RANK(F64,$F$5:$F$101,0)</f>
        <v>#N/A</v>
      </c>
      <c r="H62" s="21"/>
      <c r="I62" s="404"/>
      <c r="J62" s="22"/>
      <c r="K62" s="24" t="e">
        <f>RANK(J64,$J$5:$J$101,0)</f>
        <v>#N/A</v>
      </c>
      <c r="L62" s="23"/>
      <c r="M62" s="404"/>
    </row>
    <row r="63" spans="1:13" ht="15" thickBot="1" x14ac:dyDescent="0.35">
      <c r="A63" s="10">
        <v>0</v>
      </c>
      <c r="B63" s="10">
        <v>0</v>
      </c>
      <c r="C63" s="11" t="e">
        <v>#N/A</v>
      </c>
      <c r="D63" s="12" t="str">
        <f t="shared" si="10"/>
        <v/>
      </c>
      <c r="E63" s="13" t="e">
        <v>#N/A</v>
      </c>
      <c r="F63" s="19"/>
      <c r="G63" s="20"/>
      <c r="H63" s="21"/>
      <c r="I63" s="404"/>
      <c r="J63" s="22"/>
      <c r="K63" s="20"/>
      <c r="L63" s="23"/>
      <c r="M63" s="404"/>
    </row>
    <row r="64" spans="1:13" ht="15" thickBot="1" x14ac:dyDescent="0.35">
      <c r="A64" s="10">
        <v>0</v>
      </c>
      <c r="B64" s="10">
        <v>0</v>
      </c>
      <c r="C64" s="11" t="e">
        <v>#N/A</v>
      </c>
      <c r="D64" s="12" t="str">
        <f t="shared" si="10"/>
        <v/>
      </c>
      <c r="E64" s="13" t="e">
        <v>#N/A</v>
      </c>
      <c r="F64" s="25" t="e">
        <v>#N/A</v>
      </c>
      <c r="G64" s="26"/>
      <c r="H64" s="27"/>
      <c r="I64" s="405"/>
      <c r="J64" s="25" t="e">
        <v>#N/A</v>
      </c>
      <c r="K64" s="26"/>
      <c r="L64" s="28"/>
      <c r="M64" s="402"/>
    </row>
    <row r="65" spans="1:13" ht="15" thickBot="1" x14ac:dyDescent="0.35">
      <c r="A65" s="29"/>
      <c r="B65" s="29"/>
      <c r="C65" s="30"/>
      <c r="D65" s="31"/>
      <c r="E65" s="7"/>
      <c r="F65" s="8"/>
      <c r="G65" s="7"/>
      <c r="H65" s="7"/>
      <c r="I65" s="7"/>
      <c r="J65" s="7"/>
      <c r="K65" s="7"/>
      <c r="L65" s="7"/>
      <c r="M65" s="39"/>
    </row>
    <row r="66" spans="1:13" ht="15" thickBot="1" x14ac:dyDescent="0.35">
      <c r="A66" s="10">
        <v>0</v>
      </c>
      <c r="B66" s="10">
        <v>0</v>
      </c>
      <c r="C66" s="11" t="e">
        <v>#N/A</v>
      </c>
      <c r="D66" s="12" t="str">
        <f>IFERROR(INT(E66),"")</f>
        <v/>
      </c>
      <c r="E66" s="13" t="e">
        <v>#N/A</v>
      </c>
      <c r="F66" s="14"/>
      <c r="G66" s="15"/>
      <c r="H66" s="16"/>
      <c r="I66" s="403"/>
      <c r="J66" s="17"/>
      <c r="K66" s="15"/>
      <c r="L66" s="18"/>
      <c r="M66" s="403"/>
    </row>
    <row r="67" spans="1:13" ht="15" thickBot="1" x14ac:dyDescent="0.35">
      <c r="A67" s="10">
        <v>0</v>
      </c>
      <c r="B67" s="10">
        <v>0</v>
      </c>
      <c r="C67" s="11" t="e">
        <v>#N/A</v>
      </c>
      <c r="D67" s="12" t="str">
        <f t="shared" ref="D67:D70" si="11">IFERROR(INT(E67),"")</f>
        <v/>
      </c>
      <c r="E67" s="13" t="e">
        <v>#N/A</v>
      </c>
      <c r="F67" s="19"/>
      <c r="G67" s="20"/>
      <c r="H67" s="21"/>
      <c r="I67" s="404"/>
      <c r="J67" s="22"/>
      <c r="K67" s="20"/>
      <c r="L67" s="23"/>
      <c r="M67" s="404"/>
    </row>
    <row r="68" spans="1:13" ht="15" thickBot="1" x14ac:dyDescent="0.35">
      <c r="A68" s="10">
        <v>0</v>
      </c>
      <c r="B68" s="10">
        <v>0</v>
      </c>
      <c r="C68" s="11" t="e">
        <v>#N/A</v>
      </c>
      <c r="D68" s="12" t="str">
        <f t="shared" si="11"/>
        <v/>
      </c>
      <c r="E68" s="13" t="e">
        <v>#N/A</v>
      </c>
      <c r="F68" s="19"/>
      <c r="G68" s="24" t="e">
        <f>RANK(F70,$F$5:$F$101,0)</f>
        <v>#N/A</v>
      </c>
      <c r="H68" s="21"/>
      <c r="I68" s="404"/>
      <c r="J68" s="22"/>
      <c r="K68" s="24" t="e">
        <f>RANK(J70,$J$5:$J$101,0)</f>
        <v>#N/A</v>
      </c>
      <c r="L68" s="23"/>
      <c r="M68" s="404"/>
    </row>
    <row r="69" spans="1:13" ht="15" thickBot="1" x14ac:dyDescent="0.35">
      <c r="A69" s="10">
        <v>0</v>
      </c>
      <c r="B69" s="10">
        <v>0</v>
      </c>
      <c r="C69" s="11" t="e">
        <v>#N/A</v>
      </c>
      <c r="D69" s="12" t="str">
        <f t="shared" si="11"/>
        <v/>
      </c>
      <c r="E69" s="13" t="e">
        <v>#N/A</v>
      </c>
      <c r="F69" s="19"/>
      <c r="G69" s="20"/>
      <c r="H69" s="21"/>
      <c r="I69" s="404"/>
      <c r="J69" s="22"/>
      <c r="K69" s="20"/>
      <c r="L69" s="23"/>
      <c r="M69" s="404"/>
    </row>
    <row r="70" spans="1:13" ht="15" thickBot="1" x14ac:dyDescent="0.35">
      <c r="A70" s="10">
        <v>0</v>
      </c>
      <c r="B70" s="10">
        <v>0</v>
      </c>
      <c r="C70" s="11" t="e">
        <v>#N/A</v>
      </c>
      <c r="D70" s="12" t="str">
        <f t="shared" si="11"/>
        <v/>
      </c>
      <c r="E70" s="13" t="e">
        <v>#N/A</v>
      </c>
      <c r="F70" s="25" t="e">
        <v>#N/A</v>
      </c>
      <c r="G70" s="26"/>
      <c r="H70" s="27"/>
      <c r="I70" s="405"/>
      <c r="J70" s="25" t="e">
        <v>#N/A</v>
      </c>
      <c r="K70" s="26"/>
      <c r="L70" s="28"/>
      <c r="M70" s="402"/>
    </row>
    <row r="71" spans="1:13" ht="15" thickBot="1" x14ac:dyDescent="0.35">
      <c r="A71" s="29"/>
      <c r="B71" s="29"/>
      <c r="C71" s="30"/>
      <c r="D71" s="31"/>
      <c r="E71" s="7"/>
      <c r="F71" s="8"/>
      <c r="G71" s="7"/>
      <c r="H71" s="7"/>
      <c r="I71" s="7"/>
      <c r="J71" s="7"/>
      <c r="K71" s="7"/>
      <c r="L71" s="7"/>
      <c r="M71" s="39"/>
    </row>
    <row r="72" spans="1:13" ht="15" thickBot="1" x14ac:dyDescent="0.35">
      <c r="A72" s="10">
        <v>0</v>
      </c>
      <c r="B72" s="10">
        <v>0</v>
      </c>
      <c r="C72" s="11" t="e">
        <v>#N/A</v>
      </c>
      <c r="D72" s="12" t="str">
        <f>IFERROR(INT(E72),"")</f>
        <v/>
      </c>
      <c r="E72" s="13" t="e">
        <v>#N/A</v>
      </c>
      <c r="F72" s="14"/>
      <c r="G72" s="15"/>
      <c r="H72" s="16"/>
      <c r="I72" s="403"/>
      <c r="J72" s="17"/>
      <c r="K72" s="15"/>
      <c r="L72" s="18"/>
      <c r="M72" s="403"/>
    </row>
    <row r="73" spans="1:13" ht="15" thickBot="1" x14ac:dyDescent="0.35">
      <c r="A73" s="10">
        <v>0</v>
      </c>
      <c r="B73" s="10">
        <v>0</v>
      </c>
      <c r="C73" s="11" t="e">
        <v>#N/A</v>
      </c>
      <c r="D73" s="12" t="str">
        <f t="shared" ref="D73:D76" si="12">IFERROR(INT(E73),"")</f>
        <v/>
      </c>
      <c r="E73" s="13" t="e">
        <v>#N/A</v>
      </c>
      <c r="F73" s="19"/>
      <c r="G73" s="20"/>
      <c r="H73" s="21"/>
      <c r="I73" s="404"/>
      <c r="J73" s="22"/>
      <c r="K73" s="20"/>
      <c r="L73" s="23"/>
      <c r="M73" s="404"/>
    </row>
    <row r="74" spans="1:13" ht="15" thickBot="1" x14ac:dyDescent="0.35">
      <c r="A74" s="10">
        <v>0</v>
      </c>
      <c r="B74" s="10">
        <v>0</v>
      </c>
      <c r="C74" s="11" t="e">
        <v>#N/A</v>
      </c>
      <c r="D74" s="12" t="str">
        <f t="shared" si="12"/>
        <v/>
      </c>
      <c r="E74" s="13" t="e">
        <v>#N/A</v>
      </c>
      <c r="F74" s="19"/>
      <c r="G74" s="24" t="e">
        <f>RANK(F76,$F$5:$F$101,0)</f>
        <v>#N/A</v>
      </c>
      <c r="H74" s="21"/>
      <c r="I74" s="404"/>
      <c r="J74" s="22"/>
      <c r="K74" s="24" t="e">
        <f>RANK(J76,$J$5:$J$101,0)</f>
        <v>#N/A</v>
      </c>
      <c r="L74" s="23"/>
      <c r="M74" s="404"/>
    </row>
    <row r="75" spans="1:13" ht="15" thickBot="1" x14ac:dyDescent="0.35">
      <c r="A75" s="10">
        <v>0</v>
      </c>
      <c r="B75" s="10">
        <v>0</v>
      </c>
      <c r="C75" s="11" t="e">
        <v>#N/A</v>
      </c>
      <c r="D75" s="12" t="str">
        <f t="shared" si="12"/>
        <v/>
      </c>
      <c r="E75" s="13" t="e">
        <v>#N/A</v>
      </c>
      <c r="F75" s="19"/>
      <c r="G75" s="20"/>
      <c r="H75" s="21"/>
      <c r="I75" s="404"/>
      <c r="J75" s="22"/>
      <c r="K75" s="20"/>
      <c r="L75" s="23"/>
      <c r="M75" s="404"/>
    </row>
    <row r="76" spans="1:13" ht="15" thickBot="1" x14ac:dyDescent="0.35">
      <c r="A76" s="10">
        <v>0</v>
      </c>
      <c r="B76" s="10">
        <v>0</v>
      </c>
      <c r="C76" s="11" t="e">
        <v>#N/A</v>
      </c>
      <c r="D76" s="12" t="str">
        <f t="shared" si="12"/>
        <v/>
      </c>
      <c r="E76" s="13" t="e">
        <v>#N/A</v>
      </c>
      <c r="F76" s="25" t="e">
        <v>#N/A</v>
      </c>
      <c r="G76" s="26"/>
      <c r="H76" s="27"/>
      <c r="I76" s="405"/>
      <c r="J76" s="25" t="e">
        <v>#N/A</v>
      </c>
      <c r="K76" s="26"/>
      <c r="L76" s="28"/>
      <c r="M76" s="402"/>
    </row>
    <row r="77" spans="1:13" ht="15" thickBot="1" x14ac:dyDescent="0.35">
      <c r="A77" s="29"/>
      <c r="B77" s="29"/>
      <c r="C77" s="30"/>
      <c r="D77" s="31"/>
      <c r="E77" s="7"/>
      <c r="F77" s="8"/>
      <c r="G77" s="7"/>
      <c r="H77" s="7"/>
      <c r="I77" s="7"/>
      <c r="J77" s="7"/>
      <c r="K77" s="7"/>
      <c r="L77" s="7"/>
      <c r="M77" s="39"/>
    </row>
    <row r="78" spans="1:13" ht="15" thickBot="1" x14ac:dyDescent="0.35">
      <c r="A78" s="10">
        <v>0</v>
      </c>
      <c r="B78" s="10">
        <v>0</v>
      </c>
      <c r="C78" s="11" t="e">
        <v>#N/A</v>
      </c>
      <c r="D78" s="12" t="str">
        <f>IFERROR(INT(E78),"")</f>
        <v/>
      </c>
      <c r="E78" s="13" t="e">
        <v>#N/A</v>
      </c>
      <c r="F78" s="14"/>
      <c r="G78" s="15"/>
      <c r="H78" s="16"/>
      <c r="I78" s="403"/>
      <c r="J78" s="17"/>
      <c r="K78" s="15"/>
      <c r="L78" s="18"/>
      <c r="M78" s="403"/>
    </row>
    <row r="79" spans="1:13" ht="15" thickBot="1" x14ac:dyDescent="0.35">
      <c r="A79" s="10">
        <v>0</v>
      </c>
      <c r="B79" s="10">
        <v>0</v>
      </c>
      <c r="C79" s="11" t="e">
        <v>#N/A</v>
      </c>
      <c r="D79" s="12" t="str">
        <f t="shared" ref="D79:D82" si="13">IFERROR(INT(E79),"")</f>
        <v/>
      </c>
      <c r="E79" s="13" t="e">
        <v>#N/A</v>
      </c>
      <c r="F79" s="19"/>
      <c r="G79" s="20"/>
      <c r="H79" s="21"/>
      <c r="I79" s="404"/>
      <c r="J79" s="22"/>
      <c r="K79" s="20"/>
      <c r="L79" s="23"/>
      <c r="M79" s="404"/>
    </row>
    <row r="80" spans="1:13" ht="15" thickBot="1" x14ac:dyDescent="0.35">
      <c r="A80" s="10">
        <v>0</v>
      </c>
      <c r="B80" s="10">
        <v>0</v>
      </c>
      <c r="C80" s="11" t="e">
        <v>#N/A</v>
      </c>
      <c r="D80" s="12" t="str">
        <f t="shared" si="13"/>
        <v/>
      </c>
      <c r="E80" s="13" t="e">
        <v>#N/A</v>
      </c>
      <c r="F80" s="19"/>
      <c r="G80" s="24" t="e">
        <f>RANK(F82,$F$5:$F$101,0)</f>
        <v>#N/A</v>
      </c>
      <c r="H80" s="21"/>
      <c r="I80" s="404"/>
      <c r="J80" s="22"/>
      <c r="K80" s="24" t="e">
        <f>RANK(J82,$J$5:$J$101,0)</f>
        <v>#N/A</v>
      </c>
      <c r="L80" s="23"/>
      <c r="M80" s="404"/>
    </row>
    <row r="81" spans="1:13" ht="15" thickBot="1" x14ac:dyDescent="0.35">
      <c r="A81" s="10">
        <v>0</v>
      </c>
      <c r="B81" s="10">
        <v>0</v>
      </c>
      <c r="C81" s="11" t="e">
        <v>#N/A</v>
      </c>
      <c r="D81" s="12" t="str">
        <f t="shared" si="13"/>
        <v/>
      </c>
      <c r="E81" s="13" t="e">
        <v>#N/A</v>
      </c>
      <c r="F81" s="19"/>
      <c r="G81" s="20"/>
      <c r="H81" s="21"/>
      <c r="I81" s="404"/>
      <c r="J81" s="22"/>
      <c r="K81" s="20"/>
      <c r="L81" s="23"/>
      <c r="M81" s="404"/>
    </row>
    <row r="82" spans="1:13" ht="15" thickBot="1" x14ac:dyDescent="0.35">
      <c r="A82" s="10">
        <v>0</v>
      </c>
      <c r="B82" s="10">
        <v>0</v>
      </c>
      <c r="C82" s="11" t="e">
        <v>#N/A</v>
      </c>
      <c r="D82" s="12" t="str">
        <f t="shared" si="13"/>
        <v/>
      </c>
      <c r="E82" s="13" t="e">
        <v>#N/A</v>
      </c>
      <c r="F82" s="25" t="e">
        <v>#N/A</v>
      </c>
      <c r="G82" s="26"/>
      <c r="H82" s="27"/>
      <c r="I82" s="405"/>
      <c r="J82" s="25" t="e">
        <v>#N/A</v>
      </c>
      <c r="K82" s="26"/>
      <c r="L82" s="28"/>
      <c r="M82" s="402"/>
    </row>
    <row r="83" spans="1:13" ht="15" thickBot="1" x14ac:dyDescent="0.35">
      <c r="A83" s="29"/>
      <c r="B83" s="29"/>
      <c r="C83" s="30"/>
      <c r="D83" s="31"/>
      <c r="E83" s="7"/>
      <c r="F83" s="8"/>
      <c r="G83" s="7"/>
      <c r="H83" s="7"/>
      <c r="I83" s="7"/>
      <c r="J83" s="7"/>
      <c r="K83" s="7"/>
      <c r="L83" s="7"/>
      <c r="M83" s="39"/>
    </row>
    <row r="84" spans="1:13" ht="15" thickBot="1" x14ac:dyDescent="0.35">
      <c r="A84" s="10">
        <v>0</v>
      </c>
      <c r="B84" s="10">
        <v>0</v>
      </c>
      <c r="C84" s="11" t="e">
        <v>#N/A</v>
      </c>
      <c r="D84" s="12" t="str">
        <f>IFERROR(INT(E84),"")</f>
        <v/>
      </c>
      <c r="E84" s="13" t="e">
        <v>#N/A</v>
      </c>
      <c r="F84" s="14"/>
      <c r="G84" s="15"/>
      <c r="H84" s="16"/>
      <c r="I84" s="403"/>
      <c r="J84" s="17"/>
      <c r="K84" s="15"/>
      <c r="L84" s="18"/>
      <c r="M84" s="403"/>
    </row>
    <row r="85" spans="1:13" ht="15" thickBot="1" x14ac:dyDescent="0.35">
      <c r="A85" s="10">
        <v>0</v>
      </c>
      <c r="B85" s="10">
        <v>0</v>
      </c>
      <c r="C85" s="11" t="e">
        <v>#N/A</v>
      </c>
      <c r="D85" s="12" t="str">
        <f t="shared" ref="D85:D88" si="14">IFERROR(INT(E85),"")</f>
        <v/>
      </c>
      <c r="E85" s="13" t="e">
        <v>#N/A</v>
      </c>
      <c r="F85" s="19"/>
      <c r="G85" s="20"/>
      <c r="H85" s="21"/>
      <c r="I85" s="404"/>
      <c r="J85" s="22"/>
      <c r="K85" s="20"/>
      <c r="L85" s="23"/>
      <c r="M85" s="404"/>
    </row>
    <row r="86" spans="1:13" ht="15" thickBot="1" x14ac:dyDescent="0.35">
      <c r="A86" s="10">
        <v>0</v>
      </c>
      <c r="B86" s="10">
        <v>0</v>
      </c>
      <c r="C86" s="11" t="e">
        <v>#N/A</v>
      </c>
      <c r="D86" s="12" t="str">
        <f t="shared" si="14"/>
        <v/>
      </c>
      <c r="E86" s="13" t="e">
        <v>#N/A</v>
      </c>
      <c r="F86" s="19"/>
      <c r="G86" s="24" t="e">
        <f>RANK(F88,$F$5:$F$101,0)</f>
        <v>#N/A</v>
      </c>
      <c r="H86" s="21"/>
      <c r="I86" s="404"/>
      <c r="J86" s="22"/>
      <c r="K86" s="24" t="e">
        <f>RANK(J88,$J$5:$J$101,0)</f>
        <v>#N/A</v>
      </c>
      <c r="L86" s="23"/>
      <c r="M86" s="404"/>
    </row>
    <row r="87" spans="1:13" ht="15" thickBot="1" x14ac:dyDescent="0.35">
      <c r="A87" s="10">
        <v>0</v>
      </c>
      <c r="B87" s="10">
        <v>0</v>
      </c>
      <c r="C87" s="11" t="e">
        <v>#N/A</v>
      </c>
      <c r="D87" s="12" t="str">
        <f t="shared" si="14"/>
        <v/>
      </c>
      <c r="E87" s="13" t="e">
        <v>#N/A</v>
      </c>
      <c r="F87" s="19"/>
      <c r="G87" s="20"/>
      <c r="H87" s="21"/>
      <c r="I87" s="404"/>
      <c r="J87" s="22"/>
      <c r="K87" s="20"/>
      <c r="L87" s="23"/>
      <c r="M87" s="404"/>
    </row>
    <row r="88" spans="1:13" ht="15" thickBot="1" x14ac:dyDescent="0.35">
      <c r="A88" s="10">
        <v>0</v>
      </c>
      <c r="B88" s="10">
        <v>0</v>
      </c>
      <c r="C88" s="11" t="e">
        <v>#N/A</v>
      </c>
      <c r="D88" s="12" t="str">
        <f t="shared" si="14"/>
        <v/>
      </c>
      <c r="E88" s="13" t="e">
        <v>#N/A</v>
      </c>
      <c r="F88" s="25" t="e">
        <v>#N/A</v>
      </c>
      <c r="G88" s="26"/>
      <c r="H88" s="27"/>
      <c r="I88" s="405"/>
      <c r="J88" s="25" t="e">
        <v>#N/A</v>
      </c>
      <c r="K88" s="26"/>
      <c r="L88" s="28"/>
      <c r="M88" s="402"/>
    </row>
    <row r="89" spans="1:13" ht="15" thickBot="1" x14ac:dyDescent="0.35">
      <c r="A89" s="29"/>
      <c r="B89" s="29"/>
      <c r="C89" s="30"/>
      <c r="D89" s="31"/>
      <c r="E89" s="7"/>
      <c r="F89" s="8"/>
      <c r="G89" s="7"/>
      <c r="H89" s="7"/>
      <c r="I89" s="7"/>
      <c r="J89" s="7"/>
      <c r="K89" s="7"/>
      <c r="L89" s="7"/>
      <c r="M89" s="39"/>
    </row>
    <row r="90" spans="1:13" ht="15" thickBot="1" x14ac:dyDescent="0.35">
      <c r="A90" s="10">
        <v>0</v>
      </c>
      <c r="B90" s="10">
        <v>0</v>
      </c>
      <c r="C90" s="11" t="e">
        <v>#N/A</v>
      </c>
      <c r="D90" s="12" t="str">
        <f>IFERROR(INT(E90),"")</f>
        <v/>
      </c>
      <c r="E90" s="13" t="e">
        <v>#N/A</v>
      </c>
      <c r="F90" s="14"/>
      <c r="G90" s="15"/>
      <c r="H90" s="16"/>
      <c r="I90" s="403"/>
      <c r="J90" s="17"/>
      <c r="K90" s="15"/>
      <c r="L90" s="18"/>
      <c r="M90" s="403"/>
    </row>
    <row r="91" spans="1:13" ht="15" thickBot="1" x14ac:dyDescent="0.35">
      <c r="A91" s="10">
        <v>0</v>
      </c>
      <c r="B91" s="10">
        <v>0</v>
      </c>
      <c r="C91" s="11" t="e">
        <v>#N/A</v>
      </c>
      <c r="D91" s="12" t="str">
        <f t="shared" ref="D91:D94" si="15">IFERROR(INT(E91),"")</f>
        <v/>
      </c>
      <c r="E91" s="13" t="e">
        <v>#N/A</v>
      </c>
      <c r="F91" s="19"/>
      <c r="G91" s="20"/>
      <c r="H91" s="21"/>
      <c r="I91" s="404"/>
      <c r="J91" s="22"/>
      <c r="K91" s="20"/>
      <c r="L91" s="23"/>
      <c r="M91" s="404"/>
    </row>
    <row r="92" spans="1:13" ht="15" thickBot="1" x14ac:dyDescent="0.35">
      <c r="A92" s="10">
        <v>0</v>
      </c>
      <c r="B92" s="10">
        <v>0</v>
      </c>
      <c r="C92" s="11" t="e">
        <v>#N/A</v>
      </c>
      <c r="D92" s="12" t="str">
        <f t="shared" si="15"/>
        <v/>
      </c>
      <c r="E92" s="13" t="e">
        <v>#N/A</v>
      </c>
      <c r="F92" s="19"/>
      <c r="G92" s="24" t="e">
        <f>RANK(F94,$F$5:$F$101,0)</f>
        <v>#N/A</v>
      </c>
      <c r="H92" s="21"/>
      <c r="I92" s="404"/>
      <c r="J92" s="22"/>
      <c r="K92" s="24" t="e">
        <f>RANK(J94,$J$5:$J$101,0)</f>
        <v>#N/A</v>
      </c>
      <c r="L92" s="23"/>
      <c r="M92" s="404"/>
    </row>
    <row r="93" spans="1:13" ht="15" thickBot="1" x14ac:dyDescent="0.35">
      <c r="A93" s="10">
        <v>0</v>
      </c>
      <c r="B93" s="10">
        <v>0</v>
      </c>
      <c r="C93" s="11" t="e">
        <v>#N/A</v>
      </c>
      <c r="D93" s="12" t="str">
        <f t="shared" si="15"/>
        <v/>
      </c>
      <c r="E93" s="13" t="e">
        <v>#N/A</v>
      </c>
      <c r="F93" s="19"/>
      <c r="G93" s="20"/>
      <c r="H93" s="21"/>
      <c r="I93" s="404"/>
      <c r="J93" s="22"/>
      <c r="K93" s="20"/>
      <c r="L93" s="23"/>
      <c r="M93" s="404"/>
    </row>
    <row r="94" spans="1:13" ht="15" thickBot="1" x14ac:dyDescent="0.35">
      <c r="A94" s="10">
        <v>0</v>
      </c>
      <c r="B94" s="10">
        <v>0</v>
      </c>
      <c r="C94" s="11" t="e">
        <v>#N/A</v>
      </c>
      <c r="D94" s="12" t="str">
        <f t="shared" si="15"/>
        <v/>
      </c>
      <c r="E94" s="13" t="e">
        <v>#N/A</v>
      </c>
      <c r="F94" s="25" t="e">
        <v>#N/A</v>
      </c>
      <c r="G94" s="26"/>
      <c r="H94" s="27"/>
      <c r="I94" s="405"/>
      <c r="J94" s="25" t="e">
        <v>#N/A</v>
      </c>
      <c r="K94" s="26"/>
      <c r="L94" s="28"/>
      <c r="M94" s="402"/>
    </row>
    <row r="95" spans="1:13" ht="15" thickBot="1" x14ac:dyDescent="0.35">
      <c r="A95" s="29"/>
      <c r="B95" s="29"/>
      <c r="C95" s="30"/>
      <c r="D95" s="31"/>
      <c r="E95" s="7"/>
      <c r="F95" s="8"/>
      <c r="G95" s="7"/>
      <c r="H95" s="7"/>
      <c r="I95" s="7"/>
      <c r="J95" s="7"/>
      <c r="K95" s="7"/>
      <c r="L95" s="7"/>
      <c r="M95" s="39"/>
    </row>
    <row r="96" spans="1:13" ht="15" thickBot="1" x14ac:dyDescent="0.35">
      <c r="A96" s="10">
        <v>0</v>
      </c>
      <c r="B96" s="10">
        <v>0</v>
      </c>
      <c r="C96" s="11" t="e">
        <v>#N/A</v>
      </c>
      <c r="D96" s="12" t="str">
        <f>IFERROR(INT(E96),"")</f>
        <v/>
      </c>
      <c r="E96" s="13" t="e">
        <v>#N/A</v>
      </c>
      <c r="F96" s="14"/>
      <c r="G96" s="15"/>
      <c r="H96" s="16"/>
      <c r="I96" s="403"/>
      <c r="J96" s="17"/>
      <c r="K96" s="15"/>
      <c r="L96" s="18"/>
      <c r="M96" s="403"/>
    </row>
    <row r="97" spans="1:13" ht="15" thickBot="1" x14ac:dyDescent="0.35">
      <c r="A97" s="10">
        <v>0</v>
      </c>
      <c r="B97" s="10">
        <v>0</v>
      </c>
      <c r="C97" s="11" t="e">
        <v>#N/A</v>
      </c>
      <c r="D97" s="12" t="str">
        <f t="shared" ref="D97:D100" si="16">IFERROR(INT(E97),"")</f>
        <v/>
      </c>
      <c r="E97" s="13" t="e">
        <v>#N/A</v>
      </c>
      <c r="F97" s="19"/>
      <c r="G97" s="20"/>
      <c r="H97" s="21"/>
      <c r="I97" s="404"/>
      <c r="J97" s="22"/>
      <c r="K97" s="20"/>
      <c r="L97" s="23"/>
      <c r="M97" s="404"/>
    </row>
    <row r="98" spans="1:13" ht="15" thickBot="1" x14ac:dyDescent="0.35">
      <c r="A98" s="10">
        <v>0</v>
      </c>
      <c r="B98" s="10">
        <v>0</v>
      </c>
      <c r="C98" s="11" t="e">
        <v>#N/A</v>
      </c>
      <c r="D98" s="12" t="str">
        <f t="shared" si="16"/>
        <v/>
      </c>
      <c r="E98" s="13" t="e">
        <v>#N/A</v>
      </c>
      <c r="F98" s="19"/>
      <c r="G98" s="24" t="e">
        <f>RANK(F100,$F$5:$F$101,0)</f>
        <v>#N/A</v>
      </c>
      <c r="H98" s="21"/>
      <c r="I98" s="404"/>
      <c r="J98" s="22"/>
      <c r="K98" s="24" t="e">
        <f>RANK(J100,$J$5:$J$101,0)</f>
        <v>#N/A</v>
      </c>
      <c r="L98" s="23"/>
      <c r="M98" s="404"/>
    </row>
    <row r="99" spans="1:13" ht="15" thickBot="1" x14ac:dyDescent="0.35">
      <c r="A99" s="10">
        <v>0</v>
      </c>
      <c r="B99" s="10">
        <v>0</v>
      </c>
      <c r="C99" s="11" t="e">
        <v>#N/A</v>
      </c>
      <c r="D99" s="12" t="str">
        <f t="shared" si="16"/>
        <v/>
      </c>
      <c r="E99" s="13" t="e">
        <v>#N/A</v>
      </c>
      <c r="F99" s="19"/>
      <c r="G99" s="20"/>
      <c r="H99" s="21"/>
      <c r="I99" s="404"/>
      <c r="J99" s="22"/>
      <c r="K99" s="20"/>
      <c r="L99" s="23"/>
      <c r="M99" s="404"/>
    </row>
    <row r="100" spans="1:13" ht="15" thickBot="1" x14ac:dyDescent="0.35">
      <c r="A100" s="10">
        <v>0</v>
      </c>
      <c r="B100" s="10">
        <v>0</v>
      </c>
      <c r="C100" s="11" t="e">
        <v>#N/A</v>
      </c>
      <c r="D100" s="12" t="str">
        <f t="shared" si="16"/>
        <v/>
      </c>
      <c r="E100" s="13" t="e">
        <v>#N/A</v>
      </c>
      <c r="F100" s="25" t="e">
        <v>#N/A</v>
      </c>
      <c r="G100" s="26"/>
      <c r="H100" s="27"/>
      <c r="I100" s="405"/>
      <c r="J100" s="25" t="e">
        <v>#N/A</v>
      </c>
      <c r="K100" s="26"/>
      <c r="L100" s="28"/>
      <c r="M100" s="402"/>
    </row>
    <row r="101" spans="1:13" ht="15" thickBot="1" x14ac:dyDescent="0.35">
      <c r="A101" s="29"/>
      <c r="B101" s="29"/>
      <c r="C101" s="30"/>
      <c r="D101" s="31"/>
      <c r="E101" s="7"/>
      <c r="F101" s="32"/>
      <c r="G101" s="7"/>
      <c r="H101" s="7"/>
      <c r="I101" s="7"/>
      <c r="J101" s="7"/>
      <c r="K101" s="7"/>
      <c r="L101" s="7"/>
      <c r="M101" s="39"/>
    </row>
  </sheetData>
  <mergeCells count="16">
    <mergeCell ref="H3:H4"/>
    <mergeCell ref="J3:J4"/>
    <mergeCell ref="K3:K4"/>
    <mergeCell ref="L3:L4"/>
    <mergeCell ref="A3:A4"/>
    <mergeCell ref="B3:B4"/>
    <mergeCell ref="C3:C4"/>
    <mergeCell ref="D3:D4"/>
    <mergeCell ref="F3:F4"/>
    <mergeCell ref="G3:G4"/>
    <mergeCell ref="J1:L2"/>
    <mergeCell ref="A1:A2"/>
    <mergeCell ref="B1:B2"/>
    <mergeCell ref="C1:C2"/>
    <mergeCell ref="D1:D2"/>
    <mergeCell ref="F1:H2"/>
  </mergeCells>
  <conditionalFormatting sqref="F1:L4">
    <cfRule type="cellIs" dxfId="327" priority="660" operator="equal">
      <formula>"x"</formula>
    </cfRule>
  </conditionalFormatting>
  <conditionalFormatting sqref="G3:G4">
    <cfRule type="containsErrors" dxfId="326" priority="659">
      <formula>ISERROR(G3)</formula>
    </cfRule>
  </conditionalFormatting>
  <conditionalFormatting sqref="F3:F4">
    <cfRule type="cellIs" dxfId="325" priority="658" operator="equal">
      <formula>0</formula>
    </cfRule>
  </conditionalFormatting>
  <conditionalFormatting sqref="J3:J4">
    <cfRule type="cellIs" dxfId="324" priority="657" operator="equal">
      <formula>0</formula>
    </cfRule>
  </conditionalFormatting>
  <conditionalFormatting sqref="K3:K4">
    <cfRule type="containsErrors" dxfId="323" priority="656">
      <formula>ISERROR(K3)</formula>
    </cfRule>
  </conditionalFormatting>
  <conditionalFormatting sqref="J3:J4">
    <cfRule type="cellIs" dxfId="322" priority="655" operator="equal">
      <formula>0</formula>
    </cfRule>
  </conditionalFormatting>
  <conditionalFormatting sqref="K3:K4">
    <cfRule type="containsErrors" dxfId="321" priority="654">
      <formula>ISERROR(K3)</formula>
    </cfRule>
  </conditionalFormatting>
  <conditionalFormatting sqref="J3:J4">
    <cfRule type="cellIs" dxfId="320" priority="653" operator="equal">
      <formula>0</formula>
    </cfRule>
  </conditionalFormatting>
  <conditionalFormatting sqref="K3:K4">
    <cfRule type="containsErrors" dxfId="319" priority="652">
      <formula>ISERROR(K3)</formula>
    </cfRule>
  </conditionalFormatting>
  <conditionalFormatting sqref="J3:J4">
    <cfRule type="cellIs" dxfId="318" priority="651" operator="equal">
      <formula>0</formula>
    </cfRule>
  </conditionalFormatting>
  <conditionalFormatting sqref="G6:G7 G9:G10">
    <cfRule type="containsErrors" dxfId="317" priority="650">
      <formula>ISERROR(G6)</formula>
    </cfRule>
  </conditionalFormatting>
  <conditionalFormatting sqref="H6:H10">
    <cfRule type="containsErrors" dxfId="316" priority="661">
      <formula>ISERROR(H6)</formula>
    </cfRule>
  </conditionalFormatting>
  <conditionalFormatting sqref="K6:K7 K9:K10">
    <cfRule type="containsErrors" dxfId="315" priority="649">
      <formula>ISERROR(K6)</formula>
    </cfRule>
  </conditionalFormatting>
  <conditionalFormatting sqref="J6:J9">
    <cfRule type="cellIs" dxfId="314" priority="648" operator="equal">
      <formula>0</formula>
    </cfRule>
  </conditionalFormatting>
  <conditionalFormatting sqref="J6:J9">
    <cfRule type="containsErrors" dxfId="313" priority="647">
      <formula>ISERROR(J6)</formula>
    </cfRule>
  </conditionalFormatting>
  <conditionalFormatting sqref="L6:L10">
    <cfRule type="cellIs" dxfId="312" priority="275" operator="equal">
      <formula>0</formula>
    </cfRule>
    <cfRule type="containsErrors" dxfId="311" priority="662">
      <formula>ISERROR(L6)</formula>
    </cfRule>
  </conditionalFormatting>
  <conditionalFormatting sqref="G12:G13 G15">
    <cfRule type="cellIs" dxfId="310" priority="646" operator="equal">
      <formula>"x"</formula>
    </cfRule>
  </conditionalFormatting>
  <conditionalFormatting sqref="G12:G13 G15">
    <cfRule type="containsErrors" dxfId="309" priority="645">
      <formula>ISERROR(G12)</formula>
    </cfRule>
  </conditionalFormatting>
  <conditionalFormatting sqref="G18:G19 G21">
    <cfRule type="cellIs" dxfId="308" priority="640" operator="equal">
      <formula>"x"</formula>
    </cfRule>
  </conditionalFormatting>
  <conditionalFormatting sqref="G18:G19 G21">
    <cfRule type="containsErrors" dxfId="307" priority="639">
      <formula>ISERROR(G18)</formula>
    </cfRule>
  </conditionalFormatting>
  <conditionalFormatting sqref="G24:G25 G27">
    <cfRule type="cellIs" dxfId="306" priority="634" operator="equal">
      <formula>"x"</formula>
    </cfRule>
  </conditionalFormatting>
  <conditionalFormatting sqref="G24:G25 G27">
    <cfRule type="containsErrors" dxfId="305" priority="633">
      <formula>ISERROR(G24)</formula>
    </cfRule>
  </conditionalFormatting>
  <conditionalFormatting sqref="G30:G31 G33">
    <cfRule type="cellIs" dxfId="304" priority="628" operator="equal">
      <formula>"x"</formula>
    </cfRule>
  </conditionalFormatting>
  <conditionalFormatting sqref="G30:G31 G33">
    <cfRule type="containsErrors" dxfId="303" priority="627">
      <formula>ISERROR(G30)</formula>
    </cfRule>
  </conditionalFormatting>
  <conditionalFormatting sqref="G36:G37 G39">
    <cfRule type="cellIs" dxfId="302" priority="622" operator="equal">
      <formula>"x"</formula>
    </cfRule>
  </conditionalFormatting>
  <conditionalFormatting sqref="G36:G37 G39">
    <cfRule type="containsErrors" dxfId="301" priority="621">
      <formula>ISERROR(G36)</formula>
    </cfRule>
  </conditionalFormatting>
  <conditionalFormatting sqref="G42:G43 G45">
    <cfRule type="cellIs" dxfId="300" priority="616" operator="equal">
      <formula>"x"</formula>
    </cfRule>
  </conditionalFormatting>
  <conditionalFormatting sqref="G42:G43 G45">
    <cfRule type="containsErrors" dxfId="299" priority="615">
      <formula>ISERROR(G42)</formula>
    </cfRule>
  </conditionalFormatting>
  <conditionalFormatting sqref="G48:G49 G51">
    <cfRule type="cellIs" dxfId="298" priority="610" operator="equal">
      <formula>"x"</formula>
    </cfRule>
  </conditionalFormatting>
  <conditionalFormatting sqref="G48:G49 G51">
    <cfRule type="containsErrors" dxfId="297" priority="609">
      <formula>ISERROR(G48)</formula>
    </cfRule>
  </conditionalFormatting>
  <conditionalFormatting sqref="G54:G55 G57">
    <cfRule type="cellIs" dxfId="296" priority="604" operator="equal">
      <formula>"x"</formula>
    </cfRule>
  </conditionalFormatting>
  <conditionalFormatting sqref="G54:G55 G57">
    <cfRule type="containsErrors" dxfId="295" priority="603">
      <formula>ISERROR(G54)</formula>
    </cfRule>
  </conditionalFormatting>
  <conditionalFormatting sqref="G60:G61 G63">
    <cfRule type="cellIs" dxfId="294" priority="598" operator="equal">
      <formula>"x"</formula>
    </cfRule>
  </conditionalFormatting>
  <conditionalFormatting sqref="G60:G61 G63">
    <cfRule type="containsErrors" dxfId="293" priority="597">
      <formula>ISERROR(G60)</formula>
    </cfRule>
  </conditionalFormatting>
  <conditionalFormatting sqref="G66:G67 G69">
    <cfRule type="cellIs" dxfId="292" priority="592" operator="equal">
      <formula>"x"</formula>
    </cfRule>
  </conditionalFormatting>
  <conditionalFormatting sqref="G66:G67 G69">
    <cfRule type="containsErrors" dxfId="291" priority="591">
      <formula>ISERROR(G66)</formula>
    </cfRule>
  </conditionalFormatting>
  <conditionalFormatting sqref="G72:G73 G75">
    <cfRule type="cellIs" dxfId="290" priority="586" operator="equal">
      <formula>"x"</formula>
    </cfRule>
  </conditionalFormatting>
  <conditionalFormatting sqref="G72:G73 G75">
    <cfRule type="containsErrors" dxfId="289" priority="585">
      <formula>ISERROR(G72)</formula>
    </cfRule>
  </conditionalFormatting>
  <conditionalFormatting sqref="G78:G79 G81">
    <cfRule type="cellIs" dxfId="288" priority="580" operator="equal">
      <formula>"x"</formula>
    </cfRule>
  </conditionalFormatting>
  <conditionalFormatting sqref="G78:G79 G81">
    <cfRule type="containsErrors" dxfId="287" priority="579">
      <formula>ISERROR(G78)</formula>
    </cfRule>
  </conditionalFormatting>
  <conditionalFormatting sqref="G84:G85 G87">
    <cfRule type="cellIs" dxfId="286" priority="574" operator="equal">
      <formula>"x"</formula>
    </cfRule>
  </conditionalFormatting>
  <conditionalFormatting sqref="G84:G85 G87">
    <cfRule type="containsErrors" dxfId="285" priority="573">
      <formula>ISERROR(G84)</formula>
    </cfRule>
  </conditionalFormatting>
  <conditionalFormatting sqref="G90:G91 G93">
    <cfRule type="cellIs" dxfId="284" priority="568" operator="equal">
      <formula>"x"</formula>
    </cfRule>
  </conditionalFormatting>
  <conditionalFormatting sqref="G90:G91 G93">
    <cfRule type="containsErrors" dxfId="283" priority="567">
      <formula>ISERROR(G90)</formula>
    </cfRule>
  </conditionalFormatting>
  <conditionalFormatting sqref="G96:G97 G99">
    <cfRule type="cellIs" dxfId="282" priority="562" operator="equal">
      <formula>"x"</formula>
    </cfRule>
  </conditionalFormatting>
  <conditionalFormatting sqref="G96:G97 G99">
    <cfRule type="containsErrors" dxfId="281" priority="561">
      <formula>ISERROR(G96)</formula>
    </cfRule>
  </conditionalFormatting>
  <conditionalFormatting sqref="B1 B17 B23 B29 B35 B41 B47 B53 B59 B65 B71 B77 B83 B89 B95 B101 B3:B11">
    <cfRule type="cellIs" dxfId="280" priority="556" operator="equal">
      <formula>0</formula>
    </cfRule>
  </conditionalFormatting>
  <conditionalFormatting sqref="C6:C11 C17 C23 C29 C35 C41 C47 C53 C59 C65 C71 C77 C83 C89 C95 C101">
    <cfRule type="cellIs" dxfId="279" priority="555" operator="equal">
      <formula>0</formula>
    </cfRule>
  </conditionalFormatting>
  <conditionalFormatting sqref="C6:C10">
    <cfRule type="containsErrors" dxfId="278" priority="554">
      <formula>ISERROR(C6)</formula>
    </cfRule>
  </conditionalFormatting>
  <conditionalFormatting sqref="F10">
    <cfRule type="containsErrors" dxfId="277" priority="553">
      <formula>ISERROR(F10)</formula>
    </cfRule>
  </conditionalFormatting>
  <conditionalFormatting sqref="J10">
    <cfRule type="containsErrors" dxfId="276" priority="552">
      <formula>ISERROR(J10)</formula>
    </cfRule>
  </conditionalFormatting>
  <conditionalFormatting sqref="G62">
    <cfRule type="cellIs" dxfId="275" priority="404" operator="equal">
      <formula>"x"</formula>
    </cfRule>
  </conditionalFormatting>
  <conditionalFormatting sqref="G62">
    <cfRule type="containsErrors" dxfId="274" priority="403">
      <formula>ISERROR(G62)</formula>
    </cfRule>
  </conditionalFormatting>
  <conditionalFormatting sqref="G16">
    <cfRule type="cellIs" dxfId="273" priority="551" operator="equal">
      <formula>"x"</formula>
    </cfRule>
  </conditionalFormatting>
  <conditionalFormatting sqref="G16">
    <cfRule type="containsErrors" dxfId="272" priority="550">
      <formula>ISERROR(G16)</formula>
    </cfRule>
  </conditionalFormatting>
  <conditionalFormatting sqref="G22">
    <cfRule type="cellIs" dxfId="271" priority="546" operator="equal">
      <formula>"x"</formula>
    </cfRule>
  </conditionalFormatting>
  <conditionalFormatting sqref="G22">
    <cfRule type="containsErrors" dxfId="270" priority="545">
      <formula>ISERROR(G22)</formula>
    </cfRule>
  </conditionalFormatting>
  <conditionalFormatting sqref="F22">
    <cfRule type="containsErrors" dxfId="269" priority="542">
      <formula>ISERROR(F22)</formula>
    </cfRule>
  </conditionalFormatting>
  <conditionalFormatting sqref="G34">
    <cfRule type="cellIs" dxfId="268" priority="540" operator="equal">
      <formula>"x"</formula>
    </cfRule>
  </conditionalFormatting>
  <conditionalFormatting sqref="G34">
    <cfRule type="containsErrors" dxfId="267" priority="539">
      <formula>ISERROR(G34)</formula>
    </cfRule>
  </conditionalFormatting>
  <conditionalFormatting sqref="F34">
    <cfRule type="containsErrors" dxfId="266" priority="536">
      <formula>ISERROR(F34)</formula>
    </cfRule>
  </conditionalFormatting>
  <conditionalFormatting sqref="G40">
    <cfRule type="cellIs" dxfId="265" priority="534" operator="equal">
      <formula>"x"</formula>
    </cfRule>
  </conditionalFormatting>
  <conditionalFormatting sqref="G40">
    <cfRule type="containsErrors" dxfId="264" priority="533">
      <formula>ISERROR(G40)</formula>
    </cfRule>
  </conditionalFormatting>
  <conditionalFormatting sqref="F40">
    <cfRule type="containsErrors" dxfId="263" priority="530">
      <formula>ISERROR(F40)</formula>
    </cfRule>
  </conditionalFormatting>
  <conditionalFormatting sqref="G46">
    <cfRule type="cellIs" dxfId="262" priority="528" operator="equal">
      <formula>"x"</formula>
    </cfRule>
  </conditionalFormatting>
  <conditionalFormatting sqref="G46">
    <cfRule type="containsErrors" dxfId="261" priority="527">
      <formula>ISERROR(G46)</formula>
    </cfRule>
  </conditionalFormatting>
  <conditionalFormatting sqref="F46">
    <cfRule type="containsErrors" dxfId="260" priority="524">
      <formula>ISERROR(F46)</formula>
    </cfRule>
  </conditionalFormatting>
  <conditionalFormatting sqref="G52">
    <cfRule type="cellIs" dxfId="259" priority="522" operator="equal">
      <formula>"x"</formula>
    </cfRule>
  </conditionalFormatting>
  <conditionalFormatting sqref="G52">
    <cfRule type="containsErrors" dxfId="258" priority="521">
      <formula>ISERROR(G52)</formula>
    </cfRule>
  </conditionalFormatting>
  <conditionalFormatting sqref="F52">
    <cfRule type="containsErrors" dxfId="257" priority="518">
      <formula>ISERROR(F52)</formula>
    </cfRule>
  </conditionalFormatting>
  <conditionalFormatting sqref="G58">
    <cfRule type="cellIs" dxfId="256" priority="516" operator="equal">
      <formula>"x"</formula>
    </cfRule>
  </conditionalFormatting>
  <conditionalFormatting sqref="G58">
    <cfRule type="containsErrors" dxfId="255" priority="515">
      <formula>ISERROR(G58)</formula>
    </cfRule>
  </conditionalFormatting>
  <conditionalFormatting sqref="F58">
    <cfRule type="containsErrors" dxfId="254" priority="512">
      <formula>ISERROR(F58)</formula>
    </cfRule>
  </conditionalFormatting>
  <conditionalFormatting sqref="G70">
    <cfRule type="cellIs" dxfId="253" priority="510" operator="equal">
      <formula>"x"</formula>
    </cfRule>
  </conditionalFormatting>
  <conditionalFormatting sqref="G70">
    <cfRule type="containsErrors" dxfId="252" priority="509">
      <formula>ISERROR(G70)</formula>
    </cfRule>
  </conditionalFormatting>
  <conditionalFormatting sqref="F70">
    <cfRule type="containsErrors" dxfId="251" priority="506">
      <formula>ISERROR(F70)</formula>
    </cfRule>
  </conditionalFormatting>
  <conditionalFormatting sqref="G76">
    <cfRule type="cellIs" dxfId="250" priority="504" operator="equal">
      <formula>"x"</formula>
    </cfRule>
  </conditionalFormatting>
  <conditionalFormatting sqref="G76">
    <cfRule type="containsErrors" dxfId="249" priority="503">
      <formula>ISERROR(G76)</formula>
    </cfRule>
  </conditionalFormatting>
  <conditionalFormatting sqref="F76">
    <cfRule type="containsErrors" dxfId="248" priority="500">
      <formula>ISERROR(F76)</formula>
    </cfRule>
  </conditionalFormatting>
  <conditionalFormatting sqref="G88">
    <cfRule type="cellIs" dxfId="247" priority="498" operator="equal">
      <formula>"x"</formula>
    </cfRule>
  </conditionalFormatting>
  <conditionalFormatting sqref="G88">
    <cfRule type="containsErrors" dxfId="246" priority="497">
      <formula>ISERROR(G88)</formula>
    </cfRule>
  </conditionalFormatting>
  <conditionalFormatting sqref="F88">
    <cfRule type="containsErrors" dxfId="245" priority="494">
      <formula>ISERROR(F88)</formula>
    </cfRule>
  </conditionalFormatting>
  <conditionalFormatting sqref="G100">
    <cfRule type="cellIs" dxfId="244" priority="492" operator="equal">
      <formula>"x"</formula>
    </cfRule>
  </conditionalFormatting>
  <conditionalFormatting sqref="G100">
    <cfRule type="containsErrors" dxfId="243" priority="491">
      <formula>ISERROR(G100)</formula>
    </cfRule>
  </conditionalFormatting>
  <conditionalFormatting sqref="F100">
    <cfRule type="containsErrors" dxfId="242" priority="488">
      <formula>ISERROR(F100)</formula>
    </cfRule>
  </conditionalFormatting>
  <conditionalFormatting sqref="G28">
    <cfRule type="cellIs" dxfId="241" priority="486" operator="equal">
      <formula>"x"</formula>
    </cfRule>
  </conditionalFormatting>
  <conditionalFormatting sqref="G28">
    <cfRule type="containsErrors" dxfId="240" priority="485">
      <formula>ISERROR(G28)</formula>
    </cfRule>
  </conditionalFormatting>
  <conditionalFormatting sqref="F28">
    <cfRule type="containsErrors" dxfId="239" priority="482">
      <formula>ISERROR(F28)</formula>
    </cfRule>
  </conditionalFormatting>
  <conditionalFormatting sqref="G64">
    <cfRule type="cellIs" dxfId="238" priority="480" operator="equal">
      <formula>"x"</formula>
    </cfRule>
  </conditionalFormatting>
  <conditionalFormatting sqref="G64">
    <cfRule type="containsErrors" dxfId="237" priority="479">
      <formula>ISERROR(G64)</formula>
    </cfRule>
  </conditionalFormatting>
  <conditionalFormatting sqref="F64">
    <cfRule type="containsErrors" dxfId="236" priority="476">
      <formula>ISERROR(F64)</formula>
    </cfRule>
  </conditionalFormatting>
  <conditionalFormatting sqref="G82">
    <cfRule type="cellIs" dxfId="235" priority="474" operator="equal">
      <formula>"x"</formula>
    </cfRule>
  </conditionalFormatting>
  <conditionalFormatting sqref="G82">
    <cfRule type="containsErrors" dxfId="234" priority="473">
      <formula>ISERROR(G82)</formula>
    </cfRule>
  </conditionalFormatting>
  <conditionalFormatting sqref="F82">
    <cfRule type="containsErrors" dxfId="233" priority="470">
      <formula>ISERROR(F82)</formula>
    </cfRule>
  </conditionalFormatting>
  <conditionalFormatting sqref="G94">
    <cfRule type="cellIs" dxfId="232" priority="468" operator="equal">
      <formula>"x"</formula>
    </cfRule>
  </conditionalFormatting>
  <conditionalFormatting sqref="G94">
    <cfRule type="containsErrors" dxfId="231" priority="467">
      <formula>ISERROR(G94)</formula>
    </cfRule>
  </conditionalFormatting>
  <conditionalFormatting sqref="F94">
    <cfRule type="containsErrors" dxfId="230" priority="464">
      <formula>ISERROR(F94)</formula>
    </cfRule>
  </conditionalFormatting>
  <conditionalFormatting sqref="G50">
    <cfRule type="cellIs" dxfId="229" priority="418" operator="equal">
      <formula>"x"</formula>
    </cfRule>
  </conditionalFormatting>
  <conditionalFormatting sqref="G50">
    <cfRule type="containsErrors" dxfId="228" priority="417">
      <formula>ISERROR(G50)</formula>
    </cfRule>
  </conditionalFormatting>
  <conditionalFormatting sqref="K8">
    <cfRule type="cellIs" dxfId="227" priority="462" operator="equal">
      <formula>"x"</formula>
    </cfRule>
  </conditionalFormatting>
  <conditionalFormatting sqref="K8">
    <cfRule type="containsErrors" dxfId="226" priority="461">
      <formula>ISERROR(K8)</formula>
    </cfRule>
  </conditionalFormatting>
  <conditionalFormatting sqref="G14">
    <cfRule type="cellIs" dxfId="225" priority="460" operator="equal">
      <formula>"x"</formula>
    </cfRule>
  </conditionalFormatting>
  <conditionalFormatting sqref="G14">
    <cfRule type="containsErrors" dxfId="224" priority="459">
      <formula>ISERROR(G14)</formula>
    </cfRule>
  </conditionalFormatting>
  <conditionalFormatting sqref="G20">
    <cfRule type="cellIs" dxfId="223" priority="453" operator="equal">
      <formula>"x"</formula>
    </cfRule>
  </conditionalFormatting>
  <conditionalFormatting sqref="G20">
    <cfRule type="containsErrors" dxfId="222" priority="452">
      <formula>ISERROR(G20)</formula>
    </cfRule>
  </conditionalFormatting>
  <conditionalFormatting sqref="G26">
    <cfRule type="cellIs" dxfId="221" priority="446" operator="equal">
      <formula>"x"</formula>
    </cfRule>
  </conditionalFormatting>
  <conditionalFormatting sqref="G26">
    <cfRule type="containsErrors" dxfId="220" priority="445">
      <formula>ISERROR(G26)</formula>
    </cfRule>
  </conditionalFormatting>
  <conditionalFormatting sqref="G32">
    <cfRule type="cellIs" dxfId="219" priority="439" operator="equal">
      <formula>"x"</formula>
    </cfRule>
  </conditionalFormatting>
  <conditionalFormatting sqref="G32">
    <cfRule type="containsErrors" dxfId="218" priority="438">
      <formula>ISERROR(G32)</formula>
    </cfRule>
  </conditionalFormatting>
  <conditionalFormatting sqref="G38">
    <cfRule type="cellIs" dxfId="217" priority="432" operator="equal">
      <formula>"x"</formula>
    </cfRule>
  </conditionalFormatting>
  <conditionalFormatting sqref="G38">
    <cfRule type="containsErrors" dxfId="216" priority="431">
      <formula>ISERROR(G38)</formula>
    </cfRule>
  </conditionalFormatting>
  <conditionalFormatting sqref="G44">
    <cfRule type="cellIs" dxfId="215" priority="425" operator="equal">
      <formula>"x"</formula>
    </cfRule>
  </conditionalFormatting>
  <conditionalFormatting sqref="G44">
    <cfRule type="containsErrors" dxfId="214" priority="424">
      <formula>ISERROR(G44)</formula>
    </cfRule>
  </conditionalFormatting>
  <conditionalFormatting sqref="G56">
    <cfRule type="cellIs" dxfId="213" priority="411" operator="equal">
      <formula>"x"</formula>
    </cfRule>
  </conditionalFormatting>
  <conditionalFormatting sqref="G56">
    <cfRule type="containsErrors" dxfId="212" priority="410">
      <formula>ISERROR(G56)</formula>
    </cfRule>
  </conditionalFormatting>
  <conditionalFormatting sqref="G68">
    <cfRule type="cellIs" dxfId="211" priority="397" operator="equal">
      <formula>"x"</formula>
    </cfRule>
  </conditionalFormatting>
  <conditionalFormatting sqref="G68">
    <cfRule type="containsErrors" dxfId="210" priority="396">
      <formula>ISERROR(G68)</formula>
    </cfRule>
  </conditionalFormatting>
  <conditionalFormatting sqref="G74">
    <cfRule type="cellIs" dxfId="209" priority="390" operator="equal">
      <formula>"x"</formula>
    </cfRule>
  </conditionalFormatting>
  <conditionalFormatting sqref="G74">
    <cfRule type="containsErrors" dxfId="208" priority="389">
      <formula>ISERROR(G74)</formula>
    </cfRule>
  </conditionalFormatting>
  <conditionalFormatting sqref="G80">
    <cfRule type="cellIs" dxfId="207" priority="383" operator="equal">
      <formula>"x"</formula>
    </cfRule>
  </conditionalFormatting>
  <conditionalFormatting sqref="G80">
    <cfRule type="containsErrors" dxfId="206" priority="382">
      <formula>ISERROR(G80)</formula>
    </cfRule>
  </conditionalFormatting>
  <conditionalFormatting sqref="G86">
    <cfRule type="cellIs" dxfId="205" priority="376" operator="equal">
      <formula>"x"</formula>
    </cfRule>
  </conditionalFormatting>
  <conditionalFormatting sqref="G86">
    <cfRule type="containsErrors" dxfId="204" priority="375">
      <formula>ISERROR(G86)</formula>
    </cfRule>
  </conditionalFormatting>
  <conditionalFormatting sqref="G92">
    <cfRule type="cellIs" dxfId="203" priority="369" operator="equal">
      <formula>"x"</formula>
    </cfRule>
  </conditionalFormatting>
  <conditionalFormatting sqref="G92">
    <cfRule type="containsErrors" dxfId="202" priority="368">
      <formula>ISERROR(G92)</formula>
    </cfRule>
  </conditionalFormatting>
  <conditionalFormatting sqref="G98">
    <cfRule type="cellIs" dxfId="201" priority="362" operator="equal">
      <formula>"x"</formula>
    </cfRule>
  </conditionalFormatting>
  <conditionalFormatting sqref="G98">
    <cfRule type="containsErrors" dxfId="200" priority="361">
      <formula>ISERROR(G98)</formula>
    </cfRule>
  </conditionalFormatting>
  <conditionalFormatting sqref="F11">
    <cfRule type="cellIs" dxfId="199" priority="355" operator="equal">
      <formula>"x"</formula>
    </cfRule>
  </conditionalFormatting>
  <conditionalFormatting sqref="B12:B16">
    <cfRule type="cellIs" dxfId="198" priority="354" operator="equal">
      <formula>0</formula>
    </cfRule>
  </conditionalFormatting>
  <conditionalFormatting sqref="B18:B22">
    <cfRule type="cellIs" dxfId="197" priority="351" operator="equal">
      <formula>0</formula>
    </cfRule>
  </conditionalFormatting>
  <conditionalFormatting sqref="B24:B28">
    <cfRule type="cellIs" dxfId="196" priority="348" operator="equal">
      <formula>0</formula>
    </cfRule>
  </conditionalFormatting>
  <conditionalFormatting sqref="C24:C28">
    <cfRule type="cellIs" dxfId="195" priority="347" operator="equal">
      <formula>0</formula>
    </cfRule>
  </conditionalFormatting>
  <conditionalFormatting sqref="C24:C28">
    <cfRule type="containsErrors" dxfId="194" priority="346">
      <formula>ISERROR(C24)</formula>
    </cfRule>
  </conditionalFormatting>
  <conditionalFormatting sqref="B30:B34">
    <cfRule type="cellIs" dxfId="193" priority="345" operator="equal">
      <formula>0</formula>
    </cfRule>
  </conditionalFormatting>
  <conditionalFormatting sqref="C30:C34">
    <cfRule type="cellIs" dxfId="192" priority="344" operator="equal">
      <formula>0</formula>
    </cfRule>
  </conditionalFormatting>
  <conditionalFormatting sqref="C30:C34">
    <cfRule type="containsErrors" dxfId="191" priority="343">
      <formula>ISERROR(C30)</formula>
    </cfRule>
  </conditionalFormatting>
  <conditionalFormatting sqref="B36:B40">
    <cfRule type="cellIs" dxfId="190" priority="342" operator="equal">
      <formula>0</formula>
    </cfRule>
  </conditionalFormatting>
  <conditionalFormatting sqref="C36:C40">
    <cfRule type="cellIs" dxfId="189" priority="341" operator="equal">
      <formula>0</formula>
    </cfRule>
  </conditionalFormatting>
  <conditionalFormatting sqref="C36:C40">
    <cfRule type="containsErrors" dxfId="188" priority="340">
      <formula>ISERROR(C36)</formula>
    </cfRule>
  </conditionalFormatting>
  <conditionalFormatting sqref="B42:B46">
    <cfRule type="cellIs" dxfId="187" priority="339" operator="equal">
      <formula>0</formula>
    </cfRule>
  </conditionalFormatting>
  <conditionalFormatting sqref="C42:C46">
    <cfRule type="cellIs" dxfId="186" priority="338" operator="equal">
      <formula>0</formula>
    </cfRule>
  </conditionalFormatting>
  <conditionalFormatting sqref="C42:C46">
    <cfRule type="containsErrors" dxfId="185" priority="337">
      <formula>ISERROR(C42)</formula>
    </cfRule>
  </conditionalFormatting>
  <conditionalFormatting sqref="B48:B52">
    <cfRule type="cellIs" dxfId="184" priority="336" operator="equal">
      <formula>0</formula>
    </cfRule>
  </conditionalFormatting>
  <conditionalFormatting sqref="C48:C52">
    <cfRule type="cellIs" dxfId="183" priority="335" operator="equal">
      <formula>0</formula>
    </cfRule>
  </conditionalFormatting>
  <conditionalFormatting sqref="C48:C52">
    <cfRule type="containsErrors" dxfId="182" priority="334">
      <formula>ISERROR(C48)</formula>
    </cfRule>
  </conditionalFormatting>
  <conditionalFormatting sqref="B54:B58">
    <cfRule type="cellIs" dxfId="181" priority="333" operator="equal">
      <formula>0</formula>
    </cfRule>
  </conditionalFormatting>
  <conditionalFormatting sqref="C54:C58">
    <cfRule type="cellIs" dxfId="180" priority="332" operator="equal">
      <formula>0</formula>
    </cfRule>
  </conditionalFormatting>
  <conditionalFormatting sqref="C54:C58">
    <cfRule type="containsErrors" dxfId="179" priority="331">
      <formula>ISERROR(C54)</formula>
    </cfRule>
  </conditionalFormatting>
  <conditionalFormatting sqref="B60:B64">
    <cfRule type="cellIs" dxfId="178" priority="330" operator="equal">
      <formula>0</formula>
    </cfRule>
  </conditionalFormatting>
  <conditionalFormatting sqref="C60:C64">
    <cfRule type="cellIs" dxfId="177" priority="329" operator="equal">
      <formula>0</formula>
    </cfRule>
  </conditionalFormatting>
  <conditionalFormatting sqref="C60:C64">
    <cfRule type="containsErrors" dxfId="176" priority="328">
      <formula>ISERROR(C60)</formula>
    </cfRule>
  </conditionalFormatting>
  <conditionalFormatting sqref="B66:B70">
    <cfRule type="cellIs" dxfId="175" priority="327" operator="equal">
      <formula>0</formula>
    </cfRule>
  </conditionalFormatting>
  <conditionalFormatting sqref="C66:C70">
    <cfRule type="cellIs" dxfId="174" priority="326" operator="equal">
      <formula>0</formula>
    </cfRule>
  </conditionalFormatting>
  <conditionalFormatting sqref="C66:C70">
    <cfRule type="containsErrors" dxfId="173" priority="325">
      <formula>ISERROR(C66)</formula>
    </cfRule>
  </conditionalFormatting>
  <conditionalFormatting sqref="B72:B76">
    <cfRule type="cellIs" dxfId="172" priority="324" operator="equal">
      <formula>0</formula>
    </cfRule>
  </conditionalFormatting>
  <conditionalFormatting sqref="C72:C76">
    <cfRule type="cellIs" dxfId="171" priority="323" operator="equal">
      <formula>0</formula>
    </cfRule>
  </conditionalFormatting>
  <conditionalFormatting sqref="C72:C76">
    <cfRule type="containsErrors" dxfId="170" priority="322">
      <formula>ISERROR(C72)</formula>
    </cfRule>
  </conditionalFormatting>
  <conditionalFormatting sqref="B78:B82">
    <cfRule type="cellIs" dxfId="169" priority="321" operator="equal">
      <formula>0</formula>
    </cfRule>
  </conditionalFormatting>
  <conditionalFormatting sqref="C78:C82">
    <cfRule type="cellIs" dxfId="168" priority="320" operator="equal">
      <formula>0</formula>
    </cfRule>
  </conditionalFormatting>
  <conditionalFormatting sqref="C78:C82">
    <cfRule type="containsErrors" dxfId="167" priority="319">
      <formula>ISERROR(C78)</formula>
    </cfRule>
  </conditionalFormatting>
  <conditionalFormatting sqref="B84:B88">
    <cfRule type="cellIs" dxfId="166" priority="318" operator="equal">
      <formula>0</formula>
    </cfRule>
  </conditionalFormatting>
  <conditionalFormatting sqref="C84:C88">
    <cfRule type="cellIs" dxfId="165" priority="317" operator="equal">
      <formula>0</formula>
    </cfRule>
  </conditionalFormatting>
  <conditionalFormatting sqref="C84:C88">
    <cfRule type="containsErrors" dxfId="164" priority="316">
      <formula>ISERROR(C84)</formula>
    </cfRule>
  </conditionalFormatting>
  <conditionalFormatting sqref="B90:B94">
    <cfRule type="cellIs" dxfId="163" priority="315" operator="equal">
      <formula>0</formula>
    </cfRule>
  </conditionalFormatting>
  <conditionalFormatting sqref="C90:C94">
    <cfRule type="cellIs" dxfId="162" priority="314" operator="equal">
      <formula>0</formula>
    </cfRule>
  </conditionalFormatting>
  <conditionalFormatting sqref="C90:C94">
    <cfRule type="containsErrors" dxfId="161" priority="313">
      <formula>ISERROR(C90)</formula>
    </cfRule>
  </conditionalFormatting>
  <conditionalFormatting sqref="B96:B100">
    <cfRule type="cellIs" dxfId="160" priority="312" operator="equal">
      <formula>0</formula>
    </cfRule>
  </conditionalFormatting>
  <conditionalFormatting sqref="C96:C100">
    <cfRule type="cellIs" dxfId="159" priority="311" operator="equal">
      <formula>0</formula>
    </cfRule>
  </conditionalFormatting>
  <conditionalFormatting sqref="C96:C100">
    <cfRule type="containsErrors" dxfId="158" priority="310">
      <formula>ISERROR(C96)</formula>
    </cfRule>
  </conditionalFormatting>
  <conditionalFormatting sqref="A1 A17 A23 A29 A35 A41 A47 A53 A59 A65 A71 A77 A83 A89 A95 A101 A3:A11">
    <cfRule type="cellIs" dxfId="157" priority="309" operator="equal">
      <formula>0</formula>
    </cfRule>
  </conditionalFormatting>
  <conditionalFormatting sqref="A12:A16">
    <cfRule type="cellIs" dxfId="156" priority="308" operator="equal">
      <formula>0</formula>
    </cfRule>
  </conditionalFormatting>
  <conditionalFormatting sqref="A18:A22">
    <cfRule type="cellIs" dxfId="155" priority="307" operator="equal">
      <formula>0</formula>
    </cfRule>
  </conditionalFormatting>
  <conditionalFormatting sqref="A24:A28">
    <cfRule type="cellIs" dxfId="154" priority="306" operator="equal">
      <formula>0</formula>
    </cfRule>
  </conditionalFormatting>
  <conditionalFormatting sqref="A30:A34">
    <cfRule type="cellIs" dxfId="153" priority="305" operator="equal">
      <formula>0</formula>
    </cfRule>
  </conditionalFormatting>
  <conditionalFormatting sqref="A36:A40">
    <cfRule type="cellIs" dxfId="152" priority="304" operator="equal">
      <formula>0</formula>
    </cfRule>
  </conditionalFormatting>
  <conditionalFormatting sqref="A42:A46">
    <cfRule type="cellIs" dxfId="151" priority="303" operator="equal">
      <formula>0</formula>
    </cfRule>
  </conditionalFormatting>
  <conditionalFormatting sqref="A48:A52">
    <cfRule type="cellIs" dxfId="150" priority="302" operator="equal">
      <formula>0</formula>
    </cfRule>
  </conditionalFormatting>
  <conditionalFormatting sqref="A54:A58">
    <cfRule type="cellIs" dxfId="149" priority="301" operator="equal">
      <formula>0</formula>
    </cfRule>
  </conditionalFormatting>
  <conditionalFormatting sqref="A60:A64">
    <cfRule type="cellIs" dxfId="148" priority="300" operator="equal">
      <formula>0</formula>
    </cfRule>
  </conditionalFormatting>
  <conditionalFormatting sqref="A66:A70">
    <cfRule type="cellIs" dxfId="147" priority="299" operator="equal">
      <formula>0</formula>
    </cfRule>
  </conditionalFormatting>
  <conditionalFormatting sqref="A72:A76">
    <cfRule type="cellIs" dxfId="146" priority="298" operator="equal">
      <formula>0</formula>
    </cfRule>
  </conditionalFormatting>
  <conditionalFormatting sqref="A78:A82">
    <cfRule type="cellIs" dxfId="145" priority="297" operator="equal">
      <formula>0</formula>
    </cfRule>
  </conditionalFormatting>
  <conditionalFormatting sqref="A84:A88">
    <cfRule type="cellIs" dxfId="144" priority="296" operator="equal">
      <formula>0</formula>
    </cfRule>
  </conditionalFormatting>
  <conditionalFormatting sqref="A90:A94">
    <cfRule type="cellIs" dxfId="143" priority="295" operator="equal">
      <formula>0</formula>
    </cfRule>
  </conditionalFormatting>
  <conditionalFormatting sqref="A96:A100">
    <cfRule type="cellIs" dxfId="142" priority="294" operator="equal">
      <formula>0</formula>
    </cfRule>
  </conditionalFormatting>
  <conditionalFormatting sqref="G8">
    <cfRule type="cellIs" dxfId="141" priority="293" operator="equal">
      <formula>"x"</formula>
    </cfRule>
  </conditionalFormatting>
  <conditionalFormatting sqref="G8">
    <cfRule type="containsErrors" dxfId="140" priority="292">
      <formula>ISERROR(G8)</formula>
    </cfRule>
  </conditionalFormatting>
  <conditionalFormatting sqref="F16">
    <cfRule type="containsErrors" dxfId="139" priority="291">
      <formula>ISERROR(F16)</formula>
    </cfRule>
  </conditionalFormatting>
  <conditionalFormatting sqref="H12:H16">
    <cfRule type="containsErrors" dxfId="138" priority="290">
      <formula>ISERROR(H12)</formula>
    </cfRule>
  </conditionalFormatting>
  <conditionalFormatting sqref="H18:H22">
    <cfRule type="containsErrors" dxfId="137" priority="289">
      <formula>ISERROR(H18)</formula>
    </cfRule>
  </conditionalFormatting>
  <conditionalFormatting sqref="H24:H28">
    <cfRule type="containsErrors" dxfId="136" priority="288">
      <formula>ISERROR(H24)</formula>
    </cfRule>
  </conditionalFormatting>
  <conditionalFormatting sqref="H30:H34">
    <cfRule type="containsErrors" dxfId="135" priority="287">
      <formula>ISERROR(H30)</formula>
    </cfRule>
  </conditionalFormatting>
  <conditionalFormatting sqref="H36:H40">
    <cfRule type="containsErrors" dxfId="134" priority="286">
      <formula>ISERROR(H36)</formula>
    </cfRule>
  </conditionalFormatting>
  <conditionalFormatting sqref="H42:H46">
    <cfRule type="containsErrors" dxfId="133" priority="285">
      <formula>ISERROR(H42)</formula>
    </cfRule>
  </conditionalFormatting>
  <conditionalFormatting sqref="H48:H52">
    <cfRule type="containsErrors" dxfId="132" priority="284">
      <formula>ISERROR(H48)</formula>
    </cfRule>
  </conditionalFormatting>
  <conditionalFormatting sqref="H54:H58">
    <cfRule type="containsErrors" dxfId="131" priority="283">
      <formula>ISERROR(H54)</formula>
    </cfRule>
  </conditionalFormatting>
  <conditionalFormatting sqref="H60:H64">
    <cfRule type="containsErrors" dxfId="130" priority="282">
      <formula>ISERROR(H60)</formula>
    </cfRule>
  </conditionalFormatting>
  <conditionalFormatting sqref="H66:H70">
    <cfRule type="containsErrors" dxfId="129" priority="281">
      <formula>ISERROR(H66)</formula>
    </cfRule>
  </conditionalFormatting>
  <conditionalFormatting sqref="H72:H76">
    <cfRule type="containsErrors" dxfId="128" priority="280">
      <formula>ISERROR(H72)</formula>
    </cfRule>
  </conditionalFormatting>
  <conditionalFormatting sqref="H78:H82">
    <cfRule type="containsErrors" dxfId="127" priority="279">
      <formula>ISERROR(H78)</formula>
    </cfRule>
  </conditionalFormatting>
  <conditionalFormatting sqref="H84:H88">
    <cfRule type="containsErrors" dxfId="126" priority="278">
      <formula>ISERROR(H84)</formula>
    </cfRule>
  </conditionalFormatting>
  <conditionalFormatting sqref="H90:H94">
    <cfRule type="containsErrors" dxfId="125" priority="277">
      <formula>ISERROR(H90)</formula>
    </cfRule>
  </conditionalFormatting>
  <conditionalFormatting sqref="H96:H100">
    <cfRule type="containsErrors" dxfId="124" priority="276">
      <formula>ISERROR(H96)</formula>
    </cfRule>
  </conditionalFormatting>
  <conditionalFormatting sqref="C12:C16">
    <cfRule type="cellIs" dxfId="123" priority="244" operator="equal">
      <formula>0</formula>
    </cfRule>
  </conditionalFormatting>
  <conditionalFormatting sqref="C12:C16">
    <cfRule type="containsErrors" dxfId="122" priority="243">
      <formula>ISERROR(C12)</formula>
    </cfRule>
  </conditionalFormatting>
  <conditionalFormatting sqref="C18:C22">
    <cfRule type="cellIs" dxfId="121" priority="242" operator="equal">
      <formula>0</formula>
    </cfRule>
  </conditionalFormatting>
  <conditionalFormatting sqref="C18:C22">
    <cfRule type="containsErrors" dxfId="120" priority="241">
      <formula>ISERROR(C18)</formula>
    </cfRule>
  </conditionalFormatting>
  <conditionalFormatting sqref="K12:K13 K15:K16">
    <cfRule type="containsErrors" dxfId="119" priority="119">
      <formula>ISERROR(K12)</formula>
    </cfRule>
  </conditionalFormatting>
  <conditionalFormatting sqref="J12:J15">
    <cfRule type="cellIs" dxfId="118" priority="118" operator="equal">
      <formula>0</formula>
    </cfRule>
  </conditionalFormatting>
  <conditionalFormatting sqref="J12:J15">
    <cfRule type="containsErrors" dxfId="117" priority="117">
      <formula>ISERROR(J12)</formula>
    </cfRule>
  </conditionalFormatting>
  <conditionalFormatting sqref="L12:L16">
    <cfRule type="cellIs" dxfId="116" priority="113" operator="equal">
      <formula>0</formula>
    </cfRule>
    <cfRule type="containsErrors" dxfId="115" priority="120">
      <formula>ISERROR(L12)</formula>
    </cfRule>
  </conditionalFormatting>
  <conditionalFormatting sqref="J16">
    <cfRule type="containsErrors" dxfId="114" priority="116">
      <formula>ISERROR(J16)</formula>
    </cfRule>
  </conditionalFormatting>
  <conditionalFormatting sqref="K14">
    <cfRule type="cellIs" dxfId="113" priority="115" operator="equal">
      <formula>"x"</formula>
    </cfRule>
  </conditionalFormatting>
  <conditionalFormatting sqref="K14">
    <cfRule type="containsErrors" dxfId="112" priority="114">
      <formula>ISERROR(K14)</formula>
    </cfRule>
  </conditionalFormatting>
  <conditionalFormatting sqref="K18:K19 K21:K22">
    <cfRule type="containsErrors" dxfId="111" priority="111">
      <formula>ISERROR(K18)</formula>
    </cfRule>
  </conditionalFormatting>
  <conditionalFormatting sqref="J18:J21">
    <cfRule type="cellIs" dxfId="110" priority="110" operator="equal">
      <formula>0</formula>
    </cfRule>
  </conditionalFormatting>
  <conditionalFormatting sqref="J18:J21">
    <cfRule type="containsErrors" dxfId="109" priority="109">
      <formula>ISERROR(J18)</formula>
    </cfRule>
  </conditionalFormatting>
  <conditionalFormatting sqref="L18:L22">
    <cfRule type="cellIs" dxfId="108" priority="105" operator="equal">
      <formula>0</formula>
    </cfRule>
    <cfRule type="containsErrors" dxfId="107" priority="112">
      <formula>ISERROR(L18)</formula>
    </cfRule>
  </conditionalFormatting>
  <conditionalFormatting sqref="J22">
    <cfRule type="containsErrors" dxfId="106" priority="108">
      <formula>ISERROR(J22)</formula>
    </cfRule>
  </conditionalFormatting>
  <conditionalFormatting sqref="K20">
    <cfRule type="cellIs" dxfId="105" priority="107" operator="equal">
      <formula>"x"</formula>
    </cfRule>
  </conditionalFormatting>
  <conditionalFormatting sqref="K20">
    <cfRule type="containsErrors" dxfId="104" priority="106">
      <formula>ISERROR(K20)</formula>
    </cfRule>
  </conditionalFormatting>
  <conditionalFormatting sqref="K24:K25 K27:K28">
    <cfRule type="containsErrors" dxfId="103" priority="103">
      <formula>ISERROR(K24)</formula>
    </cfRule>
  </conditionalFormatting>
  <conditionalFormatting sqref="J24:J27">
    <cfRule type="cellIs" dxfId="102" priority="102" operator="equal">
      <formula>0</formula>
    </cfRule>
  </conditionalFormatting>
  <conditionalFormatting sqref="J24:J27">
    <cfRule type="containsErrors" dxfId="101" priority="101">
      <formula>ISERROR(J24)</formula>
    </cfRule>
  </conditionalFormatting>
  <conditionalFormatting sqref="L24:L28">
    <cfRule type="cellIs" dxfId="100" priority="97" operator="equal">
      <formula>0</formula>
    </cfRule>
    <cfRule type="containsErrors" dxfId="99" priority="104">
      <formula>ISERROR(L24)</formula>
    </cfRule>
  </conditionalFormatting>
  <conditionalFormatting sqref="J28">
    <cfRule type="containsErrors" dxfId="98" priority="100">
      <formula>ISERROR(J28)</formula>
    </cfRule>
  </conditionalFormatting>
  <conditionalFormatting sqref="K26">
    <cfRule type="cellIs" dxfId="97" priority="99" operator="equal">
      <formula>"x"</formula>
    </cfRule>
  </conditionalFormatting>
  <conditionalFormatting sqref="K26">
    <cfRule type="containsErrors" dxfId="96" priority="98">
      <formula>ISERROR(K26)</formula>
    </cfRule>
  </conditionalFormatting>
  <conditionalFormatting sqref="K30:K31 K33:K34">
    <cfRule type="containsErrors" dxfId="95" priority="95">
      <formula>ISERROR(K30)</formula>
    </cfRule>
  </conditionalFormatting>
  <conditionalFormatting sqref="J30:J33">
    <cfRule type="cellIs" dxfId="94" priority="94" operator="equal">
      <formula>0</formula>
    </cfRule>
  </conditionalFormatting>
  <conditionalFormatting sqref="J30:J33">
    <cfRule type="containsErrors" dxfId="93" priority="93">
      <formula>ISERROR(J30)</formula>
    </cfRule>
  </conditionalFormatting>
  <conditionalFormatting sqref="L30:L34">
    <cfRule type="cellIs" dxfId="92" priority="89" operator="equal">
      <formula>0</formula>
    </cfRule>
    <cfRule type="containsErrors" dxfId="91" priority="96">
      <formula>ISERROR(L30)</formula>
    </cfRule>
  </conditionalFormatting>
  <conditionalFormatting sqref="J34">
    <cfRule type="containsErrors" dxfId="90" priority="92">
      <formula>ISERROR(J34)</formula>
    </cfRule>
  </conditionalFormatting>
  <conditionalFormatting sqref="K32">
    <cfRule type="cellIs" dxfId="89" priority="91" operator="equal">
      <formula>"x"</formula>
    </cfRule>
  </conditionalFormatting>
  <conditionalFormatting sqref="K32">
    <cfRule type="containsErrors" dxfId="88" priority="90">
      <formula>ISERROR(K32)</formula>
    </cfRule>
  </conditionalFormatting>
  <conditionalFormatting sqref="K36:K37 K39:K40">
    <cfRule type="containsErrors" dxfId="87" priority="87">
      <formula>ISERROR(K36)</formula>
    </cfRule>
  </conditionalFormatting>
  <conditionalFormatting sqref="J36:J39">
    <cfRule type="cellIs" dxfId="86" priority="86" operator="equal">
      <formula>0</formula>
    </cfRule>
  </conditionalFormatting>
  <conditionalFormatting sqref="J36:J39">
    <cfRule type="containsErrors" dxfId="85" priority="85">
      <formula>ISERROR(J36)</formula>
    </cfRule>
  </conditionalFormatting>
  <conditionalFormatting sqref="L36:L40">
    <cfRule type="cellIs" dxfId="84" priority="81" operator="equal">
      <formula>0</formula>
    </cfRule>
    <cfRule type="containsErrors" dxfId="83" priority="88">
      <formula>ISERROR(L36)</formula>
    </cfRule>
  </conditionalFormatting>
  <conditionalFormatting sqref="J40">
    <cfRule type="containsErrors" dxfId="82" priority="84">
      <formula>ISERROR(J40)</formula>
    </cfRule>
  </conditionalFormatting>
  <conditionalFormatting sqref="K38">
    <cfRule type="cellIs" dxfId="81" priority="83" operator="equal">
      <formula>"x"</formula>
    </cfRule>
  </conditionalFormatting>
  <conditionalFormatting sqref="K38">
    <cfRule type="containsErrors" dxfId="80" priority="82">
      <formula>ISERROR(K38)</formula>
    </cfRule>
  </conditionalFormatting>
  <conditionalFormatting sqref="K42:K43 K45:K46">
    <cfRule type="containsErrors" dxfId="79" priority="79">
      <formula>ISERROR(K42)</formula>
    </cfRule>
  </conditionalFormatting>
  <conditionalFormatting sqref="J42:J45">
    <cfRule type="cellIs" dxfId="78" priority="78" operator="equal">
      <formula>0</formula>
    </cfRule>
  </conditionalFormatting>
  <conditionalFormatting sqref="J42:J45">
    <cfRule type="containsErrors" dxfId="77" priority="77">
      <formula>ISERROR(J42)</formula>
    </cfRule>
  </conditionalFormatting>
  <conditionalFormatting sqref="L42:L46">
    <cfRule type="cellIs" dxfId="76" priority="73" operator="equal">
      <formula>0</formula>
    </cfRule>
    <cfRule type="containsErrors" dxfId="75" priority="80">
      <formula>ISERROR(L42)</formula>
    </cfRule>
  </conditionalFormatting>
  <conditionalFormatting sqref="J46">
    <cfRule type="containsErrors" dxfId="74" priority="76">
      <formula>ISERROR(J46)</formula>
    </cfRule>
  </conditionalFormatting>
  <conditionalFormatting sqref="K44">
    <cfRule type="cellIs" dxfId="73" priority="75" operator="equal">
      <formula>"x"</formula>
    </cfRule>
  </conditionalFormatting>
  <conditionalFormatting sqref="K44">
    <cfRule type="containsErrors" dxfId="72" priority="74">
      <formula>ISERROR(K44)</formula>
    </cfRule>
  </conditionalFormatting>
  <conditionalFormatting sqref="K48:K49 K51:K52">
    <cfRule type="containsErrors" dxfId="71" priority="71">
      <formula>ISERROR(K48)</formula>
    </cfRule>
  </conditionalFormatting>
  <conditionalFormatting sqref="J48:J51">
    <cfRule type="cellIs" dxfId="70" priority="70" operator="equal">
      <formula>0</formula>
    </cfRule>
  </conditionalFormatting>
  <conditionalFormatting sqref="J48:J51">
    <cfRule type="containsErrors" dxfId="69" priority="69">
      <formula>ISERROR(J48)</formula>
    </cfRule>
  </conditionalFormatting>
  <conditionalFormatting sqref="L48:L52">
    <cfRule type="cellIs" dxfId="68" priority="65" operator="equal">
      <formula>0</formula>
    </cfRule>
    <cfRule type="containsErrors" dxfId="67" priority="72">
      <formula>ISERROR(L48)</formula>
    </cfRule>
  </conditionalFormatting>
  <conditionalFormatting sqref="J52">
    <cfRule type="containsErrors" dxfId="66" priority="68">
      <formula>ISERROR(J52)</formula>
    </cfRule>
  </conditionalFormatting>
  <conditionalFormatting sqref="K50">
    <cfRule type="cellIs" dxfId="65" priority="67" operator="equal">
      <formula>"x"</formula>
    </cfRule>
  </conditionalFormatting>
  <conditionalFormatting sqref="K50">
    <cfRule type="containsErrors" dxfId="64" priority="66">
      <formula>ISERROR(K50)</formula>
    </cfRule>
  </conditionalFormatting>
  <conditionalFormatting sqref="K54:K55 K57:K58">
    <cfRule type="containsErrors" dxfId="63" priority="63">
      <formula>ISERROR(K54)</formula>
    </cfRule>
  </conditionalFormatting>
  <conditionalFormatting sqref="J54:J57">
    <cfRule type="cellIs" dxfId="62" priority="62" operator="equal">
      <formula>0</formula>
    </cfRule>
  </conditionalFormatting>
  <conditionalFormatting sqref="J54:J57">
    <cfRule type="containsErrors" dxfId="61" priority="61">
      <formula>ISERROR(J54)</formula>
    </cfRule>
  </conditionalFormatting>
  <conditionalFormatting sqref="L54:L58">
    <cfRule type="cellIs" dxfId="60" priority="57" operator="equal">
      <formula>0</formula>
    </cfRule>
    <cfRule type="containsErrors" dxfId="59" priority="64">
      <formula>ISERROR(L54)</formula>
    </cfRule>
  </conditionalFormatting>
  <conditionalFormatting sqref="J58">
    <cfRule type="containsErrors" dxfId="58" priority="60">
      <formula>ISERROR(J58)</formula>
    </cfRule>
  </conditionalFormatting>
  <conditionalFormatting sqref="K56">
    <cfRule type="cellIs" dxfId="57" priority="59" operator="equal">
      <formula>"x"</formula>
    </cfRule>
  </conditionalFormatting>
  <conditionalFormatting sqref="K56">
    <cfRule type="containsErrors" dxfId="56" priority="58">
      <formula>ISERROR(K56)</formula>
    </cfRule>
  </conditionalFormatting>
  <conditionalFormatting sqref="K60:K61 K63:K64">
    <cfRule type="containsErrors" dxfId="55" priority="55">
      <formula>ISERROR(K60)</formula>
    </cfRule>
  </conditionalFormatting>
  <conditionalFormatting sqref="J60:J63">
    <cfRule type="cellIs" dxfId="54" priority="54" operator="equal">
      <formula>0</formula>
    </cfRule>
  </conditionalFormatting>
  <conditionalFormatting sqref="J60:J63">
    <cfRule type="containsErrors" dxfId="53" priority="53">
      <formula>ISERROR(J60)</formula>
    </cfRule>
  </conditionalFormatting>
  <conditionalFormatting sqref="L60:L64">
    <cfRule type="cellIs" dxfId="52" priority="49" operator="equal">
      <formula>0</formula>
    </cfRule>
    <cfRule type="containsErrors" dxfId="51" priority="56">
      <formula>ISERROR(L60)</formula>
    </cfRule>
  </conditionalFormatting>
  <conditionalFormatting sqref="J64">
    <cfRule type="containsErrors" dxfId="50" priority="52">
      <formula>ISERROR(J64)</formula>
    </cfRule>
  </conditionalFormatting>
  <conditionalFormatting sqref="K62">
    <cfRule type="cellIs" dxfId="49" priority="51" operator="equal">
      <formula>"x"</formula>
    </cfRule>
  </conditionalFormatting>
  <conditionalFormatting sqref="K62">
    <cfRule type="containsErrors" dxfId="48" priority="50">
      <formula>ISERROR(K62)</formula>
    </cfRule>
  </conditionalFormatting>
  <conditionalFormatting sqref="K66:K67 K69:K70">
    <cfRule type="containsErrors" dxfId="47" priority="47">
      <formula>ISERROR(K66)</formula>
    </cfRule>
  </conditionalFormatting>
  <conditionalFormatting sqref="J66:J69">
    <cfRule type="cellIs" dxfId="46" priority="46" operator="equal">
      <formula>0</formula>
    </cfRule>
  </conditionalFormatting>
  <conditionalFormatting sqref="J66:J69">
    <cfRule type="containsErrors" dxfId="45" priority="45">
      <formula>ISERROR(J66)</formula>
    </cfRule>
  </conditionalFormatting>
  <conditionalFormatting sqref="L66:L70">
    <cfRule type="cellIs" dxfId="44" priority="41" operator="equal">
      <formula>0</formula>
    </cfRule>
    <cfRule type="containsErrors" dxfId="43" priority="48">
      <formula>ISERROR(L66)</formula>
    </cfRule>
  </conditionalFormatting>
  <conditionalFormatting sqref="J70">
    <cfRule type="containsErrors" dxfId="42" priority="44">
      <formula>ISERROR(J70)</formula>
    </cfRule>
  </conditionalFormatting>
  <conditionalFormatting sqref="K68">
    <cfRule type="cellIs" dxfId="41" priority="43" operator="equal">
      <formula>"x"</formula>
    </cfRule>
  </conditionalFormatting>
  <conditionalFormatting sqref="K68">
    <cfRule type="containsErrors" dxfId="40" priority="42">
      <formula>ISERROR(K68)</formula>
    </cfRule>
  </conditionalFormatting>
  <conditionalFormatting sqref="K72:K73 K75:K76">
    <cfRule type="containsErrors" dxfId="39" priority="39">
      <formula>ISERROR(K72)</formula>
    </cfRule>
  </conditionalFormatting>
  <conditionalFormatting sqref="J72:J75">
    <cfRule type="cellIs" dxfId="38" priority="38" operator="equal">
      <formula>0</formula>
    </cfRule>
  </conditionalFormatting>
  <conditionalFormatting sqref="J72:J75">
    <cfRule type="containsErrors" dxfId="37" priority="37">
      <formula>ISERROR(J72)</formula>
    </cfRule>
  </conditionalFormatting>
  <conditionalFormatting sqref="L72:L76">
    <cfRule type="cellIs" dxfId="36" priority="33" operator="equal">
      <formula>0</formula>
    </cfRule>
    <cfRule type="containsErrors" dxfId="35" priority="40">
      <formula>ISERROR(L72)</formula>
    </cfRule>
  </conditionalFormatting>
  <conditionalFormatting sqref="J76">
    <cfRule type="containsErrors" dxfId="34" priority="36">
      <formula>ISERROR(J76)</formula>
    </cfRule>
  </conditionalFormatting>
  <conditionalFormatting sqref="K74">
    <cfRule type="cellIs" dxfId="33" priority="35" operator="equal">
      <formula>"x"</formula>
    </cfRule>
  </conditionalFormatting>
  <conditionalFormatting sqref="K74">
    <cfRule type="containsErrors" dxfId="32" priority="34">
      <formula>ISERROR(K74)</formula>
    </cfRule>
  </conditionalFormatting>
  <conditionalFormatting sqref="K78:K79 K81:K82">
    <cfRule type="containsErrors" dxfId="31" priority="31">
      <formula>ISERROR(K78)</formula>
    </cfRule>
  </conditionalFormatting>
  <conditionalFormatting sqref="J78:J81">
    <cfRule type="cellIs" dxfId="30" priority="30" operator="equal">
      <formula>0</formula>
    </cfRule>
  </conditionalFormatting>
  <conditionalFormatting sqref="J78:J81">
    <cfRule type="containsErrors" dxfId="29" priority="29">
      <formula>ISERROR(J78)</formula>
    </cfRule>
  </conditionalFormatting>
  <conditionalFormatting sqref="L78:L82">
    <cfRule type="cellIs" dxfId="28" priority="25" operator="equal">
      <formula>0</formula>
    </cfRule>
    <cfRule type="containsErrors" dxfId="27" priority="32">
      <formula>ISERROR(L78)</formula>
    </cfRule>
  </conditionalFormatting>
  <conditionalFormatting sqref="J82">
    <cfRule type="containsErrors" dxfId="26" priority="28">
      <formula>ISERROR(J82)</formula>
    </cfRule>
  </conditionalFormatting>
  <conditionalFormatting sqref="K80">
    <cfRule type="cellIs" dxfId="25" priority="27" operator="equal">
      <formula>"x"</formula>
    </cfRule>
  </conditionalFormatting>
  <conditionalFormatting sqref="K80">
    <cfRule type="containsErrors" dxfId="24" priority="26">
      <formula>ISERROR(K80)</formula>
    </cfRule>
  </conditionalFormatting>
  <conditionalFormatting sqref="K84:K85 K87:K88">
    <cfRule type="containsErrors" dxfId="23" priority="23">
      <formula>ISERROR(K84)</formula>
    </cfRule>
  </conditionalFormatting>
  <conditionalFormatting sqref="J84:J87">
    <cfRule type="cellIs" dxfId="22" priority="22" operator="equal">
      <formula>0</formula>
    </cfRule>
  </conditionalFormatting>
  <conditionalFormatting sqref="J84:J87">
    <cfRule type="containsErrors" dxfId="21" priority="21">
      <formula>ISERROR(J84)</formula>
    </cfRule>
  </conditionalFormatting>
  <conditionalFormatting sqref="L84:L88">
    <cfRule type="cellIs" dxfId="20" priority="17" operator="equal">
      <formula>0</formula>
    </cfRule>
    <cfRule type="containsErrors" dxfId="19" priority="24">
      <formula>ISERROR(L84)</formula>
    </cfRule>
  </conditionalFormatting>
  <conditionalFormatting sqref="J88">
    <cfRule type="containsErrors" dxfId="18" priority="20">
      <formula>ISERROR(J88)</formula>
    </cfRule>
  </conditionalFormatting>
  <conditionalFormatting sqref="K86">
    <cfRule type="cellIs" dxfId="17" priority="19" operator="equal">
      <formula>"x"</formula>
    </cfRule>
  </conditionalFormatting>
  <conditionalFormatting sqref="K86">
    <cfRule type="containsErrors" dxfId="16" priority="18">
      <formula>ISERROR(K86)</formula>
    </cfRule>
  </conditionalFormatting>
  <conditionalFormatting sqref="K90:K91 K93:K94">
    <cfRule type="containsErrors" dxfId="15" priority="15">
      <formula>ISERROR(K90)</formula>
    </cfRule>
  </conditionalFormatting>
  <conditionalFormatting sqref="J90:J93">
    <cfRule type="cellIs" dxfId="14" priority="14" operator="equal">
      <formula>0</formula>
    </cfRule>
  </conditionalFormatting>
  <conditionalFormatting sqref="J90:J93">
    <cfRule type="containsErrors" dxfId="13" priority="13">
      <formula>ISERROR(J90)</formula>
    </cfRule>
  </conditionalFormatting>
  <conditionalFormatting sqref="L90:L94">
    <cfRule type="cellIs" dxfId="12" priority="9" operator="equal">
      <formula>0</formula>
    </cfRule>
    <cfRule type="containsErrors" dxfId="11" priority="16">
      <formula>ISERROR(L90)</formula>
    </cfRule>
  </conditionalFormatting>
  <conditionalFormatting sqref="J94">
    <cfRule type="containsErrors" dxfId="10" priority="12">
      <formula>ISERROR(J94)</formula>
    </cfRule>
  </conditionalFormatting>
  <conditionalFormatting sqref="K92">
    <cfRule type="cellIs" dxfId="9" priority="11" operator="equal">
      <formula>"x"</formula>
    </cfRule>
  </conditionalFormatting>
  <conditionalFormatting sqref="K92">
    <cfRule type="containsErrors" dxfId="8" priority="10">
      <formula>ISERROR(K92)</formula>
    </cfRule>
  </conditionalFormatting>
  <conditionalFormatting sqref="K96:K97 K99:K100">
    <cfRule type="containsErrors" dxfId="7" priority="7">
      <formula>ISERROR(K96)</formula>
    </cfRule>
  </conditionalFormatting>
  <conditionalFormatting sqref="J96:J99">
    <cfRule type="cellIs" dxfId="6" priority="6" operator="equal">
      <formula>0</formula>
    </cfRule>
  </conditionalFormatting>
  <conditionalFormatting sqref="J96:J99">
    <cfRule type="containsErrors" dxfId="5" priority="5">
      <formula>ISERROR(J96)</formula>
    </cfRule>
  </conditionalFormatting>
  <conditionalFormatting sqref="L96:L100">
    <cfRule type="cellIs" dxfId="4" priority="1" operator="equal">
      <formula>0</formula>
    </cfRule>
    <cfRule type="containsErrors" dxfId="3" priority="8">
      <formula>ISERROR(L96)</formula>
    </cfRule>
  </conditionalFormatting>
  <conditionalFormatting sqref="J100">
    <cfRule type="containsErrors" dxfId="2" priority="4">
      <formula>ISERROR(J100)</formula>
    </cfRule>
  </conditionalFormatting>
  <conditionalFormatting sqref="K98">
    <cfRule type="cellIs" dxfId="1" priority="3" operator="equal">
      <formula>"x"</formula>
    </cfRule>
  </conditionalFormatting>
  <conditionalFormatting sqref="K98">
    <cfRule type="containsErrors" dxfId="0" priority="2">
      <formula>ISERROR(K98)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Sem.14</vt:lpstr>
      <vt:lpstr>Sem.28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2016-08-18T03:19:11Z</dcterms:created>
  <dcterms:modified xsi:type="dcterms:W3CDTF">2016-08-18T13:10:32Z</dcterms:modified>
</cp:coreProperties>
</file>