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232" windowHeight="5604"/>
  </bookViews>
  <sheets>
    <sheet name="Déb65+" sheetId="1" r:id="rId1"/>
  </sheets>
  <functionGroups builtInGroupCount="18"/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K19" i="1" s="1"/>
  <c r="I19" i="1"/>
  <c r="H19" i="1"/>
  <c r="E19" i="1"/>
  <c r="K18" i="1"/>
  <c r="J18" i="1"/>
  <c r="I18" i="1"/>
  <c r="H18" i="1"/>
  <c r="E18" i="1"/>
  <c r="J17" i="1"/>
  <c r="I17" i="1"/>
  <c r="H17" i="1"/>
  <c r="K17" i="1" s="1"/>
  <c r="E17" i="1"/>
  <c r="J16" i="1"/>
  <c r="I16" i="1"/>
  <c r="H16" i="1"/>
  <c r="E16" i="1"/>
  <c r="J15" i="1"/>
  <c r="I15" i="1"/>
  <c r="H15" i="1"/>
  <c r="E15" i="1"/>
  <c r="J14" i="1"/>
  <c r="I14" i="1"/>
  <c r="H14" i="1"/>
  <c r="K14" i="1" s="1"/>
  <c r="E14" i="1"/>
  <c r="K10" i="1"/>
  <c r="E10" i="1"/>
  <c r="K6" i="1"/>
  <c r="E6" i="1"/>
  <c r="H4" i="1"/>
  <c r="H2" i="1"/>
  <c r="K1" i="1"/>
  <c r="E1" i="1"/>
  <c r="D13" i="1" s="1"/>
  <c r="B1" i="1"/>
  <c r="H1" i="1" s="1"/>
  <c r="K16" i="1" l="1"/>
  <c r="K15" i="1"/>
  <c r="B13" i="1"/>
  <c r="B3" i="1"/>
  <c r="H3" i="1" s="1"/>
  <c r="C13" i="1"/>
</calcChain>
</file>

<file path=xl/sharedStrings.xml><?xml version="1.0" encoding="utf-8"?>
<sst xmlns="http://schemas.openxmlformats.org/spreadsheetml/2006/main" count="44" uniqueCount="16">
  <si>
    <t>Ronde #</t>
  </si>
  <si>
    <t>Panel de juge #</t>
  </si>
  <si>
    <t>Catégorie:</t>
  </si>
  <si>
    <t>65 plus</t>
  </si>
  <si>
    <t>Danse:</t>
  </si>
  <si>
    <t>Niveau:</t>
  </si>
  <si>
    <t>Débutant</t>
  </si>
  <si>
    <t>Les juges rappellent</t>
  </si>
  <si>
    <t>1/64 de finale</t>
  </si>
  <si>
    <t>1/32 de finale</t>
  </si>
  <si>
    <t>La régie rappelle</t>
  </si>
  <si>
    <r>
      <t xml:space="preserve">Minimum de </t>
    </r>
    <r>
      <rPr>
        <b/>
        <sz val="12"/>
        <color theme="1"/>
        <rFont val="Calibri"/>
        <family val="2"/>
        <scheme val="minor"/>
      </rPr>
      <t>X</t>
    </r>
    <r>
      <rPr>
        <sz val="11"/>
        <color theme="1"/>
        <rFont val="Calibri"/>
        <family val="2"/>
      </rPr>
      <t xml:space="preserve"> pour passer à la ronde suivante </t>
    </r>
    <r>
      <rPr>
        <sz val="12"/>
        <color theme="1"/>
        <rFont val="Calibri"/>
        <family val="2"/>
      </rPr>
      <t>→→→</t>
    </r>
  </si>
  <si>
    <t>Juges</t>
  </si>
  <si>
    <t>DOSSARDS</t>
  </si>
  <si>
    <t>TOTAL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</si>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</sst>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family val="2"/>
    </font>
    <font>
      <b/>
      <i/>
      <sz val="11"/>
      <color indexed="39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1" xfId="0" applyFont="1" applyBorder="1" applyAlignment="1">
      <alignment horizontal="left"/>
    </xf>
    <xf numFmtId="0" fontId="2" fillId="2" borderId="2" xfId="0" applyFont="1" applyFill="1" applyBorder="1" applyAlignment="1">
      <alignment horizontal="center"/>
    </xf>
    <xf numFmtId="0" fontId="0" fillId="0" borderId="2" xfId="0" applyBorder="1"/>
    <xf numFmtId="0" fontId="0" fillId="3" borderId="3" xfId="0" applyFont="1" applyFill="1" applyBorder="1" applyAlignment="1">
      <alignment horizontal="center"/>
    </xf>
    <xf numFmtId="0" fontId="0" fillId="4" borderId="4" xfId="0" applyFill="1" applyBorder="1"/>
    <xf numFmtId="0" fontId="1" fillId="0" borderId="5" xfId="0" applyFont="1" applyBorder="1" applyAlignment="1">
      <alignment horizontal="left"/>
    </xf>
    <xf numFmtId="0" fontId="3" fillId="0" borderId="2" xfId="0" applyFont="1" applyBorder="1"/>
    <xf numFmtId="0" fontId="0" fillId="4" borderId="6" xfId="0" applyFill="1" applyBorder="1"/>
    <xf numFmtId="0" fontId="0" fillId="0" borderId="7" xfId="0" applyBorder="1"/>
    <xf numFmtId="0" fontId="0" fillId="4" borderId="12" xfId="0" applyFill="1" applyBorder="1"/>
    <xf numFmtId="0" fontId="0" fillId="0" borderId="10" xfId="0" applyBorder="1"/>
    <xf numFmtId="0" fontId="0" fillId="4" borderId="13" xfId="0" applyFill="1" applyBorder="1"/>
    <xf numFmtId="0" fontId="0" fillId="0" borderId="15" xfId="0" applyBorder="1"/>
    <xf numFmtId="0" fontId="0" fillId="6" borderId="16" xfId="0" applyFill="1" applyBorder="1"/>
    <xf numFmtId="0" fontId="0" fillId="0" borderId="18" xfId="0" applyBorder="1"/>
    <xf numFmtId="0" fontId="4" fillId="8" borderId="14" xfId="0" applyFont="1" applyFill="1" applyBorder="1" applyAlignment="1">
      <alignment horizontal="center" vertical="center" wrapText="1"/>
    </xf>
    <xf numFmtId="0" fontId="1" fillId="4" borderId="12" xfId="0" applyFont="1" applyFill="1" applyBorder="1"/>
    <xf numFmtId="0" fontId="1" fillId="4" borderId="13" xfId="0" applyFont="1" applyFill="1" applyBorder="1"/>
    <xf numFmtId="0" fontId="1" fillId="8" borderId="8" xfId="0" applyFont="1" applyFill="1" applyBorder="1" applyAlignment="1">
      <alignment horizontal="center"/>
    </xf>
    <xf numFmtId="0" fontId="5" fillId="10" borderId="8" xfId="0" applyFont="1" applyFill="1" applyBorder="1" applyAlignment="1">
      <alignment horizontal="center" vertical="center" wrapText="1"/>
    </xf>
    <xf numFmtId="0" fontId="1" fillId="10" borderId="8" xfId="0" applyFont="1" applyFill="1" applyBorder="1" applyAlignment="1">
      <alignment horizontal="center"/>
    </xf>
    <xf numFmtId="0" fontId="7" fillId="12" borderId="8" xfId="0" applyFont="1" applyFill="1" applyBorder="1" applyAlignment="1" applyProtection="1">
      <alignment horizontal="center"/>
      <protection locked="0"/>
    </xf>
    <xf numFmtId="0" fontId="0" fillId="6" borderId="20" xfId="0" applyFill="1" applyBorder="1"/>
    <xf numFmtId="0" fontId="8" fillId="5" borderId="20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right" vertical="center"/>
    </xf>
    <xf numFmtId="0" fontId="9" fillId="9" borderId="8" xfId="0" applyFont="1" applyFill="1" applyBorder="1" applyAlignment="1">
      <alignment horizontal="center" vertical="center"/>
    </xf>
    <xf numFmtId="0" fontId="1" fillId="6" borderId="10" xfId="0" applyFont="1" applyFill="1" applyBorder="1"/>
    <xf numFmtId="0" fontId="1" fillId="13" borderId="20" xfId="0" applyFont="1" applyFill="1" applyBorder="1" applyAlignment="1">
      <alignment horizontal="center" vertical="center"/>
    </xf>
    <xf numFmtId="0" fontId="8" fillId="14" borderId="20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13" borderId="10" xfId="0" applyFont="1" applyFill="1" applyBorder="1" applyAlignment="1">
      <alignment horizontal="center" vertical="center"/>
    </xf>
    <xf numFmtId="0" fontId="1" fillId="2" borderId="20" xfId="0" applyNumberFormat="1" applyFont="1" applyFill="1" applyBorder="1" applyAlignment="1" applyProtection="1">
      <alignment horizontal="center"/>
    </xf>
    <xf numFmtId="0" fontId="1" fillId="14" borderId="20" xfId="0" applyFont="1" applyFill="1" applyBorder="1" applyAlignment="1" applyProtection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1" fillId="2" borderId="22" xfId="0" applyNumberFormat="1" applyFont="1" applyFill="1" applyBorder="1" applyAlignment="1" applyProtection="1">
      <alignment horizontal="center"/>
    </xf>
    <xf numFmtId="0" fontId="1" fillId="14" borderId="22" xfId="0" applyFont="1" applyFill="1" applyBorder="1" applyAlignment="1" applyProtection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23" xfId="0" applyNumberFormat="1" applyFont="1" applyFill="1" applyBorder="1" applyAlignment="1" applyProtection="1">
      <alignment horizontal="center"/>
      <protection locked="0"/>
    </xf>
    <xf numFmtId="0" fontId="0" fillId="3" borderId="8" xfId="0" applyFont="1" applyFill="1" applyBorder="1" applyAlignment="1">
      <alignment horizontal="right" vertical="center"/>
    </xf>
    <xf numFmtId="0" fontId="0" fillId="3" borderId="9" xfId="0" applyFont="1" applyFill="1" applyBorder="1" applyAlignment="1">
      <alignment horizontal="right" vertical="center"/>
    </xf>
    <xf numFmtId="0" fontId="0" fillId="3" borderId="10" xfId="0" applyFont="1" applyFill="1" applyBorder="1" applyAlignment="1">
      <alignment horizontal="right" vertical="center"/>
    </xf>
    <xf numFmtId="0" fontId="0" fillId="3" borderId="21" xfId="0" applyFont="1" applyFill="1" applyBorder="1" applyAlignment="1">
      <alignment horizontal="right" vertical="center"/>
    </xf>
    <xf numFmtId="0" fontId="0" fillId="11" borderId="20" xfId="0" applyFill="1" applyBorder="1" applyAlignment="1">
      <alignment horizontal="center" wrapText="1"/>
    </xf>
    <xf numFmtId="0" fontId="0" fillId="3" borderId="20" xfId="0" applyFont="1" applyFill="1" applyBorder="1" applyAlignment="1">
      <alignment horizontal="right"/>
    </xf>
    <xf numFmtId="49" fontId="1" fillId="9" borderId="11" xfId="0" applyNumberFormat="1" applyFont="1" applyFill="1" applyBorder="1" applyAlignment="1">
      <alignment horizontal="center" wrapText="1"/>
    </xf>
    <xf numFmtId="49" fontId="1" fillId="9" borderId="14" xfId="0" applyNumberFormat="1" applyFont="1" applyFill="1" applyBorder="1" applyAlignment="1">
      <alignment horizontal="center" wrapText="1"/>
    </xf>
    <xf numFmtId="17" fontId="1" fillId="9" borderId="11" xfId="0" applyNumberFormat="1" applyFont="1" applyFill="1" applyBorder="1" applyAlignment="1">
      <alignment horizontal="center" wrapText="1"/>
    </xf>
    <xf numFmtId="17" fontId="1" fillId="9" borderId="14" xfId="0" applyNumberFormat="1" applyFont="1" applyFill="1" applyBorder="1" applyAlignment="1">
      <alignment horizontal="center" wrapText="1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2" fillId="7" borderId="19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</cellXfs>
  <cellStyles count="1">
    <cellStyle name="Normal" xfId="0" builtinId="0"/>
  </cellStyles>
  <dxfs count="12">
    <dxf>
      <font>
        <color theme="7" tint="0.59996337778862885"/>
      </font>
    </dxf>
    <dxf>
      <font>
        <color rgb="FFFFFF00"/>
      </font>
    </dxf>
    <dxf>
      <fill>
        <patternFill>
          <bgColor rgb="FFFF0000"/>
        </patternFill>
      </fill>
    </dxf>
    <dxf>
      <font>
        <color rgb="FFFFFF00"/>
      </font>
    </dxf>
    <dxf>
      <fill>
        <patternFill>
          <bgColor rgb="FFFF0000"/>
        </patternFill>
      </fill>
    </dxf>
    <dxf>
      <font>
        <b/>
        <i/>
        <color rgb="FFFF0000"/>
      </font>
    </dxf>
    <dxf>
      <font>
        <color theme="7" tint="0.59996337778862885"/>
      </font>
    </dxf>
    <dxf>
      <font>
        <color theme="6" tint="0.79998168889431442"/>
      </font>
    </dxf>
    <dxf>
      <font>
        <color theme="0"/>
      </font>
    </dxf>
    <dxf>
      <font>
        <color rgb="FF00B0F0"/>
      </font>
    </dxf>
    <dxf>
      <font>
        <color rgb="FF92D050"/>
      </font>
    </dxf>
    <dxf>
      <font>
        <color theme="9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1</xdr:row>
          <xdr:rowOff>76200</xdr:rowOff>
        </xdr:from>
        <xdr:to>
          <xdr:col>4</xdr:col>
          <xdr:colOff>701040</xdr:colOff>
          <xdr:row>3</xdr:row>
          <xdr:rowOff>144780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1" i="1" u="none" strike="noStrike" baseline="0">
                  <a:solidFill>
                    <a:srgbClr val="0000FF"/>
                  </a:solidFill>
                  <a:latin typeface="Calibri"/>
                </a:rPr>
                <a:t>Tableau suivant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S%20ENTR&#201;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TABLEAU DES ENTRÉES"/>
    </sheetNames>
    <definedNames>
      <definedName name="Panel" refersTo="='Base de données'!$B$20:$G$24"/>
    </definedNames>
    <sheetDataSet>
      <sheetData sheetId="0">
        <row r="2">
          <cell r="A2" t="str">
            <v>Numéros des rondes</v>
          </cell>
          <cell r="B2" t="str">
            <v>Niveaux &amp; Catégories</v>
          </cell>
          <cell r="C2" t="str">
            <v>Nombre de compétiteurs</v>
          </cell>
          <cell r="D2" t="str">
            <v xml:space="preserve">FractionDébut </v>
          </cell>
          <cell r="E2" t="str">
            <v>Noms des danses</v>
          </cell>
        </row>
        <row r="3">
          <cell r="A3"/>
          <cell r="B3"/>
          <cell r="C3"/>
          <cell r="D3"/>
          <cell r="E3"/>
        </row>
        <row r="4">
          <cell r="A4">
            <v>1</v>
          </cell>
          <cell r="B4" t="str">
            <v>Débutant, 65 Plus</v>
          </cell>
          <cell r="C4">
            <v>6</v>
          </cell>
          <cell r="D4"/>
          <cell r="E4" t="str">
            <v>Cha-Cha</v>
          </cell>
          <cell r="F4">
            <v>1</v>
          </cell>
          <cell r="G4"/>
          <cell r="M4">
            <v>6</v>
          </cell>
          <cell r="N4"/>
        </row>
        <row r="5">
          <cell r="A5">
            <v>2</v>
          </cell>
          <cell r="B5" t="str">
            <v>Inter, 65 Plus</v>
          </cell>
          <cell r="C5">
            <v>0</v>
          </cell>
          <cell r="D5"/>
          <cell r="E5"/>
        </row>
        <row r="6">
          <cell r="A6">
            <v>3</v>
          </cell>
          <cell r="B6" t="str">
            <v>Débutant, 51-64</v>
          </cell>
          <cell r="C6">
            <v>0</v>
          </cell>
          <cell r="D6"/>
          <cell r="E6"/>
        </row>
        <row r="7">
          <cell r="A7">
            <v>4</v>
          </cell>
          <cell r="B7" t="str">
            <v>Inter, 51-64</v>
          </cell>
          <cell r="C7">
            <v>0</v>
          </cell>
          <cell r="D7"/>
          <cell r="E7"/>
        </row>
        <row r="8">
          <cell r="A8">
            <v>5</v>
          </cell>
          <cell r="B8" t="str">
            <v>Débutant, 31-50</v>
          </cell>
          <cell r="C8">
            <v>0</v>
          </cell>
          <cell r="D8"/>
          <cell r="E8"/>
        </row>
        <row r="9">
          <cell r="A9">
            <v>6</v>
          </cell>
          <cell r="B9" t="str">
            <v>Inter, 31-50</v>
          </cell>
          <cell r="C9">
            <v>0</v>
          </cell>
          <cell r="D9"/>
          <cell r="E9"/>
        </row>
        <row r="10">
          <cell r="A10">
            <v>7</v>
          </cell>
          <cell r="B10" t="str">
            <v>Débutant, Continental</v>
          </cell>
          <cell r="C10">
            <v>0</v>
          </cell>
          <cell r="D10"/>
          <cell r="E10"/>
        </row>
        <row r="11">
          <cell r="A11">
            <v>8</v>
          </cell>
          <cell r="B11" t="str">
            <v>Inter, Continental</v>
          </cell>
          <cell r="C11">
            <v>0</v>
          </cell>
          <cell r="D11"/>
          <cell r="E11"/>
        </row>
        <row r="12">
          <cell r="A12">
            <v>9</v>
          </cell>
          <cell r="B12" t="str">
            <v>Moniteur</v>
          </cell>
          <cell r="C12">
            <v>0</v>
          </cell>
          <cell r="D12"/>
          <cell r="E12"/>
        </row>
        <row r="13">
          <cell r="A13" t="str">
            <v>10-A</v>
          </cell>
          <cell r="B13" t="str">
            <v>Débutant, Partenaire</v>
          </cell>
          <cell r="C13">
            <v>0</v>
          </cell>
          <cell r="D13"/>
          <cell r="E13"/>
        </row>
        <row r="14">
          <cell r="A14" t="str">
            <v>10-B</v>
          </cell>
          <cell r="B14" t="str">
            <v>Inter, Partenaire</v>
          </cell>
          <cell r="C14">
            <v>0</v>
          </cell>
          <cell r="D14"/>
          <cell r="E14"/>
        </row>
        <row r="15">
          <cell r="A15" t="str">
            <v>11-A</v>
          </cell>
          <cell r="B15" t="str">
            <v>ChampionnatFemme</v>
          </cell>
          <cell r="C15">
            <v>0</v>
          </cell>
          <cell r="D15"/>
          <cell r="E15"/>
        </row>
        <row r="16">
          <cell r="A16" t="str">
            <v>11-B</v>
          </cell>
          <cell r="B16" t="str">
            <v>ChampionnatHomme</v>
          </cell>
          <cell r="C16">
            <v>0</v>
          </cell>
          <cell r="D16"/>
          <cell r="E16"/>
        </row>
        <row r="17">
          <cell r="A17" t="str">
            <v>12-A</v>
          </cell>
          <cell r="B17" t="str">
            <v>Élite-A</v>
          </cell>
          <cell r="C17">
            <v>0</v>
          </cell>
          <cell r="D17"/>
          <cell r="E17"/>
        </row>
        <row r="18">
          <cell r="A18" t="str">
            <v>12-B</v>
          </cell>
          <cell r="B18" t="str">
            <v>Élite-B</v>
          </cell>
          <cell r="C18">
            <v>0</v>
          </cell>
          <cell r="D18"/>
          <cell r="E18"/>
        </row>
        <row r="19">
          <cell r="A19" t="str">
            <v>12-C</v>
          </cell>
          <cell r="B19" t="str">
            <v>Élite-C</v>
          </cell>
          <cell r="C19">
            <v>0</v>
          </cell>
          <cell r="D19"/>
          <cell r="E19"/>
        </row>
        <row r="20">
          <cell r="B20">
            <v>1</v>
          </cell>
          <cell r="C20" t="str">
            <v>A</v>
          </cell>
          <cell r="D20" t="str">
            <v>B</v>
          </cell>
          <cell r="E20" t="str">
            <v>C</v>
          </cell>
          <cell r="F20"/>
          <cell r="G20"/>
        </row>
        <row r="21">
          <cell r="B21">
            <v>2</v>
          </cell>
          <cell r="C21" t="str">
            <v>A</v>
          </cell>
          <cell r="D21" t="str">
            <v>B</v>
          </cell>
          <cell r="E21" t="str">
            <v>D</v>
          </cell>
          <cell r="F21"/>
          <cell r="G21"/>
        </row>
        <row r="22">
          <cell r="B22">
            <v>3</v>
          </cell>
          <cell r="C22" t="str">
            <v>A</v>
          </cell>
          <cell r="D22" t="str">
            <v>B</v>
          </cell>
          <cell r="E22" t="str">
            <v>E</v>
          </cell>
          <cell r="F22"/>
          <cell r="G22"/>
        </row>
        <row r="23">
          <cell r="B23">
            <v>4</v>
          </cell>
          <cell r="C23" t="str">
            <v>A</v>
          </cell>
          <cell r="D23" t="str">
            <v>C</v>
          </cell>
          <cell r="E23" t="str">
            <v>D</v>
          </cell>
          <cell r="F23"/>
          <cell r="G23"/>
        </row>
        <row r="24">
          <cell r="B24">
            <v>5</v>
          </cell>
          <cell r="C24" t="str">
            <v>A</v>
          </cell>
          <cell r="D24" t="str">
            <v>B</v>
          </cell>
          <cell r="E24" t="str">
            <v>C</v>
          </cell>
          <cell r="F24" t="str">
            <v>D</v>
          </cell>
          <cell r="G24" t="str">
            <v>E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9"/>
  <sheetViews>
    <sheetView tabSelected="1" workbookViewId="0">
      <selection activeCell="E11" sqref="E11"/>
    </sheetView>
  </sheetViews>
  <sheetFormatPr baseColWidth="10" defaultRowHeight="14.4" x14ac:dyDescent="0.3"/>
  <cols>
    <col min="6" max="6" width="0.88671875" customWidth="1"/>
    <col min="12" max="12" width="0.88671875" customWidth="1"/>
  </cols>
  <sheetData>
    <row r="1" spans="1:12" ht="15.6" x14ac:dyDescent="0.3">
      <c r="A1" s="1" t="s">
        <v>0</v>
      </c>
      <c r="B1" s="2">
        <f>'[1]Base de données'!$A$4</f>
        <v>1</v>
      </c>
      <c r="C1" s="3" t="s">
        <v>1</v>
      </c>
      <c r="D1" s="3"/>
      <c r="E1" s="4">
        <f>'[1]Base de données'!$F$4</f>
        <v>1</v>
      </c>
      <c r="F1" s="5"/>
      <c r="G1" s="6" t="s">
        <v>0</v>
      </c>
      <c r="H1" s="2">
        <f>B1</f>
        <v>1</v>
      </c>
      <c r="I1" s="7" t="s">
        <v>1</v>
      </c>
      <c r="J1" s="7"/>
      <c r="K1" s="4">
        <f>'[1]Base de données'!$G$4</f>
        <v>0</v>
      </c>
      <c r="L1" s="8"/>
    </row>
    <row r="2" spans="1:12" ht="15.6" x14ac:dyDescent="0.3">
      <c r="A2" s="9" t="s">
        <v>2</v>
      </c>
      <c r="B2" s="54" t="s">
        <v>3</v>
      </c>
      <c r="C2" s="55"/>
      <c r="D2" s="56"/>
      <c r="E2" s="57"/>
      <c r="F2" s="10"/>
      <c r="G2" s="11" t="s">
        <v>2</v>
      </c>
      <c r="H2" s="54" t="str">
        <f>$B$2</f>
        <v>65 plus</v>
      </c>
      <c r="I2" s="55"/>
      <c r="J2" s="56"/>
      <c r="K2" s="57"/>
      <c r="L2" s="12"/>
    </row>
    <row r="3" spans="1:12" ht="15.6" x14ac:dyDescent="0.3">
      <c r="A3" s="9" t="s">
        <v>4</v>
      </c>
      <c r="B3" s="59" t="str">
        <f>VLOOKUP(B1,'[1]Base de données'!$A$2:$E$19,5)</f>
        <v>Cha-Cha</v>
      </c>
      <c r="C3" s="60"/>
      <c r="D3" s="61"/>
      <c r="E3" s="58"/>
      <c r="F3" s="10"/>
      <c r="G3" s="11" t="s">
        <v>4</v>
      </c>
      <c r="H3" s="59" t="str">
        <f>$B$3</f>
        <v>Cha-Cha</v>
      </c>
      <c r="I3" s="60"/>
      <c r="J3" s="61"/>
      <c r="K3" s="58"/>
      <c r="L3" s="12"/>
    </row>
    <row r="4" spans="1:12" ht="15" thickBot="1" x14ac:dyDescent="0.35">
      <c r="A4" s="13" t="s">
        <v>5</v>
      </c>
      <c r="B4" s="50" t="s">
        <v>6</v>
      </c>
      <c r="C4" s="51"/>
      <c r="D4" s="52"/>
      <c r="E4" s="14"/>
      <c r="F4" s="10"/>
      <c r="G4" s="15" t="s">
        <v>5</v>
      </c>
      <c r="H4" s="50" t="str">
        <f>B4</f>
        <v>Débutant</v>
      </c>
      <c r="I4" s="51"/>
      <c r="J4" s="52"/>
      <c r="K4" s="14"/>
      <c r="L4" s="12"/>
    </row>
    <row r="5" spans="1:12" ht="24" x14ac:dyDescent="0.3">
      <c r="A5" s="53"/>
      <c r="B5" s="53"/>
      <c r="C5" s="53"/>
      <c r="D5" s="53"/>
      <c r="E5" s="16" t="s">
        <v>7</v>
      </c>
      <c r="F5" s="17"/>
      <c r="G5" s="53"/>
      <c r="H5" s="53"/>
      <c r="I5" s="53"/>
      <c r="J5" s="53"/>
      <c r="K5" s="16" t="s">
        <v>7</v>
      </c>
      <c r="L5" s="18"/>
    </row>
    <row r="6" spans="1:12" ht="15.6" x14ac:dyDescent="0.3">
      <c r="A6" s="45"/>
      <c r="B6" s="45"/>
      <c r="C6" s="45"/>
      <c r="D6" s="45"/>
      <c r="E6" s="19">
        <f>IF(E11=1,DCOUNT(A13:E150,1,$DA$39:$DB$42),IF(E11=2,DCOUNT(A13:E150,1,$DA$44:$DB$46),IF(E11=3,DCOUNT(A13:E150,1,$DA$27:$DB$28),0)))</f>
        <v>6</v>
      </c>
      <c r="F6" s="10"/>
      <c r="G6" s="45"/>
      <c r="H6" s="45"/>
      <c r="I6" s="45"/>
      <c r="J6" s="45"/>
      <c r="K6" s="19">
        <f>IF(K11=1,DCOUNT(G13:K150,1,$DA$39:$DB$42),IF(K11=2,DCOUNT(G13:K150,1,$DA$44:$DB$46),IF(K11=3,DCOUNT(G13:K150,1,$DA$27:$DB$28),0)))</f>
        <v>0</v>
      </c>
      <c r="L6" s="12"/>
    </row>
    <row r="7" spans="1:12" x14ac:dyDescent="0.3">
      <c r="A7" s="45"/>
      <c r="B7" s="45"/>
      <c r="C7" s="45"/>
      <c r="D7" s="45"/>
      <c r="E7" s="46" t="s">
        <v>8</v>
      </c>
      <c r="F7" s="10"/>
      <c r="G7" s="45"/>
      <c r="H7" s="45"/>
      <c r="I7" s="45"/>
      <c r="J7" s="45"/>
      <c r="K7" s="48" t="s">
        <v>9</v>
      </c>
      <c r="L7" s="12"/>
    </row>
    <row r="8" spans="1:12" x14ac:dyDescent="0.3">
      <c r="A8" s="45"/>
      <c r="B8" s="45"/>
      <c r="C8" s="45"/>
      <c r="D8" s="45"/>
      <c r="E8" s="47"/>
      <c r="F8" s="10"/>
      <c r="G8" s="45"/>
      <c r="H8" s="45"/>
      <c r="I8" s="45"/>
      <c r="J8" s="45"/>
      <c r="K8" s="49"/>
      <c r="L8" s="12"/>
    </row>
    <row r="9" spans="1:12" ht="27.6" x14ac:dyDescent="0.3">
      <c r="A9" s="40"/>
      <c r="B9" s="41"/>
      <c r="C9" s="41"/>
      <c r="D9" s="42"/>
      <c r="E9" s="20" t="s">
        <v>10</v>
      </c>
      <c r="F9" s="10"/>
      <c r="G9" s="43"/>
      <c r="H9" s="41"/>
      <c r="I9" s="41"/>
      <c r="J9" s="42"/>
      <c r="K9" s="20" t="s">
        <v>10</v>
      </c>
      <c r="L9" s="12"/>
    </row>
    <row r="10" spans="1:12" ht="15.6" x14ac:dyDescent="0.3">
      <c r="A10" s="44" t="s">
        <v>11</v>
      </c>
      <c r="B10" s="44"/>
      <c r="C10" s="44"/>
      <c r="D10" s="44"/>
      <c r="E10" s="21">
        <f>'[1]Base de données'!$M$4</f>
        <v>6</v>
      </c>
      <c r="F10" s="10"/>
      <c r="G10" s="44" t="s">
        <v>11</v>
      </c>
      <c r="H10" s="44"/>
      <c r="I10" s="44"/>
      <c r="J10" s="44"/>
      <c r="K10" s="21">
        <f>'[1]Base de données'!$N$4</f>
        <v>0</v>
      </c>
      <c r="L10" s="12"/>
    </row>
    <row r="11" spans="1:12" ht="18" x14ac:dyDescent="0.35">
      <c r="A11" s="44"/>
      <c r="B11" s="44"/>
      <c r="C11" s="44"/>
      <c r="D11" s="44"/>
      <c r="E11" s="22">
        <v>3</v>
      </c>
      <c r="F11" s="10"/>
      <c r="G11" s="44"/>
      <c r="H11" s="44"/>
      <c r="I11" s="44"/>
      <c r="J11" s="44"/>
      <c r="K11" s="22">
        <v>0</v>
      </c>
      <c r="L11" s="12"/>
    </row>
    <row r="12" spans="1:12" ht="18" x14ac:dyDescent="0.3">
      <c r="A12" s="23"/>
      <c r="B12" s="24"/>
      <c r="C12" s="24" t="s">
        <v>12</v>
      </c>
      <c r="D12" s="25"/>
      <c r="E12" s="26"/>
      <c r="F12" s="17"/>
      <c r="G12" s="27"/>
      <c r="H12" s="24"/>
      <c r="I12" s="24" t="s">
        <v>12</v>
      </c>
      <c r="J12" s="25"/>
      <c r="K12" s="26"/>
      <c r="L12" s="18"/>
    </row>
    <row r="13" spans="1:12" ht="18" x14ac:dyDescent="0.3">
      <c r="A13" s="28" t="s">
        <v>13</v>
      </c>
      <c r="B13" s="29" t="str">
        <f>VLOOKUP(E1,[1]!Panel,2)</f>
        <v>A</v>
      </c>
      <c r="C13" s="29" t="str">
        <f>VLOOKUP(E1,[1]!Panel,3)</f>
        <v>B</v>
      </c>
      <c r="D13" s="29" t="str">
        <f>VLOOKUP(E1,[1]!Panel,4)</f>
        <v>C</v>
      </c>
      <c r="E13" s="30" t="s">
        <v>14</v>
      </c>
      <c r="F13" s="17"/>
      <c r="G13" s="31" t="s">
        <v>13</v>
      </c>
      <c r="H13" s="29"/>
      <c r="I13" s="29"/>
      <c r="J13" s="29"/>
      <c r="K13" s="30" t="s">
        <v>14</v>
      </c>
      <c r="L13" s="18"/>
    </row>
    <row r="14" spans="1:12" ht="15.6" x14ac:dyDescent="0.3">
      <c r="A14" s="32">
        <v>30</v>
      </c>
      <c r="B14" s="33" t="s">
        <v>15</v>
      </c>
      <c r="C14" s="33" t="s">
        <v>15</v>
      </c>
      <c r="D14" s="33" t="s">
        <v>15</v>
      </c>
      <c r="E14" s="34">
        <f>COUNTIF(B14:D14,"x")</f>
        <v>3</v>
      </c>
      <c r="F14" s="17"/>
      <c r="G14" s="35"/>
      <c r="H14" s="33" t="str">
        <f t="shared" ref="H14:H19" si="0">IF(COUNTIF($BF$14:$BF$150,G14),"x","")</f>
        <v/>
      </c>
      <c r="I14" s="33" t="str">
        <f>IF(COUNTIF($BG$14:$BG$150,G14),"x","")</f>
        <v/>
      </c>
      <c r="J14" s="33" t="str">
        <f t="shared" ref="J14:J19" si="1">IF(COUNTIF($BH$14:$BH$150,G14),"x","")</f>
        <v/>
      </c>
      <c r="K14" s="34">
        <f>COUNTIF(H14:J14,"x")</f>
        <v>0</v>
      </c>
      <c r="L14" s="18"/>
    </row>
    <row r="15" spans="1:12" ht="15.6" x14ac:dyDescent="0.3">
      <c r="A15" s="32">
        <v>31</v>
      </c>
      <c r="B15" s="33" t="s">
        <v>15</v>
      </c>
      <c r="C15" s="33" t="s">
        <v>15</v>
      </c>
      <c r="D15" s="33" t="s">
        <v>15</v>
      </c>
      <c r="E15" s="34">
        <f>COUNTIF(B15:D15,"x")</f>
        <v>3</v>
      </c>
      <c r="F15" s="17"/>
      <c r="G15" s="35"/>
      <c r="H15" s="33" t="str">
        <f t="shared" si="0"/>
        <v/>
      </c>
      <c r="I15" s="33" t="str">
        <f t="shared" ref="I15:I19" si="2">IF(COUNTIF($BG$14:$BG$150,G15),"x","")</f>
        <v/>
      </c>
      <c r="J15" s="33" t="str">
        <f t="shared" si="1"/>
        <v/>
      </c>
      <c r="K15" s="34">
        <f t="shared" ref="K15:K19" si="3">COUNTIF(H15:J15,"x")</f>
        <v>0</v>
      </c>
      <c r="L15" s="18"/>
    </row>
    <row r="16" spans="1:12" ht="15.6" x14ac:dyDescent="0.3">
      <c r="A16" s="32">
        <v>32</v>
      </c>
      <c r="B16" s="33" t="s">
        <v>15</v>
      </c>
      <c r="C16" s="33" t="s">
        <v>15</v>
      </c>
      <c r="D16" s="33" t="s">
        <v>15</v>
      </c>
      <c r="E16" s="34">
        <f t="shared" ref="E16:E17" si="4">COUNTIF(B16:D16,"x")</f>
        <v>3</v>
      </c>
      <c r="F16" s="17"/>
      <c r="G16" s="35"/>
      <c r="H16" s="33" t="str">
        <f t="shared" si="0"/>
        <v/>
      </c>
      <c r="I16" s="33" t="str">
        <f t="shared" si="2"/>
        <v/>
      </c>
      <c r="J16" s="33" t="str">
        <f t="shared" si="1"/>
        <v/>
      </c>
      <c r="K16" s="34">
        <f t="shared" si="3"/>
        <v>0</v>
      </c>
      <c r="L16" s="18"/>
    </row>
    <row r="17" spans="1:12" ht="15.6" x14ac:dyDescent="0.3">
      <c r="A17" s="32">
        <v>33</v>
      </c>
      <c r="B17" s="33" t="s">
        <v>15</v>
      </c>
      <c r="C17" s="33" t="s">
        <v>15</v>
      </c>
      <c r="D17" s="33" t="s">
        <v>15</v>
      </c>
      <c r="E17" s="34">
        <f t="shared" si="4"/>
        <v>3</v>
      </c>
      <c r="F17" s="17"/>
      <c r="G17" s="35"/>
      <c r="H17" s="33" t="str">
        <f t="shared" si="0"/>
        <v/>
      </c>
      <c r="I17" s="33" t="str">
        <f t="shared" si="2"/>
        <v/>
      </c>
      <c r="J17" s="33" t="str">
        <f t="shared" si="1"/>
        <v/>
      </c>
      <c r="K17" s="34">
        <f t="shared" si="3"/>
        <v>0</v>
      </c>
      <c r="L17" s="18"/>
    </row>
    <row r="18" spans="1:12" ht="15.6" x14ac:dyDescent="0.3">
      <c r="A18" s="32">
        <v>34</v>
      </c>
      <c r="B18" s="33" t="s">
        <v>15</v>
      </c>
      <c r="C18" s="33" t="s">
        <v>15</v>
      </c>
      <c r="D18" s="33" t="s">
        <v>15</v>
      </c>
      <c r="E18" s="34">
        <f>COUNTIF(B18:D18,"x")</f>
        <v>3</v>
      </c>
      <c r="F18" s="17"/>
      <c r="G18" s="35"/>
      <c r="H18" s="33" t="str">
        <f t="shared" si="0"/>
        <v/>
      </c>
      <c r="I18" s="33" t="str">
        <f t="shared" si="2"/>
        <v/>
      </c>
      <c r="J18" s="33" t="str">
        <f t="shared" si="1"/>
        <v/>
      </c>
      <c r="K18" s="34">
        <f t="shared" si="3"/>
        <v>0</v>
      </c>
      <c r="L18" s="18"/>
    </row>
    <row r="19" spans="1:12" ht="15.6" x14ac:dyDescent="0.3">
      <c r="A19" s="36">
        <v>35</v>
      </c>
      <c r="B19" s="37" t="s">
        <v>15</v>
      </c>
      <c r="C19" s="37" t="s">
        <v>15</v>
      </c>
      <c r="D19" s="37" t="s">
        <v>15</v>
      </c>
      <c r="E19" s="38">
        <f>COUNTIF(B19:D19,"x")</f>
        <v>3</v>
      </c>
      <c r="F19" s="17"/>
      <c r="G19" s="39"/>
      <c r="H19" s="37" t="str">
        <f t="shared" si="0"/>
        <v/>
      </c>
      <c r="I19" s="37" t="str">
        <f t="shared" si="2"/>
        <v/>
      </c>
      <c r="J19" s="37" t="str">
        <f t="shared" si="1"/>
        <v/>
      </c>
      <c r="K19" s="38">
        <f t="shared" si="3"/>
        <v>0</v>
      </c>
      <c r="L19" s="18"/>
    </row>
  </sheetData>
  <mergeCells count="22">
    <mergeCell ref="B2:D2"/>
    <mergeCell ref="E2:E3"/>
    <mergeCell ref="H2:J2"/>
    <mergeCell ref="K2:K3"/>
    <mergeCell ref="B3:D3"/>
    <mergeCell ref="H3:J3"/>
    <mergeCell ref="K7:K8"/>
    <mergeCell ref="A8:D8"/>
    <mergeCell ref="G8:J8"/>
    <mergeCell ref="B4:D4"/>
    <mergeCell ref="H4:J4"/>
    <mergeCell ref="A5:D5"/>
    <mergeCell ref="G5:J5"/>
    <mergeCell ref="A6:D6"/>
    <mergeCell ref="G6:J6"/>
    <mergeCell ref="A9:D9"/>
    <mergeCell ref="G9:J9"/>
    <mergeCell ref="A10:D11"/>
    <mergeCell ref="G10:J11"/>
    <mergeCell ref="A7:D7"/>
    <mergeCell ref="E7:E8"/>
    <mergeCell ref="G7:J7"/>
  </mergeCells>
  <conditionalFormatting sqref="A1:L1">
    <cfRule type="cellIs" dxfId="11" priority="11" operator="equal">
      <formula>0</formula>
    </cfRule>
  </conditionalFormatting>
  <conditionalFormatting sqref="A6:L6">
    <cfRule type="cellIs" dxfId="10" priority="10" operator="equal">
      <formula>0</formula>
    </cfRule>
  </conditionalFormatting>
  <conditionalFormatting sqref="A10:L10">
    <cfRule type="cellIs" dxfId="9" priority="9" operator="equal">
      <formula>0</formula>
    </cfRule>
  </conditionalFormatting>
  <conditionalFormatting sqref="A11:L11">
    <cfRule type="cellIs" dxfId="8" priority="8" operator="equal">
      <formula>0</formula>
    </cfRule>
  </conditionalFormatting>
  <conditionalFormatting sqref="A13:L13">
    <cfRule type="containsErrors" dxfId="7" priority="12">
      <formula>ISERROR(A13)</formula>
    </cfRule>
  </conditionalFormatting>
  <conditionalFormatting sqref="A14:A15 E14:L19 A16:D19">
    <cfRule type="cellIs" dxfId="6" priority="7" operator="equal">
      <formula>0</formula>
    </cfRule>
  </conditionalFormatting>
  <conditionalFormatting sqref="E11">
    <cfRule type="expression" dxfId="5" priority="6">
      <formula>IF(E6&gt;0,"ALERT")</formula>
    </cfRule>
  </conditionalFormatting>
  <conditionalFormatting sqref="K12">
    <cfRule type="expression" dxfId="4" priority="4">
      <formula>AND(J12=1,K12="ALERTE")</formula>
    </cfRule>
    <cfRule type="cellIs" dxfId="3" priority="5" operator="equal">
      <formula>FALSE</formula>
    </cfRule>
  </conditionalFormatting>
  <conditionalFormatting sqref="E12">
    <cfRule type="expression" dxfId="2" priority="2">
      <formula>AND(D12=1,E12="ALERTE")</formula>
    </cfRule>
    <cfRule type="cellIs" dxfId="1" priority="3" operator="equal">
      <formula>FALSE</formula>
    </cfRule>
  </conditionalFormatting>
  <conditionalFormatting sqref="B14:D15">
    <cfRule type="cellIs" dxfId="0" priority="1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asser_1_64">
                <anchor moveWithCells="1">
                  <from>
                    <xdr:col>4</xdr:col>
                    <xdr:colOff>152400</xdr:colOff>
                    <xdr:row>1</xdr:row>
                    <xdr:rowOff>76200</xdr:rowOff>
                  </from>
                  <to>
                    <xdr:col>4</xdr:col>
                    <xdr:colOff>701040</xdr:colOff>
                    <xdr:row>3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Déb65+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2016-10-06T15:12:41Z</dcterms:created>
  <dcterms:modified xsi:type="dcterms:W3CDTF">2016-10-06T15:20:16Z</dcterms:modified>
</cp:coreProperties>
</file>