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32" windowHeight="5604"/>
  </bookViews>
  <sheets>
    <sheet name="Déb65+" sheetId="1" r:id="rId1"/>
    <sheet name="Déb51-64" sheetId="2" r:id="rId2"/>
  </sheets>
  <functionGroups builtInGroupCount="18"/>
  <externalReferences>
    <externalReference r:id="rId3"/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Q20" i="2" l="1"/>
  <c r="Q19" i="2"/>
  <c r="Q18" i="2"/>
  <c r="E18" i="2"/>
  <c r="Q17" i="2"/>
  <c r="K17" i="2"/>
  <c r="Q16" i="2"/>
  <c r="Q15" i="2"/>
  <c r="Q14" i="2"/>
  <c r="E14" i="2"/>
  <c r="I13" i="2"/>
  <c r="Q10" i="2"/>
  <c r="K10" i="2"/>
  <c r="E10" i="2"/>
  <c r="Q6" i="2"/>
  <c r="K6" i="2"/>
  <c r="E6" i="2"/>
  <c r="M5" i="2"/>
  <c r="G5" i="2"/>
  <c r="A5" i="2"/>
  <c r="N4" i="2"/>
  <c r="H4" i="2"/>
  <c r="N2" i="2"/>
  <c r="H2" i="2"/>
  <c r="Q1" i="2"/>
  <c r="O13" i="2" s="1"/>
  <c r="K1" i="2"/>
  <c r="H13" i="2" s="1"/>
  <c r="B1" i="2"/>
  <c r="K19" i="2" l="1"/>
  <c r="K15" i="2"/>
  <c r="K18" i="2"/>
  <c r="K20" i="2"/>
  <c r="K14" i="2"/>
  <c r="K16" i="2"/>
  <c r="E19" i="2"/>
  <c r="E15" i="2"/>
  <c r="H3" i="2"/>
  <c r="N3" i="2"/>
  <c r="J13" i="2"/>
  <c r="E16" i="2"/>
  <c r="E20" i="2"/>
  <c r="H1" i="2"/>
  <c r="K12" i="2"/>
  <c r="N13" i="2"/>
  <c r="P13" i="2"/>
  <c r="N1" i="2"/>
  <c r="Q12" i="2"/>
  <c r="P20" i="1"/>
  <c r="O20" i="1"/>
  <c r="N20" i="1"/>
  <c r="J20" i="1"/>
  <c r="I20" i="1"/>
  <c r="H20" i="1"/>
  <c r="A20" i="1"/>
  <c r="C20" i="1" s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Q15" i="1" s="1"/>
  <c r="N15" i="1"/>
  <c r="P14" i="1"/>
  <c r="O14" i="1"/>
  <c r="N14" i="1"/>
  <c r="K14" i="1"/>
  <c r="E12" i="1"/>
  <c r="Q10" i="1"/>
  <c r="K10" i="1"/>
  <c r="E10" i="1"/>
  <c r="Q6" i="1"/>
  <c r="K6" i="1"/>
  <c r="M5" i="1"/>
  <c r="G5" i="1"/>
  <c r="N4" i="1"/>
  <c r="H4" i="1"/>
  <c r="N2" i="1"/>
  <c r="Q1" i="1"/>
  <c r="P13" i="1" s="1"/>
  <c r="K1" i="1"/>
  <c r="J13" i="1" s="1"/>
  <c r="E1" i="1"/>
  <c r="C13" i="1" s="1"/>
  <c r="B1" i="1"/>
  <c r="H1" i="1" s="1"/>
  <c r="Q20" i="1" l="1"/>
  <c r="Q19" i="1"/>
  <c r="Q17" i="1"/>
  <c r="Q14" i="1"/>
  <c r="Q16" i="1"/>
  <c r="Q18" i="1"/>
  <c r="K15" i="1"/>
  <c r="K20" i="1"/>
  <c r="K16" i="1"/>
  <c r="K19" i="1"/>
  <c r="K17" i="1"/>
  <c r="K18" i="1"/>
  <c r="K12" i="1"/>
  <c r="E17" i="2"/>
  <c r="E12" i="2"/>
  <c r="O13" i="1"/>
  <c r="E17" i="1"/>
  <c r="D20" i="1"/>
  <c r="D13" i="1"/>
  <c r="E14" i="1"/>
  <c r="E18" i="1"/>
  <c r="N13" i="1"/>
  <c r="N1" i="1"/>
  <c r="Q12" i="1"/>
  <c r="H13" i="1"/>
  <c r="A5" i="1"/>
  <c r="B13" i="1"/>
  <c r="I13" i="1"/>
  <c r="E16" i="1"/>
  <c r="B20" i="1"/>
  <c r="E20" i="1" s="1"/>
  <c r="N3" i="1" l="1"/>
  <c r="H3" i="1"/>
  <c r="E19" i="1"/>
  <c r="E15" i="1"/>
</calcChain>
</file>

<file path=xl/sharedStrings.xml><?xml version="1.0" encoding="utf-8"?>
<sst xmlns="http://schemas.openxmlformats.org/spreadsheetml/2006/main" count="156" uniqueCount="20">
  <si>
    <t>Ronde #</t>
  </si>
  <si>
    <t>Panel de juge #</t>
  </si>
  <si>
    <t>Catégorie:</t>
  </si>
  <si>
    <t>Danse:</t>
  </si>
  <si>
    <t>Niveau:</t>
  </si>
  <si>
    <t>Débutant</t>
  </si>
  <si>
    <t>Les juges rappellent</t>
  </si>
  <si>
    <t>1/64 de finale</t>
  </si>
  <si>
    <t>1/32 de finale</t>
  </si>
  <si>
    <t>1/16 de finale</t>
  </si>
  <si>
    <t>La régie rappelle</t>
  </si>
  <si>
    <r>
      <t xml:space="preserve">Minimum de </t>
    </r>
    <r>
      <rPr>
        <b/>
        <sz val="12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</rPr>
      <t xml:space="preserve"> pour passer à la ronde suivante </t>
    </r>
    <r>
      <rPr>
        <sz val="12"/>
        <color theme="1"/>
        <rFont val="Calibri"/>
        <family val="2"/>
      </rPr>
      <t>→→→</t>
    </r>
  </si>
  <si>
    <t>Juges</t>
  </si>
  <si>
    <t>DOSSARDS</t>
  </si>
  <si>
    <t>TOTAL</t>
  </si>
  <si>
    <t>x</t>
  </si>
  <si>
    <t>51-64</t>
  </si>
  <si>
    <t>Cha-Cha</t>
  </si>
  <si>
    <t>Mambo</t>
  </si>
  <si>
    <t>65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</si>
</sst>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</font>
    <font>
      <b/>
      <i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2"/>
      <color theme="1"/>
      <name val="Calibri"/>
      <family val="2"/>
    </font>
    <font>
      <b/>
      <sz val="12"/>
      <color indexed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i/>
      <sz val="11"/>
      <color rgb="FF0000FF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0" fillId="0" borderId="2" xfId="0" applyBorder="1"/>
    <xf numFmtId="0" fontId="0" fillId="3" borderId="3" xfId="0" applyFont="1" applyFill="1" applyBorder="1" applyAlignment="1">
      <alignment horizontal="center"/>
    </xf>
    <xf numFmtId="0" fontId="0" fillId="4" borderId="4" xfId="0" applyFill="1" applyBorder="1"/>
    <xf numFmtId="0" fontId="2" fillId="0" borderId="5" xfId="0" applyFont="1" applyBorder="1" applyAlignment="1">
      <alignment horizontal="left"/>
    </xf>
    <xf numFmtId="0" fontId="0" fillId="0" borderId="6" xfId="0" applyBorder="1"/>
    <xf numFmtId="0" fontId="0" fillId="4" borderId="11" xfId="0" applyFill="1" applyBorder="1"/>
    <xf numFmtId="0" fontId="0" fillId="0" borderId="9" xfId="0" applyBorder="1"/>
    <xf numFmtId="0" fontId="0" fillId="0" borderId="13" xfId="0" applyBorder="1"/>
    <xf numFmtId="0" fontId="0" fillId="6" borderId="14" xfId="0" applyFill="1" applyBorder="1"/>
    <xf numFmtId="0" fontId="0" fillId="0" borderId="16" xfId="0" applyBorder="1"/>
    <xf numFmtId="0" fontId="5" fillId="8" borderId="12" xfId="0" applyFont="1" applyFill="1" applyBorder="1" applyAlignment="1">
      <alignment horizontal="center" vertical="center" wrapText="1"/>
    </xf>
    <xf numFmtId="0" fontId="2" fillId="4" borderId="11" xfId="0" applyFont="1" applyFill="1" applyBorder="1"/>
    <xf numFmtId="0" fontId="2" fillId="8" borderId="7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0" fontId="9" fillId="12" borderId="7" xfId="0" applyFont="1" applyFill="1" applyBorder="1" applyAlignment="1" applyProtection="1">
      <alignment horizontal="center"/>
      <protection locked="0"/>
    </xf>
    <xf numFmtId="0" fontId="0" fillId="6" borderId="18" xfId="0" applyFill="1" applyBorder="1"/>
    <xf numFmtId="0" fontId="10" fillId="5" borderId="18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right" vertical="center"/>
    </xf>
    <xf numFmtId="0" fontId="11" fillId="9" borderId="7" xfId="0" applyFont="1" applyFill="1" applyBorder="1" applyAlignment="1">
      <alignment horizontal="center" vertical="center"/>
    </xf>
    <xf numFmtId="0" fontId="2" fillId="6" borderId="9" xfId="0" applyFont="1" applyFill="1" applyBorder="1"/>
    <xf numFmtId="0" fontId="2" fillId="13" borderId="18" xfId="0" applyFont="1" applyFill="1" applyBorder="1" applyAlignment="1">
      <alignment horizontal="center" vertical="center"/>
    </xf>
    <xf numFmtId="0" fontId="10" fillId="14" borderId="18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2" borderId="18" xfId="0" applyNumberFormat="1" applyFont="1" applyFill="1" applyBorder="1" applyAlignment="1">
      <alignment horizontal="center"/>
    </xf>
    <xf numFmtId="0" fontId="2" fillId="14" borderId="18" xfId="0" applyFont="1" applyFill="1" applyBorder="1" applyAlignment="1" applyProtection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9" xfId="0" applyNumberFormat="1" applyFont="1" applyFill="1" applyBorder="1" applyAlignment="1" applyProtection="1">
      <alignment horizontal="center"/>
      <protection locked="0"/>
    </xf>
    <xf numFmtId="0" fontId="0" fillId="3" borderId="3" xfId="0" applyFill="1" applyBorder="1" applyAlignment="1">
      <alignment horizontal="center"/>
    </xf>
    <xf numFmtId="0" fontId="0" fillId="11" borderId="18" xfId="0" applyFill="1" applyBorder="1" applyAlignment="1">
      <alignment horizontal="center" wrapText="1"/>
    </xf>
    <xf numFmtId="17" fontId="2" fillId="9" borderId="10" xfId="0" applyNumberFormat="1" applyFont="1" applyFill="1" applyBorder="1" applyAlignment="1">
      <alignment horizontal="center" wrapText="1"/>
    </xf>
    <xf numFmtId="17" fontId="2" fillId="9" borderId="12" xfId="0" applyNumberFormat="1" applyFont="1" applyFill="1" applyBorder="1" applyAlignment="1">
      <alignment horizontal="center" wrapText="1"/>
    </xf>
    <xf numFmtId="0" fontId="0" fillId="3" borderId="18" xfId="0" applyFont="1" applyFill="1" applyBorder="1" applyAlignment="1">
      <alignment horizontal="right"/>
    </xf>
    <xf numFmtId="0" fontId="0" fillId="3" borderId="7" xfId="0" applyFont="1" applyFill="1" applyBorder="1" applyAlignment="1">
      <alignment horizontal="right" vertical="center"/>
    </xf>
    <xf numFmtId="0" fontId="0" fillId="3" borderId="8" xfId="0" applyFont="1" applyFill="1" applyBorder="1" applyAlignment="1">
      <alignment horizontal="right" vertical="center"/>
    </xf>
    <xf numFmtId="0" fontId="0" fillId="3" borderId="9" xfId="0" applyFont="1" applyFill="1" applyBorder="1" applyAlignment="1">
      <alignment horizontal="right" vertical="center"/>
    </xf>
    <xf numFmtId="0" fontId="0" fillId="3" borderId="19" xfId="0" applyFont="1" applyFill="1" applyBorder="1" applyAlignment="1">
      <alignment horizontal="right" vertic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4" fillId="7" borderId="17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</cellXfs>
  <cellStyles count="1">
    <cellStyle name="Normal" xfId="0" builtinId="0"/>
  </cellStyles>
  <dxfs count="26">
    <dxf>
      <font>
        <color theme="7" tint="0.59996337778862885"/>
      </font>
    </dxf>
    <dxf>
      <font>
        <color theme="7" tint="0.59996337778862885"/>
      </font>
    </dxf>
    <dxf>
      <font>
        <color rgb="FFFFFF00"/>
      </font>
    </dxf>
    <dxf>
      <fill>
        <patternFill>
          <bgColor rgb="FFFF0000"/>
        </patternFill>
      </fill>
    </dxf>
    <dxf>
      <font>
        <color rgb="FFFFFF00"/>
      </font>
    </dxf>
    <dxf>
      <fill>
        <patternFill>
          <bgColor rgb="FFFF0000"/>
        </patternFill>
      </fill>
    </dxf>
    <dxf>
      <font>
        <color rgb="FFFFFF00"/>
      </font>
    </dxf>
    <dxf>
      <fill>
        <patternFill>
          <bgColor rgb="FFFF0000"/>
        </patternFill>
      </fill>
    </dxf>
    <dxf>
      <font>
        <color theme="7" tint="0.59996337778862885"/>
      </font>
    </dxf>
    <dxf>
      <font>
        <color theme="6" tint="0.79998168889431442"/>
      </font>
    </dxf>
    <dxf>
      <font>
        <color theme="0"/>
      </font>
    </dxf>
    <dxf>
      <font>
        <color rgb="FF00B0F0"/>
      </font>
    </dxf>
    <dxf>
      <font>
        <color rgb="FF92D050"/>
      </font>
    </dxf>
    <dxf>
      <font>
        <color theme="9" tint="0.59996337778862885"/>
      </font>
    </dxf>
    <dxf>
      <font>
        <color rgb="FFFFFF00"/>
      </font>
    </dxf>
    <dxf>
      <fill>
        <patternFill>
          <bgColor rgb="FFFF0000"/>
        </patternFill>
      </fill>
    </dxf>
    <dxf>
      <font>
        <color rgb="FFFFFF00"/>
      </font>
    </dxf>
    <dxf>
      <fill>
        <patternFill>
          <bgColor rgb="FFFF0000"/>
        </patternFill>
      </fill>
    </dxf>
    <dxf>
      <font>
        <color rgb="FFFFFF00"/>
      </font>
    </dxf>
    <dxf>
      <fill>
        <patternFill>
          <bgColor rgb="FFFF0000"/>
        </patternFill>
      </fill>
    </dxf>
    <dxf>
      <font>
        <color theme="7" tint="0.59996337778862885"/>
      </font>
    </dxf>
    <dxf>
      <font>
        <color theme="6" tint="0.79998168889431442"/>
      </font>
    </dxf>
    <dxf>
      <font>
        <color theme="0"/>
      </font>
    </dxf>
    <dxf>
      <font>
        <color rgb="FF00B0F0"/>
      </font>
    </dxf>
    <dxf>
      <font>
        <color rgb="FF92D050"/>
      </font>
    </dxf>
    <dxf>
      <font>
        <color theme="9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11</xdr:row>
          <xdr:rowOff>22860</xdr:rowOff>
        </xdr:from>
        <xdr:to>
          <xdr:col>1</xdr:col>
          <xdr:colOff>0</xdr:colOff>
          <xdr:row>12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11</xdr:row>
          <xdr:rowOff>22860</xdr:rowOff>
        </xdr:from>
        <xdr:to>
          <xdr:col>7</xdr:col>
          <xdr:colOff>22860</xdr:colOff>
          <xdr:row>12</xdr:row>
          <xdr:rowOff>22860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</xdr:colOff>
          <xdr:row>11</xdr:row>
          <xdr:rowOff>22860</xdr:rowOff>
        </xdr:from>
        <xdr:to>
          <xdr:col>13</xdr:col>
          <xdr:colOff>0</xdr:colOff>
          <xdr:row>12</xdr:row>
          <xdr:rowOff>22860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11</xdr:row>
          <xdr:rowOff>22860</xdr:rowOff>
        </xdr:from>
        <xdr:to>
          <xdr:col>7</xdr:col>
          <xdr:colOff>22860</xdr:colOff>
          <xdr:row>12</xdr:row>
          <xdr:rowOff>22860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</xdr:colOff>
          <xdr:row>11</xdr:row>
          <xdr:rowOff>22860</xdr:rowOff>
        </xdr:from>
        <xdr:to>
          <xdr:col>13</xdr:col>
          <xdr:colOff>22860</xdr:colOff>
          <xdr:row>12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</xdr:row>
          <xdr:rowOff>22860</xdr:rowOff>
        </xdr:from>
        <xdr:to>
          <xdr:col>7</xdr:col>
          <xdr:colOff>22860</xdr:colOff>
          <xdr:row>12</xdr:row>
          <xdr:rowOff>22860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</xdr:row>
          <xdr:rowOff>22860</xdr:rowOff>
        </xdr:from>
        <xdr:to>
          <xdr:col>7</xdr:col>
          <xdr:colOff>22860</xdr:colOff>
          <xdr:row>12</xdr:row>
          <xdr:rowOff>22860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11</xdr:row>
          <xdr:rowOff>22860</xdr:rowOff>
        </xdr:from>
        <xdr:to>
          <xdr:col>13</xdr:col>
          <xdr:colOff>22860</xdr:colOff>
          <xdr:row>12</xdr:row>
          <xdr:rowOff>22860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11</xdr:row>
          <xdr:rowOff>22860</xdr:rowOff>
        </xdr:from>
        <xdr:to>
          <xdr:col>13</xdr:col>
          <xdr:colOff>22860</xdr:colOff>
          <xdr:row>12</xdr:row>
          <xdr:rowOff>22860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</xdr:colOff>
          <xdr:row>11</xdr:row>
          <xdr:rowOff>22860</xdr:rowOff>
        </xdr:from>
        <xdr:to>
          <xdr:col>13</xdr:col>
          <xdr:colOff>22860</xdr:colOff>
          <xdr:row>12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</xdr:row>
          <xdr:rowOff>76200</xdr:rowOff>
        </xdr:from>
        <xdr:to>
          <xdr:col>4</xdr:col>
          <xdr:colOff>731520</xdr:colOff>
          <xdr:row>3</xdr:row>
          <xdr:rowOff>106680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Calibri"/>
                </a:rPr>
                <a:t>Tableau 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</xdr:row>
          <xdr:rowOff>76200</xdr:rowOff>
        </xdr:from>
        <xdr:to>
          <xdr:col>10</xdr:col>
          <xdr:colOff>731520</xdr:colOff>
          <xdr:row>3</xdr:row>
          <xdr:rowOff>106680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Calibri"/>
                </a:rPr>
                <a:t>Tableau 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1</xdr:row>
          <xdr:rowOff>76200</xdr:rowOff>
        </xdr:from>
        <xdr:to>
          <xdr:col>16</xdr:col>
          <xdr:colOff>731520</xdr:colOff>
          <xdr:row>3</xdr:row>
          <xdr:rowOff>106680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Calibri"/>
                </a:rPr>
                <a:t>Tableau suivant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11</xdr:row>
          <xdr:rowOff>22860</xdr:rowOff>
        </xdr:from>
        <xdr:to>
          <xdr:col>1</xdr:col>
          <xdr:colOff>22860</xdr:colOff>
          <xdr:row>12</xdr:row>
          <xdr:rowOff>22860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11</xdr:row>
          <xdr:rowOff>22860</xdr:rowOff>
        </xdr:from>
        <xdr:to>
          <xdr:col>7</xdr:col>
          <xdr:colOff>22860</xdr:colOff>
          <xdr:row>12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</xdr:colOff>
          <xdr:row>11</xdr:row>
          <xdr:rowOff>22860</xdr:rowOff>
        </xdr:from>
        <xdr:to>
          <xdr:col>13</xdr:col>
          <xdr:colOff>0</xdr:colOff>
          <xdr:row>12</xdr:row>
          <xdr:rowOff>22860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11</xdr:row>
          <xdr:rowOff>22860</xdr:rowOff>
        </xdr:from>
        <xdr:to>
          <xdr:col>1</xdr:col>
          <xdr:colOff>22860</xdr:colOff>
          <xdr:row>12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11</xdr:row>
          <xdr:rowOff>22860</xdr:rowOff>
        </xdr:from>
        <xdr:to>
          <xdr:col>7</xdr:col>
          <xdr:colOff>22860</xdr:colOff>
          <xdr:row>12</xdr:row>
          <xdr:rowOff>22860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</xdr:colOff>
          <xdr:row>11</xdr:row>
          <xdr:rowOff>22860</xdr:rowOff>
        </xdr:from>
        <xdr:to>
          <xdr:col>13</xdr:col>
          <xdr:colOff>22860</xdr:colOff>
          <xdr:row>12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11</xdr:row>
          <xdr:rowOff>22860</xdr:rowOff>
        </xdr:from>
        <xdr:to>
          <xdr:col>1</xdr:col>
          <xdr:colOff>22860</xdr:colOff>
          <xdr:row>12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11</xdr:row>
          <xdr:rowOff>22860</xdr:rowOff>
        </xdr:from>
        <xdr:to>
          <xdr:col>7</xdr:col>
          <xdr:colOff>22860</xdr:colOff>
          <xdr:row>12</xdr:row>
          <xdr:rowOff>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</xdr:colOff>
          <xdr:row>11</xdr:row>
          <xdr:rowOff>22860</xdr:rowOff>
        </xdr:from>
        <xdr:to>
          <xdr:col>13</xdr:col>
          <xdr:colOff>22860</xdr:colOff>
          <xdr:row>12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</xdr:row>
          <xdr:rowOff>76200</xdr:rowOff>
        </xdr:from>
        <xdr:to>
          <xdr:col>4</xdr:col>
          <xdr:colOff>731520</xdr:colOff>
          <xdr:row>3</xdr:row>
          <xdr:rowOff>106680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Calibri"/>
                </a:rPr>
                <a:t>Tableau 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</xdr:row>
          <xdr:rowOff>76200</xdr:rowOff>
        </xdr:from>
        <xdr:to>
          <xdr:col>10</xdr:col>
          <xdr:colOff>731520</xdr:colOff>
          <xdr:row>3</xdr:row>
          <xdr:rowOff>106680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Calibri"/>
                </a:rPr>
                <a:t>Tableau 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1</xdr:row>
          <xdr:rowOff>76200</xdr:rowOff>
        </xdr:from>
        <xdr:to>
          <xdr:col>16</xdr:col>
          <xdr:colOff>731520</xdr:colOff>
          <xdr:row>3</xdr:row>
          <xdr:rowOff>106680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Calibri"/>
                </a:rPr>
                <a:t>Tableau suivant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STIVAL%20'Alors%20on%20Danse'/TABLEAU%20DES%20ENTR&#201;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ESTIVAL%20'Alors%20on%20Danse'/TABLEAU%20PRINCIP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ard"/>
      <sheetName val="Partenaires"/>
      <sheetName val="Tableau croisé dynamique"/>
      <sheetName val="Base de données"/>
      <sheetName val="Programme"/>
      <sheetName val="Liste 01"/>
      <sheetName val="Liste 02"/>
      <sheetName val="Liste 03"/>
      <sheetName val="TABLEAU DES ENTRÉES"/>
    </sheetNames>
    <definedNames>
      <definedName name="Panel" refersTo="='Base de données'!$B$20:$G$24"/>
    </definedNames>
    <sheetDataSet>
      <sheetData sheetId="0"/>
      <sheetData sheetId="1"/>
      <sheetData sheetId="2">
        <row r="9">
          <cell r="H9"/>
        </row>
      </sheetData>
      <sheetData sheetId="3">
        <row r="6">
          <cell r="A6">
            <v>3</v>
          </cell>
          <cell r="G6"/>
          <cell r="H6"/>
          <cell r="M6"/>
          <cell r="N6"/>
          <cell r="O6"/>
        </row>
        <row r="10">
          <cell r="A10">
            <v>7</v>
          </cell>
          <cell r="F10">
            <v>1</v>
          </cell>
          <cell r="G10"/>
          <cell r="H10"/>
          <cell r="M10">
            <v>6</v>
          </cell>
          <cell r="N10"/>
          <cell r="O10"/>
        </row>
        <row r="20">
          <cell r="B20">
            <v>1</v>
          </cell>
          <cell r="C20" t="str">
            <v>A</v>
          </cell>
          <cell r="D20" t="str">
            <v>B</v>
          </cell>
          <cell r="E20" t="str">
            <v>C</v>
          </cell>
          <cell r="F20"/>
          <cell r="G20"/>
        </row>
        <row r="21">
          <cell r="B21">
            <v>2</v>
          </cell>
          <cell r="C21" t="str">
            <v>A</v>
          </cell>
          <cell r="D21" t="str">
            <v>B</v>
          </cell>
          <cell r="E21" t="str">
            <v>D</v>
          </cell>
          <cell r="F21"/>
          <cell r="G21"/>
        </row>
        <row r="22">
          <cell r="B22">
            <v>3</v>
          </cell>
          <cell r="C22" t="str">
            <v>A</v>
          </cell>
          <cell r="D22" t="str">
            <v>B</v>
          </cell>
          <cell r="E22" t="str">
            <v>E</v>
          </cell>
          <cell r="F22"/>
          <cell r="G22"/>
        </row>
        <row r="23">
          <cell r="B23">
            <v>4</v>
          </cell>
          <cell r="C23" t="str">
            <v>A</v>
          </cell>
          <cell r="D23" t="str">
            <v>C</v>
          </cell>
          <cell r="E23" t="str">
            <v>D</v>
          </cell>
          <cell r="F23"/>
          <cell r="G23"/>
        </row>
        <row r="24">
          <cell r="B24">
            <v>5</v>
          </cell>
          <cell r="C24" t="str">
            <v>A</v>
          </cell>
          <cell r="D24" t="str">
            <v>B</v>
          </cell>
          <cell r="E24" t="str">
            <v>C</v>
          </cell>
          <cell r="F24" t="str">
            <v>D</v>
          </cell>
          <cell r="G24" t="str">
            <v>E</v>
          </cell>
        </row>
      </sheetData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fi Chorégraphe"/>
      <sheetName val="Déb65+"/>
      <sheetName val="Inter65+"/>
      <sheetName val="Déb51-64"/>
      <sheetName val="Inter51-64"/>
      <sheetName val="Déb31-50"/>
      <sheetName val="Inter31-50"/>
      <sheetName val="DébContinental"/>
      <sheetName val="InterContinental"/>
      <sheetName val="DébPartenaire"/>
      <sheetName val="InterPartenaire"/>
      <sheetName val="ChampionnatFemme"/>
      <sheetName val="ChampionnatHomme"/>
      <sheetName val="ÉliteA"/>
      <sheetName val="ÉliteB"/>
      <sheetName val="ÉliteC"/>
      <sheetName val="MoniteurA"/>
      <sheetName val="MoniteurB"/>
      <sheetName val="MoniteurC"/>
      <sheetName val="Finale, OverallÉlite"/>
      <sheetName val="Finale, OverallMoniteur"/>
      <sheetName val="TABLEAU PRINCIPAL"/>
    </sheetNames>
    <definedNames>
      <definedName name="Juges_1_16"/>
      <definedName name="Juges_1_2"/>
      <definedName name="Juges_1_32"/>
      <definedName name="Juges_1_64"/>
      <definedName name="Passer_1_16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3" Type="http://schemas.openxmlformats.org/officeDocument/2006/relationships/ctrlProp" Target="../ctrlProps/ctrlProp14.x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0" Type="http://schemas.openxmlformats.org/officeDocument/2006/relationships/ctrlProp" Target="../ctrlProps/ctrlProp21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0"/>
  <sheetViews>
    <sheetView tabSelected="1" workbookViewId="0">
      <selection activeCell="E11" sqref="E11"/>
    </sheetView>
  </sheetViews>
  <sheetFormatPr baseColWidth="10" defaultRowHeight="14.4" x14ac:dyDescent="0.3"/>
  <cols>
    <col min="6" max="6" width="0.88671875" customWidth="1"/>
    <col min="12" max="12" width="0.88671875" customWidth="1"/>
    <col min="18" max="18" width="0.88671875" customWidth="1"/>
  </cols>
  <sheetData>
    <row r="1" spans="1:18" ht="15.6" x14ac:dyDescent="0.3">
      <c r="A1" s="1" t="s">
        <v>0</v>
      </c>
      <c r="B1" s="2">
        <f>'[1]Base de données'!$A$10</f>
        <v>7</v>
      </c>
      <c r="C1" s="3" t="s">
        <v>1</v>
      </c>
      <c r="D1" s="3"/>
      <c r="E1" s="4">
        <f>'[1]Base de données'!$F$10</f>
        <v>1</v>
      </c>
      <c r="F1" s="5"/>
      <c r="G1" s="6" t="s">
        <v>0</v>
      </c>
      <c r="H1" s="2">
        <f>B1</f>
        <v>7</v>
      </c>
      <c r="I1" s="3" t="s">
        <v>1</v>
      </c>
      <c r="J1" s="3"/>
      <c r="K1" s="4">
        <f>'[1]Base de données'!$G$10</f>
        <v>0</v>
      </c>
      <c r="L1" s="5"/>
      <c r="M1" s="6" t="s">
        <v>0</v>
      </c>
      <c r="N1" s="2">
        <f>B1</f>
        <v>7</v>
      </c>
      <c r="O1" s="3" t="s">
        <v>1</v>
      </c>
      <c r="P1" s="3"/>
      <c r="Q1" s="4">
        <f>'[1]Base de données'!$H$10</f>
        <v>0</v>
      </c>
      <c r="R1" s="5"/>
    </row>
    <row r="2" spans="1:18" ht="15.6" x14ac:dyDescent="0.3">
      <c r="A2" s="7" t="s">
        <v>2</v>
      </c>
      <c r="B2" s="51" t="s">
        <v>19</v>
      </c>
      <c r="C2" s="52"/>
      <c r="D2" s="53"/>
      <c r="E2" s="46"/>
      <c r="F2" s="8"/>
      <c r="G2" s="9" t="s">
        <v>2</v>
      </c>
      <c r="H2" s="51" t="str">
        <f>B2</f>
        <v>65 Plus</v>
      </c>
      <c r="I2" s="52"/>
      <c r="J2" s="53"/>
      <c r="K2" s="46"/>
      <c r="L2" s="8"/>
      <c r="M2" s="9" t="s">
        <v>2</v>
      </c>
      <c r="N2" s="51" t="str">
        <f>B2</f>
        <v>65 Plus</v>
      </c>
      <c r="O2" s="52"/>
      <c r="P2" s="53"/>
      <c r="Q2" s="46"/>
      <c r="R2" s="8"/>
    </row>
    <row r="3" spans="1:18" ht="15.6" x14ac:dyDescent="0.3">
      <c r="A3" s="7" t="s">
        <v>3</v>
      </c>
      <c r="B3" s="48" t="s">
        <v>17</v>
      </c>
      <c r="C3" s="49"/>
      <c r="D3" s="50"/>
      <c r="E3" s="47"/>
      <c r="F3" s="8"/>
      <c r="G3" s="9" t="s">
        <v>3</v>
      </c>
      <c r="H3" s="48" t="str">
        <f>B3</f>
        <v>Cha-Cha</v>
      </c>
      <c r="I3" s="49"/>
      <c r="J3" s="50"/>
      <c r="K3" s="47"/>
      <c r="L3" s="8"/>
      <c r="M3" s="9" t="s">
        <v>3</v>
      </c>
      <c r="N3" s="48" t="str">
        <f>B3</f>
        <v>Cha-Cha</v>
      </c>
      <c r="O3" s="49"/>
      <c r="P3" s="50"/>
      <c r="Q3" s="47"/>
      <c r="R3" s="8"/>
    </row>
    <row r="4" spans="1:18" ht="15" thickBot="1" x14ac:dyDescent="0.35">
      <c r="A4" s="10" t="s">
        <v>4</v>
      </c>
      <c r="B4" s="42" t="s">
        <v>5</v>
      </c>
      <c r="C4" s="43"/>
      <c r="D4" s="44"/>
      <c r="E4" s="11"/>
      <c r="F4" s="8"/>
      <c r="G4" s="12" t="s">
        <v>4</v>
      </c>
      <c r="H4" s="42" t="str">
        <f>B4</f>
        <v>Débutant</v>
      </c>
      <c r="I4" s="43"/>
      <c r="J4" s="44"/>
      <c r="K4" s="11"/>
      <c r="L4" s="8"/>
      <c r="M4" s="12" t="s">
        <v>4</v>
      </c>
      <c r="N4" s="42" t="str">
        <f>B4</f>
        <v>Débutant</v>
      </c>
      <c r="O4" s="43"/>
      <c r="P4" s="44"/>
      <c r="Q4" s="11"/>
      <c r="R4" s="8"/>
    </row>
    <row r="5" spans="1:18" ht="24" x14ac:dyDescent="0.3">
      <c r="A5" s="45" t="str">
        <f>"Nombre de Participants = " &amp; DCOUNT(A13:E150,1,$DA$33:$DB$37)</f>
        <v>Nombre de Participants = 7</v>
      </c>
      <c r="B5" s="45"/>
      <c r="C5" s="45"/>
      <c r="D5" s="45"/>
      <c r="E5" s="13" t="s">
        <v>6</v>
      </c>
      <c r="F5" s="14"/>
      <c r="G5" s="45" t="str">
        <f>"Nombre de Participants = " &amp; DCOUNT(G13:K150,1,$DA$33:$DB$37)</f>
        <v>Nombre de Participants = 0</v>
      </c>
      <c r="H5" s="45"/>
      <c r="I5" s="45"/>
      <c r="J5" s="45"/>
      <c r="K5" s="13" t="s">
        <v>6</v>
      </c>
      <c r="L5" s="14"/>
      <c r="M5" s="45" t="str">
        <f>"Nombre de Participants = " &amp; DCOUNT(M13:Q150,1,$DA$33:$DB$37)</f>
        <v>Nombre de Participants = 0</v>
      </c>
      <c r="N5" s="45"/>
      <c r="O5" s="45"/>
      <c r="P5" s="45"/>
      <c r="Q5" s="13" t="s">
        <v>6</v>
      </c>
      <c r="R5" s="14"/>
    </row>
    <row r="6" spans="1:18" ht="15.6" x14ac:dyDescent="0.3">
      <c r="A6" s="37"/>
      <c r="B6" s="37"/>
      <c r="C6" s="37"/>
      <c r="D6" s="37"/>
      <c r="E6" s="15">
        <v>6</v>
      </c>
      <c r="F6" s="8"/>
      <c r="G6" s="37"/>
      <c r="H6" s="37"/>
      <c r="I6" s="37"/>
      <c r="J6" s="37"/>
      <c r="K6" s="15">
        <f>IF(K11=1,DCOUNT(G13:K149,1,$DA$39:$DB$42),IF(K11=2,DCOUNT(G13:K149,1,$DA$44:$DB$46),IF(K11=3,DCOUNT(G13:K149,1,$DA$27:$DB$28),0)))</f>
        <v>0</v>
      </c>
      <c r="L6" s="8"/>
      <c r="M6" s="37"/>
      <c r="N6" s="37"/>
      <c r="O6" s="37"/>
      <c r="P6" s="37"/>
      <c r="Q6" s="15">
        <f>IF(Q11=1,DCOUNT(M13:Q149,1,$DA$39:$DB$42),IF(Q11=2,DCOUNT(M13:Q149,1,$DA$44:$DB$46),IF(Q11=3,DCOUNT(M13:Q149,1,$DA$27:$DB$28),0)))</f>
        <v>0</v>
      </c>
      <c r="R6" s="8"/>
    </row>
    <row r="7" spans="1:18" x14ac:dyDescent="0.3">
      <c r="A7" s="37"/>
      <c r="B7" s="37"/>
      <c r="C7" s="37"/>
      <c r="D7" s="37"/>
      <c r="E7" s="35" t="s">
        <v>7</v>
      </c>
      <c r="F7" s="8"/>
      <c r="G7" s="37"/>
      <c r="H7" s="37"/>
      <c r="I7" s="37"/>
      <c r="J7" s="37"/>
      <c r="K7" s="35" t="s">
        <v>8</v>
      </c>
      <c r="L7" s="8"/>
      <c r="M7" s="37"/>
      <c r="N7" s="37"/>
      <c r="O7" s="37"/>
      <c r="P7" s="37"/>
      <c r="Q7" s="35" t="s">
        <v>9</v>
      </c>
      <c r="R7" s="8"/>
    </row>
    <row r="8" spans="1:18" x14ac:dyDescent="0.3">
      <c r="A8" s="37"/>
      <c r="B8" s="37"/>
      <c r="C8" s="37"/>
      <c r="D8" s="37"/>
      <c r="E8" s="36"/>
      <c r="F8" s="8"/>
      <c r="G8" s="37"/>
      <c r="H8" s="37"/>
      <c r="I8" s="37"/>
      <c r="J8" s="37"/>
      <c r="K8" s="36"/>
      <c r="L8" s="8"/>
      <c r="M8" s="37"/>
      <c r="N8" s="37"/>
      <c r="O8" s="37"/>
      <c r="P8" s="37"/>
      <c r="Q8" s="36"/>
      <c r="R8" s="8"/>
    </row>
    <row r="9" spans="1:18" ht="27.6" x14ac:dyDescent="0.3">
      <c r="A9" s="38"/>
      <c r="B9" s="39"/>
      <c r="C9" s="39"/>
      <c r="D9" s="40"/>
      <c r="E9" s="16" t="s">
        <v>10</v>
      </c>
      <c r="F9" s="8"/>
      <c r="G9" s="41"/>
      <c r="H9" s="39"/>
      <c r="I9" s="39"/>
      <c r="J9" s="40"/>
      <c r="K9" s="16" t="s">
        <v>10</v>
      </c>
      <c r="L9" s="8"/>
      <c r="M9" s="41"/>
      <c r="N9" s="39"/>
      <c r="O9" s="39"/>
      <c r="P9" s="40"/>
      <c r="Q9" s="16" t="s">
        <v>10</v>
      </c>
      <c r="R9" s="8"/>
    </row>
    <row r="10" spans="1:18" ht="15.6" x14ac:dyDescent="0.3">
      <c r="A10" s="34" t="s">
        <v>11</v>
      </c>
      <c r="B10" s="34"/>
      <c r="C10" s="34"/>
      <c r="D10" s="34"/>
      <c r="E10" s="17">
        <f>'[1]Base de données'!$M$10</f>
        <v>6</v>
      </c>
      <c r="F10" s="8"/>
      <c r="G10" s="34" t="s">
        <v>11</v>
      </c>
      <c r="H10" s="34"/>
      <c r="I10" s="34"/>
      <c r="J10" s="34"/>
      <c r="K10" s="18">
        <f>'[1]Base de données'!$N$10</f>
        <v>0</v>
      </c>
      <c r="L10" s="8"/>
      <c r="M10" s="34" t="s">
        <v>11</v>
      </c>
      <c r="N10" s="34"/>
      <c r="O10" s="34"/>
      <c r="P10" s="34"/>
      <c r="Q10" s="17">
        <f>'[1]Base de données'!$O$10</f>
        <v>0</v>
      </c>
      <c r="R10" s="8"/>
    </row>
    <row r="11" spans="1:18" ht="18" x14ac:dyDescent="0.35">
      <c r="A11" s="34"/>
      <c r="B11" s="34"/>
      <c r="C11" s="34"/>
      <c r="D11" s="34"/>
      <c r="E11" s="19">
        <v>3</v>
      </c>
      <c r="F11" s="8"/>
      <c r="G11" s="34"/>
      <c r="H11" s="34"/>
      <c r="I11" s="34"/>
      <c r="J11" s="34"/>
      <c r="K11" s="19">
        <v>3</v>
      </c>
      <c r="L11" s="8"/>
      <c r="M11" s="34"/>
      <c r="N11" s="34"/>
      <c r="O11" s="34"/>
      <c r="P11" s="34"/>
      <c r="Q11" s="19">
        <v>0</v>
      </c>
      <c r="R11" s="8"/>
    </row>
    <row r="12" spans="1:18" ht="18" x14ac:dyDescent="0.3">
      <c r="A12" s="20"/>
      <c r="B12" s="21"/>
      <c r="C12" s="21" t="s">
        <v>12</v>
      </c>
      <c r="D12" s="22"/>
      <c r="E12" s="23" t="str">
        <f>IF(AND(E11=0),IF(OR(B14="X",B15="X",B16="X",B17="X",B18="X",B19="X",B20="X",B21="X",B22="X",B23="X"),"ALERTE"),IF(E11&gt;0,"",""))</f>
        <v/>
      </c>
      <c r="F12" s="14"/>
      <c r="G12" s="24"/>
      <c r="H12" s="21"/>
      <c r="I12" s="21" t="s">
        <v>12</v>
      </c>
      <c r="J12" s="22"/>
      <c r="K12" s="23" t="str">
        <f>IF(AND(K11=0),IF(OR(H14="X",H15="X",H16="X",H17="X",H18="X",H19="X",H20="X",H21="X",H22="X",H23="X"),"ALERTE"),IF(K11&gt;0,"",""))</f>
        <v/>
      </c>
      <c r="L12" s="14"/>
      <c r="M12" s="24"/>
      <c r="N12" s="21"/>
      <c r="O12" s="21" t="s">
        <v>12</v>
      </c>
      <c r="P12" s="22"/>
      <c r="Q12" s="23" t="b">
        <f>IF(AND(Q11=0),IF(OR(N14="X",N15="X",N16="X",N17="X",N18="X",N19="X",N20="X",N21="X",N22="X",N23="X"),"ALERTE"),IF(Q11&gt;0,"",""))</f>
        <v>0</v>
      </c>
      <c r="R12" s="14"/>
    </row>
    <row r="13" spans="1:18" ht="18" x14ac:dyDescent="0.3">
      <c r="A13" s="25" t="s">
        <v>13</v>
      </c>
      <c r="B13" s="26" t="str">
        <f>VLOOKUP(E1,[1]!Panel,2)</f>
        <v>A</v>
      </c>
      <c r="C13" s="26" t="str">
        <f>VLOOKUP(E1,[1]!Panel,3)</f>
        <v>B</v>
      </c>
      <c r="D13" s="26" t="str">
        <f>VLOOKUP(E1,[1]!Panel,4)</f>
        <v>C</v>
      </c>
      <c r="E13" s="27" t="s">
        <v>14</v>
      </c>
      <c r="F13" s="14"/>
      <c r="G13" s="28" t="s">
        <v>13</v>
      </c>
      <c r="H13" s="26" t="e">
        <f>VLOOKUP(K1,[1]!Panel,2)</f>
        <v>#N/A</v>
      </c>
      <c r="I13" s="26" t="e">
        <f>VLOOKUP(K1,[1]!Panel,3)</f>
        <v>#N/A</v>
      </c>
      <c r="J13" s="26" t="e">
        <f>VLOOKUP(K1,[1]!Panel,4)</f>
        <v>#N/A</v>
      </c>
      <c r="K13" s="27" t="s">
        <v>14</v>
      </c>
      <c r="L13" s="14"/>
      <c r="M13" s="28" t="s">
        <v>13</v>
      </c>
      <c r="N13" s="26" t="e">
        <f>VLOOKUP(Q1,[1]!Panel,2)</f>
        <v>#N/A</v>
      </c>
      <c r="O13" s="26" t="e">
        <f>VLOOKUP(Q1,[1]!Panel,3)</f>
        <v>#N/A</v>
      </c>
      <c r="P13" s="26" t="e">
        <f>VLOOKUP(Q1,[1]!Panel,4)</f>
        <v>#N/A</v>
      </c>
      <c r="Q13" s="27" t="s">
        <v>14</v>
      </c>
      <c r="R13" s="14"/>
    </row>
    <row r="14" spans="1:18" ht="15.6" x14ac:dyDescent="0.3">
      <c r="A14" s="29">
        <v>20</v>
      </c>
      <c r="B14" s="30" t="s">
        <v>15</v>
      </c>
      <c r="C14" s="30" t="s">
        <v>15</v>
      </c>
      <c r="D14" s="30" t="s">
        <v>15</v>
      </c>
      <c r="E14" s="31">
        <f>COUNTIF(B14:D14,"x")</f>
        <v>3</v>
      </c>
      <c r="F14" s="14"/>
      <c r="G14" s="32"/>
      <c r="H14" s="30" t="s">
        <v>15</v>
      </c>
      <c r="I14" s="30" t="s">
        <v>15</v>
      </c>
      <c r="J14" s="30" t="s">
        <v>15</v>
      </c>
      <c r="K14" s="31">
        <f>COUNTIF(H14:J14,"x")</f>
        <v>3</v>
      </c>
      <c r="L14" s="14"/>
      <c r="M14" s="32"/>
      <c r="N14" s="30" t="str">
        <f>IF(COUNTIF($BJ$14:$BJ$150,M14),"x","")</f>
        <v/>
      </c>
      <c r="O14" s="30" t="str">
        <f>IF(COUNTIF($BK$14:$BK$150,M14),"x","")</f>
        <v/>
      </c>
      <c r="P14" s="30" t="str">
        <f>IF(COUNTIF($BL$14:$BL$150,M14),"x","")</f>
        <v/>
      </c>
      <c r="Q14" s="31">
        <f>COUNTIF(N14:P14,"x")</f>
        <v>0</v>
      </c>
      <c r="R14" s="14"/>
    </row>
    <row r="15" spans="1:18" ht="15.6" x14ac:dyDescent="0.3">
      <c r="A15" s="29">
        <v>21</v>
      </c>
      <c r="B15" s="30" t="s">
        <v>15</v>
      </c>
      <c r="C15" s="30" t="s">
        <v>15</v>
      </c>
      <c r="D15" s="30" t="s">
        <v>15</v>
      </c>
      <c r="E15" s="31">
        <f t="shared" ref="E15:E20" si="0">COUNTIF(B15:D15,"x")</f>
        <v>3</v>
      </c>
      <c r="F15" s="14"/>
      <c r="G15" s="32"/>
      <c r="H15" s="30" t="s">
        <v>15</v>
      </c>
      <c r="I15" s="30" t="s">
        <v>15</v>
      </c>
      <c r="J15" s="30" t="s">
        <v>15</v>
      </c>
      <c r="K15" s="31">
        <f t="shared" ref="K15:K20" si="1">COUNTIF(H15:J15,"x")</f>
        <v>3</v>
      </c>
      <c r="L15" s="14"/>
      <c r="M15" s="32"/>
      <c r="N15" s="30" t="str">
        <f t="shared" ref="N15:N20" si="2">IF(COUNTIF($BJ$14:$BJ$150,M15),"x","")</f>
        <v/>
      </c>
      <c r="O15" s="30" t="str">
        <f t="shared" ref="O15:O20" si="3">IF(COUNTIF($BK$14:$BK$150,M15),"x","")</f>
        <v/>
      </c>
      <c r="P15" s="30" t="str">
        <f t="shared" ref="P15:P20" si="4">IF(COUNTIF($BL$14:$BL$150,M15),"x","")</f>
        <v/>
      </c>
      <c r="Q15" s="31">
        <f t="shared" ref="Q15:Q20" si="5">COUNTIF(N15:P15,"x")</f>
        <v>0</v>
      </c>
      <c r="R15" s="14"/>
    </row>
    <row r="16" spans="1:18" ht="15.6" x14ac:dyDescent="0.3">
      <c r="A16" s="29">
        <v>22</v>
      </c>
      <c r="B16" s="30" t="s">
        <v>15</v>
      </c>
      <c r="C16" s="30" t="s">
        <v>15</v>
      </c>
      <c r="D16" s="30" t="s">
        <v>15</v>
      </c>
      <c r="E16" s="31">
        <f t="shared" si="0"/>
        <v>3</v>
      </c>
      <c r="F16" s="14"/>
      <c r="G16" s="32"/>
      <c r="H16" s="30" t="s">
        <v>15</v>
      </c>
      <c r="I16" s="30" t="s">
        <v>15</v>
      </c>
      <c r="J16" s="30" t="s">
        <v>15</v>
      </c>
      <c r="K16" s="31">
        <f t="shared" si="1"/>
        <v>3</v>
      </c>
      <c r="L16" s="14"/>
      <c r="M16" s="32"/>
      <c r="N16" s="30" t="str">
        <f t="shared" si="2"/>
        <v/>
      </c>
      <c r="O16" s="30" t="str">
        <f t="shared" si="3"/>
        <v/>
      </c>
      <c r="P16" s="30" t="str">
        <f t="shared" si="4"/>
        <v/>
      </c>
      <c r="Q16" s="31">
        <f t="shared" si="5"/>
        <v>0</v>
      </c>
      <c r="R16" s="14"/>
    </row>
    <row r="17" spans="1:18" ht="15.6" x14ac:dyDescent="0.3">
      <c r="A17" s="29">
        <v>23</v>
      </c>
      <c r="B17" s="30" t="s">
        <v>15</v>
      </c>
      <c r="C17" s="30" t="s">
        <v>15</v>
      </c>
      <c r="D17" s="30" t="s">
        <v>15</v>
      </c>
      <c r="E17" s="31">
        <f t="shared" si="0"/>
        <v>3</v>
      </c>
      <c r="F17" s="14"/>
      <c r="G17" s="32"/>
      <c r="H17" s="30" t="s">
        <v>15</v>
      </c>
      <c r="I17" s="30" t="s">
        <v>15</v>
      </c>
      <c r="J17" s="30" t="s">
        <v>15</v>
      </c>
      <c r="K17" s="31">
        <f t="shared" si="1"/>
        <v>3</v>
      </c>
      <c r="L17" s="14"/>
      <c r="M17" s="32"/>
      <c r="N17" s="30" t="str">
        <f t="shared" si="2"/>
        <v/>
      </c>
      <c r="O17" s="30" t="str">
        <f t="shared" si="3"/>
        <v/>
      </c>
      <c r="P17" s="30" t="str">
        <f t="shared" si="4"/>
        <v/>
      </c>
      <c r="Q17" s="31">
        <f t="shared" si="5"/>
        <v>0</v>
      </c>
      <c r="R17" s="14"/>
    </row>
    <row r="18" spans="1:18" ht="15.6" x14ac:dyDescent="0.3">
      <c r="A18" s="29">
        <v>24</v>
      </c>
      <c r="B18" s="30" t="s">
        <v>15</v>
      </c>
      <c r="C18" s="30" t="s">
        <v>15</v>
      </c>
      <c r="D18" s="30" t="s">
        <v>15</v>
      </c>
      <c r="E18" s="31">
        <f t="shared" si="0"/>
        <v>3</v>
      </c>
      <c r="F18" s="14"/>
      <c r="G18" s="32"/>
      <c r="H18" s="30" t="s">
        <v>15</v>
      </c>
      <c r="I18" s="30" t="s">
        <v>15</v>
      </c>
      <c r="J18" s="30" t="s">
        <v>15</v>
      </c>
      <c r="K18" s="31">
        <f t="shared" si="1"/>
        <v>3</v>
      </c>
      <c r="L18" s="14"/>
      <c r="M18" s="32"/>
      <c r="N18" s="30" t="str">
        <f t="shared" si="2"/>
        <v/>
      </c>
      <c r="O18" s="30" t="str">
        <f t="shared" si="3"/>
        <v/>
      </c>
      <c r="P18" s="30" t="str">
        <f t="shared" si="4"/>
        <v/>
      </c>
      <c r="Q18" s="31">
        <f t="shared" si="5"/>
        <v>0</v>
      </c>
      <c r="R18" s="14"/>
    </row>
    <row r="19" spans="1:18" ht="15.6" x14ac:dyDescent="0.3">
      <c r="A19" s="29">
        <v>25</v>
      </c>
      <c r="B19" s="30" t="s">
        <v>15</v>
      </c>
      <c r="C19" s="30" t="s">
        <v>15</v>
      </c>
      <c r="D19" s="30" t="s">
        <v>15</v>
      </c>
      <c r="E19" s="31">
        <f t="shared" si="0"/>
        <v>3</v>
      </c>
      <c r="F19" s="14"/>
      <c r="G19" s="32"/>
      <c r="H19" s="30" t="s">
        <v>15</v>
      </c>
      <c r="I19" s="30" t="s">
        <v>15</v>
      </c>
      <c r="J19" s="30" t="s">
        <v>15</v>
      </c>
      <c r="K19" s="31">
        <f t="shared" si="1"/>
        <v>3</v>
      </c>
      <c r="L19" s="14"/>
      <c r="M19" s="32"/>
      <c r="N19" s="30" t="str">
        <f t="shared" si="2"/>
        <v/>
      </c>
      <c r="O19" s="30" t="str">
        <f t="shared" si="3"/>
        <v/>
      </c>
      <c r="P19" s="30" t="str">
        <f t="shared" si="4"/>
        <v/>
      </c>
      <c r="Q19" s="31">
        <f t="shared" si="5"/>
        <v>0</v>
      </c>
      <c r="R19" s="14"/>
    </row>
    <row r="20" spans="1:18" ht="15.6" x14ac:dyDescent="0.3">
      <c r="A20" s="29">
        <f>'[1]Tableau croisé dynamique'!H9</f>
        <v>0</v>
      </c>
      <c r="B20" s="30" t="str">
        <f t="shared" ref="B20" si="6">IF(COUNTIF($BB$14:$BB$150,A20),"x","")</f>
        <v/>
      </c>
      <c r="C20" s="30" t="str">
        <f t="shared" ref="C20" si="7">IF(COUNTIF($BC$14:$BC$150,A20),"x","")</f>
        <v/>
      </c>
      <c r="D20" s="30" t="str">
        <f t="shared" ref="D20" si="8">IF(COUNTIF($BD$14:$BD$150,A20),"x","")</f>
        <v/>
      </c>
      <c r="E20" s="31">
        <f t="shared" si="0"/>
        <v>0</v>
      </c>
      <c r="F20" s="14"/>
      <c r="G20" s="32"/>
      <c r="H20" s="30" t="str">
        <f t="shared" ref="H15:H20" si="9">IF(COUNTIF($BF$14:$BF$150,G20),"x","")</f>
        <v/>
      </c>
      <c r="I20" s="30" t="str">
        <f t="shared" ref="I15:I20" si="10">IF(COUNTIF($BG$14:$BG$150,G20),"x","")</f>
        <v/>
      </c>
      <c r="J20" s="30" t="str">
        <f t="shared" ref="J15:J20" si="11">IF(COUNTIF($BH$14:$BH$150,G20),"x","")</f>
        <v/>
      </c>
      <c r="K20" s="31">
        <f t="shared" si="1"/>
        <v>0</v>
      </c>
      <c r="L20" s="14"/>
      <c r="M20" s="32"/>
      <c r="N20" s="30" t="str">
        <f t="shared" si="2"/>
        <v/>
      </c>
      <c r="O20" s="30" t="str">
        <f t="shared" si="3"/>
        <v/>
      </c>
      <c r="P20" s="30" t="str">
        <f t="shared" si="4"/>
        <v/>
      </c>
      <c r="Q20" s="31">
        <f t="shared" si="5"/>
        <v>0</v>
      </c>
      <c r="R20" s="14"/>
    </row>
  </sheetData>
  <mergeCells count="33">
    <mergeCell ref="Q2:Q3"/>
    <mergeCell ref="B3:D3"/>
    <mergeCell ref="H3:J3"/>
    <mergeCell ref="N3:P3"/>
    <mergeCell ref="B2:D2"/>
    <mergeCell ref="E2:E3"/>
    <mergeCell ref="H2:J2"/>
    <mergeCell ref="K2:K3"/>
    <mergeCell ref="N2:P2"/>
    <mergeCell ref="B4:D4"/>
    <mergeCell ref="H4:J4"/>
    <mergeCell ref="N4:P4"/>
    <mergeCell ref="A5:D5"/>
    <mergeCell ref="G5:J5"/>
    <mergeCell ref="M5:P5"/>
    <mergeCell ref="A6:D6"/>
    <mergeCell ref="G6:J6"/>
    <mergeCell ref="M6:P6"/>
    <mergeCell ref="A7:D7"/>
    <mergeCell ref="E7:E8"/>
    <mergeCell ref="G7:J7"/>
    <mergeCell ref="K7:K8"/>
    <mergeCell ref="M7:P7"/>
    <mergeCell ref="A10:D11"/>
    <mergeCell ref="G10:J11"/>
    <mergeCell ref="M10:P11"/>
    <mergeCell ref="Q7:Q8"/>
    <mergeCell ref="A8:D8"/>
    <mergeCell ref="G8:J8"/>
    <mergeCell ref="M8:P8"/>
    <mergeCell ref="A9:D9"/>
    <mergeCell ref="G9:J9"/>
    <mergeCell ref="M9:P9"/>
  </mergeCells>
  <conditionalFormatting sqref="A1:R1">
    <cfRule type="cellIs" dxfId="25" priority="11" operator="equal">
      <formula>0</formula>
    </cfRule>
  </conditionalFormatting>
  <conditionalFormatting sqref="A6:R6">
    <cfRule type="cellIs" dxfId="24" priority="10" operator="equal">
      <formula>0</formula>
    </cfRule>
  </conditionalFormatting>
  <conditionalFormatting sqref="A10:R10">
    <cfRule type="cellIs" dxfId="23" priority="9" operator="equal">
      <formula>0</formula>
    </cfRule>
  </conditionalFormatting>
  <conditionalFormatting sqref="A11:R11">
    <cfRule type="cellIs" dxfId="22" priority="8" operator="equal">
      <formula>0</formula>
    </cfRule>
  </conditionalFormatting>
  <conditionalFormatting sqref="A13:R13">
    <cfRule type="containsErrors" dxfId="21" priority="12">
      <formula>ISERROR(A13)</formula>
    </cfRule>
  </conditionalFormatting>
  <conditionalFormatting sqref="A14:R20">
    <cfRule type="cellIs" dxfId="20" priority="7" operator="equal">
      <formula>0</formula>
    </cfRule>
  </conditionalFormatting>
  <conditionalFormatting sqref="E12">
    <cfRule type="expression" dxfId="19" priority="5">
      <formula>AND(D12=1,E12="ALERTE")</formula>
    </cfRule>
    <cfRule type="cellIs" dxfId="18" priority="6" operator="equal">
      <formula>FALSE</formula>
    </cfRule>
  </conditionalFormatting>
  <conditionalFormatting sqref="K12">
    <cfRule type="expression" dxfId="17" priority="3">
      <formula>AND(J12=1,K12="ALERTE")</formula>
    </cfRule>
    <cfRule type="cellIs" dxfId="16" priority="4" operator="equal">
      <formula>FALSE</formula>
    </cfRule>
  </conditionalFormatting>
  <conditionalFormatting sqref="Q12">
    <cfRule type="expression" dxfId="15" priority="1">
      <formula>AND(P12=1,Q12="ALERTE")</formula>
    </cfRule>
    <cfRule type="cellIs" dxfId="14" priority="2" operator="equal">
      <formula>FALSE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Juges_1_64">
                <anchor moveWithCells="1" sizeWithCells="1">
                  <from>
                    <xdr:col>0</xdr:col>
                    <xdr:colOff>22860</xdr:colOff>
                    <xdr:row>11</xdr:row>
                    <xdr:rowOff>22860</xdr:rowOff>
                  </from>
                  <to>
                    <xdr:col>1</xdr:col>
                    <xdr:colOff>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Juges_1_32">
                <anchor moveWithCells="1" sizeWithCells="1">
                  <from>
                    <xdr:col>6</xdr:col>
                    <xdr:colOff>22860</xdr:colOff>
                    <xdr:row>11</xdr:row>
                    <xdr:rowOff>22860</xdr:rowOff>
                  </from>
                  <to>
                    <xdr:col>7</xdr:col>
                    <xdr:colOff>22860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2]!Juges_1_16">
                <anchor moveWithCells="1" sizeWithCells="1">
                  <from>
                    <xdr:col>12</xdr:col>
                    <xdr:colOff>22860</xdr:colOff>
                    <xdr:row>11</xdr:row>
                    <xdr:rowOff>22860</xdr:rowOff>
                  </from>
                  <to>
                    <xdr:col>13</xdr:col>
                    <xdr:colOff>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2]!Juges_1_32">
                <anchor moveWithCells="1" sizeWithCells="1">
                  <from>
                    <xdr:col>6</xdr:col>
                    <xdr:colOff>22860</xdr:colOff>
                    <xdr:row>11</xdr:row>
                    <xdr:rowOff>22860</xdr:rowOff>
                  </from>
                  <to>
                    <xdr:col>7</xdr:col>
                    <xdr:colOff>22860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2]!Juges_1_16">
                <anchor moveWithCells="1" sizeWithCells="1">
                  <from>
                    <xdr:col>12</xdr:col>
                    <xdr:colOff>22860</xdr:colOff>
                    <xdr:row>11</xdr:row>
                    <xdr:rowOff>22860</xdr:rowOff>
                  </from>
                  <to>
                    <xdr:col>13</xdr:col>
                    <xdr:colOff>22860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utton 13">
              <controlPr defaultSize="0" print="0" autoFill="0" autoPict="0" macro="[2]!Juges_1_2">
                <anchor moveWithCells="1" sizeWithCells="1">
                  <from>
                    <xdr:col>6</xdr:col>
                    <xdr:colOff>0</xdr:colOff>
                    <xdr:row>11</xdr:row>
                    <xdr:rowOff>22860</xdr:rowOff>
                  </from>
                  <to>
                    <xdr:col>7</xdr:col>
                    <xdr:colOff>22860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Button 14">
              <controlPr defaultSize="0" print="0" autoFill="0" autoPict="0" macro="[2]!Juges_1_2">
                <anchor moveWithCells="1" sizeWithCells="1">
                  <from>
                    <xdr:col>6</xdr:col>
                    <xdr:colOff>0</xdr:colOff>
                    <xdr:row>11</xdr:row>
                    <xdr:rowOff>22860</xdr:rowOff>
                  </from>
                  <to>
                    <xdr:col>7</xdr:col>
                    <xdr:colOff>22860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Button 16">
              <controlPr defaultSize="0" print="0" autoFill="0" autoPict="0" macro="[2]!Juges_1_2">
                <anchor moveWithCells="1" sizeWithCells="1">
                  <from>
                    <xdr:col>12</xdr:col>
                    <xdr:colOff>0</xdr:colOff>
                    <xdr:row>11</xdr:row>
                    <xdr:rowOff>22860</xdr:rowOff>
                  </from>
                  <to>
                    <xdr:col>13</xdr:col>
                    <xdr:colOff>22860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Button 17">
              <controlPr defaultSize="0" print="0" autoFill="0" autoPict="0" macro="[2]!Juges_1_2">
                <anchor moveWithCells="1" sizeWithCells="1">
                  <from>
                    <xdr:col>12</xdr:col>
                    <xdr:colOff>0</xdr:colOff>
                    <xdr:row>11</xdr:row>
                    <xdr:rowOff>22860</xdr:rowOff>
                  </from>
                  <to>
                    <xdr:col>13</xdr:col>
                    <xdr:colOff>22860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Button 18">
              <controlPr defaultSize="0" print="0" autoFill="0" autoPict="0" macro="[2]!Juges_1_16">
                <anchor moveWithCells="1" sizeWithCells="1">
                  <from>
                    <xdr:col>12</xdr:col>
                    <xdr:colOff>22860</xdr:colOff>
                    <xdr:row>11</xdr:row>
                    <xdr:rowOff>22860</xdr:rowOff>
                  </from>
                  <to>
                    <xdr:col>13</xdr:col>
                    <xdr:colOff>22860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Button 20">
              <controlPr defaultSize="0" print="0" autoFill="0" autoPict="0" macro="[0]!Passer_1_64">
                <anchor moveWithCells="1">
                  <from>
                    <xdr:col>4</xdr:col>
                    <xdr:colOff>114300</xdr:colOff>
                    <xdr:row>1</xdr:row>
                    <xdr:rowOff>76200</xdr:rowOff>
                  </from>
                  <to>
                    <xdr:col>4</xdr:col>
                    <xdr:colOff>731520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defaultSize="0" print="0" autoFill="0" autoPict="0" macro="[0]!Passer_1_32">
                <anchor moveWithCells="1">
                  <from>
                    <xdr:col>10</xdr:col>
                    <xdr:colOff>114300</xdr:colOff>
                    <xdr:row>1</xdr:row>
                    <xdr:rowOff>76200</xdr:rowOff>
                  </from>
                  <to>
                    <xdr:col>10</xdr:col>
                    <xdr:colOff>731520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defaultSize="0" print="0" autoFill="0" autoPict="0" macro="[0]!Passer_1_16">
                <anchor moveWithCells="1">
                  <from>
                    <xdr:col>16</xdr:col>
                    <xdr:colOff>114300</xdr:colOff>
                    <xdr:row>1</xdr:row>
                    <xdr:rowOff>76200</xdr:rowOff>
                  </from>
                  <to>
                    <xdr:col>16</xdr:col>
                    <xdr:colOff>731520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20"/>
  <sheetViews>
    <sheetView workbookViewId="0">
      <selection activeCell="E11" sqref="E11"/>
    </sheetView>
  </sheetViews>
  <sheetFormatPr baseColWidth="10" defaultRowHeight="14.4" x14ac:dyDescent="0.3"/>
  <cols>
    <col min="6" max="6" width="0.88671875" customWidth="1"/>
    <col min="12" max="12" width="0.88671875" customWidth="1"/>
    <col min="18" max="18" width="0.88671875" customWidth="1"/>
  </cols>
  <sheetData>
    <row r="1" spans="1:18" ht="15.6" x14ac:dyDescent="0.3">
      <c r="A1" s="1" t="s">
        <v>0</v>
      </c>
      <c r="B1" s="2">
        <f>'[1]Base de données'!$A$6</f>
        <v>3</v>
      </c>
      <c r="C1" s="3" t="s">
        <v>1</v>
      </c>
      <c r="D1" s="3"/>
      <c r="E1" s="33">
        <v>1</v>
      </c>
      <c r="F1" s="5"/>
      <c r="G1" s="6" t="s">
        <v>0</v>
      </c>
      <c r="H1" s="2">
        <f>B1</f>
        <v>3</v>
      </c>
      <c r="I1" s="3" t="s">
        <v>1</v>
      </c>
      <c r="J1" s="3"/>
      <c r="K1" s="33">
        <f>'[1]Base de données'!$G$6</f>
        <v>0</v>
      </c>
      <c r="L1" s="5"/>
      <c r="M1" s="6" t="s">
        <v>0</v>
      </c>
      <c r="N1" s="2">
        <f>B1</f>
        <v>3</v>
      </c>
      <c r="O1" s="3" t="s">
        <v>1</v>
      </c>
      <c r="P1" s="3"/>
      <c r="Q1" s="33">
        <f>'[1]Base de données'!$H$6</f>
        <v>0</v>
      </c>
      <c r="R1" s="5"/>
    </row>
    <row r="2" spans="1:18" ht="15.6" x14ac:dyDescent="0.3">
      <c r="A2" s="7" t="s">
        <v>2</v>
      </c>
      <c r="B2" s="51" t="s">
        <v>16</v>
      </c>
      <c r="C2" s="52"/>
      <c r="D2" s="53"/>
      <c r="E2" s="46"/>
      <c r="F2" s="8"/>
      <c r="G2" s="9" t="s">
        <v>2</v>
      </c>
      <c r="H2" s="51" t="str">
        <f>$B$2</f>
        <v>51-64</v>
      </c>
      <c r="I2" s="52"/>
      <c r="J2" s="53"/>
      <c r="K2" s="46"/>
      <c r="L2" s="8"/>
      <c r="M2" s="9" t="s">
        <v>2</v>
      </c>
      <c r="N2" s="51" t="str">
        <f>$B$2</f>
        <v>51-64</v>
      </c>
      <c r="O2" s="52"/>
      <c r="P2" s="53"/>
      <c r="Q2" s="46"/>
      <c r="R2" s="8"/>
    </row>
    <row r="3" spans="1:18" ht="15.6" x14ac:dyDescent="0.3">
      <c r="A3" s="7" t="s">
        <v>3</v>
      </c>
      <c r="B3" s="48" t="s">
        <v>18</v>
      </c>
      <c r="C3" s="49"/>
      <c r="D3" s="50"/>
      <c r="E3" s="47"/>
      <c r="F3" s="8"/>
      <c r="G3" s="9" t="s">
        <v>3</v>
      </c>
      <c r="H3" s="48" t="str">
        <f>B3</f>
        <v>Mambo</v>
      </c>
      <c r="I3" s="49"/>
      <c r="J3" s="50"/>
      <c r="K3" s="47"/>
      <c r="L3" s="8"/>
      <c r="M3" s="9" t="s">
        <v>3</v>
      </c>
      <c r="N3" s="48" t="str">
        <f>B3</f>
        <v>Mambo</v>
      </c>
      <c r="O3" s="49"/>
      <c r="P3" s="50"/>
      <c r="Q3" s="47"/>
      <c r="R3" s="8"/>
    </row>
    <row r="4" spans="1:18" ht="15" thickBot="1" x14ac:dyDescent="0.35">
      <c r="A4" s="10" t="s">
        <v>4</v>
      </c>
      <c r="B4" s="42" t="s">
        <v>5</v>
      </c>
      <c r="C4" s="43"/>
      <c r="D4" s="44"/>
      <c r="E4" s="11"/>
      <c r="F4" s="8"/>
      <c r="G4" s="12" t="s">
        <v>4</v>
      </c>
      <c r="H4" s="42" t="str">
        <f>B4</f>
        <v>Débutant</v>
      </c>
      <c r="I4" s="43"/>
      <c r="J4" s="44"/>
      <c r="K4" s="11"/>
      <c r="L4" s="8"/>
      <c r="M4" s="12" t="s">
        <v>4</v>
      </c>
      <c r="N4" s="42" t="str">
        <f>B4</f>
        <v>Débutant</v>
      </c>
      <c r="O4" s="43"/>
      <c r="P4" s="44"/>
      <c r="Q4" s="11"/>
      <c r="R4" s="8"/>
    </row>
    <row r="5" spans="1:18" ht="24" x14ac:dyDescent="0.3">
      <c r="A5" s="45" t="str">
        <f>"Nombre de Participants = " &amp; DCOUNT(A13:E150,1,$DA$33:$DB$37)</f>
        <v>Nombre de Participants = 6</v>
      </c>
      <c r="B5" s="45"/>
      <c r="C5" s="45"/>
      <c r="D5" s="45"/>
      <c r="E5" s="13" t="s">
        <v>6</v>
      </c>
      <c r="F5" s="14"/>
      <c r="G5" s="45" t="str">
        <f>"Nombre de Participants = " &amp; DCOUNT(G13:K150,1,$DA$33:$DB$37)</f>
        <v>Nombre de Participants = 0</v>
      </c>
      <c r="H5" s="45"/>
      <c r="I5" s="45"/>
      <c r="J5" s="45"/>
      <c r="K5" s="13" t="s">
        <v>6</v>
      </c>
      <c r="L5" s="14"/>
      <c r="M5" s="45" t="str">
        <f>"Nombre de Participants = " &amp; DCOUNT(M13:Q150,1,$DA$33:$DB$37)</f>
        <v>Nombre de Participants = 0</v>
      </c>
      <c r="N5" s="45"/>
      <c r="O5" s="45"/>
      <c r="P5" s="45"/>
      <c r="Q5" s="13" t="s">
        <v>6</v>
      </c>
      <c r="R5" s="14"/>
    </row>
    <row r="6" spans="1:18" ht="15.6" x14ac:dyDescent="0.3">
      <c r="A6" s="37"/>
      <c r="B6" s="37"/>
      <c r="C6" s="37"/>
      <c r="D6" s="37"/>
      <c r="E6" s="15">
        <f>IF(E11=1,DCOUNT(A13:E149,1,$DA$39:$DB$42),IF(E11=2,DCOUNT(A13:E149,1,$DA$44:$DB$46),IF(E11=3,DCOUNT(A13:E149,1,$DA$27:$DB$28),0)))</f>
        <v>6</v>
      </c>
      <c r="F6" s="8"/>
      <c r="G6" s="37"/>
      <c r="H6" s="37"/>
      <c r="I6" s="37"/>
      <c r="J6" s="37"/>
      <c r="K6" s="15">
        <f>IF(K11=1,DCOUNT(G13:K149,1,$DA$39:$DB$42),IF(K11=2,DCOUNT(G13:K149,1,$DA$44:$DB$46),IF(K11=3,DCOUNT(G13:K149,1,$DA$27:$DB$28),0)))</f>
        <v>0</v>
      </c>
      <c r="L6" s="8"/>
      <c r="M6" s="37"/>
      <c r="N6" s="37"/>
      <c r="O6" s="37"/>
      <c r="P6" s="37"/>
      <c r="Q6" s="15">
        <f>IF(Q11=1,DCOUNT(M13:Q149,1,$DA$39:$DB$42),IF(Q11=2,DCOUNT(M13:Q149,1,$DA$44:$DB$46),IF(Q11=3,DCOUNT(M13:Q149,1,$DA$27:$DB$28),0)))</f>
        <v>0</v>
      </c>
      <c r="R6" s="8"/>
    </row>
    <row r="7" spans="1:18" x14ac:dyDescent="0.3">
      <c r="A7" s="37"/>
      <c r="B7" s="37"/>
      <c r="C7" s="37"/>
      <c r="D7" s="37"/>
      <c r="E7" s="35" t="s">
        <v>7</v>
      </c>
      <c r="F7" s="8"/>
      <c r="G7" s="37"/>
      <c r="H7" s="37"/>
      <c r="I7" s="37"/>
      <c r="J7" s="37"/>
      <c r="K7" s="35" t="s">
        <v>8</v>
      </c>
      <c r="L7" s="8"/>
      <c r="M7" s="37"/>
      <c r="N7" s="37"/>
      <c r="O7" s="37"/>
      <c r="P7" s="37"/>
      <c r="Q7" s="35" t="s">
        <v>9</v>
      </c>
      <c r="R7" s="8"/>
    </row>
    <row r="8" spans="1:18" x14ac:dyDescent="0.3">
      <c r="A8" s="37"/>
      <c r="B8" s="37"/>
      <c r="C8" s="37"/>
      <c r="D8" s="37"/>
      <c r="E8" s="36"/>
      <c r="F8" s="8"/>
      <c r="G8" s="37"/>
      <c r="H8" s="37"/>
      <c r="I8" s="37"/>
      <c r="J8" s="37"/>
      <c r="K8" s="36"/>
      <c r="L8" s="8"/>
      <c r="M8" s="37"/>
      <c r="N8" s="37"/>
      <c r="O8" s="37"/>
      <c r="P8" s="37"/>
      <c r="Q8" s="36"/>
      <c r="R8" s="8"/>
    </row>
    <row r="9" spans="1:18" ht="27.6" x14ac:dyDescent="0.3">
      <c r="A9" s="38"/>
      <c r="B9" s="39"/>
      <c r="C9" s="39"/>
      <c r="D9" s="40"/>
      <c r="E9" s="16" t="s">
        <v>10</v>
      </c>
      <c r="F9" s="8"/>
      <c r="G9" s="41"/>
      <c r="H9" s="39"/>
      <c r="I9" s="39"/>
      <c r="J9" s="40"/>
      <c r="K9" s="16" t="s">
        <v>10</v>
      </c>
      <c r="L9" s="8"/>
      <c r="M9" s="41"/>
      <c r="N9" s="39"/>
      <c r="O9" s="39"/>
      <c r="P9" s="40"/>
      <c r="Q9" s="16" t="s">
        <v>10</v>
      </c>
      <c r="R9" s="8"/>
    </row>
    <row r="10" spans="1:18" ht="15.6" x14ac:dyDescent="0.3">
      <c r="A10" s="34" t="s">
        <v>11</v>
      </c>
      <c r="B10" s="34"/>
      <c r="C10" s="34"/>
      <c r="D10" s="34"/>
      <c r="E10" s="17">
        <f>'[1]Base de données'!$M$6</f>
        <v>0</v>
      </c>
      <c r="F10" s="8"/>
      <c r="G10" s="34" t="s">
        <v>11</v>
      </c>
      <c r="H10" s="34"/>
      <c r="I10" s="34"/>
      <c r="J10" s="34"/>
      <c r="K10" s="18">
        <f>'[1]Base de données'!$N$6</f>
        <v>0</v>
      </c>
      <c r="L10" s="8"/>
      <c r="M10" s="34" t="s">
        <v>11</v>
      </c>
      <c r="N10" s="34"/>
      <c r="O10" s="34"/>
      <c r="P10" s="34"/>
      <c r="Q10" s="17">
        <f>'[1]Base de données'!$O$6</f>
        <v>0</v>
      </c>
      <c r="R10" s="8"/>
    </row>
    <row r="11" spans="1:18" ht="18" x14ac:dyDescent="0.35">
      <c r="A11" s="34"/>
      <c r="B11" s="34"/>
      <c r="C11" s="34"/>
      <c r="D11" s="34"/>
      <c r="E11" s="19">
        <v>3</v>
      </c>
      <c r="F11" s="8"/>
      <c r="G11" s="34"/>
      <c r="H11" s="34"/>
      <c r="I11" s="34"/>
      <c r="J11" s="34"/>
      <c r="K11" s="19">
        <v>3</v>
      </c>
      <c r="L11" s="8"/>
      <c r="M11" s="34"/>
      <c r="N11" s="34"/>
      <c r="O11" s="34"/>
      <c r="P11" s="34"/>
      <c r="Q11" s="19">
        <v>0</v>
      </c>
      <c r="R11" s="8"/>
    </row>
    <row r="12" spans="1:18" ht="18" x14ac:dyDescent="0.3">
      <c r="A12" s="20"/>
      <c r="B12" s="21"/>
      <c r="C12" s="21" t="s">
        <v>12</v>
      </c>
      <c r="D12" s="22"/>
      <c r="E12" s="23" t="str">
        <f>IF(AND(E11=0),IF(OR(B14="X",B15="X",B16="X",B17="X",B18="X",B19="X",B20="X",B21="X",B22="X",B23="X"),"ALERTE"),IF(E11&gt;0,"",""))</f>
        <v/>
      </c>
      <c r="F12" s="14"/>
      <c r="G12" s="24"/>
      <c r="H12" s="21"/>
      <c r="I12" s="21" t="s">
        <v>12</v>
      </c>
      <c r="J12" s="22"/>
      <c r="K12" s="23" t="str">
        <f>IF(AND(K11=0),IF(OR(H14="X",H15="X",H16="X",H17="X",H18="X",H19="X",H20="X",H21="X",H22="X",H23="X"),"ALERTE"),IF(K11&gt;0,"",""))</f>
        <v/>
      </c>
      <c r="L12" s="14"/>
      <c r="M12" s="24"/>
      <c r="N12" s="21"/>
      <c r="O12" s="21" t="s">
        <v>12</v>
      </c>
      <c r="P12" s="22"/>
      <c r="Q12" s="23" t="b">
        <f>IF(AND(Q11=0),IF(OR(N14="X",N15="X",N16="X",N17="X",N18="X",N19="X",N20="X",N21="X",N22="X",N23="X"),"ALERTE"),IF(Q11&gt;0,"",""))</f>
        <v>0</v>
      </c>
      <c r="R12" s="14"/>
    </row>
    <row r="13" spans="1:18" ht="18" x14ac:dyDescent="0.3">
      <c r="A13" s="25" t="s">
        <v>13</v>
      </c>
      <c r="B13" s="26"/>
      <c r="C13" s="26"/>
      <c r="D13" s="26"/>
      <c r="E13" s="27" t="s">
        <v>14</v>
      </c>
      <c r="F13" s="14"/>
      <c r="G13" s="28" t="s">
        <v>13</v>
      </c>
      <c r="H13" s="26" t="e">
        <f>VLOOKUP(K1,[1]!Panel,2)</f>
        <v>#N/A</v>
      </c>
      <c r="I13" s="26" t="e">
        <f>VLOOKUP(K1,[1]!Panel,3)</f>
        <v>#N/A</v>
      </c>
      <c r="J13" s="26" t="e">
        <f>VLOOKUP(K1,[1]!Panel,4)</f>
        <v>#N/A</v>
      </c>
      <c r="K13" s="27" t="s">
        <v>14</v>
      </c>
      <c r="L13" s="14"/>
      <c r="M13" s="28" t="s">
        <v>13</v>
      </c>
      <c r="N13" s="26" t="e">
        <f>VLOOKUP(Q1,[1]!Panel,2)</f>
        <v>#N/A</v>
      </c>
      <c r="O13" s="26" t="e">
        <f>VLOOKUP(Q1,[1]!Panel,3)</f>
        <v>#N/A</v>
      </c>
      <c r="P13" s="26" t="e">
        <f>VLOOKUP(Q1,[1]!Panel,4)</f>
        <v>#N/A</v>
      </c>
      <c r="Q13" s="27" t="s">
        <v>14</v>
      </c>
      <c r="R13" s="14"/>
    </row>
    <row r="14" spans="1:18" ht="15.6" x14ac:dyDescent="0.3">
      <c r="A14" s="29">
        <v>30</v>
      </c>
      <c r="B14" s="30" t="s">
        <v>15</v>
      </c>
      <c r="C14" s="30" t="s">
        <v>15</v>
      </c>
      <c r="D14" s="30" t="s">
        <v>15</v>
      </c>
      <c r="E14" s="31">
        <f>COUNTIF(B14:D14,"x")</f>
        <v>3</v>
      </c>
      <c r="F14" s="14"/>
      <c r="G14" s="32"/>
      <c r="H14" s="30" t="s">
        <v>15</v>
      </c>
      <c r="I14" s="30" t="s">
        <v>15</v>
      </c>
      <c r="J14" s="30" t="s">
        <v>15</v>
      </c>
      <c r="K14" s="31">
        <f>COUNTIF(H14:J14,"x")</f>
        <v>3</v>
      </c>
      <c r="L14" s="14"/>
      <c r="M14" s="32"/>
      <c r="N14" s="30"/>
      <c r="O14" s="30"/>
      <c r="P14" s="30"/>
      <c r="Q14" s="31">
        <f>COUNTIF(N14:P14,"x")</f>
        <v>0</v>
      </c>
      <c r="R14" s="14"/>
    </row>
    <row r="15" spans="1:18" ht="15.6" x14ac:dyDescent="0.3">
      <c r="A15" s="29">
        <v>31</v>
      </c>
      <c r="B15" s="30" t="s">
        <v>15</v>
      </c>
      <c r="C15" s="30" t="s">
        <v>15</v>
      </c>
      <c r="D15" s="30" t="s">
        <v>15</v>
      </c>
      <c r="E15" s="31">
        <f t="shared" ref="E15:E20" si="0">COUNTIF(B15:D15,"x")</f>
        <v>3</v>
      </c>
      <c r="F15" s="14"/>
      <c r="G15" s="32"/>
      <c r="H15" s="30" t="s">
        <v>15</v>
      </c>
      <c r="I15" s="30" t="s">
        <v>15</v>
      </c>
      <c r="J15" s="30" t="s">
        <v>15</v>
      </c>
      <c r="K15" s="31">
        <f t="shared" ref="K15:K20" si="1">COUNTIF(H15:J15,"x")</f>
        <v>3</v>
      </c>
      <c r="L15" s="14"/>
      <c r="M15" s="32"/>
      <c r="N15" s="30"/>
      <c r="O15" s="30"/>
      <c r="P15" s="30"/>
      <c r="Q15" s="31">
        <f t="shared" ref="Q15:Q20" si="2">COUNTIF(N15:P15,"x")</f>
        <v>0</v>
      </c>
      <c r="R15" s="14"/>
    </row>
    <row r="16" spans="1:18" ht="15.6" x14ac:dyDescent="0.3">
      <c r="A16" s="29">
        <v>32</v>
      </c>
      <c r="B16" s="30" t="s">
        <v>15</v>
      </c>
      <c r="C16" s="30" t="s">
        <v>15</v>
      </c>
      <c r="D16" s="30" t="s">
        <v>15</v>
      </c>
      <c r="E16" s="31">
        <f t="shared" si="0"/>
        <v>3</v>
      </c>
      <c r="F16" s="14"/>
      <c r="G16" s="32"/>
      <c r="H16" s="30" t="s">
        <v>15</v>
      </c>
      <c r="I16" s="30" t="s">
        <v>15</v>
      </c>
      <c r="J16" s="30" t="s">
        <v>15</v>
      </c>
      <c r="K16" s="31">
        <f t="shared" si="1"/>
        <v>3</v>
      </c>
      <c r="L16" s="14"/>
      <c r="M16" s="32"/>
      <c r="N16" s="30"/>
      <c r="O16" s="30"/>
      <c r="P16" s="30"/>
      <c r="Q16" s="31">
        <f t="shared" si="2"/>
        <v>0</v>
      </c>
      <c r="R16" s="14"/>
    </row>
    <row r="17" spans="1:18" ht="15.6" x14ac:dyDescent="0.3">
      <c r="A17" s="29">
        <v>33</v>
      </c>
      <c r="B17" s="30" t="s">
        <v>15</v>
      </c>
      <c r="C17" s="30" t="s">
        <v>15</v>
      </c>
      <c r="D17" s="30" t="s">
        <v>15</v>
      </c>
      <c r="E17" s="31">
        <f t="shared" si="0"/>
        <v>3</v>
      </c>
      <c r="F17" s="14"/>
      <c r="G17" s="32"/>
      <c r="H17" s="30" t="s">
        <v>15</v>
      </c>
      <c r="I17" s="30" t="s">
        <v>15</v>
      </c>
      <c r="J17" s="30" t="s">
        <v>15</v>
      </c>
      <c r="K17" s="31">
        <f t="shared" si="1"/>
        <v>3</v>
      </c>
      <c r="L17" s="14"/>
      <c r="M17" s="32"/>
      <c r="N17" s="30"/>
      <c r="O17" s="30"/>
      <c r="P17" s="30"/>
      <c r="Q17" s="31">
        <f t="shared" si="2"/>
        <v>0</v>
      </c>
      <c r="R17" s="14"/>
    </row>
    <row r="18" spans="1:18" ht="15.6" x14ac:dyDescent="0.3">
      <c r="A18" s="29">
        <v>34</v>
      </c>
      <c r="B18" s="30" t="s">
        <v>15</v>
      </c>
      <c r="C18" s="30" t="s">
        <v>15</v>
      </c>
      <c r="D18" s="30" t="s">
        <v>15</v>
      </c>
      <c r="E18" s="31">
        <f t="shared" si="0"/>
        <v>3</v>
      </c>
      <c r="F18" s="14"/>
      <c r="G18" s="32"/>
      <c r="H18" s="30" t="s">
        <v>15</v>
      </c>
      <c r="I18" s="30" t="s">
        <v>15</v>
      </c>
      <c r="J18" s="30" t="s">
        <v>15</v>
      </c>
      <c r="K18" s="31">
        <f t="shared" si="1"/>
        <v>3</v>
      </c>
      <c r="L18" s="14"/>
      <c r="M18" s="32"/>
      <c r="N18" s="30"/>
      <c r="O18" s="30"/>
      <c r="P18" s="30"/>
      <c r="Q18" s="31">
        <f t="shared" si="2"/>
        <v>0</v>
      </c>
      <c r="R18" s="14"/>
    </row>
    <row r="19" spans="1:18" ht="15.6" x14ac:dyDescent="0.3">
      <c r="A19" s="29">
        <v>35</v>
      </c>
      <c r="B19" s="30" t="s">
        <v>15</v>
      </c>
      <c r="C19" s="30" t="s">
        <v>15</v>
      </c>
      <c r="D19" s="30" t="s">
        <v>15</v>
      </c>
      <c r="E19" s="31">
        <f t="shared" si="0"/>
        <v>3</v>
      </c>
      <c r="F19" s="14"/>
      <c r="G19" s="32"/>
      <c r="H19" s="30" t="s">
        <v>15</v>
      </c>
      <c r="I19" s="30" t="s">
        <v>15</v>
      </c>
      <c r="J19" s="30" t="s">
        <v>15</v>
      </c>
      <c r="K19" s="31">
        <f t="shared" si="1"/>
        <v>3</v>
      </c>
      <c r="L19" s="14"/>
      <c r="M19" s="32"/>
      <c r="N19" s="30"/>
      <c r="O19" s="30"/>
      <c r="P19" s="30"/>
      <c r="Q19" s="31">
        <f t="shared" si="2"/>
        <v>0</v>
      </c>
      <c r="R19" s="14"/>
    </row>
    <row r="20" spans="1:18" ht="15.6" x14ac:dyDescent="0.3">
      <c r="A20" s="29"/>
      <c r="B20" s="30" t="s">
        <v>15</v>
      </c>
      <c r="C20" s="30" t="s">
        <v>15</v>
      </c>
      <c r="D20" s="30" t="s">
        <v>15</v>
      </c>
      <c r="E20" s="31">
        <f t="shared" si="0"/>
        <v>3</v>
      </c>
      <c r="F20" s="14"/>
      <c r="G20" s="32"/>
      <c r="H20" s="30" t="s">
        <v>15</v>
      </c>
      <c r="I20" s="30" t="s">
        <v>15</v>
      </c>
      <c r="J20" s="30" t="s">
        <v>15</v>
      </c>
      <c r="K20" s="31">
        <f t="shared" si="1"/>
        <v>3</v>
      </c>
      <c r="L20" s="14"/>
      <c r="M20" s="32"/>
      <c r="N20" s="30"/>
      <c r="O20" s="30"/>
      <c r="P20" s="30"/>
      <c r="Q20" s="31">
        <f t="shared" si="2"/>
        <v>0</v>
      </c>
      <c r="R20" s="14"/>
    </row>
  </sheetData>
  <mergeCells count="33">
    <mergeCell ref="A10:D11"/>
    <mergeCell ref="G10:J11"/>
    <mergeCell ref="M10:P11"/>
    <mergeCell ref="Q7:Q8"/>
    <mergeCell ref="A8:D8"/>
    <mergeCell ref="G8:J8"/>
    <mergeCell ref="M8:P8"/>
    <mergeCell ref="A9:D9"/>
    <mergeCell ref="G9:J9"/>
    <mergeCell ref="M9:P9"/>
    <mergeCell ref="A6:D6"/>
    <mergeCell ref="G6:J6"/>
    <mergeCell ref="M6:P6"/>
    <mergeCell ref="A7:D7"/>
    <mergeCell ref="E7:E8"/>
    <mergeCell ref="G7:J7"/>
    <mergeCell ref="K7:K8"/>
    <mergeCell ref="M7:P7"/>
    <mergeCell ref="B4:D4"/>
    <mergeCell ref="H4:J4"/>
    <mergeCell ref="N4:P4"/>
    <mergeCell ref="A5:D5"/>
    <mergeCell ref="G5:J5"/>
    <mergeCell ref="M5:P5"/>
    <mergeCell ref="Q2:Q3"/>
    <mergeCell ref="B3:D3"/>
    <mergeCell ref="H3:J3"/>
    <mergeCell ref="N3:P3"/>
    <mergeCell ref="B2:D2"/>
    <mergeCell ref="E2:E3"/>
    <mergeCell ref="H2:J2"/>
    <mergeCell ref="K2:K3"/>
    <mergeCell ref="N2:P2"/>
  </mergeCells>
  <conditionalFormatting sqref="A1:R1">
    <cfRule type="cellIs" dxfId="13" priority="11" operator="equal">
      <formula>0</formula>
    </cfRule>
  </conditionalFormatting>
  <conditionalFormatting sqref="A6:R6">
    <cfRule type="cellIs" dxfId="12" priority="10" operator="equal">
      <formula>0</formula>
    </cfRule>
  </conditionalFormatting>
  <conditionalFormatting sqref="A10:R10">
    <cfRule type="cellIs" dxfId="11" priority="9" operator="equal">
      <formula>0</formula>
    </cfRule>
  </conditionalFormatting>
  <conditionalFormatting sqref="A11:R11">
    <cfRule type="cellIs" dxfId="10" priority="8" operator="equal">
      <formula>0</formula>
    </cfRule>
  </conditionalFormatting>
  <conditionalFormatting sqref="A13:R13">
    <cfRule type="containsErrors" dxfId="9" priority="12">
      <formula>ISERROR(A13)</formula>
    </cfRule>
  </conditionalFormatting>
  <conditionalFormatting sqref="A14:R20">
    <cfRule type="cellIs" dxfId="8" priority="7" operator="equal">
      <formula>0</formula>
    </cfRule>
  </conditionalFormatting>
  <conditionalFormatting sqref="E12">
    <cfRule type="expression" dxfId="7" priority="5">
      <formula>AND(D12=1,E12="ALERTE")</formula>
    </cfRule>
    <cfRule type="cellIs" dxfId="6" priority="6" operator="equal">
      <formula>FALSE</formula>
    </cfRule>
  </conditionalFormatting>
  <conditionalFormatting sqref="K12">
    <cfRule type="expression" dxfId="5" priority="3">
      <formula>AND(J12=1,K12="ALERTE")</formula>
    </cfRule>
    <cfRule type="cellIs" dxfId="4" priority="4" operator="equal">
      <formula>FALSE</formula>
    </cfRule>
  </conditionalFormatting>
  <conditionalFormatting sqref="Q12">
    <cfRule type="expression" dxfId="3" priority="1">
      <formula>AND(P12=1,Q12="ALERTE")</formula>
    </cfRule>
    <cfRule type="cellIs" dxfId="2" priority="2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2]!Juges_1_64">
                <anchor moveWithCells="1" sizeWithCells="1">
                  <from>
                    <xdr:col>0</xdr:col>
                    <xdr:colOff>22860</xdr:colOff>
                    <xdr:row>11</xdr:row>
                    <xdr:rowOff>22860</xdr:rowOff>
                  </from>
                  <to>
                    <xdr:col>1</xdr:col>
                    <xdr:colOff>22860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2]!Juges_1_32">
                <anchor moveWithCells="1" sizeWithCells="1">
                  <from>
                    <xdr:col>6</xdr:col>
                    <xdr:colOff>22860</xdr:colOff>
                    <xdr:row>11</xdr:row>
                    <xdr:rowOff>22860</xdr:rowOff>
                  </from>
                  <to>
                    <xdr:col>7</xdr:col>
                    <xdr:colOff>22860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2]!Juges_1_16">
                <anchor moveWithCells="1" sizeWithCells="1">
                  <from>
                    <xdr:col>12</xdr:col>
                    <xdr:colOff>22860</xdr:colOff>
                    <xdr:row>11</xdr:row>
                    <xdr:rowOff>22860</xdr:rowOff>
                  </from>
                  <to>
                    <xdr:col>13</xdr:col>
                    <xdr:colOff>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2]!Juges_1_64">
                <anchor moveWithCells="1" sizeWithCells="1">
                  <from>
                    <xdr:col>0</xdr:col>
                    <xdr:colOff>22860</xdr:colOff>
                    <xdr:row>11</xdr:row>
                    <xdr:rowOff>22860</xdr:rowOff>
                  </from>
                  <to>
                    <xdr:col>1</xdr:col>
                    <xdr:colOff>22860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2]!Juges_1_32">
                <anchor moveWithCells="1" sizeWithCells="1">
                  <from>
                    <xdr:col>6</xdr:col>
                    <xdr:colOff>22860</xdr:colOff>
                    <xdr:row>11</xdr:row>
                    <xdr:rowOff>22860</xdr:rowOff>
                  </from>
                  <to>
                    <xdr:col>7</xdr:col>
                    <xdr:colOff>22860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defaultSize="0" print="0" autoFill="0" autoPict="0" macro="[2]!Juges_1_16">
                <anchor moveWithCells="1" sizeWithCells="1">
                  <from>
                    <xdr:col>12</xdr:col>
                    <xdr:colOff>22860</xdr:colOff>
                    <xdr:row>11</xdr:row>
                    <xdr:rowOff>22860</xdr:rowOff>
                  </from>
                  <to>
                    <xdr:col>13</xdr:col>
                    <xdr:colOff>22860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10">
              <controlPr defaultSize="0" print="0" autoFill="0" autoPict="0" macro="[2]!Juges_1_64">
                <anchor moveWithCells="1" sizeWithCells="1">
                  <from>
                    <xdr:col>0</xdr:col>
                    <xdr:colOff>22860</xdr:colOff>
                    <xdr:row>11</xdr:row>
                    <xdr:rowOff>22860</xdr:rowOff>
                  </from>
                  <to>
                    <xdr:col>1</xdr:col>
                    <xdr:colOff>22860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Button 11">
              <controlPr defaultSize="0" print="0" autoFill="0" autoPict="0" macro="[2]!Juges_1_32">
                <anchor moveWithCells="1" sizeWithCells="1">
                  <from>
                    <xdr:col>6</xdr:col>
                    <xdr:colOff>22860</xdr:colOff>
                    <xdr:row>11</xdr:row>
                    <xdr:rowOff>22860</xdr:rowOff>
                  </from>
                  <to>
                    <xdr:col>7</xdr:col>
                    <xdr:colOff>22860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Button 12">
              <controlPr defaultSize="0" print="0" autoFill="0" autoPict="0" macro="[2]!Passer_1_16">
                <anchor moveWithCells="1" sizeWithCells="1">
                  <from>
                    <xdr:col>12</xdr:col>
                    <xdr:colOff>22860</xdr:colOff>
                    <xdr:row>11</xdr:row>
                    <xdr:rowOff>22860</xdr:rowOff>
                  </from>
                  <to>
                    <xdr:col>13</xdr:col>
                    <xdr:colOff>22860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Button 13">
              <controlPr defaultSize="0" print="0" autoFill="0" autoPict="0" macro="[0]!Passer_1_64">
                <anchor moveWithCells="1">
                  <from>
                    <xdr:col>4</xdr:col>
                    <xdr:colOff>114300</xdr:colOff>
                    <xdr:row>1</xdr:row>
                    <xdr:rowOff>76200</xdr:rowOff>
                  </from>
                  <to>
                    <xdr:col>4</xdr:col>
                    <xdr:colOff>731520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Button 14">
              <controlPr defaultSize="0" print="0" autoFill="0" autoPict="0" macro="[0]!Juges_1_32">
                <anchor moveWithCells="1">
                  <from>
                    <xdr:col>10</xdr:col>
                    <xdr:colOff>114300</xdr:colOff>
                    <xdr:row>1</xdr:row>
                    <xdr:rowOff>76200</xdr:rowOff>
                  </from>
                  <to>
                    <xdr:col>10</xdr:col>
                    <xdr:colOff>731520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4" name="Button 16">
              <controlPr defaultSize="0" print="0" autoFill="0" autoPict="0" macro="[0]!Passer_1_16">
                <anchor moveWithCells="1">
                  <from>
                    <xdr:col>16</xdr:col>
                    <xdr:colOff>114300</xdr:colOff>
                    <xdr:row>1</xdr:row>
                    <xdr:rowOff>76200</xdr:rowOff>
                  </from>
                  <to>
                    <xdr:col>16</xdr:col>
                    <xdr:colOff>731520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Déb65+</vt:lpstr>
      <vt:lpstr>Déb51-64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2016-10-06T20:17:09Z</dcterms:created>
  <dcterms:modified xsi:type="dcterms:W3CDTF">2016-10-06T21:15:24Z</dcterms:modified>
</cp:coreProperties>
</file>