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taill\OneDrive\Desktop\"/>
    </mc:Choice>
  </mc:AlternateContent>
  <xr:revisionPtr revIDLastSave="0" documentId="13_ncr:1_{8675CB39-EFB6-4DC8-AB0D-F55D2DE65FDE}" xr6:coauthVersionLast="47" xr6:coauthVersionMax="47" xr10:uidLastSave="{00000000-0000-0000-0000-000000000000}"/>
  <bookViews>
    <workbookView xWindow="-120" yWindow="-120" windowWidth="20640" windowHeight="11070" activeTab="2" xr2:uid="{4FDCE2B3-1EF6-4FA1-9413-1AB35D52BB35}"/>
  </bookViews>
  <sheets>
    <sheet name="Données" sheetId="2" r:id="rId1"/>
    <sheet name="Prix" sheetId="1" r:id="rId2"/>
    <sheet name="Prix PowerQuery" sheetId="3" r:id="rId3"/>
  </sheets>
  <definedNames>
    <definedName name="_xlnm._FilterDatabase" localSheetId="1" hidden="1">Prix!$DB$6:$DL$65</definedName>
    <definedName name="DonnéesExternes_1" localSheetId="2" hidden="1">'Prix PowerQuery'!$A$1:$G$68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X65" i="1" l="1"/>
  <c r="CW65" i="1"/>
  <c r="CX64" i="1"/>
  <c r="CW64" i="1"/>
  <c r="CX63" i="1"/>
  <c r="CW63" i="1"/>
  <c r="CX62" i="1"/>
  <c r="CW62" i="1"/>
  <c r="CX61" i="1"/>
  <c r="CW61" i="1"/>
  <c r="CX60" i="1"/>
  <c r="CW60" i="1"/>
  <c r="CX59" i="1"/>
  <c r="CW59" i="1"/>
  <c r="CX58" i="1"/>
  <c r="CW58" i="1"/>
  <c r="CX57" i="1"/>
  <c r="CW57" i="1"/>
  <c r="CX56" i="1"/>
  <c r="CW56" i="1"/>
  <c r="CX55" i="1"/>
  <c r="CW55" i="1"/>
  <c r="CX54" i="1"/>
  <c r="CW54" i="1"/>
  <c r="CX53" i="1"/>
  <c r="CW53" i="1"/>
  <c r="CX52" i="1"/>
  <c r="CW52" i="1"/>
  <c r="CX51" i="1"/>
  <c r="CW51" i="1"/>
  <c r="CX50" i="1"/>
  <c r="CW50" i="1"/>
  <c r="CX49" i="1"/>
  <c r="CW49" i="1"/>
  <c r="CX48" i="1"/>
  <c r="CW48" i="1"/>
  <c r="CX47" i="1"/>
  <c r="CW47" i="1"/>
  <c r="CX46" i="1"/>
  <c r="CW46" i="1"/>
  <c r="CX45" i="1"/>
  <c r="CW45" i="1"/>
  <c r="CX44" i="1"/>
  <c r="CW44" i="1"/>
  <c r="CX43" i="1"/>
  <c r="CW43" i="1"/>
  <c r="CX42" i="1"/>
  <c r="CW42" i="1"/>
  <c r="CX41" i="1"/>
  <c r="CW41" i="1"/>
  <c r="CX40" i="1"/>
  <c r="CW40" i="1"/>
  <c r="CX39" i="1"/>
  <c r="CW39" i="1"/>
  <c r="CX38" i="1"/>
  <c r="CW38" i="1"/>
  <c r="CX37" i="1"/>
  <c r="CW37" i="1"/>
  <c r="CX36" i="1"/>
  <c r="CW36" i="1"/>
  <c r="CX35" i="1"/>
  <c r="CW35" i="1"/>
  <c r="CX34" i="1"/>
  <c r="CW34" i="1"/>
  <c r="CX33" i="1"/>
  <c r="CW33" i="1"/>
  <c r="CX32" i="1"/>
  <c r="CW32" i="1"/>
  <c r="CX31" i="1"/>
  <c r="CW31" i="1"/>
  <c r="CX30" i="1"/>
  <c r="CW30" i="1"/>
  <c r="CX29" i="1"/>
  <c r="CW29" i="1"/>
  <c r="CX28" i="1"/>
  <c r="CW28" i="1"/>
  <c r="CX27" i="1"/>
  <c r="CW27" i="1"/>
  <c r="CX26" i="1"/>
  <c r="CW26" i="1"/>
  <c r="CX25" i="1"/>
  <c r="CW25" i="1"/>
  <c r="CX24" i="1"/>
  <c r="CW24" i="1"/>
  <c r="CX23" i="1"/>
  <c r="CW23" i="1"/>
  <c r="CX22" i="1"/>
  <c r="CW22" i="1"/>
  <c r="CX21" i="1"/>
  <c r="CW21" i="1"/>
  <c r="CX20" i="1"/>
  <c r="CW20" i="1"/>
  <c r="CX19" i="1"/>
  <c r="CW19" i="1"/>
  <c r="CX18" i="1"/>
  <c r="CW18" i="1"/>
  <c r="CX17" i="1"/>
  <c r="CW17" i="1"/>
  <c r="CX16" i="1"/>
  <c r="CW16" i="1"/>
  <c r="CX15" i="1"/>
  <c r="CW15" i="1"/>
  <c r="CX14" i="1"/>
  <c r="CW14" i="1"/>
  <c r="CX13" i="1"/>
  <c r="CW13" i="1"/>
  <c r="CX12" i="1"/>
  <c r="CW12" i="1"/>
  <c r="CX11" i="1"/>
  <c r="CW11" i="1"/>
  <c r="CX10" i="1"/>
  <c r="CW10" i="1"/>
  <c r="CX9" i="1"/>
  <c r="CW9" i="1"/>
  <c r="CX8" i="1"/>
  <c r="CW8" i="1"/>
  <c r="CX7" i="1"/>
  <c r="CW7" i="1"/>
  <c r="CX6" i="1"/>
  <c r="DK6" i="1" s="1"/>
  <c r="CW6" i="1"/>
  <c r="DB7" i="1"/>
  <c r="CV7" i="1" s="1"/>
  <c r="DC7" i="1" s="1"/>
  <c r="DB8" i="1"/>
  <c r="CV8" i="1" s="1"/>
  <c r="DC8" i="1" s="1"/>
  <c r="DB9" i="1"/>
  <c r="CV9" i="1" s="1"/>
  <c r="DC9" i="1" s="1"/>
  <c r="DB10" i="1"/>
  <c r="CV10" i="1" s="1"/>
  <c r="DC10" i="1" s="1"/>
  <c r="DB11" i="1"/>
  <c r="CV11" i="1" s="1"/>
  <c r="DC11" i="1" s="1"/>
  <c r="DB12" i="1"/>
  <c r="CV12" i="1" s="1"/>
  <c r="DC12" i="1" s="1"/>
  <c r="DB13" i="1"/>
  <c r="CV13" i="1" s="1"/>
  <c r="DC13" i="1" s="1"/>
  <c r="DB14" i="1"/>
  <c r="CV14" i="1" s="1"/>
  <c r="DC14" i="1" s="1"/>
  <c r="DB15" i="1"/>
  <c r="CV15" i="1" s="1"/>
  <c r="DB16" i="1"/>
  <c r="CV16" i="1" s="1"/>
  <c r="DB17" i="1"/>
  <c r="CV17" i="1" s="1"/>
  <c r="DB18" i="1"/>
  <c r="CV18" i="1" s="1"/>
  <c r="DB19" i="1"/>
  <c r="CV19" i="1" s="1"/>
  <c r="DB20" i="1"/>
  <c r="CV20" i="1" s="1"/>
  <c r="DB21" i="1"/>
  <c r="CV21" i="1" s="1"/>
  <c r="DB22" i="1"/>
  <c r="CV22" i="1" s="1"/>
  <c r="DB23" i="1"/>
  <c r="CV23" i="1" s="1"/>
  <c r="DB24" i="1"/>
  <c r="CV24" i="1" s="1"/>
  <c r="DB25" i="1"/>
  <c r="CV25" i="1" s="1"/>
  <c r="DB26" i="1"/>
  <c r="CV26" i="1" s="1"/>
  <c r="DC26" i="1" s="1"/>
  <c r="DB27" i="1"/>
  <c r="CV27" i="1" s="1"/>
  <c r="DC27" i="1" s="1"/>
  <c r="DB28" i="1"/>
  <c r="CV28" i="1" s="1"/>
  <c r="DC28" i="1" s="1"/>
  <c r="DB29" i="1"/>
  <c r="CV29" i="1" s="1"/>
  <c r="DC29" i="1" s="1"/>
  <c r="DB30" i="1"/>
  <c r="CV30" i="1" s="1"/>
  <c r="DC30" i="1" s="1"/>
  <c r="DB31" i="1"/>
  <c r="CV31" i="1" s="1"/>
  <c r="DC31" i="1" s="1"/>
  <c r="DB32" i="1"/>
  <c r="CV32" i="1" s="1"/>
  <c r="DC32" i="1" s="1"/>
  <c r="DB33" i="1"/>
  <c r="CV33" i="1" s="1"/>
  <c r="DC33" i="1" s="1"/>
  <c r="DB34" i="1"/>
  <c r="CV34" i="1" s="1"/>
  <c r="DC34" i="1" s="1"/>
  <c r="DB35" i="1"/>
  <c r="CV35" i="1" s="1"/>
  <c r="DC35" i="1" s="1"/>
  <c r="DB36" i="1"/>
  <c r="CV36" i="1" s="1"/>
  <c r="DC36" i="1" s="1"/>
  <c r="DB37" i="1"/>
  <c r="CV37" i="1" s="1"/>
  <c r="DC37" i="1" s="1"/>
  <c r="DB38" i="1"/>
  <c r="CV38" i="1" s="1"/>
  <c r="DC38" i="1" s="1"/>
  <c r="DB39" i="1"/>
  <c r="CV39" i="1" s="1"/>
  <c r="DC39" i="1" s="1"/>
  <c r="DB40" i="1"/>
  <c r="CV40" i="1" s="1"/>
  <c r="DC40" i="1" s="1"/>
  <c r="DB41" i="1"/>
  <c r="CV41" i="1" s="1"/>
  <c r="DC41" i="1" s="1"/>
  <c r="DB42" i="1"/>
  <c r="CV42" i="1" s="1"/>
  <c r="DC42" i="1" s="1"/>
  <c r="DB43" i="1"/>
  <c r="CV43" i="1" s="1"/>
  <c r="DC43" i="1" s="1"/>
  <c r="DB44" i="1"/>
  <c r="CV44" i="1" s="1"/>
  <c r="DC44" i="1" s="1"/>
  <c r="DB45" i="1"/>
  <c r="CV45" i="1" s="1"/>
  <c r="DC45" i="1" s="1"/>
  <c r="DB46" i="1"/>
  <c r="CV46" i="1" s="1"/>
  <c r="DC46" i="1" s="1"/>
  <c r="DB47" i="1"/>
  <c r="CV47" i="1" s="1"/>
  <c r="DC47" i="1" s="1"/>
  <c r="DB48" i="1"/>
  <c r="CV48" i="1" s="1"/>
  <c r="DC48" i="1" s="1"/>
  <c r="DB49" i="1"/>
  <c r="CV49" i="1" s="1"/>
  <c r="DC49" i="1" s="1"/>
  <c r="DB50" i="1"/>
  <c r="CV50" i="1" s="1"/>
  <c r="DC50" i="1" s="1"/>
  <c r="DB51" i="1"/>
  <c r="CV51" i="1" s="1"/>
  <c r="DB52" i="1"/>
  <c r="CV52" i="1" s="1"/>
  <c r="DC52" i="1" s="1"/>
  <c r="DB53" i="1"/>
  <c r="CV53" i="1" s="1"/>
  <c r="DC53" i="1" s="1"/>
  <c r="DB54" i="1"/>
  <c r="CV54" i="1" s="1"/>
  <c r="DC54" i="1" s="1"/>
  <c r="DB55" i="1"/>
  <c r="CV55" i="1" s="1"/>
  <c r="DC55" i="1" s="1"/>
  <c r="DB56" i="1"/>
  <c r="CV56" i="1" s="1"/>
  <c r="DC56" i="1" s="1"/>
  <c r="DB57" i="1"/>
  <c r="CV57" i="1" s="1"/>
  <c r="DC57" i="1" s="1"/>
  <c r="DB58" i="1"/>
  <c r="CV58" i="1" s="1"/>
  <c r="DC58" i="1" s="1"/>
  <c r="DB59" i="1"/>
  <c r="CV59" i="1" s="1"/>
  <c r="DC59" i="1" s="1"/>
  <c r="DB60" i="1"/>
  <c r="CV60" i="1" s="1"/>
  <c r="DC60" i="1" s="1"/>
  <c r="DB61" i="1"/>
  <c r="CV61" i="1" s="1"/>
  <c r="DC61" i="1" s="1"/>
  <c r="DB62" i="1"/>
  <c r="CV62" i="1" s="1"/>
  <c r="DC62" i="1" s="1"/>
  <c r="DB63" i="1"/>
  <c r="CV63" i="1" s="1"/>
  <c r="DC63" i="1" s="1"/>
  <c r="DB64" i="1"/>
  <c r="CV64" i="1" s="1"/>
  <c r="DC64" i="1" s="1"/>
  <c r="DB65" i="1"/>
  <c r="CV65" i="1" s="1"/>
  <c r="DC65" i="1" s="1"/>
  <c r="DB6" i="1"/>
  <c r="DI65" i="1"/>
  <c r="DE65" i="1"/>
  <c r="DI64" i="1"/>
  <c r="DE64" i="1"/>
  <c r="DI63" i="1"/>
  <c r="DE63" i="1"/>
  <c r="DI62" i="1"/>
  <c r="DE62" i="1"/>
  <c r="DI61" i="1"/>
  <c r="DE61" i="1"/>
  <c r="DI60" i="1"/>
  <c r="DE60" i="1"/>
  <c r="DI59" i="1"/>
  <c r="DE59" i="1"/>
  <c r="DI58" i="1"/>
  <c r="DE58" i="1"/>
  <c r="DI57" i="1"/>
  <c r="DE57" i="1"/>
  <c r="DI56" i="1"/>
  <c r="DE56" i="1"/>
  <c r="DI55" i="1"/>
  <c r="DE55" i="1"/>
  <c r="DI54" i="1"/>
  <c r="DE54" i="1"/>
  <c r="DI53" i="1"/>
  <c r="DE53" i="1"/>
  <c r="DI52" i="1"/>
  <c r="DE52" i="1"/>
  <c r="DI51" i="1"/>
  <c r="DE51" i="1"/>
  <c r="DI50" i="1"/>
  <c r="DE50" i="1"/>
  <c r="DI49" i="1"/>
  <c r="DE49" i="1"/>
  <c r="DI48" i="1"/>
  <c r="DE48" i="1"/>
  <c r="DI47" i="1"/>
  <c r="DE47" i="1"/>
  <c r="DI46" i="1"/>
  <c r="DE46" i="1"/>
  <c r="DI45" i="1"/>
  <c r="DE45" i="1"/>
  <c r="DI44" i="1"/>
  <c r="DE44" i="1"/>
  <c r="DI43" i="1"/>
  <c r="DE43" i="1"/>
  <c r="DI42" i="1"/>
  <c r="DE42" i="1"/>
  <c r="DI41" i="1"/>
  <c r="DE41" i="1"/>
  <c r="DI40" i="1"/>
  <c r="DE40" i="1"/>
  <c r="DI39" i="1"/>
  <c r="DE39" i="1"/>
  <c r="DI38" i="1"/>
  <c r="DE38" i="1"/>
  <c r="DI37" i="1"/>
  <c r="DE37" i="1"/>
  <c r="DI36" i="1"/>
  <c r="DE36" i="1"/>
  <c r="DI35" i="1"/>
  <c r="DE35" i="1"/>
  <c r="DI34" i="1"/>
  <c r="DE34" i="1"/>
  <c r="DI33" i="1"/>
  <c r="DE33" i="1"/>
  <c r="DI32" i="1"/>
  <c r="DE32" i="1"/>
  <c r="DI31" i="1"/>
  <c r="DE31" i="1"/>
  <c r="DI30" i="1"/>
  <c r="DE30" i="1"/>
  <c r="DI29" i="1"/>
  <c r="DE29" i="1"/>
  <c r="DI28" i="1"/>
  <c r="DE28" i="1"/>
  <c r="DI27" i="1"/>
  <c r="DE27" i="1"/>
  <c r="DI26" i="1"/>
  <c r="DE26" i="1"/>
  <c r="DI25" i="1"/>
  <c r="DE25" i="1"/>
  <c r="DI24" i="1"/>
  <c r="DE24" i="1"/>
  <c r="DI23" i="1"/>
  <c r="DE23" i="1"/>
  <c r="DI22" i="1"/>
  <c r="DE22" i="1"/>
  <c r="DI21" i="1"/>
  <c r="DE21" i="1"/>
  <c r="DI20" i="1"/>
  <c r="DE20" i="1"/>
  <c r="DI19" i="1"/>
  <c r="DE19" i="1"/>
  <c r="DI18" i="1"/>
  <c r="DE18" i="1"/>
  <c r="DI17" i="1"/>
  <c r="DE17" i="1"/>
  <c r="DI16" i="1"/>
  <c r="DE16" i="1"/>
  <c r="DI15" i="1"/>
  <c r="DE15" i="1"/>
  <c r="DI14" i="1"/>
  <c r="DE14" i="1"/>
  <c r="DI13" i="1"/>
  <c r="DE13" i="1"/>
  <c r="DI12" i="1"/>
  <c r="DE12" i="1"/>
  <c r="DI11" i="1"/>
  <c r="DE11" i="1"/>
  <c r="DI10" i="1"/>
  <c r="DE10" i="1"/>
  <c r="DI9" i="1"/>
  <c r="DE9" i="1"/>
  <c r="DI8" i="1"/>
  <c r="DE8" i="1"/>
  <c r="DI7" i="1"/>
  <c r="DE7" i="1"/>
  <c r="DI6" i="1"/>
  <c r="DE6" i="1"/>
  <c r="CV6" i="1" l="1"/>
  <c r="DC6" i="1" s="1"/>
  <c r="DD6" i="1" s="1"/>
  <c r="DC15" i="1"/>
  <c r="DC18" i="1"/>
  <c r="DC20" i="1"/>
  <c r="DC24" i="1"/>
  <c r="DC51" i="1"/>
  <c r="DG65" i="1"/>
  <c r="DG63" i="1"/>
  <c r="DK61" i="1"/>
  <c r="DG60" i="1"/>
  <c r="DG41" i="1"/>
  <c r="DK39" i="1"/>
  <c r="DK35" i="1"/>
  <c r="DG33" i="1"/>
  <c r="DG30" i="1"/>
  <c r="DG27" i="1"/>
  <c r="DK24" i="1"/>
  <c r="DK20" i="1"/>
  <c r="DG18" i="1"/>
  <c r="DG8" i="1"/>
  <c r="DC16" i="1"/>
  <c r="DC22" i="1"/>
  <c r="DG64" i="1"/>
  <c r="DK62" i="1"/>
  <c r="DG61" i="1"/>
  <c r="DG59" i="1"/>
  <c r="DG40" i="1"/>
  <c r="DG38" i="1"/>
  <c r="DG37" i="1"/>
  <c r="DG36" i="1"/>
  <c r="DK34" i="1"/>
  <c r="DK32" i="1"/>
  <c r="DK30" i="1"/>
  <c r="DG29" i="1"/>
  <c r="DK22" i="1"/>
  <c r="DG19" i="1"/>
  <c r="DK17" i="1"/>
  <c r="DK16" i="1"/>
  <c r="DG15" i="1"/>
  <c r="DK13" i="1"/>
  <c r="DG11" i="1"/>
  <c r="DG9" i="1"/>
  <c r="DK7" i="1"/>
  <c r="DC17" i="1"/>
  <c r="DC21" i="1"/>
  <c r="DC25" i="1"/>
  <c r="DK64" i="1"/>
  <c r="DK63" i="1"/>
  <c r="DK60" i="1"/>
  <c r="DG39" i="1"/>
  <c r="DK37" i="1"/>
  <c r="DK33" i="1"/>
  <c r="DG31" i="1"/>
  <c r="DG28" i="1"/>
  <c r="DK26" i="1"/>
  <c r="DG25" i="1"/>
  <c r="DK23" i="1"/>
  <c r="DK21" i="1"/>
  <c r="DK19" i="1"/>
  <c r="DG16" i="1"/>
  <c r="DG14" i="1"/>
  <c r="DG12" i="1"/>
  <c r="DK10" i="1"/>
  <c r="DG7" i="1"/>
  <c r="DC19" i="1"/>
  <c r="DC23" i="1"/>
  <c r="DK65" i="1"/>
  <c r="DG62" i="1"/>
  <c r="DK59" i="1"/>
  <c r="DK38" i="1"/>
  <c r="DK36" i="1"/>
  <c r="DG34" i="1"/>
  <c r="DG32" i="1"/>
  <c r="DK29" i="1"/>
  <c r="DK27" i="1"/>
  <c r="DG26" i="1"/>
  <c r="DG23" i="1"/>
  <c r="DG22" i="1"/>
  <c r="DG20" i="1"/>
  <c r="DK14" i="1"/>
  <c r="DG13" i="1"/>
  <c r="DK11" i="1"/>
  <c r="DK9" i="1"/>
  <c r="DG6" i="1"/>
  <c r="DK58" i="1"/>
  <c r="DG58" i="1"/>
  <c r="DK57" i="1"/>
  <c r="DG57" i="1"/>
  <c r="DK56" i="1"/>
  <c r="DG56" i="1"/>
  <c r="DK55" i="1"/>
  <c r="DG55" i="1"/>
  <c r="DK54" i="1"/>
  <c r="DG54" i="1"/>
  <c r="DK53" i="1"/>
  <c r="DG53" i="1"/>
  <c r="DK52" i="1"/>
  <c r="DG52" i="1"/>
  <c r="DK51" i="1"/>
  <c r="DG51" i="1"/>
  <c r="DK50" i="1"/>
  <c r="DG50" i="1"/>
  <c r="DK49" i="1"/>
  <c r="DG49" i="1"/>
  <c r="DK48" i="1"/>
  <c r="DG48" i="1"/>
  <c r="DK47" i="1"/>
  <c r="DG47" i="1"/>
  <c r="DK46" i="1"/>
  <c r="DG46" i="1"/>
  <c r="DK45" i="1"/>
  <c r="DG45" i="1"/>
  <c r="DK44" i="1"/>
  <c r="DG44" i="1"/>
  <c r="DK43" i="1"/>
  <c r="DG43" i="1"/>
  <c r="DK42" i="1"/>
  <c r="DG42" i="1"/>
  <c r="DK41" i="1"/>
  <c r="DK40" i="1"/>
  <c r="DG35" i="1"/>
  <c r="DK31" i="1"/>
  <c r="DK28" i="1"/>
  <c r="DK25" i="1"/>
  <c r="DG24" i="1"/>
  <c r="DG21" i="1"/>
  <c r="DK18" i="1"/>
  <c r="DG17" i="1"/>
  <c r="DK15" i="1"/>
  <c r="DK12" i="1"/>
  <c r="DG10" i="1"/>
  <c r="DK8" i="1"/>
  <c r="DD20" i="1" l="1"/>
  <c r="DD24" i="1"/>
  <c r="DD45" i="1"/>
  <c r="DD23" i="1"/>
  <c r="DD43" i="1"/>
  <c r="DD30" i="1"/>
  <c r="DD27" i="1"/>
  <c r="DD19" i="1"/>
  <c r="DD18" i="1"/>
  <c r="DD63" i="1"/>
  <c r="DD55" i="1"/>
  <c r="DD64" i="1"/>
  <c r="DD38" i="1"/>
  <c r="DD35" i="1"/>
  <c r="DD32" i="1"/>
  <c r="DD25" i="1"/>
  <c r="DD15" i="1"/>
  <c r="DD12" i="1"/>
  <c r="DD9" i="1"/>
  <c r="DD7" i="1"/>
  <c r="DD46" i="1"/>
  <c r="DD26" i="1"/>
  <c r="DD40" i="1"/>
  <c r="DD28" i="1"/>
  <c r="DD52" i="1"/>
  <c r="DD47" i="1"/>
  <c r="DD65" i="1"/>
  <c r="DD62" i="1"/>
  <c r="DD59" i="1"/>
  <c r="DD61" i="1"/>
  <c r="DD39" i="1"/>
  <c r="DD36" i="1"/>
  <c r="DD33" i="1"/>
  <c r="DD29" i="1"/>
  <c r="DD16" i="1"/>
  <c r="DD13" i="1"/>
  <c r="DD11" i="1"/>
  <c r="DD8" i="1"/>
  <c r="DD50" i="1"/>
  <c r="DD41" i="1"/>
  <c r="DD51" i="1"/>
  <c r="DD42" i="1"/>
  <c r="DD21" i="1"/>
  <c r="DD49" i="1"/>
  <c r="DD57" i="1"/>
  <c r="DD56" i="1"/>
  <c r="DD58" i="1"/>
  <c r="DD60" i="1"/>
  <c r="DD37" i="1"/>
  <c r="DD34" i="1"/>
  <c r="DD31" i="1"/>
  <c r="DD17" i="1"/>
  <c r="DD14" i="1"/>
  <c r="DD10" i="1"/>
  <c r="DD53" i="1"/>
  <c r="DD44" i="1"/>
  <c r="DD22" i="1"/>
  <c r="DD48" i="1"/>
  <c r="DD54" i="1"/>
  <c r="DF36" i="1" l="1"/>
  <c r="DF29" i="1"/>
  <c r="DF50" i="1"/>
  <c r="DF47" i="1"/>
  <c r="DF23" i="1"/>
  <c r="DF32" i="1"/>
  <c r="DF46" i="1"/>
  <c r="DF37" i="1"/>
  <c r="DF40" i="1"/>
  <c r="DF49" i="1"/>
  <c r="DF51" i="1"/>
  <c r="DF55" i="1"/>
  <c r="DF57" i="1"/>
  <c r="DF25" i="1"/>
  <c r="DF13" i="1"/>
  <c r="DF45" i="1"/>
  <c r="DF6" i="1"/>
  <c r="DF52" i="1"/>
  <c r="DF54" i="1"/>
  <c r="DF62" i="1"/>
  <c r="DF61" i="1"/>
  <c r="DF8" i="1"/>
  <c r="DF53" i="1"/>
  <c r="DF26" i="1"/>
  <c r="DF65" i="1"/>
  <c r="DF10" i="1"/>
  <c r="DF31" i="1"/>
  <c r="DF42" i="1"/>
  <c r="DF35" i="1"/>
  <c r="DF59" i="1"/>
  <c r="DF34" i="1"/>
  <c r="DF60" i="1"/>
  <c r="DF16" i="1"/>
  <c r="DF14" i="1"/>
  <c r="DF39" i="1"/>
  <c r="DF7" i="1"/>
  <c r="DF43" i="1"/>
  <c r="DF63" i="1"/>
  <c r="DF12" i="1"/>
  <c r="DF41" i="1"/>
  <c r="DF24" i="1"/>
  <c r="DF21" i="1"/>
  <c r="DF17" i="1"/>
  <c r="DF20" i="1"/>
  <c r="DF44" i="1"/>
  <c r="DF64" i="1"/>
  <c r="DF38" i="1"/>
  <c r="DF56" i="1"/>
  <c r="DF9" i="1"/>
  <c r="DF33" i="1"/>
  <c r="DF27" i="1"/>
  <c r="DF30" i="1"/>
  <c r="DF15" i="1"/>
  <c r="DF18" i="1"/>
  <c r="DF11" i="1"/>
  <c r="DF22" i="1"/>
  <c r="DF28" i="1"/>
  <c r="DF58" i="1"/>
  <c r="DF19" i="1"/>
  <c r="DF48" i="1"/>
  <c r="DH48" i="1" l="1"/>
  <c r="DH29" i="1"/>
  <c r="DH23" i="1"/>
  <c r="DH46" i="1"/>
  <c r="DH51" i="1"/>
  <c r="DH57" i="1"/>
  <c r="DH53" i="1"/>
  <c r="DH16" i="1"/>
  <c r="DH38" i="1"/>
  <c r="DH25" i="1"/>
  <c r="DH13" i="1"/>
  <c r="DH45" i="1"/>
  <c r="DH6" i="1"/>
  <c r="DH52" i="1"/>
  <c r="DH61" i="1"/>
  <c r="DH65" i="1"/>
  <c r="DH7" i="1"/>
  <c r="DH33" i="1"/>
  <c r="DH10" i="1"/>
  <c r="DH31" i="1"/>
  <c r="DH42" i="1"/>
  <c r="DH35" i="1"/>
  <c r="DH59" i="1"/>
  <c r="DH34" i="1"/>
  <c r="DH60" i="1"/>
  <c r="DH43" i="1"/>
  <c r="DH19" i="1"/>
  <c r="DH63" i="1"/>
  <c r="DH12" i="1"/>
  <c r="DH41" i="1"/>
  <c r="DH24" i="1"/>
  <c r="DH21" i="1"/>
  <c r="DH17" i="1"/>
  <c r="DH20" i="1"/>
  <c r="DH44" i="1"/>
  <c r="DH9" i="1"/>
  <c r="DH27" i="1"/>
  <c r="DH30" i="1"/>
  <c r="DH15" i="1"/>
  <c r="DH18" i="1"/>
  <c r="DH11" i="1"/>
  <c r="DH22" i="1"/>
  <c r="DH28" i="1"/>
  <c r="DH58" i="1"/>
  <c r="DH36" i="1"/>
  <c r="DH32" i="1"/>
  <c r="DH37" i="1"/>
  <c r="DH49" i="1"/>
  <c r="DH54" i="1"/>
  <c r="DH8" i="1"/>
  <c r="DH14" i="1"/>
  <c r="DH64" i="1"/>
  <c r="DH50" i="1"/>
  <c r="DH47" i="1"/>
  <c r="DH40" i="1"/>
  <c r="DH55" i="1"/>
  <c r="DH62" i="1"/>
  <c r="DH26" i="1"/>
  <c r="DH39" i="1"/>
  <c r="DH56" i="1"/>
  <c r="DJ37" i="1" l="1"/>
  <c r="DJ31" i="1"/>
  <c r="DJ9" i="1"/>
  <c r="DJ62" i="1"/>
  <c r="DJ53" i="1"/>
  <c r="DJ36" i="1"/>
  <c r="DJ17" i="1"/>
  <c r="DJ52" i="1"/>
  <c r="DJ55" i="1"/>
  <c r="DJ54" i="1"/>
  <c r="DJ49" i="1"/>
  <c r="DJ57" i="1"/>
  <c r="DJ63" i="1"/>
  <c r="DJ56" i="1"/>
  <c r="DJ23" i="1"/>
  <c r="DJ18" i="1"/>
  <c r="DJ60" i="1"/>
  <c r="DJ6" i="1"/>
  <c r="DJ39" i="1"/>
  <c r="DJ32" i="1"/>
  <c r="DJ29" i="1"/>
  <c r="DJ33" i="1"/>
  <c r="DJ21" i="1"/>
  <c r="DJ35" i="1"/>
  <c r="DJ19" i="1"/>
  <c r="DJ64" i="1"/>
  <c r="DJ42" i="1"/>
  <c r="DJ40" i="1"/>
  <c r="DJ8" i="1"/>
  <c r="DJ48" i="1"/>
  <c r="DJ13" i="1"/>
  <c r="DJ47" i="1"/>
  <c r="DJ43" i="1"/>
  <c r="DJ46" i="1"/>
  <c r="DJ45" i="1"/>
  <c r="DJ65" i="1"/>
  <c r="DJ51" i="1"/>
  <c r="DJ50" i="1"/>
  <c r="DJ27" i="1"/>
  <c r="DJ15" i="1"/>
  <c r="DJ38" i="1"/>
  <c r="DJ44" i="1"/>
  <c r="DJ22" i="1"/>
  <c r="DJ61" i="1"/>
  <c r="DJ41" i="1"/>
  <c r="DJ16" i="1"/>
  <c r="DJ10" i="1"/>
  <c r="DJ34" i="1"/>
  <c r="DJ11" i="1"/>
  <c r="DJ59" i="1"/>
  <c r="DJ14" i="1"/>
  <c r="DJ28" i="1"/>
  <c r="DJ58" i="1"/>
  <c r="DJ12" i="1"/>
  <c r="DJ7" i="1"/>
  <c r="DJ24" i="1"/>
  <c r="DJ26" i="1"/>
  <c r="DJ30" i="1"/>
  <c r="DJ25" i="1"/>
  <c r="DJ20" i="1"/>
  <c r="DL25" i="1" l="1"/>
  <c r="DL20" i="1"/>
  <c r="DL45" i="1"/>
  <c r="DL61" i="1"/>
  <c r="DL59" i="1"/>
  <c r="DL30" i="1"/>
  <c r="DL39" i="1"/>
  <c r="DL64" i="1"/>
  <c r="DL43" i="1"/>
  <c r="DL38" i="1"/>
  <c r="DL11" i="1"/>
  <c r="DL26" i="1"/>
  <c r="DL19" i="1"/>
  <c r="DL47" i="1"/>
  <c r="DL15" i="1"/>
  <c r="DL34" i="1"/>
  <c r="DL24" i="1"/>
  <c r="DL33" i="1"/>
  <c r="DL8" i="1"/>
  <c r="DL27" i="1"/>
  <c r="DL16" i="1"/>
  <c r="DL12" i="1"/>
  <c r="DL32" i="1"/>
  <c r="DL40" i="1"/>
  <c r="DL46" i="1"/>
  <c r="DL22" i="1"/>
  <c r="DL14" i="1"/>
  <c r="DL29" i="1"/>
  <c r="DL42" i="1"/>
  <c r="DL65" i="1"/>
  <c r="DL44" i="1"/>
  <c r="DL28" i="1"/>
  <c r="DL35" i="1"/>
  <c r="DL48" i="1"/>
  <c r="DL51" i="1"/>
  <c r="DL41" i="1"/>
  <c r="DL58" i="1"/>
  <c r="DL21" i="1"/>
  <c r="DL13" i="1"/>
  <c r="DL50" i="1"/>
  <c r="DL10" i="1"/>
  <c r="DL7" i="1"/>
  <c r="DL52" i="1"/>
  <c r="DL57" i="1"/>
  <c r="DL18" i="1"/>
  <c r="DL23" i="1"/>
  <c r="DL63" i="1"/>
  <c r="DL54" i="1"/>
  <c r="DL60" i="1"/>
  <c r="DL53" i="1"/>
  <c r="DL17" i="1"/>
  <c r="DL49" i="1"/>
  <c r="DL36" i="1"/>
  <c r="DL55" i="1"/>
  <c r="DL56" i="1"/>
  <c r="DL31" i="1"/>
  <c r="DL6" i="1"/>
  <c r="DL62" i="1"/>
  <c r="DL9" i="1"/>
  <c r="DL3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935283-F2B6-4D17-9476-9324E5318FB8}" keepAlive="1" name="Requête - Femmes" description="Connexion à la requête « Femmes » dans le classeur." type="5" refreshedVersion="0" background="1">
    <dbPr connection="Provider=Microsoft.Mashup.OleDb.1;Data Source=$Workbook$;Location=Femmes;Extended Properties=&quot;&quot;" command="SELECT * FROM [Femmes]"/>
  </connection>
  <connection id="2" xr16:uid="{08BF3432-84B6-4E21-8776-C642DDAE352E}" keepAlive="1" name="Requête - Femmes (2)1" description="Connexion à la requête « Femmes (2) » dans le classeur." type="5" refreshedVersion="0" background="1">
    <dbPr connection="Provider=Microsoft.Mashup.OleDb.1;Data Source=$Workbook$;Location=&quot;Femmes (2)&quot;;Extended Properties=&quot;&quot;" command="SELECT * FROM [Femmes (2)]"/>
  </connection>
  <connection id="3" xr16:uid="{D6FD167B-DA6A-4D69-9534-BCB881E0D58E}" keepAlive="1" name="Requête - Parties" description="Connexion à la requête « Parties » dans le classeur." type="5" refreshedVersion="0" background="1">
    <dbPr connection="Provider=Microsoft.Mashup.OleDb.1;Data Source=$Workbook$;Location=Parties;Extended Properties=&quot;&quot;" command="SELECT * FROM [Parties]"/>
  </connection>
  <connection id="4" xr16:uid="{30FDB08B-030D-4294-9FD8-B3E0D9DFDD15}" keepAlive="1" name="Requête - Prix" description="Connexion à la requête « Prix » dans le classeur." type="5" refreshedVersion="0" background="1">
    <dbPr connection="Provider=Microsoft.Mashup.OleDb.1;Data Source=$Workbook$;Location=Prix;Extended Properties=&quot;&quot;" command="SELECT * FROM [Prix]"/>
  </connection>
  <connection id="5" xr16:uid="{4078BD2E-DB0A-4ECC-86ED-BA1B2E329BDE}" keepAlive="1" name="Requête - Prix_Moyenne" description="Connexion à la requête « Prix_Moyenne » dans le classeur." type="5" refreshedVersion="0" background="1">
    <dbPr connection="Provider=Microsoft.Mashup.OleDb.1;Data Source=$Workbook$;Location=Prix_Moyenne;Extended Properties=&quot;&quot;" command="SELECT * FROM [Prix_Moyenne]"/>
  </connection>
  <connection id="6" xr16:uid="{3EF5C532-011A-4AF3-8BA0-F0579B8F6EA9}" keepAlive="1" name="Requête - Prix_Simple" description="Connexion à la requête « Prix_Simple » dans le classeur." type="5" refreshedVersion="0" background="1">
    <dbPr connection="Provider=Microsoft.Mashup.OleDb.1;Data Source=$Workbook$;Location=Prix_Simple;Extended Properties=&quot;&quot;" command="SELECT * FROM [Prix_Simple]"/>
  </connection>
  <connection id="7" xr16:uid="{C55F1DF1-C373-4A49-B463-AE80BB89F401}" keepAlive="1" name="Requête - Prix_Simple(1)" description="Connexion à la requête « Prix_Simple » dans le classeur." type="5" refreshedVersion="0" background="1">
    <dbPr connection="Provider=Microsoft.Mashup.OleDb.1;Data Source=$Workbook$;Location=Prix_Simple;Extended Properties=&quot;&quot;" command="SELECT * FROM [Prix_Simple]"/>
  </connection>
  <connection id="8" xr16:uid="{F57D2A07-8E4B-4AAF-B8AD-9638011155DE}" keepAlive="1" name="Requête - Prix_T(1)" description="Connexion à la requête « Prix_T » dans le classeur." type="5" refreshedVersion="0" background="1">
    <dbPr connection="Provider=Microsoft.Mashup.OleDb.1;Data Source=$Workbook$;Location=Prix_T;Extended Properties=&quot;&quot;" command="SELECT * FROM [Prix_T]"/>
  </connection>
  <connection id="9" xr16:uid="{110F5898-32ED-474E-87AD-31B0127BFD15}" keepAlive="1" name="Requête - Prix_Triple" description="Connexion à la requête « Prix_Triple » dans le classeur." type="5" refreshedVersion="0" background="1">
    <dbPr connection="Provider=Microsoft.Mashup.OleDb.1;Data Source=$Workbook$;Location=Prix_Triple;Extended Properties=&quot;&quot;" command="SELECT * FROM [Prix_Triple]"/>
  </connection>
  <connection id="10" xr16:uid="{1E5D0912-0E28-4088-B2D8-15DAFF600801}" keepAlive="1" name="Requête - Simple_F" description="Connexion à la requête « Simple_F » dans le classeur." type="5" refreshedVersion="0" background="1">
    <dbPr connection="Provider=Microsoft.Mashup.OleDb.1;Data Source=$Workbook$;Location=Simple_F;Extended Properties=&quot;&quot;" command="SELECT * FROM [Simple_F]"/>
  </connection>
  <connection id="11" xr16:uid="{BEA41B10-760B-4209-86CA-6A87B23429C7}" keepAlive="1" name="Requête - Synthèse" description="Connexion à la requête « Synthèse » dans le classeur." type="5" refreshedVersion="8" background="1" saveData="1">
    <dbPr connection="Provider=Microsoft.Mashup.OleDb.1;Data Source=$Workbook$;Location=Synthèse;Extended Properties=&quot;&quot;" command="SELECT * FROM [Synthèse]"/>
  </connection>
  <connection id="12" xr16:uid="{5D3501DF-E390-4C99-9580-07699E4E1D0A}" keepAlive="1" name="Requête - Synthèse1" description="Connexion à la requête « Synthèse » dans le classeur." type="5" refreshedVersion="0" background="1">
    <dbPr connection="Provider=Microsoft.Mashup.OleDb.1;Data Source=$Workbook$;Location=Synthèse;Extended Properties=&quot;&quot;" command="SELECT * FROM [Synthèse]"/>
  </connection>
  <connection id="13" xr16:uid="{0CD83245-0DC7-4CE8-B71A-FD51DA932F5D}" keepAlive="1" name="Requête - Triple_F" description="Connexion à la requête « Triple_F » dans le classeur." type="5" refreshedVersion="0" background="1">
    <dbPr connection="Provider=Microsoft.Mashup.OleDb.1;Data Source=$Workbook$;Location=Triple_F;Extended Properties=&quot;&quot;" command="SELECT * FROM [Triple_F]"/>
  </connection>
</connections>
</file>

<file path=xl/sharedStrings.xml><?xml version="1.0" encoding="utf-8"?>
<sst xmlns="http://schemas.openxmlformats.org/spreadsheetml/2006/main" count="1414" uniqueCount="162">
  <si>
    <t>FEMME</t>
  </si>
  <si>
    <t>MOYENNE</t>
  </si>
  <si>
    <t>HAUT TRIPLE, FEMME</t>
  </si>
  <si>
    <t>TRIPLE</t>
  </si>
  <si>
    <t>HAUT SIMPLE, FEMME</t>
  </si>
  <si>
    <t>SIMPLE</t>
  </si>
  <si>
    <t>Ginette Beauvais</t>
  </si>
  <si>
    <t>Marie-France Lapointe</t>
  </si>
  <si>
    <t>Denise Trottier</t>
  </si>
  <si>
    <t>Céline Larocque</t>
  </si>
  <si>
    <t>Jeannine Chartré</t>
  </si>
  <si>
    <t>Suzanne Labelle</t>
  </si>
  <si>
    <t>Ginette Roy</t>
  </si>
  <si>
    <t>France Therien</t>
  </si>
  <si>
    <t>Johanne Deschamps</t>
  </si>
  <si>
    <t>Jocelyne Daoust</t>
  </si>
  <si>
    <t>Charlotte Jolicoeur</t>
  </si>
  <si>
    <t>Francine Grohman</t>
  </si>
  <si>
    <t>Christiane Rousselle</t>
  </si>
  <si>
    <t>Lucie Duhaime</t>
  </si>
  <si>
    <t>Hélène Babin</t>
  </si>
  <si>
    <t>Diane Lavoie</t>
  </si>
  <si>
    <t>Louise Cardinal</t>
  </si>
  <si>
    <t>Nicole Lauzon</t>
  </si>
  <si>
    <t>Claudine Fournier</t>
  </si>
  <si>
    <t>Isabelle Dussault</t>
  </si>
  <si>
    <t>Danielle Turgeon</t>
  </si>
  <si>
    <t>Lorraine Poirier</t>
  </si>
  <si>
    <t>Louisette Croteau</t>
  </si>
  <si>
    <t>Diane St-Jules</t>
  </si>
  <si>
    <t>Carole Séguin</t>
  </si>
  <si>
    <t>Ginette Juteau</t>
  </si>
  <si>
    <t>Claire Lessard</t>
  </si>
  <si>
    <t>Francine Fournier</t>
  </si>
  <si>
    <t>Jocelyne Brunelle</t>
  </si>
  <si>
    <t>Jocelyne Labelle</t>
  </si>
  <si>
    <t>Nicole Joly</t>
  </si>
  <si>
    <t>Mariette Bouchard</t>
  </si>
  <si>
    <t>Danielle Grenon</t>
  </si>
  <si>
    <t>Nicole Gilbert</t>
  </si>
  <si>
    <t>Micheline Lepage</t>
  </si>
  <si>
    <t>Carole Bergeron</t>
  </si>
  <si>
    <t>Andrée Mailly</t>
  </si>
  <si>
    <t>Carmen Robinson</t>
  </si>
  <si>
    <t>Jacqueline Agoston</t>
  </si>
  <si>
    <t>Louise Arbour</t>
  </si>
  <si>
    <t>Danielle Bourdon</t>
  </si>
  <si>
    <t>Diane Georges</t>
  </si>
  <si>
    <t>Pierrette Lépine</t>
  </si>
  <si>
    <t>M-Jeanne Courchesne</t>
  </si>
  <si>
    <t>Gisèle Paquette</t>
  </si>
  <si>
    <t>Diane Chalifoux</t>
  </si>
  <si>
    <t>Francine Bergeron</t>
  </si>
  <si>
    <t>Lyne Sylvestre</t>
  </si>
  <si>
    <t>Lucie Magnan</t>
  </si>
  <si>
    <t>Monique Touchette</t>
  </si>
  <si>
    <t>Pierrette St-Germain</t>
  </si>
  <si>
    <t>Johanne Provençal</t>
  </si>
  <si>
    <t>Micheline Brisebois</t>
  </si>
  <si>
    <t>Claudette Lemay</t>
  </si>
  <si>
    <t>Claudine Périard</t>
  </si>
  <si>
    <t>Suzanne Marinier</t>
  </si>
  <si>
    <t>Marielle Campeau</t>
  </si>
  <si>
    <t>Lucie Côté</t>
  </si>
  <si>
    <t>Sylvie Fréchette</t>
  </si>
  <si>
    <t>Isabelle Jalbert</t>
  </si>
  <si>
    <t>Lise Berthelette</t>
  </si>
  <si>
    <t>Femmes</t>
  </si>
  <si>
    <t>Noms</t>
  </si>
  <si>
    <t>Luce St-André</t>
  </si>
  <si>
    <t>M.F.</t>
  </si>
  <si>
    <t>HTF</t>
  </si>
  <si>
    <t>HSF</t>
  </si>
  <si>
    <t>Moyennes</t>
  </si>
  <si>
    <t>Moyenne</t>
  </si>
  <si>
    <t>Triple</t>
  </si>
  <si>
    <t>Simple</t>
  </si>
  <si>
    <t>Haut simple, Femme</t>
  </si>
  <si>
    <t>Haut triple, Femme</t>
  </si>
  <si>
    <t>LesPêcheurs</t>
  </si>
  <si>
    <t>Homme</t>
  </si>
  <si>
    <t>Total saison</t>
  </si>
  <si>
    <t>NOMS</t>
  </si>
  <si>
    <t>Femme</t>
  </si>
  <si>
    <t>de départ</t>
  </si>
  <si>
    <t>Cumulative</t>
  </si>
  <si>
    <t>Quilles</t>
  </si>
  <si>
    <t>Parties</t>
  </si>
  <si>
    <t>André Fournier</t>
  </si>
  <si>
    <t>H</t>
  </si>
  <si>
    <t>F</t>
  </si>
  <si>
    <t>Denis Beaudoin</t>
  </si>
  <si>
    <t>Gaétan Martin</t>
  </si>
  <si>
    <t>Gilles Martin</t>
  </si>
  <si>
    <t>Grégoire Leclerc</t>
  </si>
  <si>
    <t>Mario Nolet</t>
  </si>
  <si>
    <t>Michel Chaput</t>
  </si>
  <si>
    <t>Michel Lavoie</t>
  </si>
  <si>
    <t>Michel Moreau</t>
  </si>
  <si>
    <t>Philippe Vignis</t>
  </si>
  <si>
    <t>Pierre Taillon</t>
  </si>
  <si>
    <t>Raymond Lemaire</t>
  </si>
  <si>
    <t>Réjean Courtois</t>
  </si>
  <si>
    <t>Richard Champagne</t>
  </si>
  <si>
    <t>Serge Lemieux</t>
  </si>
  <si>
    <t>F/H</t>
  </si>
  <si>
    <t>Moy. De départ</t>
  </si>
  <si>
    <t>Moy. Cumulative</t>
  </si>
  <si>
    <t>Quilles, Saison</t>
  </si>
  <si>
    <t>Parties, Saison</t>
  </si>
  <si>
    <t>Albert Beaudry</t>
  </si>
  <si>
    <t>André Bergeron</t>
  </si>
  <si>
    <t>André Lamarche</t>
  </si>
  <si>
    <t>André Lépine</t>
  </si>
  <si>
    <t>Bernard Daniel</t>
  </si>
  <si>
    <t>Bernard Rickebusch</t>
  </si>
  <si>
    <t>Claude Chaumont</t>
  </si>
  <si>
    <t>Claude Cyr</t>
  </si>
  <si>
    <t>Daniel Howe</t>
  </si>
  <si>
    <t>Daniel Sauriol</t>
  </si>
  <si>
    <t>Edmond Pesetti</t>
  </si>
  <si>
    <t>Fernand Daoust</t>
  </si>
  <si>
    <t>Fernand Lefebvre</t>
  </si>
  <si>
    <t>François Duval</t>
  </si>
  <si>
    <t>Georges Bourdon</t>
  </si>
  <si>
    <t>Gérald Séguin</t>
  </si>
  <si>
    <t>Gilles Desrosiers</t>
  </si>
  <si>
    <t>Gilles Thériault</t>
  </si>
  <si>
    <t>Guy Vanier</t>
  </si>
  <si>
    <t>Jacques Gagnon</t>
  </si>
  <si>
    <t>Jacques Labelle</t>
  </si>
  <si>
    <t>Julien Beaulieu</t>
  </si>
  <si>
    <t>Louis Leduc</t>
  </si>
  <si>
    <t>Luc Savoie</t>
  </si>
  <si>
    <t>Manuel Franco</t>
  </si>
  <si>
    <t>Marcel Lavoie</t>
  </si>
  <si>
    <t>Marcel Vachon</t>
  </si>
  <si>
    <t>Michel Tremblay</t>
  </si>
  <si>
    <t>Noé Franco</t>
  </si>
  <si>
    <t>Normand Laurin</t>
  </si>
  <si>
    <t>Normand Simard</t>
  </si>
  <si>
    <t>Pierre Racine</t>
  </si>
  <si>
    <t>Pierre Viau</t>
  </si>
  <si>
    <t>Raymond Chartré</t>
  </si>
  <si>
    <t>Raymond Jarret</t>
  </si>
  <si>
    <t>René Courchesne</t>
  </si>
  <si>
    <t>René Paquet</t>
  </si>
  <si>
    <t>Robert Cormier</t>
  </si>
  <si>
    <t>Robert Mignacca</t>
  </si>
  <si>
    <t>Roger Pratte</t>
  </si>
  <si>
    <t>Ron Morin</t>
  </si>
  <si>
    <t>Serge Labelle</t>
  </si>
  <si>
    <t>Viateur Roussel</t>
  </si>
  <si>
    <t>Yves Belzile</t>
  </si>
  <si>
    <t>Yves Hébert</t>
  </si>
  <si>
    <t>ZZ</t>
  </si>
  <si>
    <t>C</t>
  </si>
  <si>
    <t>Prix_Simple</t>
  </si>
  <si>
    <t>Prix Moyenne</t>
  </si>
  <si>
    <t>Prix_Triple</t>
  </si>
  <si>
    <t>Rang_T</t>
  </si>
  <si>
    <t>Rang_S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</si>
</sst>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EC$&quot;_-;\-* #,##0.00\ &quot;EC$&quot;_-;_-* &quot;-&quot;??\ &quot;EC$&quot;_-;_-@_-"/>
    <numFmt numFmtId="164" formatCode="[$$-1009]#,##0.00"/>
    <numFmt numFmtId="165" formatCode="0.0000000"/>
  </numFmts>
  <fonts count="10" x14ac:knownFonts="1">
    <font>
      <sz val="11"/>
      <color theme="1"/>
      <name val="Calibri"/>
      <family val="2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12"/>
      <color theme="1"/>
      <name val="Calibri"/>
      <family val="2"/>
    </font>
    <font>
      <b/>
      <sz val="8"/>
      <color theme="1"/>
      <name val="Arial"/>
      <family val="2"/>
    </font>
    <font>
      <b/>
      <sz val="9"/>
      <color theme="1"/>
      <name val="Arial"/>
      <family val="2"/>
    </font>
    <font>
      <sz val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44" fontId="4" fillId="2" borderId="2" xfId="1" applyFont="1" applyFill="1" applyBorder="1" applyAlignment="1">
      <alignment horizontal="center" vertical="center"/>
    </xf>
    <xf numFmtId="0" fontId="4" fillId="3" borderId="2" xfId="1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2" borderId="4" xfId="1" applyNumberFormat="1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1" applyNumberFormat="1" applyFont="1" applyFill="1" applyBorder="1" applyAlignment="1">
      <alignment horizontal="left" vertical="center"/>
    </xf>
    <xf numFmtId="2" fontId="4" fillId="2" borderId="9" xfId="1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1" applyNumberFormat="1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2" fontId="3" fillId="5" borderId="6" xfId="0" applyNumberFormat="1" applyFont="1" applyFill="1" applyBorder="1" applyAlignment="1">
      <alignment horizontal="center" vertical="center"/>
    </xf>
    <xf numFmtId="2" fontId="3" fillId="5" borderId="17" xfId="0" applyNumberFormat="1" applyFont="1" applyFill="1" applyBorder="1" applyAlignment="1">
      <alignment horizontal="center" vertical="center"/>
    </xf>
    <xf numFmtId="2" fontId="3" fillId="5" borderId="10" xfId="0" applyNumberFormat="1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left" vertical="center"/>
    </xf>
    <xf numFmtId="0" fontId="6" fillId="5" borderId="18" xfId="0" applyFont="1" applyFill="1" applyBorder="1" applyAlignment="1">
      <alignment horizontal="center" vertical="center"/>
    </xf>
    <xf numFmtId="0" fontId="3" fillId="5" borderId="19" xfId="0" applyFont="1" applyFill="1" applyBorder="1" applyAlignment="1">
      <alignment horizontal="left" vertical="center"/>
    </xf>
    <xf numFmtId="0" fontId="6" fillId="6" borderId="0" xfId="0" applyFont="1" applyFill="1" applyAlignment="1">
      <alignment horizontal="center" vertical="center"/>
    </xf>
    <xf numFmtId="2" fontId="3" fillId="6" borderId="0" xfId="0" applyNumberFormat="1" applyFont="1" applyFill="1" applyAlignment="1">
      <alignment horizontal="center" vertical="center"/>
    </xf>
    <xf numFmtId="0" fontId="0" fillId="6" borderId="0" xfId="0" applyFill="1"/>
    <xf numFmtId="44" fontId="8" fillId="7" borderId="2" xfId="1" applyFont="1" applyFill="1" applyBorder="1" applyAlignment="1">
      <alignment horizontal="center" vertical="center"/>
    </xf>
    <xf numFmtId="44" fontId="8" fillId="7" borderId="0" xfId="1" applyFont="1" applyFill="1" applyBorder="1" applyAlignment="1">
      <alignment horizontal="center" vertical="center"/>
    </xf>
    <xf numFmtId="2" fontId="4" fillId="2" borderId="21" xfId="1" applyNumberFormat="1" applyFont="1" applyFill="1" applyBorder="1" applyAlignment="1">
      <alignment horizontal="center"/>
    </xf>
    <xf numFmtId="1" fontId="0" fillId="0" borderId="0" xfId="0" applyNumberFormat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0" xfId="0" applyBorder="1"/>
    <xf numFmtId="0" fontId="0" fillId="0" borderId="10" xfId="0" applyBorder="1" applyAlignment="1">
      <alignment horizontal="center" vertical="center"/>
    </xf>
    <xf numFmtId="1" fontId="0" fillId="0" borderId="10" xfId="0" applyNumberFormat="1" applyBorder="1" applyAlignment="1">
      <alignment horizontal="center" vertical="center"/>
    </xf>
    <xf numFmtId="0" fontId="0" fillId="8" borderId="10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164" fontId="4" fillId="2" borderId="5" xfId="1" applyNumberFormat="1" applyFont="1" applyFill="1" applyBorder="1" applyAlignment="1">
      <alignment horizontal="center"/>
    </xf>
    <xf numFmtId="164" fontId="4" fillId="2" borderId="6" xfId="1" applyNumberFormat="1" applyFont="1" applyFill="1" applyBorder="1" applyAlignment="1">
      <alignment horizontal="center"/>
    </xf>
    <xf numFmtId="164" fontId="4" fillId="2" borderId="13" xfId="1" applyNumberFormat="1" applyFont="1" applyFill="1" applyBorder="1" applyAlignment="1">
      <alignment horizontal="center"/>
    </xf>
    <xf numFmtId="0" fontId="4" fillId="9" borderId="6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left" vertical="center"/>
    </xf>
    <xf numFmtId="0" fontId="4" fillId="9" borderId="7" xfId="0" applyFont="1" applyFill="1" applyBorder="1" applyAlignment="1">
      <alignment horizontal="center" vertical="center"/>
    </xf>
    <xf numFmtId="164" fontId="4" fillId="9" borderId="6" xfId="1" applyNumberFormat="1" applyFont="1" applyFill="1" applyBorder="1" applyAlignment="1">
      <alignment horizontal="center"/>
    </xf>
    <xf numFmtId="0" fontId="4" fillId="10" borderId="6" xfId="0" applyFont="1" applyFill="1" applyBorder="1" applyAlignment="1">
      <alignment horizontal="left" vertical="center"/>
    </xf>
    <xf numFmtId="0" fontId="4" fillId="10" borderId="6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164" fontId="4" fillId="10" borderId="6" xfId="1" applyNumberFormat="1" applyFont="1" applyFill="1" applyBorder="1" applyAlignment="1">
      <alignment horizontal="center"/>
    </xf>
    <xf numFmtId="0" fontId="6" fillId="5" borderId="20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3" fillId="5" borderId="23" xfId="0" applyFont="1" applyFill="1" applyBorder="1" applyAlignment="1">
      <alignment horizontal="left" vertical="center"/>
    </xf>
    <xf numFmtId="2" fontId="3" fillId="5" borderId="24" xfId="0" applyNumberFormat="1" applyFont="1" applyFill="1" applyBorder="1" applyAlignment="1">
      <alignment horizontal="center" vertical="center"/>
    </xf>
    <xf numFmtId="44" fontId="8" fillId="7" borderId="18" xfId="1" applyFont="1" applyFill="1" applyBorder="1" applyAlignment="1">
      <alignment horizontal="center" vertical="center"/>
    </xf>
    <xf numFmtId="44" fontId="8" fillId="7" borderId="3" xfId="1" applyFont="1" applyFill="1" applyBorder="1" applyAlignment="1">
      <alignment horizontal="center" vertical="center"/>
    </xf>
    <xf numFmtId="44" fontId="7" fillId="7" borderId="20" xfId="1" applyFont="1" applyFill="1" applyBorder="1" applyAlignment="1">
      <alignment horizontal="center" vertical="center"/>
    </xf>
    <xf numFmtId="44" fontId="8" fillId="7" borderId="22" xfId="1" applyFont="1" applyFill="1" applyBorder="1" applyAlignment="1">
      <alignment horizontal="center" vertical="center"/>
    </xf>
    <xf numFmtId="44" fontId="8" fillId="7" borderId="25" xfId="1" applyFont="1" applyFill="1" applyBorder="1" applyAlignment="1">
      <alignment horizontal="center" vertical="center"/>
    </xf>
    <xf numFmtId="44" fontId="8" fillId="7" borderId="26" xfId="1" applyFont="1" applyFill="1" applyBorder="1" applyAlignment="1">
      <alignment horizontal="center" vertical="center"/>
    </xf>
    <xf numFmtId="0" fontId="0" fillId="0" borderId="9" xfId="0" applyBorder="1"/>
    <xf numFmtId="0" fontId="0" fillId="0" borderId="11" xfId="0" applyBorder="1" applyAlignment="1">
      <alignment horizontal="center" vertical="center"/>
    </xf>
    <xf numFmtId="0" fontId="0" fillId="0" borderId="19" xfId="0" applyBorder="1"/>
    <xf numFmtId="0" fontId="0" fillId="0" borderId="6" xfId="0" applyBorder="1" applyAlignment="1">
      <alignment horizontal="center" vertical="center"/>
    </xf>
    <xf numFmtId="0" fontId="0" fillId="8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7" xfId="0" applyBorder="1"/>
    <xf numFmtId="0" fontId="0" fillId="0" borderId="28" xfId="0" applyBorder="1" applyAlignment="1">
      <alignment horizontal="center" vertical="center"/>
    </xf>
    <xf numFmtId="0" fontId="0" fillId="8" borderId="28" xfId="0" applyFill="1" applyBorder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1" fillId="0" borderId="0" xfId="2"/>
    <xf numFmtId="0" fontId="0" fillId="0" borderId="0" xfId="2" applyFont="1" applyAlignment="1">
      <alignment vertical="center"/>
    </xf>
    <xf numFmtId="165" fontId="0" fillId="0" borderId="0" xfId="2" applyNumberFormat="1" applyFont="1" applyAlignment="1">
      <alignment vertical="center"/>
    </xf>
    <xf numFmtId="0" fontId="0" fillId="9" borderId="0" xfId="0" applyFill="1"/>
    <xf numFmtId="0" fontId="0" fillId="10" borderId="0" xfId="0" applyFill="1"/>
  </cellXfs>
  <cellStyles count="3">
    <cellStyle name="Monétaire" xfId="1" builtinId="4"/>
    <cellStyle name="Normal" xfId="0" builtinId="0"/>
    <cellStyle name="Normal 2" xfId="2" xr:uid="{5A3CACD9-BBCD-48EB-B09E-C06E091FFF98}"/>
  </cellStyles>
  <dxfs count="29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family val="2"/>
        <scheme val="none"/>
      </font>
      <fill>
        <patternFill patternType="solid">
          <fgColor indexed="64"/>
          <bgColor rgb="FFFF9999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2" formatCode="0.00"/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5" formatCode="0.000000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1" xr16:uid="{EDC8F018-5C21-483A-95B2-2C1D4A16F0A6}" autoFormatId="16" applyNumberFormats="0" applyBorderFormats="0" applyFontFormats="0" applyPatternFormats="0" applyAlignmentFormats="0" applyWidthHeightFormats="0">
  <queryTableRefresh nextId="17">
    <queryTableFields count="7">
      <queryTableField id="2" name="Noms" tableColumnId="2"/>
      <queryTableField id="3" name="Moyennes" tableColumnId="3"/>
      <queryTableField id="8" name="Prix Moyenne" tableColumnId="8"/>
      <queryTableField id="13" name="Rang_T" tableColumnId="11"/>
      <queryTableField id="11" name="Prix_Triple" tableColumnId="10"/>
      <queryTableField id="14" name="Rang_S" tableColumnId="12"/>
      <queryTableField id="15" name="Prix_Simple" tableColumnId="13"/>
    </queryTableFields>
  </queryTableRefresh>
</queryTable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6C87B30-6DD9-4FA6-AEF4-24EEF6053224}" name="Femmes" displayName="Femmes" ref="AK2:AL63" totalsRowShown="0" headerRowDxfId="23" headerRowBorderDxfId="22" tableBorderDxfId="21">
  <autoFilter ref="AK2:AL63" xr:uid="{46C87B30-6DD9-4FA6-AEF4-24EEF6053224}"/>
  <tableColumns count="2">
    <tableColumn id="1" xr3:uid="{D92E4F7F-139B-4495-ABA2-78499B768BC7}" name="Noms" dataDxfId="20"/>
    <tableColumn id="2" xr3:uid="{47073A58-906C-4202-B7DD-573B7DEF3DAA}" name="Moyennes" dataDxfId="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36D7EE1-6626-4E45-AACD-2B55F3668B09}" name="Donnees" displayName="Donnees" ref="C2:I124" totalsRowShown="0" headerRowDxfId="18" headerRowBorderDxfId="17" tableBorderDxfId="16" totalsRowBorderDxfId="15">
  <autoFilter ref="C2:I124" xr:uid="{E36D7EE1-6626-4E45-AACD-2B55F3668B09}"/>
  <tableColumns count="7">
    <tableColumn id="1" xr3:uid="{A1C95187-D32F-4EB8-BE27-95F8EB7D23A2}" name="NOMS" dataDxfId="14"/>
    <tableColumn id="2" xr3:uid="{42DE4E06-DB57-4E80-A243-1E8345BF8E0A}" name="Femme" dataDxfId="13"/>
    <tableColumn id="3" xr3:uid="{5BBC21AF-6BC2-4D73-B4B2-83730BFF731D}" name="de départ" dataDxfId="12"/>
    <tableColumn id="4" xr3:uid="{EC0A8A09-0DB9-4E8C-8BA2-01E95FB845DD}" name="C" dataDxfId="11"/>
    <tableColumn id="5" xr3:uid="{A529F453-0A78-48FF-BBBE-34A9FBD0C4A3}" name="Cumulative" dataDxfId="10"/>
    <tableColumn id="6" xr3:uid="{2690D813-34C0-4091-8CBC-5CDC6648302A}" name="Quilles" dataDxfId="9"/>
    <tableColumn id="7" xr3:uid="{7F5EEDD8-0828-48C3-9DE4-215183F7EE08}" name="Parties" dataDxfId="8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437203C-432B-4168-8515-65792A82D106}" name="Simple_F" displayName="Simple_F" ref="B151:C211" totalsRowShown="0" headerRowDxfId="7">
  <autoFilter ref="B151:C211" xr:uid="{3437203C-432B-4168-8515-65792A82D106}"/>
  <tableColumns count="2">
    <tableColumn id="1" xr3:uid="{BD0868E5-0DA5-413A-AB4D-77C2C45908EE}" name="Simple" dataDxfId="6"/>
    <tableColumn id="2" xr3:uid="{545E93E4-AC7B-4269-AE60-24D65660844E}" name="Haut simple, Femme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2AEDE58-552E-40C8-B5C0-B8D5FA443C9C}" name="Prix" displayName="Prix" ref="AA150:AC155" totalsRowShown="0" headerRowBorderDxfId="5" tableBorderDxfId="4">
  <autoFilter ref="AA150:AC155" xr:uid="{92AEDE58-552E-40C8-B5C0-B8D5FA443C9C}"/>
  <tableColumns count="3">
    <tableColumn id="1" xr3:uid="{39E3EF47-8716-45DF-9B10-6F16325C994F}" name="Moyenne" dataDxfId="3" dataCellStyle="Monétaire"/>
    <tableColumn id="2" xr3:uid="{A3F27E02-5E84-4FD0-85A0-131688141175}" name="Triple" dataDxfId="2" dataCellStyle="Monétaire"/>
    <tableColumn id="3" xr3:uid="{5D294B8C-3B2D-4A71-9BCA-49C51FDB659D}" name="Simple" dataDxfId="1" dataCellStyle="Monétaire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6EF4D35-DAE8-4387-94C2-4299D68DAB5B}" name="Triple_F" displayName="Triple_F" ref="B212:C272" totalsRowShown="0">
  <autoFilter ref="B212:C272" xr:uid="{C6EF4D35-DAE8-4387-94C2-4299D68DAB5B}"/>
  <tableColumns count="2">
    <tableColumn id="1" xr3:uid="{8FE9C976-4095-4D03-BF82-D9154E03C315}" name="Triple" dataDxfId="0"/>
    <tableColumn id="2" xr3:uid="{C9BBDE09-5EBC-46A5-83CA-DF6C9E04DC10}" name="Haut triple, Femme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53AE5CD-83C0-4F37-83BE-DB0166892319}" name="Synthèse" displayName="Synthèse" ref="A1:G68" tableType="queryTable" totalsRowShown="0" headerRowDxfId="28" dataDxfId="27" headerRowCellStyle="Normal 2" dataCellStyle="Normal 2">
  <tableColumns count="7">
    <tableColumn id="2" xr3:uid="{22A2A5AA-B4D0-4965-AABE-41914DA27166}" uniqueName="2" name="Noms" queryTableFieldId="2" dataDxfId="26" dataCellStyle="Normal 2"/>
    <tableColumn id="3" xr3:uid="{09B04DCF-E098-4321-AC7C-8C6BB56F1311}" uniqueName="3" name="Moyennes" queryTableFieldId="3" dataDxfId="25" dataCellStyle="Normal 2"/>
    <tableColumn id="8" xr3:uid="{F0455E13-7957-4DCB-AD2F-B7E7EF65FC22}" uniqueName="8" name="Prix Moyenne" queryTableFieldId="8" dataDxfId="24" dataCellStyle="Normal 2"/>
    <tableColumn id="11" xr3:uid="{BA84ED22-6226-442D-AFAB-EB064E003684}" uniqueName="11" name="Rang_T" queryTableFieldId="13" dataCellStyle="Normal 2"/>
    <tableColumn id="10" xr3:uid="{BA34CCCD-5C69-44F9-831D-308FC9EADD0C}" uniqueName="10" name="Prix_Triple" queryTableFieldId="11" dataCellStyle="Normal 2"/>
    <tableColumn id="12" xr3:uid="{EB77E9A7-8241-464B-AE2B-39FE69769D6B}" uniqueName="12" name="Rang_S" queryTableFieldId="14" dataCellStyle="Normal 2"/>
    <tableColumn id="13" xr3:uid="{A380B4C4-221A-4B54-9F6E-67D0D0E518C8}" uniqueName="13" name="Prix_Simple" queryTableFieldId="15" dataCellStyle="Normal 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B0BE6B-5080-4E86-9B79-C3F023B2C1ED}">
  <sheetPr codeName="Feuil1"/>
  <dimension ref="C1:AL1004"/>
  <sheetViews>
    <sheetView workbookViewId="0">
      <selection activeCell="AL11" sqref="AL11"/>
    </sheetView>
  </sheetViews>
  <sheetFormatPr baseColWidth="10" defaultRowHeight="15" x14ac:dyDescent="0.25"/>
  <cols>
    <col min="1" max="2" width="0.85546875" customWidth="1"/>
    <col min="3" max="3" width="19.140625" customWidth="1"/>
    <col min="4" max="4" width="11.7109375" style="23" customWidth="1"/>
    <col min="5" max="5" width="14.5703125" style="23" bestFit="1" customWidth="1"/>
    <col min="6" max="6" width="0.7109375" style="23" customWidth="1"/>
    <col min="7" max="7" width="13.28515625" style="23" customWidth="1"/>
    <col min="8" max="8" width="13" style="23" customWidth="1"/>
    <col min="9" max="9" width="10" style="23" customWidth="1"/>
    <col min="10" max="35" width="0.85546875" customWidth="1"/>
    <col min="36" max="36" width="0.5703125" style="39" customWidth="1"/>
    <col min="37" max="37" width="23" customWidth="1"/>
    <col min="38" max="38" width="13.28515625" customWidth="1"/>
  </cols>
  <sheetData>
    <row r="1" spans="3:38" ht="30.75" thickBot="1" x14ac:dyDescent="0.3">
      <c r="C1" s="44" t="s">
        <v>79</v>
      </c>
      <c r="D1" s="44" t="s">
        <v>80</v>
      </c>
      <c r="E1" s="44" t="s">
        <v>74</v>
      </c>
      <c r="F1" s="48"/>
      <c r="G1" s="44" t="s">
        <v>74</v>
      </c>
      <c r="H1" s="44" t="s">
        <v>81</v>
      </c>
      <c r="I1" s="44" t="s">
        <v>81</v>
      </c>
      <c r="AJ1" s="37"/>
      <c r="AK1" s="35" t="s">
        <v>67</v>
      </c>
      <c r="AL1" s="30"/>
    </row>
    <row r="2" spans="3:38" ht="16.5" thickBot="1" x14ac:dyDescent="0.3">
      <c r="C2" s="74" t="s">
        <v>82</v>
      </c>
      <c r="D2" s="75" t="s">
        <v>83</v>
      </c>
      <c r="E2" s="75" t="s">
        <v>84</v>
      </c>
      <c r="F2" s="76" t="s">
        <v>156</v>
      </c>
      <c r="G2" s="75" t="s">
        <v>85</v>
      </c>
      <c r="H2" s="75" t="s">
        <v>86</v>
      </c>
      <c r="I2" s="77" t="s">
        <v>87</v>
      </c>
      <c r="AJ2" s="37"/>
      <c r="AK2" s="62" t="s">
        <v>68</v>
      </c>
      <c r="AL2" s="63" t="s">
        <v>73</v>
      </c>
    </row>
    <row r="3" spans="3:38" x14ac:dyDescent="0.25">
      <c r="C3" s="72" t="s">
        <v>88</v>
      </c>
      <c r="D3" s="46" t="s">
        <v>89</v>
      </c>
      <c r="E3" s="46">
        <v>213</v>
      </c>
      <c r="F3" s="49"/>
      <c r="G3" s="47">
        <v>195.06024096385542</v>
      </c>
      <c r="H3" s="46">
        <v>16190</v>
      </c>
      <c r="I3" s="73">
        <v>83</v>
      </c>
      <c r="AJ3" s="38"/>
      <c r="AK3" s="36" t="s">
        <v>6</v>
      </c>
      <c r="AL3" s="31">
        <v>229.12658227848101</v>
      </c>
    </row>
    <row r="4" spans="3:38" x14ac:dyDescent="0.25">
      <c r="C4" s="72" t="s">
        <v>41</v>
      </c>
      <c r="D4" s="46" t="s">
        <v>90</v>
      </c>
      <c r="E4" s="46">
        <v>184</v>
      </c>
      <c r="F4" s="49"/>
      <c r="G4" s="47">
        <v>168.22988505747125</v>
      </c>
      <c r="H4" s="46">
        <v>14636</v>
      </c>
      <c r="I4" s="73">
        <v>87</v>
      </c>
      <c r="AJ4" s="38"/>
      <c r="AK4" s="36" t="s">
        <v>8</v>
      </c>
      <c r="AL4" s="31">
        <v>197.28571428571428</v>
      </c>
    </row>
    <row r="5" spans="3:38" x14ac:dyDescent="0.25">
      <c r="C5" s="72" t="s">
        <v>32</v>
      </c>
      <c r="D5" s="46" t="s">
        <v>90</v>
      </c>
      <c r="E5" s="46">
        <v>193</v>
      </c>
      <c r="F5" s="49"/>
      <c r="G5" s="47">
        <v>190.53846153846155</v>
      </c>
      <c r="H5" s="46">
        <v>9908</v>
      </c>
      <c r="I5" s="73">
        <v>52</v>
      </c>
      <c r="AJ5" s="38"/>
      <c r="AK5" s="36" t="s">
        <v>10</v>
      </c>
      <c r="AL5" s="31">
        <v>196.92222222222222</v>
      </c>
    </row>
    <row r="6" spans="3:38" x14ac:dyDescent="0.25">
      <c r="C6" s="72" t="s">
        <v>24</v>
      </c>
      <c r="D6" s="46" t="s">
        <v>90</v>
      </c>
      <c r="E6" s="46">
        <v>189</v>
      </c>
      <c r="F6" s="49"/>
      <c r="G6" s="47">
        <v>181.87058823529412</v>
      </c>
      <c r="H6" s="46">
        <v>15459</v>
      </c>
      <c r="I6" s="73">
        <v>85</v>
      </c>
      <c r="AJ6" s="38"/>
      <c r="AK6" s="36" t="s">
        <v>11</v>
      </c>
      <c r="AL6" s="31">
        <v>196.82051282051282</v>
      </c>
    </row>
    <row r="7" spans="3:38" x14ac:dyDescent="0.25">
      <c r="C7" s="72" t="s">
        <v>91</v>
      </c>
      <c r="D7" s="46" t="s">
        <v>89</v>
      </c>
      <c r="E7" s="46">
        <v>190</v>
      </c>
      <c r="F7" s="49"/>
      <c r="G7" s="47">
        <v>182.16279069767441</v>
      </c>
      <c r="H7" s="46">
        <v>15666</v>
      </c>
      <c r="I7" s="73">
        <v>86</v>
      </c>
      <c r="AJ7" s="38"/>
      <c r="AK7" s="36" t="s">
        <v>12</v>
      </c>
      <c r="AL7" s="31">
        <v>196.39506172839506</v>
      </c>
    </row>
    <row r="8" spans="3:38" x14ac:dyDescent="0.25">
      <c r="C8" s="72" t="s">
        <v>13</v>
      </c>
      <c r="D8" s="46" t="s">
        <v>90</v>
      </c>
      <c r="E8" s="46">
        <v>198</v>
      </c>
      <c r="F8" s="49"/>
      <c r="G8" s="47">
        <v>195.37931034482759</v>
      </c>
      <c r="H8" s="46">
        <v>16998</v>
      </c>
      <c r="I8" s="73">
        <v>87</v>
      </c>
      <c r="AJ8" s="38"/>
      <c r="AK8" s="36" t="s">
        <v>13</v>
      </c>
      <c r="AL8" s="31">
        <v>195.37931034482759</v>
      </c>
    </row>
    <row r="9" spans="3:38" x14ac:dyDescent="0.25">
      <c r="C9" s="72" t="s">
        <v>17</v>
      </c>
      <c r="D9" s="46" t="s">
        <v>90</v>
      </c>
      <c r="E9" s="46">
        <v>201</v>
      </c>
      <c r="F9" s="49"/>
      <c r="G9" s="47">
        <v>189.67901234567901</v>
      </c>
      <c r="H9" s="46">
        <v>15364</v>
      </c>
      <c r="I9" s="73">
        <v>81</v>
      </c>
      <c r="AJ9" s="38"/>
      <c r="AK9" s="36" t="s">
        <v>15</v>
      </c>
      <c r="AL9" s="31">
        <v>192.64285714285714</v>
      </c>
    </row>
    <row r="10" spans="3:38" x14ac:dyDescent="0.25">
      <c r="C10" s="72" t="s">
        <v>92</v>
      </c>
      <c r="D10" s="46" t="s">
        <v>89</v>
      </c>
      <c r="E10" s="46">
        <v>208</v>
      </c>
      <c r="F10" s="49"/>
      <c r="G10" s="47">
        <v>201.29166666666666</v>
      </c>
      <c r="H10" s="46">
        <v>14493</v>
      </c>
      <c r="I10" s="73">
        <v>72</v>
      </c>
      <c r="AJ10" s="38"/>
      <c r="AK10" s="36" t="s">
        <v>14</v>
      </c>
      <c r="AL10" s="31">
        <v>191.78888888888889</v>
      </c>
    </row>
    <row r="11" spans="3:38" x14ac:dyDescent="0.25">
      <c r="C11" s="72" t="s">
        <v>93</v>
      </c>
      <c r="D11" s="46" t="s">
        <v>89</v>
      </c>
      <c r="E11" s="46">
        <v>189</v>
      </c>
      <c r="F11" s="49"/>
      <c r="G11" s="47">
        <v>182.81818181818181</v>
      </c>
      <c r="H11" s="46">
        <v>14077</v>
      </c>
      <c r="I11" s="73">
        <v>77</v>
      </c>
      <c r="AJ11" s="38"/>
      <c r="AK11" s="36" t="s">
        <v>32</v>
      </c>
      <c r="AL11" s="31">
        <v>190.53846153846155</v>
      </c>
    </row>
    <row r="12" spans="3:38" x14ac:dyDescent="0.25">
      <c r="C12" s="72" t="s">
        <v>94</v>
      </c>
      <c r="D12" s="46" t="s">
        <v>89</v>
      </c>
      <c r="E12" s="46">
        <v>219</v>
      </c>
      <c r="F12" s="49"/>
      <c r="G12" s="47">
        <v>210.01190476190476</v>
      </c>
      <c r="H12" s="46">
        <v>17641</v>
      </c>
      <c r="I12" s="73">
        <v>84</v>
      </c>
      <c r="AJ12" s="38"/>
      <c r="AK12" s="36" t="s">
        <v>17</v>
      </c>
      <c r="AL12" s="31">
        <v>189.67901234567901</v>
      </c>
    </row>
    <row r="13" spans="3:38" x14ac:dyDescent="0.25">
      <c r="C13" s="72" t="s">
        <v>10</v>
      </c>
      <c r="D13" s="46" t="s">
        <v>90</v>
      </c>
      <c r="E13" s="46">
        <v>196</v>
      </c>
      <c r="F13" s="49"/>
      <c r="G13" s="47">
        <v>196.92222222222222</v>
      </c>
      <c r="H13" s="46">
        <v>17723</v>
      </c>
      <c r="I13" s="73">
        <v>90</v>
      </c>
      <c r="AJ13" s="38"/>
      <c r="AK13" s="36" t="s">
        <v>19</v>
      </c>
      <c r="AL13" s="31">
        <v>187.62962962962962</v>
      </c>
    </row>
    <row r="14" spans="3:38" x14ac:dyDescent="0.25">
      <c r="C14" s="72" t="s">
        <v>34</v>
      </c>
      <c r="D14" s="46" t="s">
        <v>90</v>
      </c>
      <c r="E14" s="46">
        <v>178</v>
      </c>
      <c r="F14" s="49"/>
      <c r="G14" s="47">
        <v>171.93023255813952</v>
      </c>
      <c r="H14" s="46">
        <v>14786</v>
      </c>
      <c r="I14" s="73">
        <v>86</v>
      </c>
      <c r="AJ14" s="38"/>
      <c r="AK14" s="36" t="s">
        <v>20</v>
      </c>
      <c r="AL14" s="31">
        <v>184.69135802469137</v>
      </c>
    </row>
    <row r="15" spans="3:38" x14ac:dyDescent="0.25">
      <c r="C15" s="72" t="s">
        <v>95</v>
      </c>
      <c r="D15" s="46" t="s">
        <v>89</v>
      </c>
      <c r="E15" s="46">
        <v>209</v>
      </c>
      <c r="F15" s="49"/>
      <c r="G15" s="47">
        <v>198.65517241379311</v>
      </c>
      <c r="H15" s="46">
        <v>17283</v>
      </c>
      <c r="I15" s="73">
        <v>87</v>
      </c>
      <c r="AJ15" s="38"/>
      <c r="AK15" s="36" t="s">
        <v>22</v>
      </c>
      <c r="AL15" s="31">
        <v>183.2560975609756</v>
      </c>
    </row>
    <row r="16" spans="3:38" x14ac:dyDescent="0.25">
      <c r="C16" s="72" t="s">
        <v>96</v>
      </c>
      <c r="D16" s="46" t="s">
        <v>89</v>
      </c>
      <c r="E16" s="46">
        <v>224</v>
      </c>
      <c r="F16" s="49"/>
      <c r="G16" s="47">
        <v>221.32051282051282</v>
      </c>
      <c r="H16" s="46">
        <v>17263</v>
      </c>
      <c r="I16" s="73">
        <v>78</v>
      </c>
      <c r="AJ16" s="38"/>
      <c r="AK16" s="36" t="s">
        <v>23</v>
      </c>
      <c r="AL16" s="31">
        <v>182.55172413793105</v>
      </c>
    </row>
    <row r="17" spans="3:38" x14ac:dyDescent="0.25">
      <c r="C17" s="72" t="s">
        <v>97</v>
      </c>
      <c r="D17" s="46" t="s">
        <v>89</v>
      </c>
      <c r="E17" s="46">
        <v>181</v>
      </c>
      <c r="F17" s="49"/>
      <c r="G17" s="47">
        <v>176.54761904761904</v>
      </c>
      <c r="H17" s="46">
        <v>14830</v>
      </c>
      <c r="I17" s="73">
        <v>84</v>
      </c>
      <c r="AJ17" s="38"/>
      <c r="AK17" s="36" t="s">
        <v>16</v>
      </c>
      <c r="AL17" s="31">
        <v>182.36666666666667</v>
      </c>
    </row>
    <row r="18" spans="3:38" x14ac:dyDescent="0.25">
      <c r="C18" s="72" t="s">
        <v>98</v>
      </c>
      <c r="D18" s="46" t="s">
        <v>89</v>
      </c>
      <c r="E18" s="46">
        <v>232</v>
      </c>
      <c r="F18" s="49"/>
      <c r="G18" s="47">
        <v>222.19444444444446</v>
      </c>
      <c r="H18" s="46">
        <v>15998</v>
      </c>
      <c r="I18" s="73">
        <v>72</v>
      </c>
      <c r="AJ18" s="38"/>
      <c r="AK18" s="36" t="s">
        <v>24</v>
      </c>
      <c r="AL18" s="31">
        <v>181.87058823529412</v>
      </c>
    </row>
    <row r="19" spans="3:38" x14ac:dyDescent="0.25">
      <c r="C19" s="72" t="s">
        <v>40</v>
      </c>
      <c r="D19" s="46" t="s">
        <v>90</v>
      </c>
      <c r="E19" s="46">
        <v>170</v>
      </c>
      <c r="F19" s="49"/>
      <c r="G19" s="47">
        <v>168.96666666666667</v>
      </c>
      <c r="H19" s="46">
        <v>15207</v>
      </c>
      <c r="I19" s="73">
        <v>90</v>
      </c>
      <c r="AJ19" s="38"/>
      <c r="AK19" s="36" t="s">
        <v>18</v>
      </c>
      <c r="AL19" s="31">
        <v>181.80303030303031</v>
      </c>
    </row>
    <row r="20" spans="3:38" x14ac:dyDescent="0.25">
      <c r="C20" s="72" t="s">
        <v>99</v>
      </c>
      <c r="D20" s="46" t="s">
        <v>89</v>
      </c>
      <c r="E20" s="46">
        <v>215</v>
      </c>
      <c r="F20" s="49"/>
      <c r="G20" s="47">
        <v>213.54838709677421</v>
      </c>
      <c r="H20" s="46">
        <v>13240</v>
      </c>
      <c r="I20" s="73">
        <v>62</v>
      </c>
      <c r="AJ20" s="38"/>
      <c r="AK20" s="36" t="s">
        <v>25</v>
      </c>
      <c r="AL20" s="31">
        <v>181.42307692307693</v>
      </c>
    </row>
    <row r="21" spans="3:38" x14ac:dyDescent="0.25">
      <c r="C21" s="72" t="s">
        <v>100</v>
      </c>
      <c r="D21" s="46" t="s">
        <v>89</v>
      </c>
      <c r="E21" s="46">
        <v>209</v>
      </c>
      <c r="F21" s="49"/>
      <c r="G21" s="47">
        <v>201.01234567901236</v>
      </c>
      <c r="H21" s="46">
        <v>16282</v>
      </c>
      <c r="I21" s="73">
        <v>81</v>
      </c>
      <c r="AJ21" s="38"/>
      <c r="AK21" s="36" t="s">
        <v>27</v>
      </c>
      <c r="AL21" s="31">
        <v>181.14864864864865</v>
      </c>
    </row>
    <row r="22" spans="3:38" x14ac:dyDescent="0.25">
      <c r="C22" s="72" t="s">
        <v>48</v>
      </c>
      <c r="D22" s="46" t="s">
        <v>90</v>
      </c>
      <c r="E22" s="46">
        <v>169</v>
      </c>
      <c r="F22" s="49"/>
      <c r="G22" s="47">
        <v>163.06944444444446</v>
      </c>
      <c r="H22" s="46">
        <v>11741</v>
      </c>
      <c r="I22" s="73">
        <v>72</v>
      </c>
      <c r="AJ22" s="38"/>
      <c r="AK22" s="36" t="s">
        <v>7</v>
      </c>
      <c r="AL22" s="31">
        <v>179.12345679012347</v>
      </c>
    </row>
    <row r="23" spans="3:38" x14ac:dyDescent="0.25">
      <c r="C23" s="72" t="s">
        <v>101</v>
      </c>
      <c r="D23" s="46" t="s">
        <v>89</v>
      </c>
      <c r="E23" s="46">
        <v>214</v>
      </c>
      <c r="F23" s="49"/>
      <c r="G23" s="47">
        <v>218.38095238095238</v>
      </c>
      <c r="H23" s="46">
        <v>18344</v>
      </c>
      <c r="I23" s="73">
        <v>84</v>
      </c>
      <c r="AJ23" s="38"/>
      <c r="AK23" s="36" t="s">
        <v>28</v>
      </c>
      <c r="AL23" s="31">
        <v>179.03333333333333</v>
      </c>
    </row>
    <row r="24" spans="3:38" x14ac:dyDescent="0.25">
      <c r="C24" s="72" t="s">
        <v>102</v>
      </c>
      <c r="D24" s="46" t="s">
        <v>89</v>
      </c>
      <c r="E24" s="46">
        <v>232</v>
      </c>
      <c r="F24" s="49"/>
      <c r="G24" s="47">
        <v>232.52222222222221</v>
      </c>
      <c r="H24" s="46">
        <v>20927</v>
      </c>
      <c r="I24" s="73">
        <v>90</v>
      </c>
      <c r="AJ24" s="38"/>
      <c r="AK24" s="36" t="s">
        <v>29</v>
      </c>
      <c r="AL24" s="31">
        <v>177.92</v>
      </c>
    </row>
    <row r="25" spans="3:38" x14ac:dyDescent="0.25">
      <c r="C25" s="72" t="s">
        <v>103</v>
      </c>
      <c r="D25" s="46" t="s">
        <v>89</v>
      </c>
      <c r="E25" s="46">
        <v>209</v>
      </c>
      <c r="F25" s="49"/>
      <c r="G25" s="47">
        <v>208.36666666666667</v>
      </c>
      <c r="H25" s="46">
        <v>6251</v>
      </c>
      <c r="I25" s="73">
        <v>30</v>
      </c>
      <c r="AJ25" s="38"/>
      <c r="AK25" s="34" t="s">
        <v>9</v>
      </c>
      <c r="AL25" s="32">
        <v>177.87654320987653</v>
      </c>
    </row>
    <row r="26" spans="3:38" x14ac:dyDescent="0.25">
      <c r="C26" s="72" t="s">
        <v>104</v>
      </c>
      <c r="D26" s="46" t="s">
        <v>89</v>
      </c>
      <c r="E26" s="46">
        <v>216</v>
      </c>
      <c r="F26" s="49"/>
      <c r="G26" s="47">
        <v>208.36904761904762</v>
      </c>
      <c r="H26" s="46">
        <v>17503</v>
      </c>
      <c r="I26" s="73">
        <v>84</v>
      </c>
      <c r="AJ26" s="38"/>
      <c r="AK26" s="36" t="s">
        <v>30</v>
      </c>
      <c r="AL26" s="31">
        <v>177.74444444444444</v>
      </c>
    </row>
    <row r="27" spans="3:38" x14ac:dyDescent="0.25">
      <c r="C27" s="72" t="s">
        <v>68</v>
      </c>
      <c r="D27" s="46" t="s">
        <v>105</v>
      </c>
      <c r="E27" s="46" t="s">
        <v>106</v>
      </c>
      <c r="F27" s="49"/>
      <c r="G27" s="47" t="s">
        <v>107</v>
      </c>
      <c r="H27" s="46" t="s">
        <v>108</v>
      </c>
      <c r="I27" s="73" t="s">
        <v>109</v>
      </c>
      <c r="AJ27" s="38"/>
      <c r="AK27" s="36" t="s">
        <v>64</v>
      </c>
      <c r="AL27" s="31">
        <v>177.36363636363637</v>
      </c>
    </row>
    <row r="28" spans="3:38" x14ac:dyDescent="0.25">
      <c r="C28" s="72" t="s">
        <v>110</v>
      </c>
      <c r="D28" s="46" t="s">
        <v>89</v>
      </c>
      <c r="E28" s="46">
        <v>161</v>
      </c>
      <c r="F28" s="49"/>
      <c r="G28" s="47">
        <v>160.04819277108433</v>
      </c>
      <c r="H28" s="46">
        <v>13284</v>
      </c>
      <c r="I28" s="73">
        <v>83</v>
      </c>
      <c r="AJ28" s="38"/>
      <c r="AK28" s="36" t="s">
        <v>31</v>
      </c>
      <c r="AL28" s="31">
        <v>176.34444444444443</v>
      </c>
    </row>
    <row r="29" spans="3:38" x14ac:dyDescent="0.25">
      <c r="C29" s="72" t="s">
        <v>111</v>
      </c>
      <c r="D29" s="46"/>
      <c r="E29" s="46"/>
      <c r="F29" s="49"/>
      <c r="G29" s="47">
        <v>205.83333333333334</v>
      </c>
      <c r="H29" s="46">
        <v>12350</v>
      </c>
      <c r="I29" s="73">
        <v>60</v>
      </c>
      <c r="AJ29" s="38"/>
      <c r="AK29" s="36" t="s">
        <v>21</v>
      </c>
      <c r="AL29" s="31">
        <v>175.34615384615384</v>
      </c>
    </row>
    <row r="30" spans="3:38" x14ac:dyDescent="0.25">
      <c r="C30" s="72" t="s">
        <v>112</v>
      </c>
      <c r="D30" s="46" t="s">
        <v>89</v>
      </c>
      <c r="E30" s="46">
        <v>222</v>
      </c>
      <c r="F30" s="49"/>
      <c r="G30" s="47">
        <v>206.16249999999999</v>
      </c>
      <c r="H30" s="46">
        <v>16493</v>
      </c>
      <c r="I30" s="73">
        <v>80</v>
      </c>
      <c r="AJ30" s="38"/>
      <c r="AK30" s="36" t="s">
        <v>33</v>
      </c>
      <c r="AL30" s="31">
        <v>172.4047619047619</v>
      </c>
    </row>
    <row r="31" spans="3:38" x14ac:dyDescent="0.25">
      <c r="C31" s="72" t="s">
        <v>113</v>
      </c>
      <c r="D31" s="46" t="s">
        <v>89</v>
      </c>
      <c r="E31" s="46">
        <v>171</v>
      </c>
      <c r="F31" s="49"/>
      <c r="G31" s="47">
        <v>176.38095238095238</v>
      </c>
      <c r="H31" s="46">
        <v>14816</v>
      </c>
      <c r="I31" s="73">
        <v>84</v>
      </c>
      <c r="AJ31" s="38"/>
      <c r="AK31" s="34" t="s">
        <v>34</v>
      </c>
      <c r="AL31" s="33">
        <v>171.93023255813952</v>
      </c>
    </row>
    <row r="32" spans="3:38" x14ac:dyDescent="0.25">
      <c r="C32" s="72" t="s">
        <v>42</v>
      </c>
      <c r="D32" s="46" t="s">
        <v>90</v>
      </c>
      <c r="E32" s="46">
        <v>163</v>
      </c>
      <c r="F32" s="49"/>
      <c r="G32" s="47">
        <v>165.28205128205127</v>
      </c>
      <c r="H32" s="46">
        <v>12892</v>
      </c>
      <c r="I32" s="73">
        <v>78</v>
      </c>
      <c r="AJ32" s="38"/>
      <c r="AK32" s="36" t="s">
        <v>36</v>
      </c>
      <c r="AL32" s="31">
        <v>170.61904761904762</v>
      </c>
    </row>
    <row r="33" spans="3:38" x14ac:dyDescent="0.25">
      <c r="C33" s="72" t="s">
        <v>114</v>
      </c>
      <c r="D33" s="46" t="s">
        <v>89</v>
      </c>
      <c r="E33" s="46">
        <v>200</v>
      </c>
      <c r="F33" s="49"/>
      <c r="G33" s="47">
        <v>204.3111111111111</v>
      </c>
      <c r="H33" s="46">
        <v>18388</v>
      </c>
      <c r="I33" s="73">
        <v>90</v>
      </c>
      <c r="AJ33" s="38"/>
      <c r="AK33" s="36" t="s">
        <v>37</v>
      </c>
      <c r="AL33" s="31">
        <v>170.30864197530863</v>
      </c>
    </row>
    <row r="34" spans="3:38" x14ac:dyDescent="0.25">
      <c r="C34" s="72" t="s">
        <v>115</v>
      </c>
      <c r="D34" s="46" t="s">
        <v>89</v>
      </c>
      <c r="E34" s="46">
        <v>191</v>
      </c>
      <c r="F34" s="49"/>
      <c r="G34" s="47">
        <v>177.18390804597701</v>
      </c>
      <c r="H34" s="46">
        <v>15415</v>
      </c>
      <c r="I34" s="73">
        <v>87</v>
      </c>
      <c r="AJ34" s="38"/>
      <c r="AK34" s="36" t="s">
        <v>38</v>
      </c>
      <c r="AL34" s="31">
        <v>170.13333333333333</v>
      </c>
    </row>
    <row r="35" spans="3:38" x14ac:dyDescent="0.25">
      <c r="C35" s="72" t="s">
        <v>43</v>
      </c>
      <c r="D35" s="46" t="s">
        <v>90</v>
      </c>
      <c r="E35" s="46">
        <v>175</v>
      </c>
      <c r="F35" s="49"/>
      <c r="G35" s="47">
        <v>163.57142857142858</v>
      </c>
      <c r="H35" s="46">
        <v>13740</v>
      </c>
      <c r="I35" s="73">
        <v>84</v>
      </c>
      <c r="AJ35" s="38"/>
      <c r="AK35" s="36" t="s">
        <v>39</v>
      </c>
      <c r="AL35" s="31">
        <v>169.11494252873564</v>
      </c>
    </row>
    <row r="36" spans="3:38" x14ac:dyDescent="0.25">
      <c r="C36" s="72" t="s">
        <v>30</v>
      </c>
      <c r="D36" s="46" t="s">
        <v>90</v>
      </c>
      <c r="E36" s="46">
        <v>187</v>
      </c>
      <c r="F36" s="49"/>
      <c r="G36" s="47">
        <v>177.74444444444444</v>
      </c>
      <c r="H36" s="46">
        <v>15997</v>
      </c>
      <c r="I36" s="73">
        <v>90</v>
      </c>
      <c r="AJ36" s="38"/>
      <c r="AK36" s="36" t="s">
        <v>40</v>
      </c>
      <c r="AL36" s="31">
        <v>168.96666666666667</v>
      </c>
    </row>
    <row r="37" spans="3:38" x14ac:dyDescent="0.25">
      <c r="C37" s="72" t="s">
        <v>9</v>
      </c>
      <c r="D37" s="46" t="s">
        <v>90</v>
      </c>
      <c r="E37" s="46">
        <v>179</v>
      </c>
      <c r="F37" s="49"/>
      <c r="G37" s="47">
        <v>177.87654320987653</v>
      </c>
      <c r="H37" s="46">
        <v>14408</v>
      </c>
      <c r="I37" s="73">
        <v>81</v>
      </c>
      <c r="AJ37" s="38"/>
      <c r="AK37" s="36" t="s">
        <v>41</v>
      </c>
      <c r="AL37" s="31">
        <v>168.22988505747125</v>
      </c>
    </row>
    <row r="38" spans="3:38" x14ac:dyDescent="0.25">
      <c r="C38" s="72" t="s">
        <v>16</v>
      </c>
      <c r="D38" s="46" t="s">
        <v>90</v>
      </c>
      <c r="E38" s="46">
        <v>184</v>
      </c>
      <c r="F38" s="49"/>
      <c r="G38" s="47">
        <v>182.36666666666667</v>
      </c>
      <c r="H38" s="46">
        <v>16413</v>
      </c>
      <c r="I38" s="73">
        <v>90</v>
      </c>
      <c r="AJ38" s="38"/>
      <c r="AK38" s="36" t="s">
        <v>42</v>
      </c>
      <c r="AL38" s="31">
        <v>165.28205128205127</v>
      </c>
    </row>
    <row r="39" spans="3:38" x14ac:dyDescent="0.25">
      <c r="C39" s="72" t="s">
        <v>18</v>
      </c>
      <c r="D39" s="46" t="s">
        <v>90</v>
      </c>
      <c r="E39" s="46">
        <v>183</v>
      </c>
      <c r="F39" s="49"/>
      <c r="G39" s="47">
        <v>181.80303030303031</v>
      </c>
      <c r="H39" s="46">
        <v>11999</v>
      </c>
      <c r="I39" s="73">
        <v>66</v>
      </c>
      <c r="AJ39" s="38"/>
      <c r="AK39" s="36" t="s">
        <v>46</v>
      </c>
      <c r="AL39" s="31">
        <v>164.34444444444443</v>
      </c>
    </row>
    <row r="40" spans="3:38" x14ac:dyDescent="0.25">
      <c r="C40" s="72" t="s">
        <v>116</v>
      </c>
      <c r="D40" s="46" t="s">
        <v>89</v>
      </c>
      <c r="E40" s="46">
        <v>165</v>
      </c>
      <c r="F40" s="49"/>
      <c r="G40" s="47">
        <v>160.38095238095238</v>
      </c>
      <c r="H40" s="46">
        <v>13472</v>
      </c>
      <c r="I40" s="73">
        <v>84</v>
      </c>
      <c r="AJ40" s="38"/>
      <c r="AK40" s="36" t="s">
        <v>65</v>
      </c>
      <c r="AL40" s="31">
        <v>163.88709677419354</v>
      </c>
    </row>
    <row r="41" spans="3:38" x14ac:dyDescent="0.25">
      <c r="C41" s="72" t="s">
        <v>117</v>
      </c>
      <c r="D41" s="46" t="s">
        <v>89</v>
      </c>
      <c r="E41" s="46">
        <v>211</v>
      </c>
      <c r="F41" s="49"/>
      <c r="G41" s="47">
        <v>197.85714285714286</v>
      </c>
      <c r="H41" s="46">
        <v>16620</v>
      </c>
      <c r="I41" s="73">
        <v>84</v>
      </c>
      <c r="AJ41" s="38"/>
      <c r="AK41" s="36" t="s">
        <v>43</v>
      </c>
      <c r="AL41" s="31">
        <v>163.57142857142858</v>
      </c>
    </row>
    <row r="42" spans="3:38" x14ac:dyDescent="0.25">
      <c r="C42" s="72" t="s">
        <v>59</v>
      </c>
      <c r="D42" s="46" t="s">
        <v>90</v>
      </c>
      <c r="E42" s="46">
        <v>130</v>
      </c>
      <c r="F42" s="49"/>
      <c r="G42" s="47">
        <v>131.48192771084337</v>
      </c>
      <c r="H42" s="46">
        <v>10913</v>
      </c>
      <c r="I42" s="73">
        <v>83</v>
      </c>
      <c r="AJ42" s="38"/>
      <c r="AK42" s="36" t="s">
        <v>47</v>
      </c>
      <c r="AL42" s="31">
        <v>163.16666666666666</v>
      </c>
    </row>
    <row r="43" spans="3:38" x14ac:dyDescent="0.25">
      <c r="C43" s="72" t="s">
        <v>118</v>
      </c>
      <c r="D43" s="46" t="s">
        <v>89</v>
      </c>
      <c r="E43" s="46">
        <v>180</v>
      </c>
      <c r="F43" s="49"/>
      <c r="G43" s="47">
        <v>194.44871794871796</v>
      </c>
      <c r="H43" s="46">
        <v>15167</v>
      </c>
      <c r="I43" s="73">
        <v>78</v>
      </c>
      <c r="AJ43" s="38"/>
      <c r="AK43" s="36" t="s">
        <v>48</v>
      </c>
      <c r="AL43" s="31">
        <v>163.06944444444446</v>
      </c>
    </row>
    <row r="44" spans="3:38" x14ac:dyDescent="0.25">
      <c r="C44" s="72" t="s">
        <v>119</v>
      </c>
      <c r="D44" s="46" t="s">
        <v>89</v>
      </c>
      <c r="E44" s="46">
        <v>224</v>
      </c>
      <c r="F44" s="49"/>
      <c r="G44" s="47">
        <v>217.78260869565219</v>
      </c>
      <c r="H44" s="46">
        <v>15027</v>
      </c>
      <c r="I44" s="73">
        <v>69</v>
      </c>
      <c r="AJ44" s="38"/>
      <c r="AK44" s="36" t="s">
        <v>49</v>
      </c>
      <c r="AL44" s="31">
        <v>162.27777777777777</v>
      </c>
    </row>
    <row r="45" spans="3:38" x14ac:dyDescent="0.25">
      <c r="C45" s="72" t="s">
        <v>46</v>
      </c>
      <c r="D45" s="46" t="s">
        <v>90</v>
      </c>
      <c r="E45" s="46">
        <v>169</v>
      </c>
      <c r="F45" s="49"/>
      <c r="G45" s="47">
        <v>164.34444444444443</v>
      </c>
      <c r="H45" s="46">
        <v>14791</v>
      </c>
      <c r="I45" s="73">
        <v>90</v>
      </c>
      <c r="AJ45" s="38"/>
      <c r="AK45" s="36" t="s">
        <v>50</v>
      </c>
      <c r="AL45" s="31">
        <v>161.4404761904762</v>
      </c>
    </row>
    <row r="46" spans="3:38" x14ac:dyDescent="0.25">
      <c r="C46" s="72" t="s">
        <v>38</v>
      </c>
      <c r="D46" s="46" t="s">
        <v>90</v>
      </c>
      <c r="E46" s="46">
        <v>188</v>
      </c>
      <c r="F46" s="49"/>
      <c r="G46" s="47">
        <v>170.13333333333333</v>
      </c>
      <c r="H46" s="46">
        <v>12760</v>
      </c>
      <c r="I46" s="73">
        <v>75</v>
      </c>
      <c r="AJ46" s="38"/>
      <c r="AK46" s="36" t="s">
        <v>51</v>
      </c>
      <c r="AL46" s="31">
        <v>161.08641975308643</v>
      </c>
    </row>
    <row r="47" spans="3:38" x14ac:dyDescent="0.25">
      <c r="C47" s="72" t="s">
        <v>26</v>
      </c>
      <c r="D47" s="46" t="s">
        <v>90</v>
      </c>
      <c r="E47" s="46">
        <v>153</v>
      </c>
      <c r="F47" s="49"/>
      <c r="G47" s="47">
        <v>158.07142857142858</v>
      </c>
      <c r="H47" s="46">
        <v>13278</v>
      </c>
      <c r="I47" s="73">
        <v>84</v>
      </c>
      <c r="AJ47" s="38"/>
      <c r="AK47" s="36" t="s">
        <v>52</v>
      </c>
      <c r="AL47" s="31">
        <v>160.02666666666667</v>
      </c>
    </row>
    <row r="48" spans="3:38" x14ac:dyDescent="0.25">
      <c r="C48" s="72" t="s">
        <v>8</v>
      </c>
      <c r="D48" s="46" t="s">
        <v>90</v>
      </c>
      <c r="E48" s="46">
        <v>203</v>
      </c>
      <c r="F48" s="49"/>
      <c r="G48" s="47">
        <v>197.28571428571428</v>
      </c>
      <c r="H48" s="46">
        <v>16572</v>
      </c>
      <c r="I48" s="73">
        <v>84</v>
      </c>
      <c r="AJ48" s="38"/>
      <c r="AK48" s="36" t="s">
        <v>26</v>
      </c>
      <c r="AL48" s="31">
        <v>158.07142857142858</v>
      </c>
    </row>
    <row r="49" spans="3:38" x14ac:dyDescent="0.25">
      <c r="C49" s="72" t="s">
        <v>51</v>
      </c>
      <c r="D49" s="46" t="s">
        <v>90</v>
      </c>
      <c r="E49" s="46">
        <v>163</v>
      </c>
      <c r="F49" s="49"/>
      <c r="G49" s="47">
        <v>161.08641975308643</v>
      </c>
      <c r="H49" s="46">
        <v>13048</v>
      </c>
      <c r="I49" s="73">
        <v>81</v>
      </c>
      <c r="AJ49" s="38"/>
      <c r="AK49" s="36" t="s">
        <v>55</v>
      </c>
      <c r="AL49" s="31">
        <v>155.13888888888889</v>
      </c>
    </row>
    <row r="50" spans="3:38" x14ac:dyDescent="0.25">
      <c r="C50" s="72" t="s">
        <v>47</v>
      </c>
      <c r="D50" s="46" t="s">
        <v>90</v>
      </c>
      <c r="E50" s="46">
        <v>174</v>
      </c>
      <c r="F50" s="49"/>
      <c r="G50" s="47">
        <v>163.16666666666666</v>
      </c>
      <c r="H50" s="46">
        <v>14685</v>
      </c>
      <c r="I50" s="73">
        <v>90</v>
      </c>
      <c r="AJ50" s="38"/>
      <c r="AK50" s="36" t="s">
        <v>56</v>
      </c>
      <c r="AL50" s="31">
        <v>154.7816091954023</v>
      </c>
    </row>
    <row r="51" spans="3:38" x14ac:dyDescent="0.25">
      <c r="C51" s="72" t="s">
        <v>21</v>
      </c>
      <c r="D51" s="46" t="s">
        <v>90</v>
      </c>
      <c r="E51" s="46">
        <v>172</v>
      </c>
      <c r="F51" s="49"/>
      <c r="G51" s="47">
        <v>175.34615384615384</v>
      </c>
      <c r="H51" s="46">
        <v>13677</v>
      </c>
      <c r="I51" s="73">
        <v>78</v>
      </c>
      <c r="AJ51" s="38"/>
      <c r="AK51" s="36" t="s">
        <v>57</v>
      </c>
      <c r="AL51" s="31">
        <v>153.98850574712642</v>
      </c>
    </row>
    <row r="52" spans="3:38" x14ac:dyDescent="0.25">
      <c r="C52" s="72" t="s">
        <v>29</v>
      </c>
      <c r="D52" s="46" t="s">
        <v>90</v>
      </c>
      <c r="E52" s="46">
        <v>170</v>
      </c>
      <c r="F52" s="49"/>
      <c r="G52" s="47">
        <v>177.92</v>
      </c>
      <c r="H52" s="46">
        <v>13344</v>
      </c>
      <c r="I52" s="73">
        <v>75</v>
      </c>
      <c r="AJ52" s="38"/>
      <c r="AK52" s="36" t="s">
        <v>58</v>
      </c>
      <c r="AL52" s="31">
        <v>149.37777777777777</v>
      </c>
    </row>
    <row r="53" spans="3:38" x14ac:dyDescent="0.25">
      <c r="C53" s="72" t="s">
        <v>120</v>
      </c>
      <c r="D53" s="46" t="s">
        <v>89</v>
      </c>
      <c r="E53" s="46">
        <v>166</v>
      </c>
      <c r="F53" s="49"/>
      <c r="G53" s="47">
        <v>150.4111111111111</v>
      </c>
      <c r="H53" s="46">
        <v>13537</v>
      </c>
      <c r="I53" s="73">
        <v>90</v>
      </c>
      <c r="AJ53" s="38"/>
      <c r="AK53" s="36" t="s">
        <v>35</v>
      </c>
      <c r="AL53" s="31">
        <v>148.27906976744185</v>
      </c>
    </row>
    <row r="54" spans="3:38" x14ac:dyDescent="0.25">
      <c r="C54" s="72" t="s">
        <v>121</v>
      </c>
      <c r="D54" s="46" t="s">
        <v>89</v>
      </c>
      <c r="E54" s="46">
        <v>212</v>
      </c>
      <c r="F54" s="49"/>
      <c r="G54" s="47">
        <v>202.88505747126436</v>
      </c>
      <c r="H54" s="46">
        <v>17651</v>
      </c>
      <c r="I54" s="73">
        <v>87</v>
      </c>
      <c r="AJ54" s="38"/>
      <c r="AK54" s="36" t="s">
        <v>61</v>
      </c>
      <c r="AL54" s="31">
        <v>148.16091954022988</v>
      </c>
    </row>
    <row r="55" spans="3:38" x14ac:dyDescent="0.25">
      <c r="C55" s="72" t="s">
        <v>122</v>
      </c>
      <c r="D55" s="46" t="s">
        <v>89</v>
      </c>
      <c r="E55" s="46">
        <v>220</v>
      </c>
      <c r="F55" s="49"/>
      <c r="G55" s="47">
        <v>217.25757575757575</v>
      </c>
      <c r="H55" s="46">
        <v>14339</v>
      </c>
      <c r="I55" s="73">
        <v>66</v>
      </c>
      <c r="AJ55" s="38"/>
      <c r="AK55" s="36" t="s">
        <v>63</v>
      </c>
      <c r="AL55" s="31">
        <v>145.85294117647058</v>
      </c>
    </row>
    <row r="56" spans="3:38" x14ac:dyDescent="0.25">
      <c r="C56" s="72" t="s">
        <v>52</v>
      </c>
      <c r="D56" s="46" t="s">
        <v>90</v>
      </c>
      <c r="E56" s="46">
        <v>154</v>
      </c>
      <c r="F56" s="49"/>
      <c r="G56" s="47">
        <v>160.02666666666667</v>
      </c>
      <c r="H56" s="46">
        <v>12002</v>
      </c>
      <c r="I56" s="73">
        <v>75</v>
      </c>
      <c r="AJ56" s="38"/>
      <c r="AK56" s="36" t="s">
        <v>66</v>
      </c>
      <c r="AL56" s="31">
        <v>145.7948717948718</v>
      </c>
    </row>
    <row r="57" spans="3:38" x14ac:dyDescent="0.25">
      <c r="C57" s="72" t="s">
        <v>33</v>
      </c>
      <c r="D57" s="46" t="s">
        <v>90</v>
      </c>
      <c r="E57" s="46">
        <v>194</v>
      </c>
      <c r="F57" s="49"/>
      <c r="G57" s="47">
        <v>172.4047619047619</v>
      </c>
      <c r="H57" s="46">
        <v>14482</v>
      </c>
      <c r="I57" s="73">
        <v>84</v>
      </c>
      <c r="AJ57" s="38"/>
      <c r="AK57" s="36" t="s">
        <v>44</v>
      </c>
      <c r="AL57" s="31">
        <v>144.88888888888889</v>
      </c>
    </row>
    <row r="58" spans="3:38" x14ac:dyDescent="0.25">
      <c r="C58" s="72" t="s">
        <v>123</v>
      </c>
      <c r="D58" s="46" t="s">
        <v>89</v>
      </c>
      <c r="E58" s="46">
        <v>182</v>
      </c>
      <c r="F58" s="49"/>
      <c r="G58" s="47">
        <v>182.75555555555556</v>
      </c>
      <c r="H58" s="46">
        <v>8224</v>
      </c>
      <c r="I58" s="73">
        <v>45</v>
      </c>
      <c r="AJ58" s="38"/>
      <c r="AK58" s="36" t="s">
        <v>45</v>
      </c>
      <c r="AL58" s="31">
        <v>144.88095238095238</v>
      </c>
    </row>
    <row r="59" spans="3:38" x14ac:dyDescent="0.25">
      <c r="C59" s="72" t="s">
        <v>124</v>
      </c>
      <c r="D59" s="46" t="s">
        <v>89</v>
      </c>
      <c r="E59" s="46">
        <v>155</v>
      </c>
      <c r="F59" s="49"/>
      <c r="G59" s="47">
        <v>162.4111111111111</v>
      </c>
      <c r="H59" s="46">
        <v>14617</v>
      </c>
      <c r="I59" s="73">
        <v>90</v>
      </c>
      <c r="AJ59" s="38"/>
      <c r="AK59" s="36" t="s">
        <v>53</v>
      </c>
      <c r="AL59" s="31">
        <v>143.98666666666668</v>
      </c>
    </row>
    <row r="60" spans="3:38" x14ac:dyDescent="0.25">
      <c r="C60" s="72" t="s">
        <v>125</v>
      </c>
      <c r="D60" s="46" t="s">
        <v>89</v>
      </c>
      <c r="E60" s="46">
        <v>181</v>
      </c>
      <c r="F60" s="49"/>
      <c r="G60" s="47">
        <v>190.83333333333334</v>
      </c>
      <c r="H60" s="46">
        <v>17175</v>
      </c>
      <c r="I60" s="73">
        <v>90</v>
      </c>
      <c r="AJ60" s="38"/>
      <c r="AK60" s="36" t="s">
        <v>54</v>
      </c>
      <c r="AL60" s="31">
        <v>134.29761904761904</v>
      </c>
    </row>
    <row r="61" spans="3:38" x14ac:dyDescent="0.25">
      <c r="C61" s="72" t="s">
        <v>126</v>
      </c>
      <c r="D61" s="46" t="s">
        <v>89</v>
      </c>
      <c r="E61" s="46">
        <v>196</v>
      </c>
      <c r="F61" s="49"/>
      <c r="G61" s="47">
        <v>198.91666666666666</v>
      </c>
      <c r="H61" s="46">
        <v>16709</v>
      </c>
      <c r="I61" s="73">
        <v>84</v>
      </c>
      <c r="AJ61" s="38"/>
      <c r="AK61" s="36" t="s">
        <v>59</v>
      </c>
      <c r="AL61" s="31">
        <v>131.48192771084337</v>
      </c>
    </row>
    <row r="62" spans="3:38" x14ac:dyDescent="0.25">
      <c r="C62" s="72" t="s">
        <v>127</v>
      </c>
      <c r="D62" s="46" t="s">
        <v>89</v>
      </c>
      <c r="E62" s="46">
        <v>205</v>
      </c>
      <c r="F62" s="49"/>
      <c r="G62" s="47">
        <v>203.65432098765433</v>
      </c>
      <c r="H62" s="46">
        <v>16496</v>
      </c>
      <c r="I62" s="73">
        <v>81</v>
      </c>
      <c r="AJ62" s="38"/>
      <c r="AK62" s="36" t="s">
        <v>62</v>
      </c>
      <c r="AL62" s="31">
        <v>115.11494252873563</v>
      </c>
    </row>
    <row r="63" spans="3:38" x14ac:dyDescent="0.25">
      <c r="C63" s="72" t="s">
        <v>6</v>
      </c>
      <c r="D63" s="46" t="s">
        <v>90</v>
      </c>
      <c r="E63" s="46">
        <v>225</v>
      </c>
      <c r="F63" s="49"/>
      <c r="G63" s="47">
        <v>229.12658227848101</v>
      </c>
      <c r="H63" s="46">
        <v>18101</v>
      </c>
      <c r="I63" s="73">
        <v>79</v>
      </c>
      <c r="AJ63" s="38"/>
      <c r="AK63" s="64" t="s">
        <v>69</v>
      </c>
      <c r="AL63" s="65">
        <v>106.71264367816092</v>
      </c>
    </row>
    <row r="64" spans="3:38" x14ac:dyDescent="0.25">
      <c r="C64" s="72" t="s">
        <v>31</v>
      </c>
      <c r="D64" s="46" t="s">
        <v>90</v>
      </c>
      <c r="E64" s="46">
        <v>185</v>
      </c>
      <c r="F64" s="49"/>
      <c r="G64" s="47">
        <v>176.34444444444443</v>
      </c>
      <c r="H64" s="46">
        <v>15871</v>
      </c>
      <c r="I64" s="73">
        <v>90</v>
      </c>
      <c r="AJ64" s="38"/>
      <c r="AK64" s="36"/>
      <c r="AL64" s="31"/>
    </row>
    <row r="65" spans="3:38" x14ac:dyDescent="0.25">
      <c r="C65" s="72" t="s">
        <v>12</v>
      </c>
      <c r="D65" s="46" t="s">
        <v>90</v>
      </c>
      <c r="E65" s="46">
        <v>200</v>
      </c>
      <c r="F65" s="49"/>
      <c r="G65" s="47">
        <v>196.39506172839506</v>
      </c>
      <c r="H65" s="46">
        <v>15908</v>
      </c>
      <c r="I65" s="73">
        <v>81</v>
      </c>
      <c r="AJ65" s="38"/>
      <c r="AK65" s="36"/>
      <c r="AL65" s="31"/>
    </row>
    <row r="66" spans="3:38" x14ac:dyDescent="0.25">
      <c r="C66" s="72" t="s">
        <v>50</v>
      </c>
      <c r="D66" s="46" t="s">
        <v>90</v>
      </c>
      <c r="E66" s="46">
        <v>159</v>
      </c>
      <c r="F66" s="49"/>
      <c r="G66" s="47">
        <v>161.4404761904762</v>
      </c>
      <c r="H66" s="46">
        <v>13561</v>
      </c>
      <c r="I66" s="73">
        <v>84</v>
      </c>
      <c r="AJ66" s="38"/>
      <c r="AK66" s="36"/>
      <c r="AL66" s="31"/>
    </row>
    <row r="67" spans="3:38" x14ac:dyDescent="0.25">
      <c r="C67" s="72" t="s">
        <v>128</v>
      </c>
      <c r="D67" s="46" t="s">
        <v>89</v>
      </c>
      <c r="E67" s="46">
        <v>197</v>
      </c>
      <c r="F67" s="49"/>
      <c r="G67" s="47">
        <v>205.8452380952381</v>
      </c>
      <c r="H67" s="46">
        <v>17291</v>
      </c>
      <c r="I67" s="73">
        <v>84</v>
      </c>
      <c r="AJ67" s="38"/>
      <c r="AK67" s="36"/>
      <c r="AL67" s="31"/>
    </row>
    <row r="68" spans="3:38" x14ac:dyDescent="0.25">
      <c r="C68" s="72" t="s">
        <v>20</v>
      </c>
      <c r="D68" s="46" t="s">
        <v>90</v>
      </c>
      <c r="E68" s="46">
        <v>180</v>
      </c>
      <c r="F68" s="49"/>
      <c r="G68" s="47">
        <v>184.69135802469137</v>
      </c>
      <c r="H68" s="46">
        <v>14960</v>
      </c>
      <c r="I68" s="73">
        <v>81</v>
      </c>
      <c r="AJ68" s="38"/>
      <c r="AK68" s="36"/>
      <c r="AL68" s="31"/>
    </row>
    <row r="69" spans="3:38" x14ac:dyDescent="0.25">
      <c r="C69" s="72" t="s">
        <v>25</v>
      </c>
      <c r="D69" s="46" t="s">
        <v>90</v>
      </c>
      <c r="E69" s="46">
        <v>194</v>
      </c>
      <c r="F69" s="49"/>
      <c r="G69" s="47">
        <v>181.42307692307693</v>
      </c>
      <c r="H69" s="46">
        <v>14151</v>
      </c>
      <c r="I69" s="73">
        <v>78</v>
      </c>
      <c r="AJ69" s="38"/>
      <c r="AK69" s="36"/>
      <c r="AL69" s="31"/>
    </row>
    <row r="70" spans="3:38" x14ac:dyDescent="0.25">
      <c r="C70" s="72" t="s">
        <v>65</v>
      </c>
      <c r="D70" s="46" t="s">
        <v>90</v>
      </c>
      <c r="E70" s="46">
        <v>166</v>
      </c>
      <c r="F70" s="49"/>
      <c r="G70" s="47">
        <v>163.88709677419354</v>
      </c>
      <c r="H70" s="46">
        <v>10161</v>
      </c>
      <c r="I70" s="73">
        <v>62</v>
      </c>
      <c r="AJ70" s="38"/>
      <c r="AK70" s="36"/>
      <c r="AL70" s="31"/>
    </row>
    <row r="71" spans="3:38" x14ac:dyDescent="0.25">
      <c r="C71" s="72" t="s">
        <v>44</v>
      </c>
      <c r="D71" s="46" t="s">
        <v>90</v>
      </c>
      <c r="E71" s="46">
        <v>165</v>
      </c>
      <c r="F71" s="49"/>
      <c r="G71" s="47">
        <v>144.88888888888889</v>
      </c>
      <c r="H71" s="46">
        <v>10432</v>
      </c>
      <c r="I71" s="73">
        <v>72</v>
      </c>
      <c r="AJ71" s="38"/>
      <c r="AK71" s="36"/>
      <c r="AL71" s="31"/>
    </row>
    <row r="72" spans="3:38" x14ac:dyDescent="0.25">
      <c r="C72" s="72" t="s">
        <v>129</v>
      </c>
      <c r="D72" s="46" t="s">
        <v>89</v>
      </c>
      <c r="E72" s="46">
        <v>210</v>
      </c>
      <c r="F72" s="49"/>
      <c r="G72" s="47">
        <v>213.86666666666667</v>
      </c>
      <c r="H72" s="46">
        <v>19248</v>
      </c>
      <c r="I72" s="73">
        <v>90</v>
      </c>
      <c r="AJ72" s="38"/>
      <c r="AK72" s="36"/>
      <c r="AL72" s="31"/>
    </row>
    <row r="73" spans="3:38" x14ac:dyDescent="0.25">
      <c r="C73" s="72" t="s">
        <v>130</v>
      </c>
      <c r="D73" s="46" t="s">
        <v>89</v>
      </c>
      <c r="E73" s="46">
        <v>194</v>
      </c>
      <c r="F73" s="49"/>
      <c r="G73" s="47">
        <v>204.82051282051282</v>
      </c>
      <c r="H73" s="46">
        <v>15976</v>
      </c>
      <c r="I73" s="73">
        <v>78</v>
      </c>
      <c r="AJ73" s="38"/>
      <c r="AK73" s="36"/>
      <c r="AL73" s="31"/>
    </row>
    <row r="74" spans="3:38" x14ac:dyDescent="0.25">
      <c r="C74" s="72" t="s">
        <v>15</v>
      </c>
      <c r="D74" s="46" t="s">
        <v>90</v>
      </c>
      <c r="E74" s="46">
        <v>188</v>
      </c>
      <c r="F74" s="49"/>
      <c r="G74" s="47">
        <v>192.64285714285714</v>
      </c>
      <c r="H74" s="46">
        <v>16182</v>
      </c>
      <c r="I74" s="73">
        <v>84</v>
      </c>
      <c r="AJ74" s="38"/>
      <c r="AK74" s="36"/>
      <c r="AL74" s="31"/>
    </row>
    <row r="75" spans="3:38" x14ac:dyDescent="0.25">
      <c r="C75" s="72" t="s">
        <v>35</v>
      </c>
      <c r="D75" s="46" t="s">
        <v>90</v>
      </c>
      <c r="E75" s="46">
        <v>149</v>
      </c>
      <c r="F75" s="49"/>
      <c r="G75" s="47">
        <v>148.27906976744185</v>
      </c>
      <c r="H75" s="46">
        <v>12752</v>
      </c>
      <c r="I75" s="73">
        <v>86</v>
      </c>
      <c r="AJ75" s="38"/>
      <c r="AK75" s="36"/>
      <c r="AL75" s="31"/>
    </row>
    <row r="76" spans="3:38" x14ac:dyDescent="0.25">
      <c r="C76" s="72" t="s">
        <v>14</v>
      </c>
      <c r="D76" s="46" t="s">
        <v>90</v>
      </c>
      <c r="E76" s="46">
        <v>206</v>
      </c>
      <c r="F76" s="49"/>
      <c r="G76" s="47">
        <v>191.78888888888889</v>
      </c>
      <c r="H76" s="46">
        <v>17261</v>
      </c>
      <c r="I76" s="73">
        <v>90</v>
      </c>
      <c r="AJ76" s="38"/>
      <c r="AK76" s="36"/>
      <c r="AL76" s="31"/>
    </row>
    <row r="77" spans="3:38" x14ac:dyDescent="0.25">
      <c r="C77" s="72" t="s">
        <v>57</v>
      </c>
      <c r="D77" s="46" t="s">
        <v>90</v>
      </c>
      <c r="E77" s="46">
        <v>156</v>
      </c>
      <c r="F77" s="49"/>
      <c r="G77" s="47">
        <v>153.98850574712642</v>
      </c>
      <c r="H77" s="46">
        <v>13397</v>
      </c>
      <c r="I77" s="73">
        <v>87</v>
      </c>
      <c r="AJ77" s="38"/>
      <c r="AK77" s="36"/>
      <c r="AL77" s="31"/>
    </row>
    <row r="78" spans="3:38" x14ac:dyDescent="0.25">
      <c r="C78" s="72" t="s">
        <v>131</v>
      </c>
      <c r="D78" s="46" t="s">
        <v>89</v>
      </c>
      <c r="E78" s="46">
        <v>195</v>
      </c>
      <c r="F78" s="49"/>
      <c r="G78" s="47">
        <v>182.77333333333334</v>
      </c>
      <c r="H78" s="46">
        <v>13708</v>
      </c>
      <c r="I78" s="73">
        <v>75</v>
      </c>
      <c r="AJ78" s="38"/>
      <c r="AK78" s="36"/>
      <c r="AL78" s="31"/>
    </row>
    <row r="79" spans="3:38" x14ac:dyDescent="0.25">
      <c r="C79" s="72" t="s">
        <v>66</v>
      </c>
      <c r="D79" s="46" t="s">
        <v>90</v>
      </c>
      <c r="E79" s="46">
        <v>134</v>
      </c>
      <c r="F79" s="49"/>
      <c r="G79" s="47">
        <v>145.7948717948718</v>
      </c>
      <c r="H79" s="46">
        <v>5686</v>
      </c>
      <c r="I79" s="73">
        <v>39</v>
      </c>
      <c r="AJ79" s="38"/>
      <c r="AK79" s="36"/>
      <c r="AL79" s="31"/>
    </row>
    <row r="80" spans="3:38" x14ac:dyDescent="0.25">
      <c r="C80" s="72" t="s">
        <v>27</v>
      </c>
      <c r="D80" s="46" t="s">
        <v>90</v>
      </c>
      <c r="E80" s="46">
        <v>191</v>
      </c>
      <c r="F80" s="49"/>
      <c r="G80" s="47">
        <v>181.14864864864865</v>
      </c>
      <c r="H80" s="46">
        <v>13405</v>
      </c>
      <c r="I80" s="73">
        <v>74</v>
      </c>
      <c r="AJ80" s="38"/>
      <c r="AK80" s="36"/>
      <c r="AL80" s="31"/>
    </row>
    <row r="81" spans="3:38" x14ac:dyDescent="0.25">
      <c r="C81" s="72" t="s">
        <v>132</v>
      </c>
      <c r="D81" s="46" t="s">
        <v>89</v>
      </c>
      <c r="E81" s="46">
        <v>185</v>
      </c>
      <c r="F81" s="49"/>
      <c r="G81" s="47">
        <v>186.97499999999999</v>
      </c>
      <c r="H81" s="46">
        <v>14958</v>
      </c>
      <c r="I81" s="73">
        <v>80</v>
      </c>
      <c r="AJ81" s="38"/>
      <c r="AK81" s="36"/>
      <c r="AL81" s="31"/>
    </row>
    <row r="82" spans="3:38" x14ac:dyDescent="0.25">
      <c r="C82" s="72" t="s">
        <v>45</v>
      </c>
      <c r="D82" s="46" t="s">
        <v>90</v>
      </c>
      <c r="E82" s="46">
        <v>162</v>
      </c>
      <c r="F82" s="49"/>
      <c r="G82" s="47">
        <v>144.88095238095238</v>
      </c>
      <c r="H82" s="46">
        <v>12170</v>
      </c>
      <c r="I82" s="73">
        <v>84</v>
      </c>
      <c r="AJ82" s="38"/>
      <c r="AK82" s="36"/>
      <c r="AL82" s="31"/>
    </row>
    <row r="83" spans="3:38" x14ac:dyDescent="0.25">
      <c r="C83" s="72" t="s">
        <v>22</v>
      </c>
      <c r="D83" s="46" t="s">
        <v>90</v>
      </c>
      <c r="E83" s="46">
        <v>189</v>
      </c>
      <c r="F83" s="49"/>
      <c r="G83" s="47">
        <v>183.2560975609756</v>
      </c>
      <c r="H83" s="46">
        <v>15027</v>
      </c>
      <c r="I83" s="73">
        <v>82</v>
      </c>
      <c r="AJ83" s="38"/>
      <c r="AK83" s="36"/>
      <c r="AL83" s="31"/>
    </row>
    <row r="84" spans="3:38" x14ac:dyDescent="0.25">
      <c r="C84" s="72" t="s">
        <v>28</v>
      </c>
      <c r="D84" s="46" t="s">
        <v>90</v>
      </c>
      <c r="E84" s="46">
        <v>184</v>
      </c>
      <c r="F84" s="49"/>
      <c r="G84" s="47">
        <v>179.03333333333333</v>
      </c>
      <c r="H84" s="46">
        <v>16113</v>
      </c>
      <c r="I84" s="73">
        <v>90</v>
      </c>
      <c r="AJ84" s="38"/>
      <c r="AK84" s="36"/>
      <c r="AL84" s="31"/>
    </row>
    <row r="85" spans="3:38" x14ac:dyDescent="0.25">
      <c r="C85" s="72" t="s">
        <v>133</v>
      </c>
      <c r="D85" s="46" t="s">
        <v>89</v>
      </c>
      <c r="E85" s="46">
        <v>212</v>
      </c>
      <c r="F85" s="49"/>
      <c r="G85" s="47">
        <v>215.65333333333334</v>
      </c>
      <c r="H85" s="46">
        <v>16174</v>
      </c>
      <c r="I85" s="73">
        <v>75</v>
      </c>
      <c r="AJ85" s="38"/>
      <c r="AK85" s="36"/>
      <c r="AL85" s="31"/>
    </row>
    <row r="86" spans="3:38" x14ac:dyDescent="0.25">
      <c r="C86" s="72" t="s">
        <v>69</v>
      </c>
      <c r="D86" s="46" t="s">
        <v>90</v>
      </c>
      <c r="E86" s="46">
        <v>104</v>
      </c>
      <c r="F86" s="49"/>
      <c r="G86" s="47">
        <v>106.71264367816092</v>
      </c>
      <c r="H86" s="46">
        <v>9284</v>
      </c>
      <c r="I86" s="73">
        <v>87</v>
      </c>
      <c r="AJ86" s="38"/>
      <c r="AK86" s="36"/>
      <c r="AL86" s="31"/>
    </row>
    <row r="87" spans="3:38" x14ac:dyDescent="0.25">
      <c r="C87" s="72" t="s">
        <v>63</v>
      </c>
      <c r="D87" s="46" t="s">
        <v>90</v>
      </c>
      <c r="E87" s="46">
        <v>157</v>
      </c>
      <c r="F87" s="49"/>
      <c r="G87" s="47">
        <v>145.85294117647058</v>
      </c>
      <c r="H87" s="46">
        <v>9918</v>
      </c>
      <c r="I87" s="73">
        <v>68</v>
      </c>
      <c r="AJ87" s="38"/>
      <c r="AK87" s="36"/>
      <c r="AL87" s="31"/>
    </row>
    <row r="88" spans="3:38" x14ac:dyDescent="0.25">
      <c r="C88" s="72" t="s">
        <v>19</v>
      </c>
      <c r="D88" s="46" t="s">
        <v>90</v>
      </c>
      <c r="E88" s="46">
        <v>179</v>
      </c>
      <c r="F88" s="49"/>
      <c r="G88" s="47">
        <v>187.62962962962962</v>
      </c>
      <c r="H88" s="46">
        <v>15198</v>
      </c>
      <c r="I88" s="73">
        <v>81</v>
      </c>
      <c r="AJ88" s="38"/>
      <c r="AK88" s="36"/>
      <c r="AL88" s="31"/>
    </row>
    <row r="89" spans="3:38" x14ac:dyDescent="0.25">
      <c r="C89" s="72" t="s">
        <v>54</v>
      </c>
      <c r="D89" s="46" t="s">
        <v>90</v>
      </c>
      <c r="E89" s="46">
        <v>147</v>
      </c>
      <c r="F89" s="49"/>
      <c r="G89" s="47">
        <v>134.29761904761904</v>
      </c>
      <c r="H89" s="46">
        <v>11281</v>
      </c>
      <c r="I89" s="73">
        <v>84</v>
      </c>
      <c r="AJ89" s="38"/>
      <c r="AK89" s="36"/>
      <c r="AL89" s="31"/>
    </row>
    <row r="90" spans="3:38" x14ac:dyDescent="0.25">
      <c r="C90" s="72" t="s">
        <v>53</v>
      </c>
      <c r="D90" s="46" t="s">
        <v>90</v>
      </c>
      <c r="E90" s="46">
        <v>146</v>
      </c>
      <c r="F90" s="49"/>
      <c r="G90" s="47">
        <v>143.98666666666668</v>
      </c>
      <c r="H90" s="46">
        <v>10799</v>
      </c>
      <c r="I90" s="73">
        <v>75</v>
      </c>
      <c r="AJ90" s="38"/>
      <c r="AK90" s="36"/>
      <c r="AL90" s="31"/>
    </row>
    <row r="91" spans="3:38" x14ac:dyDescent="0.25">
      <c r="C91" s="72" t="s">
        <v>134</v>
      </c>
      <c r="D91" s="46" t="s">
        <v>89</v>
      </c>
      <c r="E91" s="46">
        <v>204</v>
      </c>
      <c r="F91" s="49"/>
      <c r="G91" s="47">
        <v>201.77380952380952</v>
      </c>
      <c r="H91" s="46">
        <v>16949</v>
      </c>
      <c r="I91" s="73">
        <v>84</v>
      </c>
      <c r="AJ91" s="38"/>
      <c r="AK91" s="36"/>
      <c r="AL91" s="31"/>
    </row>
    <row r="92" spans="3:38" x14ac:dyDescent="0.25">
      <c r="C92" s="72" t="s">
        <v>135</v>
      </c>
      <c r="D92" s="46" t="s">
        <v>89</v>
      </c>
      <c r="E92" s="46">
        <v>195</v>
      </c>
      <c r="F92" s="49"/>
      <c r="G92" s="47">
        <v>189.89743589743588</v>
      </c>
      <c r="H92" s="46">
        <v>14812</v>
      </c>
      <c r="I92" s="73">
        <v>78</v>
      </c>
      <c r="AJ92" s="38"/>
      <c r="AK92" s="36"/>
      <c r="AL92" s="31"/>
    </row>
    <row r="93" spans="3:38" x14ac:dyDescent="0.25">
      <c r="C93" s="72" t="s">
        <v>136</v>
      </c>
      <c r="D93" s="46" t="s">
        <v>89</v>
      </c>
      <c r="E93" s="46">
        <v>178</v>
      </c>
      <c r="F93" s="49"/>
      <c r="G93" s="47">
        <v>180.55555555555554</v>
      </c>
      <c r="H93" s="46">
        <v>16250</v>
      </c>
      <c r="I93" s="73">
        <v>90</v>
      </c>
      <c r="AJ93" s="38"/>
      <c r="AK93" s="36"/>
      <c r="AL93" s="31"/>
    </row>
    <row r="94" spans="3:38" x14ac:dyDescent="0.25">
      <c r="C94" s="72" t="s">
        <v>7</v>
      </c>
      <c r="D94" s="46" t="s">
        <v>90</v>
      </c>
      <c r="E94" s="46">
        <v>177</v>
      </c>
      <c r="F94" s="49"/>
      <c r="G94" s="47">
        <v>179.12345679012347</v>
      </c>
      <c r="H94" s="46">
        <v>14509</v>
      </c>
      <c r="I94" s="73">
        <v>81</v>
      </c>
      <c r="AJ94" s="38"/>
      <c r="AK94" s="36"/>
      <c r="AL94" s="31"/>
    </row>
    <row r="95" spans="3:38" x14ac:dyDescent="0.25">
      <c r="C95" s="72" t="s">
        <v>62</v>
      </c>
      <c r="D95" s="46" t="s">
        <v>90</v>
      </c>
      <c r="E95" s="46">
        <v>120</v>
      </c>
      <c r="F95" s="49"/>
      <c r="G95" s="47">
        <v>115.11494252873563</v>
      </c>
      <c r="H95" s="46">
        <v>10015</v>
      </c>
      <c r="I95" s="73">
        <v>87</v>
      </c>
      <c r="AJ95" s="38"/>
      <c r="AK95" s="36"/>
      <c r="AL95" s="31"/>
    </row>
    <row r="96" spans="3:38" x14ac:dyDescent="0.25">
      <c r="C96" s="72" t="s">
        <v>37</v>
      </c>
      <c r="D96" s="46" t="s">
        <v>90</v>
      </c>
      <c r="E96" s="46">
        <v>181</v>
      </c>
      <c r="F96" s="49"/>
      <c r="G96" s="47">
        <v>170.30864197530863</v>
      </c>
      <c r="H96" s="46">
        <v>13795</v>
      </c>
      <c r="I96" s="73">
        <v>81</v>
      </c>
      <c r="AJ96" s="38"/>
      <c r="AK96" s="36"/>
      <c r="AL96" s="31"/>
    </row>
    <row r="97" spans="3:38" x14ac:dyDescent="0.25">
      <c r="C97" s="72" t="s">
        <v>137</v>
      </c>
      <c r="D97" s="46" t="s">
        <v>89</v>
      </c>
      <c r="E97" s="46">
        <v>161</v>
      </c>
      <c r="F97" s="49"/>
      <c r="G97" s="47">
        <v>172.75641025641025</v>
      </c>
      <c r="H97" s="46">
        <v>13475</v>
      </c>
      <c r="I97" s="73">
        <v>78</v>
      </c>
      <c r="AJ97" s="38"/>
      <c r="AK97" s="36"/>
      <c r="AL97" s="31"/>
    </row>
    <row r="98" spans="3:38" x14ac:dyDescent="0.25">
      <c r="C98" s="72" t="s">
        <v>58</v>
      </c>
      <c r="D98" s="46" t="s">
        <v>90</v>
      </c>
      <c r="E98" s="46">
        <v>143</v>
      </c>
      <c r="F98" s="49"/>
      <c r="G98" s="47">
        <v>149.37777777777777</v>
      </c>
      <c r="H98" s="46">
        <v>13444</v>
      </c>
      <c r="I98" s="73">
        <v>90</v>
      </c>
      <c r="AJ98" s="38"/>
      <c r="AK98" s="36"/>
      <c r="AL98" s="31"/>
    </row>
    <row r="99" spans="3:38" x14ac:dyDescent="0.25">
      <c r="C99" s="72" t="s">
        <v>49</v>
      </c>
      <c r="D99" s="46" t="s">
        <v>90</v>
      </c>
      <c r="E99" s="46">
        <v>169</v>
      </c>
      <c r="F99" s="49"/>
      <c r="G99" s="47">
        <v>162.27777777777777</v>
      </c>
      <c r="H99" s="46">
        <v>11684</v>
      </c>
      <c r="I99" s="73">
        <v>72</v>
      </c>
      <c r="AJ99" s="38"/>
      <c r="AK99" s="36"/>
      <c r="AL99" s="31"/>
    </row>
    <row r="100" spans="3:38" x14ac:dyDescent="0.25">
      <c r="C100" s="72" t="s">
        <v>55</v>
      </c>
      <c r="D100" s="46" t="s">
        <v>90</v>
      </c>
      <c r="E100" s="46">
        <v>149</v>
      </c>
      <c r="F100" s="49"/>
      <c r="G100" s="47">
        <v>155.13888888888889</v>
      </c>
      <c r="H100" s="46">
        <v>11170</v>
      </c>
      <c r="I100" s="73">
        <v>72</v>
      </c>
      <c r="AJ100" s="38"/>
      <c r="AK100" s="36"/>
      <c r="AL100" s="31"/>
    </row>
    <row r="101" spans="3:38" x14ac:dyDescent="0.25">
      <c r="C101" s="72" t="s">
        <v>39</v>
      </c>
      <c r="D101" s="46" t="s">
        <v>90</v>
      </c>
      <c r="E101" s="46">
        <v>165</v>
      </c>
      <c r="F101" s="49"/>
      <c r="G101" s="47">
        <v>169.11494252873564</v>
      </c>
      <c r="H101" s="46">
        <v>14713</v>
      </c>
      <c r="I101" s="73">
        <v>87</v>
      </c>
      <c r="AJ101" s="38"/>
      <c r="AK101" s="36"/>
      <c r="AL101" s="31"/>
    </row>
    <row r="102" spans="3:38" x14ac:dyDescent="0.25">
      <c r="C102" s="72" t="s">
        <v>36</v>
      </c>
      <c r="D102" s="46" t="s">
        <v>90</v>
      </c>
      <c r="E102" s="46">
        <v>175</v>
      </c>
      <c r="F102" s="49"/>
      <c r="G102" s="47">
        <v>170.61904761904762</v>
      </c>
      <c r="H102" s="46">
        <v>14332</v>
      </c>
      <c r="I102" s="73">
        <v>84</v>
      </c>
      <c r="AJ102" s="38"/>
      <c r="AK102" s="36"/>
      <c r="AL102" s="31"/>
    </row>
    <row r="103" spans="3:38" x14ac:dyDescent="0.25">
      <c r="C103" s="72" t="s">
        <v>23</v>
      </c>
      <c r="D103" s="46" t="s">
        <v>90</v>
      </c>
      <c r="E103" s="46">
        <v>184</v>
      </c>
      <c r="F103" s="49"/>
      <c r="G103" s="47">
        <v>182.55172413793105</v>
      </c>
      <c r="H103" s="46">
        <v>15882</v>
      </c>
      <c r="I103" s="73">
        <v>87</v>
      </c>
      <c r="AJ103" s="38"/>
      <c r="AK103" s="36"/>
      <c r="AL103" s="31"/>
    </row>
    <row r="104" spans="3:38" x14ac:dyDescent="0.25">
      <c r="C104" s="72" t="s">
        <v>138</v>
      </c>
      <c r="D104" s="46" t="s">
        <v>89</v>
      </c>
      <c r="E104" s="46">
        <v>176</v>
      </c>
      <c r="F104" s="49"/>
      <c r="G104" s="47">
        <v>170.88888888888889</v>
      </c>
      <c r="H104" s="46">
        <v>7690</v>
      </c>
      <c r="I104" s="73">
        <v>45</v>
      </c>
      <c r="AJ104" s="38"/>
      <c r="AK104" s="36"/>
      <c r="AL104" s="31"/>
    </row>
    <row r="105" spans="3:38" x14ac:dyDescent="0.25">
      <c r="C105" s="72" t="s">
        <v>139</v>
      </c>
      <c r="D105" s="46" t="s">
        <v>89</v>
      </c>
      <c r="E105" s="46">
        <v>180</v>
      </c>
      <c r="F105" s="49"/>
      <c r="G105" s="47">
        <v>186.16091954022988</v>
      </c>
      <c r="H105" s="46">
        <v>16196</v>
      </c>
      <c r="I105" s="73">
        <v>87</v>
      </c>
      <c r="AJ105" s="38"/>
      <c r="AK105" s="36"/>
      <c r="AL105" s="31"/>
    </row>
    <row r="106" spans="3:38" x14ac:dyDescent="0.25">
      <c r="C106" s="72" t="s">
        <v>140</v>
      </c>
      <c r="D106" s="46" t="s">
        <v>89</v>
      </c>
      <c r="E106" s="46">
        <v>162</v>
      </c>
      <c r="F106" s="49"/>
      <c r="G106" s="47">
        <v>141.16666666666666</v>
      </c>
      <c r="H106" s="46">
        <v>11858</v>
      </c>
      <c r="I106" s="73">
        <v>84</v>
      </c>
      <c r="AJ106" s="38"/>
      <c r="AK106" s="36"/>
      <c r="AL106" s="31"/>
    </row>
    <row r="107" spans="3:38" x14ac:dyDescent="0.25">
      <c r="C107" s="72" t="s">
        <v>141</v>
      </c>
      <c r="D107" s="46" t="s">
        <v>89</v>
      </c>
      <c r="E107" s="46">
        <v>210</v>
      </c>
      <c r="F107" s="49"/>
      <c r="G107" s="47">
        <v>210.60919540229884</v>
      </c>
      <c r="H107" s="46">
        <v>18323</v>
      </c>
      <c r="I107" s="73">
        <v>87</v>
      </c>
      <c r="AJ107" s="38"/>
      <c r="AK107" s="36"/>
      <c r="AL107" s="31"/>
    </row>
    <row r="108" spans="3:38" x14ac:dyDescent="0.25">
      <c r="C108" s="72" t="s">
        <v>142</v>
      </c>
      <c r="D108" s="46" t="s">
        <v>89</v>
      </c>
      <c r="E108" s="46">
        <v>171</v>
      </c>
      <c r="F108" s="49"/>
      <c r="G108" s="47">
        <v>181.74074074074073</v>
      </c>
      <c r="H108" s="46">
        <v>14721</v>
      </c>
      <c r="I108" s="73">
        <v>81</v>
      </c>
      <c r="AJ108" s="38"/>
      <c r="AK108" s="36"/>
      <c r="AL108" s="31"/>
    </row>
    <row r="109" spans="3:38" x14ac:dyDescent="0.25">
      <c r="C109" s="72" t="s">
        <v>56</v>
      </c>
      <c r="D109" s="46" t="s">
        <v>90</v>
      </c>
      <c r="E109" s="46">
        <v>158</v>
      </c>
      <c r="F109" s="49"/>
      <c r="G109" s="47">
        <v>154.7816091954023</v>
      </c>
      <c r="H109" s="46">
        <v>13466</v>
      </c>
      <c r="I109" s="73">
        <v>87</v>
      </c>
      <c r="AJ109" s="38"/>
      <c r="AK109" s="36"/>
      <c r="AL109" s="31"/>
    </row>
    <row r="110" spans="3:38" x14ac:dyDescent="0.25">
      <c r="C110" s="72" t="s">
        <v>143</v>
      </c>
      <c r="D110" s="46" t="s">
        <v>89</v>
      </c>
      <c r="E110" s="46">
        <v>183</v>
      </c>
      <c r="F110" s="49"/>
      <c r="G110" s="47">
        <v>176.1</v>
      </c>
      <c r="H110" s="46">
        <v>15849</v>
      </c>
      <c r="I110" s="73">
        <v>90</v>
      </c>
      <c r="AJ110" s="38"/>
      <c r="AK110" s="36"/>
      <c r="AL110" s="31"/>
    </row>
    <row r="111" spans="3:38" x14ac:dyDescent="0.25">
      <c r="C111" s="72" t="s">
        <v>144</v>
      </c>
      <c r="D111" s="46" t="s">
        <v>89</v>
      </c>
      <c r="E111" s="46">
        <v>217</v>
      </c>
      <c r="F111" s="49"/>
      <c r="G111" s="47">
        <v>216.45977011494253</v>
      </c>
      <c r="H111" s="46">
        <v>18832</v>
      </c>
      <c r="I111" s="73">
        <v>87</v>
      </c>
      <c r="AJ111" s="38"/>
      <c r="AK111" s="36"/>
      <c r="AL111" s="31"/>
    </row>
    <row r="112" spans="3:38" x14ac:dyDescent="0.25">
      <c r="C112" s="72" t="s">
        <v>145</v>
      </c>
      <c r="D112" s="46" t="s">
        <v>89</v>
      </c>
      <c r="E112" s="46">
        <v>175</v>
      </c>
      <c r="F112" s="49"/>
      <c r="G112" s="47">
        <v>191.75862068965517</v>
      </c>
      <c r="H112" s="46">
        <v>16683</v>
      </c>
      <c r="I112" s="73">
        <v>87</v>
      </c>
      <c r="AJ112" s="38"/>
      <c r="AK112" s="36"/>
      <c r="AL112" s="31"/>
    </row>
    <row r="113" spans="3:38" x14ac:dyDescent="0.25">
      <c r="C113" s="72" t="s">
        <v>146</v>
      </c>
      <c r="D113" s="46" t="s">
        <v>89</v>
      </c>
      <c r="E113" s="46">
        <v>189</v>
      </c>
      <c r="F113" s="49"/>
      <c r="G113" s="47">
        <v>163.52000000000001</v>
      </c>
      <c r="H113" s="46">
        <v>12264</v>
      </c>
      <c r="I113" s="73">
        <v>75</v>
      </c>
      <c r="AJ113" s="38"/>
      <c r="AK113" s="36"/>
      <c r="AL113" s="31"/>
    </row>
    <row r="114" spans="3:38" x14ac:dyDescent="0.25">
      <c r="C114" s="72" t="s">
        <v>147</v>
      </c>
      <c r="D114" s="46" t="s">
        <v>89</v>
      </c>
      <c r="E114" s="46">
        <v>182</v>
      </c>
      <c r="F114" s="49"/>
      <c r="G114" s="47">
        <v>184.4047619047619</v>
      </c>
      <c r="H114" s="46">
        <v>15490</v>
      </c>
      <c r="I114" s="73">
        <v>84</v>
      </c>
      <c r="AJ114" s="38"/>
      <c r="AK114" s="36"/>
      <c r="AL114" s="31"/>
    </row>
    <row r="115" spans="3:38" x14ac:dyDescent="0.25">
      <c r="C115" s="72" t="s">
        <v>148</v>
      </c>
      <c r="D115" s="46" t="s">
        <v>89</v>
      </c>
      <c r="E115" s="46">
        <v>196</v>
      </c>
      <c r="F115" s="49"/>
      <c r="G115" s="47">
        <v>198.11111111111111</v>
      </c>
      <c r="H115" s="46">
        <v>16047</v>
      </c>
      <c r="I115" s="73">
        <v>81</v>
      </c>
      <c r="AJ115" s="38"/>
      <c r="AK115" s="36"/>
      <c r="AL115" s="31"/>
    </row>
    <row r="116" spans="3:38" x14ac:dyDescent="0.25">
      <c r="C116" s="72" t="s">
        <v>149</v>
      </c>
      <c r="D116" s="46" t="s">
        <v>89</v>
      </c>
      <c r="E116" s="46">
        <v>198</v>
      </c>
      <c r="F116" s="49"/>
      <c r="G116" s="47">
        <v>179.43333333333334</v>
      </c>
      <c r="H116" s="46">
        <v>16149</v>
      </c>
      <c r="I116" s="73">
        <v>90</v>
      </c>
      <c r="AJ116" s="38"/>
      <c r="AK116" s="36"/>
      <c r="AL116" s="31"/>
    </row>
    <row r="117" spans="3:38" x14ac:dyDescent="0.25">
      <c r="C117" s="72" t="s">
        <v>150</v>
      </c>
      <c r="D117" s="46" t="s">
        <v>89</v>
      </c>
      <c r="E117" s="46">
        <v>188</v>
      </c>
      <c r="F117" s="49"/>
      <c r="G117" s="47">
        <v>179.43243243243242</v>
      </c>
      <c r="H117" s="46">
        <v>13278</v>
      </c>
      <c r="I117" s="73">
        <v>74</v>
      </c>
      <c r="AJ117" s="38"/>
      <c r="AK117" s="36"/>
      <c r="AL117" s="31"/>
    </row>
    <row r="118" spans="3:38" x14ac:dyDescent="0.25">
      <c r="C118" s="72" t="s">
        <v>151</v>
      </c>
      <c r="D118" s="46" t="s">
        <v>89</v>
      </c>
      <c r="E118" s="46">
        <v>229</v>
      </c>
      <c r="F118" s="49"/>
      <c r="G118" s="47">
        <v>231.87777777777777</v>
      </c>
      <c r="H118" s="46">
        <v>20869</v>
      </c>
      <c r="I118" s="73">
        <v>90</v>
      </c>
      <c r="AJ118" s="38"/>
      <c r="AK118" s="36"/>
      <c r="AL118" s="31"/>
    </row>
    <row r="119" spans="3:38" x14ac:dyDescent="0.25">
      <c r="C119" s="72" t="s">
        <v>11</v>
      </c>
      <c r="D119" s="46" t="s">
        <v>90</v>
      </c>
      <c r="E119" s="46">
        <v>211</v>
      </c>
      <c r="F119" s="49"/>
      <c r="G119" s="47">
        <v>196.82051282051282</v>
      </c>
      <c r="H119" s="46">
        <v>15352</v>
      </c>
      <c r="I119" s="73">
        <v>78</v>
      </c>
      <c r="AJ119" s="38"/>
      <c r="AK119" s="36"/>
      <c r="AL119" s="31"/>
    </row>
    <row r="120" spans="3:38" x14ac:dyDescent="0.25">
      <c r="C120" s="72" t="s">
        <v>61</v>
      </c>
      <c r="D120" s="46" t="s">
        <v>90</v>
      </c>
      <c r="E120" s="46">
        <v>160</v>
      </c>
      <c r="F120" s="49"/>
      <c r="G120" s="47">
        <v>148.16091954022988</v>
      </c>
      <c r="H120" s="46">
        <v>12890</v>
      </c>
      <c r="I120" s="73">
        <v>87</v>
      </c>
      <c r="AJ120" s="38"/>
      <c r="AK120" s="36"/>
      <c r="AL120" s="31"/>
    </row>
    <row r="121" spans="3:38" x14ac:dyDescent="0.25">
      <c r="C121" s="72" t="s">
        <v>64</v>
      </c>
      <c r="D121" s="46" t="s">
        <v>90</v>
      </c>
      <c r="E121" s="46">
        <v>181</v>
      </c>
      <c r="F121" s="49"/>
      <c r="G121" s="47">
        <v>177.36363636363637</v>
      </c>
      <c r="H121" s="46">
        <v>11706</v>
      </c>
      <c r="I121" s="73">
        <v>66</v>
      </c>
      <c r="AJ121" s="38"/>
      <c r="AK121" s="36"/>
      <c r="AL121" s="31"/>
    </row>
    <row r="122" spans="3:38" x14ac:dyDescent="0.25">
      <c r="C122" s="72" t="s">
        <v>152</v>
      </c>
      <c r="D122" s="46" t="s">
        <v>89</v>
      </c>
      <c r="E122" s="46">
        <v>179</v>
      </c>
      <c r="F122" s="49"/>
      <c r="G122" s="47">
        <v>184.05555555555554</v>
      </c>
      <c r="H122" s="46">
        <v>16565</v>
      </c>
      <c r="I122" s="73">
        <v>90</v>
      </c>
      <c r="AJ122" s="38"/>
      <c r="AK122" s="36"/>
      <c r="AL122" s="31"/>
    </row>
    <row r="123" spans="3:38" x14ac:dyDescent="0.25">
      <c r="C123" s="72" t="s">
        <v>153</v>
      </c>
      <c r="D123" s="46" t="s">
        <v>89</v>
      </c>
      <c r="E123" s="46">
        <v>197</v>
      </c>
      <c r="F123" s="49"/>
      <c r="G123" s="47">
        <v>189.8</v>
      </c>
      <c r="H123" s="46">
        <v>14235</v>
      </c>
      <c r="I123" s="73">
        <v>75</v>
      </c>
      <c r="AJ123" s="38"/>
      <c r="AK123" s="36"/>
      <c r="AL123" s="31"/>
    </row>
    <row r="124" spans="3:38" x14ac:dyDescent="0.25">
      <c r="C124" s="78" t="s">
        <v>154</v>
      </c>
      <c r="D124" s="79" t="s">
        <v>89</v>
      </c>
      <c r="E124" s="79">
        <v>207</v>
      </c>
      <c r="F124" s="80"/>
      <c r="G124" s="81">
        <v>214.88095238095238</v>
      </c>
      <c r="H124" s="79">
        <v>18050</v>
      </c>
      <c r="I124" s="82">
        <v>84</v>
      </c>
      <c r="AJ124" s="38"/>
      <c r="AK124" s="36"/>
      <c r="AL124" s="31"/>
    </row>
    <row r="125" spans="3:38" x14ac:dyDescent="0.25">
      <c r="C125" s="45" t="s">
        <v>155</v>
      </c>
      <c r="D125" s="46"/>
      <c r="E125" s="46"/>
      <c r="F125" s="49"/>
      <c r="G125" s="47">
        <v>0</v>
      </c>
      <c r="H125" s="46"/>
      <c r="I125" s="46"/>
      <c r="AJ125" s="38"/>
      <c r="AK125" s="36"/>
      <c r="AL125" s="31"/>
    </row>
    <row r="126" spans="3:38" x14ac:dyDescent="0.25">
      <c r="C126" s="45" t="s">
        <v>155</v>
      </c>
      <c r="D126" s="46"/>
      <c r="E126" s="46"/>
      <c r="F126" s="49"/>
      <c r="G126" s="47">
        <v>0</v>
      </c>
      <c r="H126" s="46"/>
      <c r="I126" s="46"/>
      <c r="AJ126" s="38"/>
      <c r="AK126" s="36"/>
      <c r="AL126" s="31"/>
    </row>
    <row r="127" spans="3:38" x14ac:dyDescent="0.25">
      <c r="C127" s="45" t="s">
        <v>155</v>
      </c>
      <c r="D127" s="46"/>
      <c r="E127" s="46"/>
      <c r="F127" s="49"/>
      <c r="G127" s="47">
        <v>0</v>
      </c>
      <c r="H127" s="46"/>
      <c r="I127" s="46"/>
      <c r="AJ127" s="38"/>
      <c r="AK127" s="36"/>
      <c r="AL127" s="31"/>
    </row>
    <row r="128" spans="3:38" x14ac:dyDescent="0.25">
      <c r="C128" s="45" t="s">
        <v>155</v>
      </c>
      <c r="D128" s="46"/>
      <c r="E128" s="46"/>
      <c r="F128" s="49"/>
      <c r="G128" s="47">
        <v>0</v>
      </c>
      <c r="H128" s="46"/>
      <c r="I128" s="46"/>
      <c r="AJ128" s="38"/>
      <c r="AK128" s="36"/>
      <c r="AL128" s="31"/>
    </row>
    <row r="129" spans="3:38" x14ac:dyDescent="0.25">
      <c r="C129" s="45" t="s">
        <v>155</v>
      </c>
      <c r="D129" s="46"/>
      <c r="E129" s="46"/>
      <c r="F129" s="49"/>
      <c r="G129" s="47">
        <v>0</v>
      </c>
      <c r="H129" s="46"/>
      <c r="I129" s="46"/>
      <c r="AJ129" s="38"/>
      <c r="AK129" s="36"/>
      <c r="AL129" s="31"/>
    </row>
    <row r="130" spans="3:38" x14ac:dyDescent="0.25">
      <c r="C130" s="45" t="s">
        <v>155</v>
      </c>
      <c r="D130" s="46"/>
      <c r="E130" s="46"/>
      <c r="F130" s="49"/>
      <c r="G130" s="47">
        <v>0</v>
      </c>
      <c r="H130" s="46"/>
      <c r="I130" s="46"/>
      <c r="AJ130" s="38"/>
      <c r="AK130" s="36"/>
      <c r="AL130" s="31"/>
    </row>
    <row r="131" spans="3:38" x14ac:dyDescent="0.25">
      <c r="C131" s="45" t="s">
        <v>155</v>
      </c>
      <c r="D131" s="46"/>
      <c r="E131" s="46"/>
      <c r="F131" s="49"/>
      <c r="G131" s="47">
        <v>0</v>
      </c>
      <c r="H131" s="46"/>
      <c r="I131" s="46"/>
      <c r="AJ131" s="38"/>
      <c r="AK131" s="36"/>
      <c r="AL131" s="31"/>
    </row>
    <row r="132" spans="3:38" x14ac:dyDescent="0.25">
      <c r="C132" s="45" t="s">
        <v>155</v>
      </c>
      <c r="D132" s="46"/>
      <c r="E132" s="46"/>
      <c r="F132" s="49"/>
      <c r="G132" s="47">
        <v>0</v>
      </c>
      <c r="H132" s="46"/>
      <c r="I132" s="46"/>
      <c r="AJ132" s="38"/>
      <c r="AK132" s="36"/>
      <c r="AL132" s="31"/>
    </row>
    <row r="133" spans="3:38" x14ac:dyDescent="0.25">
      <c r="C133" s="45" t="s">
        <v>155</v>
      </c>
      <c r="D133" s="46"/>
      <c r="E133" s="46"/>
      <c r="F133" s="49"/>
      <c r="G133" s="47">
        <v>0</v>
      </c>
      <c r="H133" s="46"/>
      <c r="I133" s="46"/>
      <c r="AJ133" s="38"/>
      <c r="AK133" s="36"/>
      <c r="AL133" s="31"/>
    </row>
    <row r="134" spans="3:38" x14ac:dyDescent="0.25">
      <c r="C134" s="45" t="s">
        <v>155</v>
      </c>
      <c r="D134" s="46"/>
      <c r="E134" s="46"/>
      <c r="F134" s="49"/>
      <c r="G134" s="47">
        <v>0</v>
      </c>
      <c r="H134" s="46"/>
      <c r="I134" s="46"/>
      <c r="AJ134" s="38"/>
      <c r="AK134" s="36"/>
      <c r="AL134" s="31"/>
    </row>
    <row r="135" spans="3:38" x14ac:dyDescent="0.25">
      <c r="C135" s="45" t="s">
        <v>155</v>
      </c>
      <c r="D135" s="46"/>
      <c r="E135" s="46"/>
      <c r="F135" s="49"/>
      <c r="G135" s="47">
        <v>0</v>
      </c>
      <c r="H135" s="46"/>
      <c r="I135" s="46"/>
      <c r="AJ135" s="38"/>
      <c r="AK135" s="36"/>
      <c r="AL135" s="31"/>
    </row>
    <row r="136" spans="3:38" x14ac:dyDescent="0.25">
      <c r="C136" s="45" t="s">
        <v>155</v>
      </c>
      <c r="D136" s="46"/>
      <c r="E136" s="46"/>
      <c r="F136" s="49"/>
      <c r="G136" s="47">
        <v>0</v>
      </c>
      <c r="H136" s="46"/>
      <c r="I136" s="46"/>
      <c r="AJ136" s="38"/>
      <c r="AK136" s="36"/>
      <c r="AL136" s="31"/>
    </row>
    <row r="137" spans="3:38" x14ac:dyDescent="0.25">
      <c r="C137" s="45" t="s">
        <v>155</v>
      </c>
      <c r="D137" s="46"/>
      <c r="E137" s="46"/>
      <c r="F137" s="49"/>
      <c r="G137" s="47">
        <v>0</v>
      </c>
      <c r="H137" s="46"/>
      <c r="I137" s="46"/>
      <c r="AJ137" s="38"/>
      <c r="AK137" s="36"/>
      <c r="AL137" s="31"/>
    </row>
    <row r="138" spans="3:38" x14ac:dyDescent="0.25">
      <c r="C138" s="45" t="s">
        <v>155</v>
      </c>
      <c r="D138" s="46"/>
      <c r="E138" s="46"/>
      <c r="F138" s="49"/>
      <c r="G138" s="47">
        <v>0</v>
      </c>
      <c r="H138" s="46"/>
      <c r="I138" s="46"/>
      <c r="AJ138" s="38"/>
      <c r="AK138" s="36"/>
      <c r="AL138" s="31"/>
    </row>
    <row r="139" spans="3:38" x14ac:dyDescent="0.25">
      <c r="C139" s="45" t="s">
        <v>155</v>
      </c>
      <c r="D139" s="46"/>
      <c r="E139" s="46"/>
      <c r="F139" s="49"/>
      <c r="G139" s="47">
        <v>0</v>
      </c>
      <c r="H139" s="46"/>
      <c r="I139" s="46"/>
      <c r="AJ139" s="38"/>
      <c r="AK139" s="36"/>
      <c r="AL139" s="31"/>
    </row>
    <row r="140" spans="3:38" x14ac:dyDescent="0.25">
      <c r="C140" s="45" t="s">
        <v>155</v>
      </c>
      <c r="D140" s="46"/>
      <c r="E140" s="46"/>
      <c r="F140" s="49"/>
      <c r="G140" s="47">
        <v>0</v>
      </c>
      <c r="H140" s="46"/>
      <c r="I140" s="46"/>
      <c r="AJ140" s="38"/>
      <c r="AK140" s="36"/>
      <c r="AL140" s="31"/>
    </row>
    <row r="141" spans="3:38" x14ac:dyDescent="0.25">
      <c r="C141" s="45" t="s">
        <v>155</v>
      </c>
      <c r="D141" s="46"/>
      <c r="E141" s="46"/>
      <c r="F141" s="49"/>
      <c r="G141" s="47">
        <v>0</v>
      </c>
      <c r="H141" s="46"/>
      <c r="I141" s="46"/>
      <c r="AJ141" s="38"/>
      <c r="AK141" s="36"/>
      <c r="AL141" s="31"/>
    </row>
    <row r="142" spans="3:38" x14ac:dyDescent="0.25">
      <c r="C142" s="45" t="s">
        <v>155</v>
      </c>
      <c r="D142" s="46"/>
      <c r="E142" s="46"/>
      <c r="F142" s="49"/>
      <c r="G142" s="47">
        <v>0</v>
      </c>
      <c r="H142" s="46"/>
      <c r="I142" s="46"/>
      <c r="AJ142" s="38"/>
      <c r="AK142" s="36"/>
      <c r="AL142" s="31"/>
    </row>
    <row r="143" spans="3:38" x14ac:dyDescent="0.25">
      <c r="C143" s="45" t="s">
        <v>155</v>
      </c>
      <c r="D143" s="46"/>
      <c r="E143" s="46"/>
      <c r="F143" s="49"/>
      <c r="G143" s="47">
        <v>0</v>
      </c>
      <c r="H143" s="46"/>
      <c r="I143" s="46"/>
      <c r="AJ143" s="38"/>
      <c r="AK143" s="36"/>
      <c r="AL143" s="31"/>
    </row>
    <row r="144" spans="3:38" x14ac:dyDescent="0.25">
      <c r="C144" s="45" t="s">
        <v>155</v>
      </c>
      <c r="D144" s="46"/>
      <c r="E144" s="46"/>
      <c r="F144" s="49"/>
      <c r="G144" s="47">
        <v>0</v>
      </c>
      <c r="H144" s="46"/>
      <c r="I144" s="46"/>
      <c r="AJ144" s="38"/>
      <c r="AK144" s="36"/>
      <c r="AL144" s="31"/>
    </row>
    <row r="145" spans="3:38" x14ac:dyDescent="0.25">
      <c r="C145" s="45" t="s">
        <v>155</v>
      </c>
      <c r="D145" s="46"/>
      <c r="E145" s="46"/>
      <c r="F145" s="49"/>
      <c r="G145" s="47">
        <v>0</v>
      </c>
      <c r="H145" s="46"/>
      <c r="I145" s="46"/>
      <c r="AJ145" s="38"/>
      <c r="AK145" s="36"/>
      <c r="AL145" s="31"/>
    </row>
    <row r="146" spans="3:38" x14ac:dyDescent="0.25">
      <c r="C146" s="45" t="s">
        <v>155</v>
      </c>
      <c r="D146" s="46"/>
      <c r="E146" s="46"/>
      <c r="F146" s="49"/>
      <c r="G146" s="47">
        <v>0</v>
      </c>
      <c r="H146" s="46"/>
      <c r="I146" s="46"/>
      <c r="AJ146" s="38"/>
      <c r="AK146" s="36"/>
      <c r="AL146" s="31"/>
    </row>
    <row r="147" spans="3:38" x14ac:dyDescent="0.25">
      <c r="C147" s="45" t="s">
        <v>155</v>
      </c>
      <c r="D147" s="46"/>
      <c r="E147" s="46"/>
      <c r="F147" s="49"/>
      <c r="G147" s="47">
        <v>0</v>
      </c>
      <c r="H147" s="46"/>
      <c r="I147" s="46"/>
      <c r="AJ147" s="38"/>
      <c r="AK147" s="36"/>
      <c r="AL147" s="31"/>
    </row>
    <row r="148" spans="3:38" x14ac:dyDescent="0.25">
      <c r="C148" s="45" t="s">
        <v>155</v>
      </c>
      <c r="D148" s="46"/>
      <c r="E148" s="46"/>
      <c r="F148" s="49"/>
      <c r="G148" s="47">
        <v>0</v>
      </c>
      <c r="H148" s="46"/>
      <c r="I148" s="46"/>
      <c r="AJ148" s="38"/>
      <c r="AK148" s="36"/>
      <c r="AL148" s="31"/>
    </row>
    <row r="149" spans="3:38" x14ac:dyDescent="0.25">
      <c r="C149" s="45" t="s">
        <v>155</v>
      </c>
      <c r="D149" s="46"/>
      <c r="E149" s="46"/>
      <c r="F149" s="49"/>
      <c r="G149" s="47">
        <v>0</v>
      </c>
      <c r="H149" s="46"/>
      <c r="I149" s="46"/>
      <c r="AJ149" s="38"/>
      <c r="AK149" s="36"/>
      <c r="AL149" s="31"/>
    </row>
    <row r="150" spans="3:38" x14ac:dyDescent="0.25">
      <c r="C150" s="45" t="s">
        <v>155</v>
      </c>
      <c r="D150" s="46"/>
      <c r="E150" s="46"/>
      <c r="F150" s="49"/>
      <c r="G150" s="47">
        <v>0</v>
      </c>
      <c r="H150" s="46"/>
      <c r="I150" s="46"/>
      <c r="AJ150" s="38"/>
      <c r="AK150" s="36"/>
      <c r="AL150" s="31"/>
    </row>
    <row r="151" spans="3:38" x14ac:dyDescent="0.25">
      <c r="C151" s="45" t="s">
        <v>155</v>
      </c>
      <c r="D151" s="46"/>
      <c r="E151" s="46"/>
      <c r="F151" s="49"/>
      <c r="G151" s="47">
        <v>0</v>
      </c>
      <c r="H151" s="46"/>
      <c r="I151" s="46"/>
      <c r="AJ151" s="38"/>
      <c r="AK151" s="36"/>
      <c r="AL151" s="31"/>
    </row>
    <row r="152" spans="3:38" x14ac:dyDescent="0.25">
      <c r="C152" s="45" t="s">
        <v>155</v>
      </c>
      <c r="D152" s="46"/>
      <c r="E152" s="46"/>
      <c r="F152" s="49"/>
      <c r="G152" s="47">
        <v>0</v>
      </c>
      <c r="H152" s="46"/>
      <c r="I152" s="46"/>
      <c r="AJ152" s="38"/>
      <c r="AK152" s="36"/>
      <c r="AL152" s="31"/>
    </row>
    <row r="153" spans="3:38" x14ac:dyDescent="0.25">
      <c r="C153" s="45" t="s">
        <v>155</v>
      </c>
      <c r="D153" s="46"/>
      <c r="E153" s="46"/>
      <c r="F153" s="49"/>
      <c r="G153" s="47">
        <v>0</v>
      </c>
      <c r="H153" s="46"/>
      <c r="I153" s="46"/>
      <c r="AJ153" s="38"/>
      <c r="AK153" s="36"/>
      <c r="AL153" s="31"/>
    </row>
    <row r="154" spans="3:38" x14ac:dyDescent="0.25">
      <c r="C154" s="45" t="s">
        <v>155</v>
      </c>
      <c r="D154" s="46"/>
      <c r="E154" s="46"/>
      <c r="F154" s="49"/>
      <c r="G154" s="47">
        <v>0</v>
      </c>
      <c r="H154" s="46"/>
      <c r="I154" s="46"/>
      <c r="AJ154" s="38"/>
      <c r="AK154" s="36"/>
      <c r="AL154" s="31"/>
    </row>
    <row r="155" spans="3:38" x14ac:dyDescent="0.25">
      <c r="C155" s="45" t="s">
        <v>155</v>
      </c>
      <c r="D155" s="46"/>
      <c r="E155" s="46"/>
      <c r="F155" s="49"/>
      <c r="G155" s="47">
        <v>0</v>
      </c>
      <c r="H155" s="46"/>
      <c r="I155" s="46"/>
      <c r="AJ155" s="38"/>
      <c r="AK155" s="36"/>
      <c r="AL155" s="31"/>
    </row>
    <row r="156" spans="3:38" x14ac:dyDescent="0.25">
      <c r="C156" s="45" t="s">
        <v>155</v>
      </c>
      <c r="D156" s="46"/>
      <c r="E156" s="46"/>
      <c r="F156" s="49"/>
      <c r="G156" s="47">
        <v>0</v>
      </c>
      <c r="H156" s="46"/>
      <c r="I156" s="46"/>
      <c r="AJ156" s="38"/>
      <c r="AK156" s="36"/>
      <c r="AL156" s="31"/>
    </row>
    <row r="157" spans="3:38" x14ac:dyDescent="0.25">
      <c r="C157" s="45" t="s">
        <v>155</v>
      </c>
      <c r="D157" s="46"/>
      <c r="E157" s="46"/>
      <c r="F157" s="49"/>
      <c r="G157" s="47">
        <v>0</v>
      </c>
      <c r="H157" s="46"/>
      <c r="I157" s="46"/>
      <c r="AJ157" s="38"/>
      <c r="AK157" s="36"/>
      <c r="AL157" s="31"/>
    </row>
    <row r="158" spans="3:38" x14ac:dyDescent="0.25">
      <c r="C158" s="45" t="s">
        <v>155</v>
      </c>
      <c r="D158" s="46"/>
      <c r="E158" s="46"/>
      <c r="F158" s="49"/>
      <c r="G158" s="47">
        <v>0</v>
      </c>
      <c r="H158" s="46"/>
      <c r="I158" s="46"/>
      <c r="AJ158" s="38"/>
      <c r="AK158" s="36"/>
      <c r="AL158" s="31"/>
    </row>
    <row r="159" spans="3:38" x14ac:dyDescent="0.25">
      <c r="C159" s="45" t="s">
        <v>155</v>
      </c>
      <c r="D159" s="46"/>
      <c r="E159" s="46"/>
      <c r="F159" s="49"/>
      <c r="G159" s="47">
        <v>0</v>
      </c>
      <c r="H159" s="46"/>
      <c r="I159" s="46"/>
      <c r="AJ159" s="38"/>
      <c r="AK159" s="36"/>
      <c r="AL159" s="31"/>
    </row>
    <row r="160" spans="3:38" x14ac:dyDescent="0.25">
      <c r="C160" s="45" t="s">
        <v>155</v>
      </c>
      <c r="D160" s="46"/>
      <c r="E160" s="46"/>
      <c r="F160" s="49"/>
      <c r="G160" s="47">
        <v>0</v>
      </c>
      <c r="H160" s="46"/>
      <c r="I160" s="46"/>
      <c r="AJ160" s="38"/>
      <c r="AK160" s="36"/>
      <c r="AL160" s="31"/>
    </row>
    <row r="161" spans="3:38" x14ac:dyDescent="0.25">
      <c r="C161" s="45" t="s">
        <v>155</v>
      </c>
      <c r="D161" s="46"/>
      <c r="E161" s="46"/>
      <c r="F161" s="49"/>
      <c r="G161" s="47">
        <v>0</v>
      </c>
      <c r="H161" s="46"/>
      <c r="I161" s="46"/>
      <c r="AJ161" s="38"/>
      <c r="AK161" s="36"/>
      <c r="AL161" s="31"/>
    </row>
    <row r="162" spans="3:38" x14ac:dyDescent="0.25">
      <c r="C162" s="45" t="s">
        <v>155</v>
      </c>
      <c r="D162" s="46"/>
      <c r="E162" s="46"/>
      <c r="F162" s="49"/>
      <c r="G162" s="47">
        <v>0</v>
      </c>
      <c r="H162" s="46"/>
      <c r="I162" s="46"/>
      <c r="AJ162" s="38"/>
      <c r="AK162" s="36"/>
      <c r="AL162" s="31"/>
    </row>
    <row r="163" spans="3:38" x14ac:dyDescent="0.25">
      <c r="C163" s="45" t="s">
        <v>155</v>
      </c>
      <c r="D163" s="46"/>
      <c r="E163" s="46"/>
      <c r="F163" s="49"/>
      <c r="G163" s="47">
        <v>0</v>
      </c>
      <c r="H163" s="46"/>
      <c r="I163" s="46"/>
      <c r="AJ163" s="38"/>
      <c r="AK163" s="36"/>
      <c r="AL163" s="31"/>
    </row>
    <row r="164" spans="3:38" x14ac:dyDescent="0.25">
      <c r="C164" s="45" t="s">
        <v>155</v>
      </c>
      <c r="D164" s="46"/>
      <c r="E164" s="46"/>
      <c r="F164" s="49"/>
      <c r="G164" s="47">
        <v>0</v>
      </c>
      <c r="H164" s="46"/>
      <c r="I164" s="46"/>
      <c r="AJ164" s="38"/>
      <c r="AK164" s="36"/>
      <c r="AL164" s="31"/>
    </row>
    <row r="165" spans="3:38" x14ac:dyDescent="0.25">
      <c r="C165" t="s">
        <v>155</v>
      </c>
      <c r="F165" s="50"/>
      <c r="G165" s="43">
        <v>0</v>
      </c>
      <c r="AJ165" s="38"/>
      <c r="AK165" s="36"/>
      <c r="AL165" s="31"/>
    </row>
    <row r="166" spans="3:38" x14ac:dyDescent="0.25">
      <c r="C166" t="s">
        <v>155</v>
      </c>
      <c r="F166" s="50"/>
      <c r="G166" s="43">
        <v>0</v>
      </c>
      <c r="AJ166" s="38"/>
      <c r="AK166" s="36"/>
      <c r="AL166" s="31"/>
    </row>
    <row r="167" spans="3:38" x14ac:dyDescent="0.25">
      <c r="C167" t="s">
        <v>155</v>
      </c>
      <c r="F167" s="50"/>
      <c r="G167" s="43">
        <v>0</v>
      </c>
      <c r="AJ167" s="38"/>
      <c r="AK167" s="36"/>
      <c r="AL167" s="31"/>
    </row>
    <row r="168" spans="3:38" x14ac:dyDescent="0.25">
      <c r="C168" t="s">
        <v>155</v>
      </c>
      <c r="F168" s="50"/>
      <c r="G168" s="43">
        <v>0</v>
      </c>
      <c r="AJ168" s="38"/>
      <c r="AK168" s="36"/>
      <c r="AL168" s="31"/>
    </row>
    <row r="169" spans="3:38" x14ac:dyDescent="0.25">
      <c r="C169" t="s">
        <v>155</v>
      </c>
      <c r="F169" s="50"/>
      <c r="G169" s="43">
        <v>0</v>
      </c>
      <c r="AJ169" s="38"/>
      <c r="AK169" s="36"/>
      <c r="AL169" s="31"/>
    </row>
    <row r="170" spans="3:38" x14ac:dyDescent="0.25">
      <c r="C170" t="s">
        <v>155</v>
      </c>
      <c r="F170" s="50"/>
      <c r="G170" s="43">
        <v>0</v>
      </c>
      <c r="AJ170" s="38"/>
      <c r="AK170" s="36"/>
      <c r="AL170" s="31"/>
    </row>
    <row r="171" spans="3:38" x14ac:dyDescent="0.25">
      <c r="C171" t="s">
        <v>155</v>
      </c>
      <c r="F171" s="50"/>
      <c r="G171" s="43">
        <v>0</v>
      </c>
      <c r="AJ171" s="38"/>
      <c r="AK171" s="36"/>
      <c r="AL171" s="31"/>
    </row>
    <row r="172" spans="3:38" x14ac:dyDescent="0.25">
      <c r="C172" t="s">
        <v>155</v>
      </c>
      <c r="F172" s="50"/>
      <c r="G172" s="43">
        <v>0</v>
      </c>
      <c r="AJ172" s="38"/>
      <c r="AK172" s="36"/>
      <c r="AL172" s="31"/>
    </row>
    <row r="173" spans="3:38" x14ac:dyDescent="0.25">
      <c r="C173" t="s">
        <v>155</v>
      </c>
      <c r="F173" s="50"/>
      <c r="G173" s="43">
        <v>0</v>
      </c>
      <c r="AJ173" s="38"/>
      <c r="AK173" s="36"/>
      <c r="AL173" s="31"/>
    </row>
    <row r="174" spans="3:38" x14ac:dyDescent="0.25">
      <c r="C174" t="s">
        <v>155</v>
      </c>
      <c r="F174" s="50"/>
      <c r="G174" s="43">
        <v>0</v>
      </c>
      <c r="AJ174" s="38"/>
      <c r="AK174" s="36"/>
      <c r="AL174" s="31"/>
    </row>
    <row r="175" spans="3:38" x14ac:dyDescent="0.25">
      <c r="C175" t="s">
        <v>155</v>
      </c>
      <c r="F175" s="50"/>
      <c r="G175" s="43">
        <v>0</v>
      </c>
      <c r="AJ175" s="38"/>
      <c r="AK175" s="36"/>
      <c r="AL175" s="31"/>
    </row>
    <row r="176" spans="3:38" x14ac:dyDescent="0.25">
      <c r="C176" t="s">
        <v>155</v>
      </c>
      <c r="F176" s="50"/>
      <c r="G176" s="43">
        <v>0</v>
      </c>
      <c r="AJ176" s="38"/>
      <c r="AK176" s="36"/>
      <c r="AL176" s="31"/>
    </row>
    <row r="177" spans="3:38" x14ac:dyDescent="0.25">
      <c r="C177" t="s">
        <v>155</v>
      </c>
      <c r="F177" s="50"/>
      <c r="G177" s="43">
        <v>0</v>
      </c>
      <c r="AJ177" s="38"/>
      <c r="AK177" s="36"/>
      <c r="AL177" s="31"/>
    </row>
    <row r="178" spans="3:38" x14ac:dyDescent="0.25">
      <c r="C178" t="s">
        <v>155</v>
      </c>
      <c r="F178" s="50"/>
      <c r="G178" s="43">
        <v>0</v>
      </c>
      <c r="AJ178" s="38"/>
      <c r="AK178" s="36"/>
      <c r="AL178" s="31"/>
    </row>
    <row r="179" spans="3:38" x14ac:dyDescent="0.25">
      <c r="C179" t="s">
        <v>155</v>
      </c>
      <c r="F179" s="50"/>
      <c r="G179" s="43">
        <v>0</v>
      </c>
      <c r="AJ179" s="38"/>
      <c r="AK179" s="36"/>
      <c r="AL179" s="31"/>
    </row>
    <row r="180" spans="3:38" x14ac:dyDescent="0.25">
      <c r="C180" t="s">
        <v>155</v>
      </c>
      <c r="F180" s="50"/>
      <c r="G180" s="43">
        <v>0</v>
      </c>
      <c r="AJ180" s="38"/>
      <c r="AK180" s="36"/>
      <c r="AL180" s="31"/>
    </row>
    <row r="181" spans="3:38" x14ac:dyDescent="0.25">
      <c r="C181" t="s">
        <v>155</v>
      </c>
      <c r="F181" s="50"/>
      <c r="G181" s="43">
        <v>0</v>
      </c>
      <c r="AJ181" s="38"/>
      <c r="AK181" s="36"/>
      <c r="AL181" s="31"/>
    </row>
    <row r="182" spans="3:38" x14ac:dyDescent="0.25">
      <c r="C182" t="s">
        <v>155</v>
      </c>
      <c r="F182" s="50"/>
      <c r="G182" s="43">
        <v>0</v>
      </c>
      <c r="AJ182" s="38"/>
      <c r="AK182" s="36"/>
      <c r="AL182" s="31"/>
    </row>
    <row r="183" spans="3:38" x14ac:dyDescent="0.25">
      <c r="C183" t="s">
        <v>155</v>
      </c>
      <c r="F183" s="50"/>
      <c r="G183" s="43">
        <v>0</v>
      </c>
      <c r="AJ183" s="38"/>
      <c r="AK183" s="36"/>
      <c r="AL183" s="31"/>
    </row>
    <row r="184" spans="3:38" x14ac:dyDescent="0.25">
      <c r="C184" t="s">
        <v>155</v>
      </c>
      <c r="F184" s="50"/>
      <c r="G184" s="43">
        <v>0</v>
      </c>
      <c r="AJ184" s="38"/>
      <c r="AK184" s="36"/>
      <c r="AL184" s="31"/>
    </row>
    <row r="185" spans="3:38" x14ac:dyDescent="0.25">
      <c r="C185" t="s">
        <v>155</v>
      </c>
      <c r="F185" s="50"/>
      <c r="G185" s="43">
        <v>0</v>
      </c>
      <c r="AJ185" s="38"/>
      <c r="AK185" s="36"/>
      <c r="AL185" s="31"/>
    </row>
    <row r="186" spans="3:38" x14ac:dyDescent="0.25">
      <c r="C186" t="s">
        <v>155</v>
      </c>
      <c r="F186" s="50"/>
      <c r="G186" s="43">
        <v>0</v>
      </c>
      <c r="AJ186" s="38"/>
      <c r="AK186" s="36"/>
      <c r="AL186" s="31"/>
    </row>
    <row r="187" spans="3:38" x14ac:dyDescent="0.25">
      <c r="C187" t="s">
        <v>155</v>
      </c>
      <c r="F187" s="50"/>
      <c r="G187" s="43">
        <v>0</v>
      </c>
      <c r="AJ187" s="38"/>
      <c r="AK187" s="36"/>
      <c r="AL187" s="31"/>
    </row>
    <row r="188" spans="3:38" x14ac:dyDescent="0.25">
      <c r="C188" t="s">
        <v>155</v>
      </c>
      <c r="F188" s="50"/>
      <c r="G188" s="43">
        <v>0</v>
      </c>
      <c r="AJ188" s="38"/>
      <c r="AK188" s="36"/>
      <c r="AL188" s="31"/>
    </row>
    <row r="189" spans="3:38" x14ac:dyDescent="0.25">
      <c r="C189" t="s">
        <v>155</v>
      </c>
      <c r="F189" s="50"/>
      <c r="G189" s="43">
        <v>0</v>
      </c>
      <c r="AJ189" s="38"/>
      <c r="AK189" s="36"/>
      <c r="AL189" s="31"/>
    </row>
    <row r="190" spans="3:38" x14ac:dyDescent="0.25">
      <c r="C190" t="s">
        <v>155</v>
      </c>
      <c r="F190" s="50"/>
      <c r="G190" s="43">
        <v>0</v>
      </c>
      <c r="AJ190" s="38"/>
      <c r="AK190" s="36"/>
      <c r="AL190" s="31"/>
    </row>
    <row r="191" spans="3:38" x14ac:dyDescent="0.25">
      <c r="C191" t="s">
        <v>155</v>
      </c>
      <c r="F191" s="50"/>
      <c r="G191" s="43">
        <v>0</v>
      </c>
      <c r="AJ191" s="38"/>
      <c r="AK191" s="36"/>
      <c r="AL191" s="31"/>
    </row>
    <row r="192" spans="3:38" x14ac:dyDescent="0.25">
      <c r="C192" t="s">
        <v>155</v>
      </c>
      <c r="F192" s="50"/>
      <c r="G192" s="43">
        <v>0</v>
      </c>
      <c r="AJ192" s="38"/>
      <c r="AK192" s="36"/>
      <c r="AL192" s="31"/>
    </row>
    <row r="193" spans="3:38" x14ac:dyDescent="0.25">
      <c r="C193" t="s">
        <v>155</v>
      </c>
      <c r="F193" s="50"/>
      <c r="G193" s="43">
        <v>0</v>
      </c>
      <c r="AJ193" s="38"/>
      <c r="AK193" s="36"/>
      <c r="AL193" s="31"/>
    </row>
    <row r="194" spans="3:38" x14ac:dyDescent="0.25">
      <c r="C194" t="s">
        <v>155</v>
      </c>
      <c r="F194" s="50"/>
      <c r="G194" s="43">
        <v>0</v>
      </c>
      <c r="AJ194" s="38"/>
      <c r="AK194" s="36"/>
      <c r="AL194" s="31"/>
    </row>
    <row r="195" spans="3:38" x14ac:dyDescent="0.25">
      <c r="C195" t="s">
        <v>155</v>
      </c>
      <c r="F195" s="50"/>
      <c r="G195" s="43">
        <v>0</v>
      </c>
      <c r="AJ195" s="38"/>
      <c r="AK195" s="36"/>
      <c r="AL195" s="31"/>
    </row>
    <row r="196" spans="3:38" x14ac:dyDescent="0.25">
      <c r="C196" t="s">
        <v>155</v>
      </c>
      <c r="F196" s="50"/>
      <c r="G196" s="43">
        <v>0</v>
      </c>
      <c r="AJ196" s="38"/>
      <c r="AK196" s="36"/>
      <c r="AL196" s="31"/>
    </row>
    <row r="197" spans="3:38" x14ac:dyDescent="0.25">
      <c r="C197" t="s">
        <v>155</v>
      </c>
      <c r="F197" s="50"/>
      <c r="G197" s="43">
        <v>0</v>
      </c>
      <c r="AJ197" s="38"/>
      <c r="AK197" s="36"/>
      <c r="AL197" s="31"/>
    </row>
    <row r="198" spans="3:38" x14ac:dyDescent="0.25">
      <c r="C198" t="s">
        <v>155</v>
      </c>
      <c r="F198" s="50"/>
      <c r="G198" s="43">
        <v>0</v>
      </c>
      <c r="AJ198" s="38"/>
      <c r="AK198" s="36"/>
      <c r="AL198" s="31"/>
    </row>
    <row r="199" spans="3:38" x14ac:dyDescent="0.25">
      <c r="C199" t="s">
        <v>155</v>
      </c>
      <c r="F199" s="50"/>
      <c r="G199" s="43">
        <v>0</v>
      </c>
      <c r="AJ199" s="38"/>
      <c r="AK199" s="36"/>
      <c r="AL199" s="31"/>
    </row>
    <row r="200" spans="3:38" x14ac:dyDescent="0.25">
      <c r="C200" t="s">
        <v>155</v>
      </c>
      <c r="F200" s="50"/>
      <c r="G200" s="43">
        <v>0</v>
      </c>
      <c r="AJ200" s="38"/>
      <c r="AK200" s="36"/>
      <c r="AL200" s="31"/>
    </row>
    <row r="201" spans="3:38" x14ac:dyDescent="0.25">
      <c r="C201" t="s">
        <v>155</v>
      </c>
      <c r="F201" s="50"/>
      <c r="G201" s="43">
        <v>0</v>
      </c>
      <c r="AJ201" s="38"/>
      <c r="AK201" s="36"/>
      <c r="AL201" s="31"/>
    </row>
    <row r="202" spans="3:38" x14ac:dyDescent="0.25">
      <c r="C202" t="s">
        <v>155</v>
      </c>
      <c r="F202" s="50"/>
      <c r="G202" s="43">
        <v>0</v>
      </c>
      <c r="AJ202" s="38"/>
      <c r="AK202" s="36"/>
      <c r="AL202" s="31"/>
    </row>
    <row r="203" spans="3:38" x14ac:dyDescent="0.25">
      <c r="C203" t="s">
        <v>155</v>
      </c>
      <c r="F203" s="50"/>
      <c r="G203" s="43">
        <v>0</v>
      </c>
      <c r="AJ203" s="38"/>
      <c r="AK203" s="36"/>
      <c r="AL203" s="31"/>
    </row>
    <row r="204" spans="3:38" x14ac:dyDescent="0.25">
      <c r="C204" t="s">
        <v>155</v>
      </c>
      <c r="F204" s="50"/>
      <c r="G204" s="43">
        <v>0</v>
      </c>
      <c r="AJ204" s="38"/>
      <c r="AK204" s="36"/>
      <c r="AL204" s="31"/>
    </row>
    <row r="205" spans="3:38" x14ac:dyDescent="0.25">
      <c r="C205" t="s">
        <v>155</v>
      </c>
      <c r="F205" s="50"/>
      <c r="G205" s="43">
        <v>0</v>
      </c>
      <c r="AJ205" s="38"/>
      <c r="AK205" s="36"/>
      <c r="AL205" s="31"/>
    </row>
    <row r="206" spans="3:38" x14ac:dyDescent="0.25">
      <c r="C206" t="s">
        <v>155</v>
      </c>
      <c r="F206" s="50"/>
      <c r="G206" s="43">
        <v>0</v>
      </c>
      <c r="AJ206" s="38"/>
      <c r="AK206" s="36"/>
      <c r="AL206" s="31"/>
    </row>
    <row r="207" spans="3:38" x14ac:dyDescent="0.25">
      <c r="C207" t="s">
        <v>155</v>
      </c>
      <c r="F207" s="50"/>
      <c r="G207" s="43">
        <v>0</v>
      </c>
      <c r="AJ207" s="38"/>
      <c r="AK207" s="36"/>
      <c r="AL207" s="31"/>
    </row>
    <row r="208" spans="3:38" x14ac:dyDescent="0.25">
      <c r="C208" t="s">
        <v>155</v>
      </c>
      <c r="F208" s="50"/>
      <c r="G208" s="43">
        <v>0</v>
      </c>
      <c r="AJ208" s="38"/>
      <c r="AK208" s="36"/>
      <c r="AL208" s="31"/>
    </row>
    <row r="209" spans="3:38" x14ac:dyDescent="0.25">
      <c r="C209" t="s">
        <v>155</v>
      </c>
      <c r="F209" s="50"/>
      <c r="G209" s="43">
        <v>0</v>
      </c>
      <c r="AJ209" s="38"/>
      <c r="AK209" s="36"/>
      <c r="AL209" s="31"/>
    </row>
    <row r="210" spans="3:38" x14ac:dyDescent="0.25">
      <c r="C210" t="s">
        <v>155</v>
      </c>
      <c r="F210" s="50"/>
      <c r="G210" s="43">
        <v>0</v>
      </c>
      <c r="AJ210" s="38"/>
      <c r="AK210" s="36"/>
      <c r="AL210" s="31"/>
    </row>
    <row r="211" spans="3:38" x14ac:dyDescent="0.25">
      <c r="C211" t="s">
        <v>155</v>
      </c>
      <c r="F211" s="50"/>
      <c r="G211" s="43">
        <v>0</v>
      </c>
      <c r="AJ211" s="38"/>
      <c r="AK211" s="36"/>
      <c r="AL211" s="31"/>
    </row>
    <row r="212" spans="3:38" x14ac:dyDescent="0.25">
      <c r="C212" t="s">
        <v>155</v>
      </c>
      <c r="F212" s="50"/>
      <c r="G212" s="43">
        <v>0</v>
      </c>
      <c r="AJ212" s="38"/>
      <c r="AK212" s="36"/>
      <c r="AL212" s="31"/>
    </row>
    <row r="213" spans="3:38" x14ac:dyDescent="0.25">
      <c r="C213" t="s">
        <v>155</v>
      </c>
      <c r="F213" s="50"/>
      <c r="G213" s="43">
        <v>0</v>
      </c>
      <c r="AJ213" s="38"/>
      <c r="AK213" s="36"/>
      <c r="AL213" s="31"/>
    </row>
    <row r="214" spans="3:38" x14ac:dyDescent="0.25">
      <c r="C214" t="s">
        <v>155</v>
      </c>
      <c r="F214" s="50"/>
      <c r="G214" s="43">
        <v>0</v>
      </c>
      <c r="AJ214" s="38"/>
      <c r="AK214" s="36"/>
      <c r="AL214" s="31"/>
    </row>
    <row r="215" spans="3:38" x14ac:dyDescent="0.25">
      <c r="C215" t="s">
        <v>155</v>
      </c>
      <c r="F215" s="50"/>
      <c r="G215" s="43">
        <v>0</v>
      </c>
      <c r="AJ215" s="38"/>
      <c r="AK215" s="36"/>
      <c r="AL215" s="31"/>
    </row>
    <row r="216" spans="3:38" x14ac:dyDescent="0.25">
      <c r="C216" t="s">
        <v>155</v>
      </c>
      <c r="F216" s="50"/>
      <c r="G216" s="43">
        <v>0</v>
      </c>
      <c r="AJ216" s="38"/>
      <c r="AK216" s="36"/>
      <c r="AL216" s="31"/>
    </row>
    <row r="217" spans="3:38" x14ac:dyDescent="0.25">
      <c r="C217" t="s">
        <v>155</v>
      </c>
      <c r="F217" s="50"/>
      <c r="G217" s="43">
        <v>0</v>
      </c>
      <c r="AJ217" s="38"/>
      <c r="AK217" s="36"/>
      <c r="AL217" s="31"/>
    </row>
    <row r="218" spans="3:38" x14ac:dyDescent="0.25">
      <c r="C218" t="s">
        <v>155</v>
      </c>
      <c r="F218" s="50"/>
      <c r="G218" s="43">
        <v>0</v>
      </c>
      <c r="AJ218" s="38"/>
      <c r="AK218" s="36"/>
      <c r="AL218" s="31"/>
    </row>
    <row r="219" spans="3:38" x14ac:dyDescent="0.25">
      <c r="C219" t="s">
        <v>155</v>
      </c>
      <c r="F219" s="50"/>
      <c r="G219" s="43">
        <v>0</v>
      </c>
      <c r="AJ219" s="38"/>
      <c r="AK219" s="36"/>
      <c r="AL219" s="31"/>
    </row>
    <row r="220" spans="3:38" x14ac:dyDescent="0.25">
      <c r="C220" t="s">
        <v>155</v>
      </c>
      <c r="F220" s="50"/>
      <c r="G220" s="43">
        <v>0</v>
      </c>
      <c r="AJ220" s="38"/>
      <c r="AK220" s="36"/>
      <c r="AL220" s="31"/>
    </row>
    <row r="221" spans="3:38" x14ac:dyDescent="0.25">
      <c r="C221" t="s">
        <v>155</v>
      </c>
      <c r="F221" s="50"/>
      <c r="G221" s="43">
        <v>0</v>
      </c>
      <c r="AJ221" s="38"/>
      <c r="AK221" s="36"/>
      <c r="AL221" s="31"/>
    </row>
    <row r="222" spans="3:38" x14ac:dyDescent="0.25">
      <c r="C222" t="s">
        <v>155</v>
      </c>
      <c r="F222" s="50"/>
      <c r="G222" s="43">
        <v>0</v>
      </c>
      <c r="AJ222" s="38"/>
      <c r="AK222" s="36"/>
      <c r="AL222" s="31"/>
    </row>
    <row r="223" spans="3:38" x14ac:dyDescent="0.25">
      <c r="C223" t="s">
        <v>155</v>
      </c>
      <c r="F223" s="50"/>
      <c r="G223" s="43">
        <v>0</v>
      </c>
      <c r="AJ223" s="38"/>
      <c r="AK223" s="36"/>
      <c r="AL223" s="31"/>
    </row>
    <row r="224" spans="3:38" x14ac:dyDescent="0.25">
      <c r="C224" t="s">
        <v>155</v>
      </c>
      <c r="F224" s="50"/>
      <c r="G224" s="43">
        <v>0</v>
      </c>
      <c r="AJ224" s="38"/>
      <c r="AK224" s="36"/>
      <c r="AL224" s="31"/>
    </row>
    <row r="225" spans="3:38" x14ac:dyDescent="0.25">
      <c r="C225" t="s">
        <v>155</v>
      </c>
      <c r="F225" s="50"/>
      <c r="G225" s="43">
        <v>0</v>
      </c>
      <c r="AJ225" s="38"/>
      <c r="AK225" s="36"/>
      <c r="AL225" s="31"/>
    </row>
    <row r="226" spans="3:38" x14ac:dyDescent="0.25">
      <c r="C226" t="s">
        <v>155</v>
      </c>
      <c r="F226" s="50"/>
      <c r="G226" s="43">
        <v>0</v>
      </c>
      <c r="AJ226" s="38"/>
      <c r="AK226" s="36"/>
      <c r="AL226" s="31"/>
    </row>
    <row r="227" spans="3:38" x14ac:dyDescent="0.25">
      <c r="C227" t="s">
        <v>155</v>
      </c>
      <c r="F227" s="50"/>
      <c r="G227" s="43">
        <v>0</v>
      </c>
      <c r="AJ227" s="38"/>
      <c r="AK227" s="36"/>
      <c r="AL227" s="31"/>
    </row>
    <row r="228" spans="3:38" x14ac:dyDescent="0.25">
      <c r="C228" t="s">
        <v>155</v>
      </c>
      <c r="F228" s="50"/>
      <c r="G228" s="43">
        <v>0</v>
      </c>
      <c r="AJ228" s="38"/>
      <c r="AK228" s="36"/>
      <c r="AL228" s="31"/>
    </row>
    <row r="229" spans="3:38" x14ac:dyDescent="0.25">
      <c r="C229" t="s">
        <v>155</v>
      </c>
      <c r="F229" s="50"/>
      <c r="G229" s="43">
        <v>0</v>
      </c>
      <c r="AJ229" s="38"/>
      <c r="AK229" s="36"/>
      <c r="AL229" s="31"/>
    </row>
    <row r="230" spans="3:38" x14ac:dyDescent="0.25">
      <c r="C230" t="s">
        <v>155</v>
      </c>
      <c r="F230" s="50"/>
      <c r="G230" s="43">
        <v>0</v>
      </c>
      <c r="AJ230" s="38"/>
      <c r="AK230" s="36"/>
      <c r="AL230" s="31"/>
    </row>
    <row r="231" spans="3:38" x14ac:dyDescent="0.25">
      <c r="C231" t="s">
        <v>155</v>
      </c>
      <c r="F231" s="50"/>
      <c r="G231" s="43">
        <v>0</v>
      </c>
      <c r="AJ231" s="38"/>
      <c r="AK231" s="36"/>
      <c r="AL231" s="31"/>
    </row>
    <row r="232" spans="3:38" x14ac:dyDescent="0.25">
      <c r="C232" t="s">
        <v>155</v>
      </c>
      <c r="F232" s="50"/>
      <c r="G232" s="43">
        <v>0</v>
      </c>
      <c r="AJ232" s="38"/>
      <c r="AK232" s="36"/>
      <c r="AL232" s="31"/>
    </row>
    <row r="233" spans="3:38" x14ac:dyDescent="0.25">
      <c r="C233" t="s">
        <v>155</v>
      </c>
      <c r="F233" s="50"/>
      <c r="G233" s="43">
        <v>0</v>
      </c>
      <c r="AJ233" s="38"/>
      <c r="AK233" s="36"/>
      <c r="AL233" s="31"/>
    </row>
    <row r="234" spans="3:38" x14ac:dyDescent="0.25">
      <c r="C234" t="s">
        <v>155</v>
      </c>
      <c r="F234" s="50"/>
      <c r="G234" s="43">
        <v>0</v>
      </c>
      <c r="AJ234" s="38"/>
      <c r="AK234" s="36"/>
      <c r="AL234" s="31"/>
    </row>
    <row r="235" spans="3:38" x14ac:dyDescent="0.25">
      <c r="C235" t="s">
        <v>155</v>
      </c>
      <c r="F235" s="50"/>
      <c r="G235" s="43">
        <v>0</v>
      </c>
      <c r="AJ235" s="38"/>
      <c r="AK235" s="36"/>
      <c r="AL235" s="31"/>
    </row>
    <row r="236" spans="3:38" x14ac:dyDescent="0.25">
      <c r="C236" t="s">
        <v>155</v>
      </c>
      <c r="F236" s="50"/>
      <c r="G236" s="43">
        <v>0</v>
      </c>
      <c r="AJ236" s="38"/>
      <c r="AK236" s="36"/>
      <c r="AL236" s="31"/>
    </row>
    <row r="237" spans="3:38" x14ac:dyDescent="0.25">
      <c r="C237" t="s">
        <v>155</v>
      </c>
      <c r="F237" s="50"/>
      <c r="G237" s="43">
        <v>0</v>
      </c>
      <c r="AJ237" s="38"/>
      <c r="AK237" s="36"/>
      <c r="AL237" s="31"/>
    </row>
    <row r="238" spans="3:38" x14ac:dyDescent="0.25">
      <c r="C238" t="s">
        <v>155</v>
      </c>
      <c r="F238" s="50"/>
      <c r="G238" s="43">
        <v>0</v>
      </c>
      <c r="AJ238" s="38"/>
      <c r="AK238" s="36"/>
      <c r="AL238" s="31"/>
    </row>
    <row r="239" spans="3:38" x14ac:dyDescent="0.25">
      <c r="C239" t="s">
        <v>155</v>
      </c>
      <c r="F239" s="50"/>
      <c r="G239" s="43">
        <v>0</v>
      </c>
      <c r="AJ239" s="38"/>
      <c r="AK239" s="36"/>
      <c r="AL239" s="31"/>
    </row>
    <row r="240" spans="3:38" x14ac:dyDescent="0.25">
      <c r="C240" t="s">
        <v>155</v>
      </c>
      <c r="F240" s="50"/>
      <c r="G240" s="43">
        <v>0</v>
      </c>
      <c r="AJ240" s="38"/>
      <c r="AK240" s="36"/>
      <c r="AL240" s="31"/>
    </row>
    <row r="241" spans="3:38" x14ac:dyDescent="0.25">
      <c r="C241" t="s">
        <v>155</v>
      </c>
      <c r="G241" s="43">
        <v>0</v>
      </c>
      <c r="AJ241" s="38"/>
      <c r="AK241" s="36"/>
      <c r="AL241" s="31"/>
    </row>
    <row r="242" spans="3:38" x14ac:dyDescent="0.25">
      <c r="C242" t="s">
        <v>155</v>
      </c>
      <c r="G242" s="43">
        <v>0</v>
      </c>
      <c r="AJ242" s="38"/>
      <c r="AK242" s="36"/>
      <c r="AL242" s="31"/>
    </row>
    <row r="243" spans="3:38" x14ac:dyDescent="0.25">
      <c r="C243" t="s">
        <v>155</v>
      </c>
      <c r="G243" s="43">
        <v>0</v>
      </c>
      <c r="AJ243" s="38"/>
      <c r="AK243" s="36"/>
      <c r="AL243" s="31"/>
    </row>
    <row r="244" spans="3:38" x14ac:dyDescent="0.25">
      <c r="C244" t="s">
        <v>155</v>
      </c>
      <c r="G244" s="43">
        <v>0</v>
      </c>
      <c r="AJ244" s="38"/>
      <c r="AK244" s="36"/>
      <c r="AL244" s="31"/>
    </row>
    <row r="245" spans="3:38" x14ac:dyDescent="0.25">
      <c r="C245" t="s">
        <v>155</v>
      </c>
      <c r="G245" s="43">
        <v>0</v>
      </c>
      <c r="AJ245" s="38"/>
      <c r="AK245" s="36"/>
      <c r="AL245" s="31"/>
    </row>
    <row r="246" spans="3:38" x14ac:dyDescent="0.25">
      <c r="C246" t="s">
        <v>155</v>
      </c>
      <c r="G246" s="43">
        <v>0</v>
      </c>
      <c r="AJ246" s="38"/>
      <c r="AK246" s="36"/>
      <c r="AL246" s="31"/>
    </row>
    <row r="247" spans="3:38" x14ac:dyDescent="0.25">
      <c r="C247" t="s">
        <v>155</v>
      </c>
      <c r="G247" s="43">
        <v>0</v>
      </c>
      <c r="AJ247" s="38"/>
      <c r="AK247" s="36"/>
      <c r="AL247" s="31"/>
    </row>
    <row r="248" spans="3:38" x14ac:dyDescent="0.25">
      <c r="C248" t="s">
        <v>155</v>
      </c>
      <c r="G248" s="43">
        <v>0</v>
      </c>
      <c r="AJ248" s="38"/>
      <c r="AK248" s="36"/>
      <c r="AL248" s="31"/>
    </row>
    <row r="249" spans="3:38" x14ac:dyDescent="0.25">
      <c r="C249" t="s">
        <v>155</v>
      </c>
      <c r="G249" s="43">
        <v>0</v>
      </c>
      <c r="AJ249" s="38"/>
      <c r="AK249" s="36"/>
      <c r="AL249" s="31"/>
    </row>
    <row r="250" spans="3:38" x14ac:dyDescent="0.25">
      <c r="C250" t="s">
        <v>155</v>
      </c>
      <c r="G250" s="43">
        <v>0</v>
      </c>
      <c r="AJ250" s="38"/>
      <c r="AK250" s="36"/>
      <c r="AL250" s="31"/>
    </row>
    <row r="251" spans="3:38" x14ac:dyDescent="0.25">
      <c r="C251" t="s">
        <v>155</v>
      </c>
      <c r="G251" s="43">
        <v>0</v>
      </c>
      <c r="AJ251" s="38"/>
      <c r="AK251" s="36"/>
      <c r="AL251" s="31"/>
    </row>
    <row r="252" spans="3:38" x14ac:dyDescent="0.25">
      <c r="C252" t="s">
        <v>155</v>
      </c>
      <c r="G252" s="43">
        <v>0</v>
      </c>
      <c r="AJ252" s="38"/>
      <c r="AK252" s="36"/>
      <c r="AL252" s="31"/>
    </row>
    <row r="253" spans="3:38" x14ac:dyDescent="0.25">
      <c r="C253" t="s">
        <v>155</v>
      </c>
      <c r="G253" s="43">
        <v>0</v>
      </c>
      <c r="AJ253" s="38"/>
      <c r="AK253" s="36"/>
      <c r="AL253" s="31"/>
    </row>
    <row r="254" spans="3:38" x14ac:dyDescent="0.25">
      <c r="C254" t="s">
        <v>155</v>
      </c>
      <c r="G254" s="43">
        <v>0</v>
      </c>
      <c r="AJ254" s="38"/>
      <c r="AK254" s="36"/>
      <c r="AL254" s="31"/>
    </row>
    <row r="255" spans="3:38" x14ac:dyDescent="0.25">
      <c r="C255" t="s">
        <v>155</v>
      </c>
      <c r="G255" s="43">
        <v>0</v>
      </c>
      <c r="AJ255" s="38"/>
      <c r="AK255" s="36"/>
      <c r="AL255" s="31"/>
    </row>
    <row r="256" spans="3:38" x14ac:dyDescent="0.25">
      <c r="C256" t="s">
        <v>155</v>
      </c>
      <c r="G256" s="43">
        <v>0</v>
      </c>
      <c r="AJ256" s="38"/>
      <c r="AK256" s="36"/>
      <c r="AL256" s="31"/>
    </row>
    <row r="257" spans="3:38" x14ac:dyDescent="0.25">
      <c r="C257" t="s">
        <v>155</v>
      </c>
      <c r="G257" s="43">
        <v>0</v>
      </c>
      <c r="AJ257" s="38"/>
      <c r="AK257" s="36"/>
      <c r="AL257" s="31"/>
    </row>
    <row r="258" spans="3:38" x14ac:dyDescent="0.25">
      <c r="C258" t="s">
        <v>155</v>
      </c>
      <c r="G258" s="43">
        <v>0</v>
      </c>
      <c r="AJ258" s="38"/>
      <c r="AK258" s="36"/>
      <c r="AL258" s="31"/>
    </row>
    <row r="259" spans="3:38" x14ac:dyDescent="0.25">
      <c r="C259" t="s">
        <v>155</v>
      </c>
      <c r="G259" s="43">
        <v>0</v>
      </c>
      <c r="AJ259" s="38"/>
      <c r="AK259" s="36"/>
      <c r="AL259" s="31"/>
    </row>
    <row r="260" spans="3:38" x14ac:dyDescent="0.25">
      <c r="C260" t="s">
        <v>155</v>
      </c>
      <c r="G260" s="43">
        <v>0</v>
      </c>
      <c r="AJ260" s="38"/>
      <c r="AK260" s="36"/>
      <c r="AL260" s="31"/>
    </row>
    <row r="261" spans="3:38" x14ac:dyDescent="0.25">
      <c r="C261" t="s">
        <v>155</v>
      </c>
      <c r="G261" s="43">
        <v>0</v>
      </c>
      <c r="AJ261" s="38"/>
      <c r="AK261" s="36"/>
      <c r="AL261" s="31"/>
    </row>
    <row r="262" spans="3:38" x14ac:dyDescent="0.25">
      <c r="C262" t="s">
        <v>155</v>
      </c>
      <c r="G262" s="43">
        <v>0</v>
      </c>
      <c r="AJ262" s="38"/>
      <c r="AK262" s="36"/>
      <c r="AL262" s="31"/>
    </row>
    <row r="263" spans="3:38" x14ac:dyDescent="0.25">
      <c r="C263" t="s">
        <v>155</v>
      </c>
      <c r="G263" s="43">
        <v>0</v>
      </c>
      <c r="AJ263" s="38"/>
      <c r="AK263" s="36"/>
      <c r="AL263" s="31"/>
    </row>
    <row r="264" spans="3:38" x14ac:dyDescent="0.25">
      <c r="C264" t="s">
        <v>155</v>
      </c>
      <c r="G264" s="43">
        <v>0</v>
      </c>
      <c r="AJ264" s="38"/>
      <c r="AK264" s="36"/>
      <c r="AL264" s="31"/>
    </row>
    <row r="265" spans="3:38" x14ac:dyDescent="0.25">
      <c r="C265" t="s">
        <v>155</v>
      </c>
      <c r="G265" s="43">
        <v>0</v>
      </c>
      <c r="AJ265" s="38"/>
      <c r="AK265" s="36"/>
      <c r="AL265" s="31"/>
    </row>
    <row r="266" spans="3:38" x14ac:dyDescent="0.25">
      <c r="C266" t="s">
        <v>155</v>
      </c>
      <c r="G266" s="43">
        <v>0</v>
      </c>
      <c r="AJ266" s="38"/>
      <c r="AK266" s="36"/>
      <c r="AL266" s="31"/>
    </row>
    <row r="267" spans="3:38" x14ac:dyDescent="0.25">
      <c r="C267" t="s">
        <v>155</v>
      </c>
      <c r="G267" s="23">
        <v>0</v>
      </c>
      <c r="AJ267" s="38"/>
      <c r="AK267" s="36"/>
      <c r="AL267" s="31"/>
    </row>
    <row r="268" spans="3:38" x14ac:dyDescent="0.25">
      <c r="C268" t="s">
        <v>155</v>
      </c>
      <c r="G268" s="23">
        <v>0</v>
      </c>
      <c r="AJ268" s="38"/>
      <c r="AK268" s="36"/>
      <c r="AL268" s="31"/>
    </row>
    <row r="269" spans="3:38" x14ac:dyDescent="0.25">
      <c r="C269" t="s">
        <v>155</v>
      </c>
      <c r="G269" s="23">
        <v>0</v>
      </c>
      <c r="AJ269" s="38"/>
      <c r="AK269" s="36"/>
      <c r="AL269" s="31"/>
    </row>
    <row r="270" spans="3:38" x14ac:dyDescent="0.25">
      <c r="C270" t="s">
        <v>155</v>
      </c>
      <c r="G270" s="23">
        <v>0</v>
      </c>
      <c r="AJ270" s="38"/>
      <c r="AK270" s="36"/>
      <c r="AL270" s="31"/>
    </row>
    <row r="271" spans="3:38" x14ac:dyDescent="0.25">
      <c r="C271" t="s">
        <v>155</v>
      </c>
      <c r="G271" s="23">
        <v>0</v>
      </c>
      <c r="AJ271" s="38"/>
      <c r="AK271" s="36"/>
      <c r="AL271" s="31"/>
    </row>
    <row r="272" spans="3:38" x14ac:dyDescent="0.25">
      <c r="C272" t="s">
        <v>155</v>
      </c>
      <c r="G272" s="23">
        <v>0</v>
      </c>
      <c r="AJ272" s="38"/>
      <c r="AK272" s="36"/>
      <c r="AL272" s="31"/>
    </row>
    <row r="273" spans="3:38" x14ac:dyDescent="0.25">
      <c r="C273" t="s">
        <v>155</v>
      </c>
      <c r="G273" s="23">
        <v>0</v>
      </c>
      <c r="AJ273" s="38"/>
      <c r="AK273" s="36"/>
      <c r="AL273" s="31"/>
    </row>
    <row r="274" spans="3:38" x14ac:dyDescent="0.25">
      <c r="C274" t="s">
        <v>155</v>
      </c>
      <c r="G274" s="23">
        <v>0</v>
      </c>
      <c r="AJ274" s="38"/>
      <c r="AK274" s="36"/>
      <c r="AL274" s="31"/>
    </row>
    <row r="275" spans="3:38" x14ac:dyDescent="0.25">
      <c r="C275" t="s">
        <v>155</v>
      </c>
      <c r="G275" s="23">
        <v>0</v>
      </c>
      <c r="AJ275" s="38"/>
      <c r="AK275" s="36"/>
      <c r="AL275" s="31"/>
    </row>
    <row r="276" spans="3:38" x14ac:dyDescent="0.25">
      <c r="C276" t="s">
        <v>155</v>
      </c>
      <c r="G276" s="23">
        <v>0</v>
      </c>
      <c r="AJ276" s="38"/>
      <c r="AK276" s="36"/>
      <c r="AL276" s="31"/>
    </row>
    <row r="277" spans="3:38" x14ac:dyDescent="0.25">
      <c r="C277" t="s">
        <v>155</v>
      </c>
      <c r="G277" s="23">
        <v>0</v>
      </c>
      <c r="AJ277" s="38"/>
      <c r="AK277" s="36"/>
      <c r="AL277" s="31"/>
    </row>
    <row r="278" spans="3:38" x14ac:dyDescent="0.25">
      <c r="C278" t="s">
        <v>155</v>
      </c>
      <c r="G278" s="23">
        <v>0</v>
      </c>
      <c r="AJ278" s="38"/>
      <c r="AK278" s="36"/>
      <c r="AL278" s="31"/>
    </row>
    <row r="279" spans="3:38" x14ac:dyDescent="0.25">
      <c r="C279" t="s">
        <v>155</v>
      </c>
      <c r="G279" s="23">
        <v>0</v>
      </c>
      <c r="AJ279" s="38"/>
      <c r="AK279" s="36"/>
      <c r="AL279" s="31"/>
    </row>
    <row r="280" spans="3:38" x14ac:dyDescent="0.25">
      <c r="C280" t="s">
        <v>155</v>
      </c>
      <c r="G280" s="23">
        <v>0</v>
      </c>
      <c r="AJ280" s="38"/>
      <c r="AK280" s="36"/>
      <c r="AL280" s="31"/>
    </row>
    <row r="281" spans="3:38" x14ac:dyDescent="0.25">
      <c r="C281" t="s">
        <v>155</v>
      </c>
      <c r="G281" s="23">
        <v>0</v>
      </c>
      <c r="AJ281" s="38"/>
      <c r="AK281" s="36"/>
      <c r="AL281" s="31"/>
    </row>
    <row r="282" spans="3:38" x14ac:dyDescent="0.25">
      <c r="C282" t="s">
        <v>155</v>
      </c>
      <c r="G282" s="23">
        <v>0</v>
      </c>
      <c r="AJ282" s="38"/>
      <c r="AK282" s="36"/>
      <c r="AL282" s="31"/>
    </row>
    <row r="283" spans="3:38" x14ac:dyDescent="0.25">
      <c r="C283" t="s">
        <v>155</v>
      </c>
      <c r="G283" s="23">
        <v>0</v>
      </c>
      <c r="AJ283" s="38"/>
      <c r="AK283" s="36"/>
      <c r="AL283" s="31"/>
    </row>
    <row r="284" spans="3:38" x14ac:dyDescent="0.25">
      <c r="C284" t="s">
        <v>155</v>
      </c>
      <c r="G284" s="23">
        <v>0</v>
      </c>
      <c r="AJ284" s="38"/>
      <c r="AK284" s="36"/>
      <c r="AL284" s="31"/>
    </row>
    <row r="285" spans="3:38" x14ac:dyDescent="0.25">
      <c r="C285" t="s">
        <v>155</v>
      </c>
      <c r="G285" s="23">
        <v>0</v>
      </c>
      <c r="AJ285" s="38"/>
      <c r="AK285" s="36"/>
      <c r="AL285" s="31"/>
    </row>
    <row r="286" spans="3:38" x14ac:dyDescent="0.25">
      <c r="C286" t="s">
        <v>155</v>
      </c>
      <c r="G286" s="23">
        <v>0</v>
      </c>
      <c r="AJ286" s="38"/>
      <c r="AK286" s="36"/>
      <c r="AL286" s="31"/>
    </row>
    <row r="287" spans="3:38" x14ac:dyDescent="0.25">
      <c r="C287" t="s">
        <v>155</v>
      </c>
      <c r="G287" s="23">
        <v>0</v>
      </c>
      <c r="AJ287" s="38"/>
      <c r="AK287" s="36"/>
      <c r="AL287" s="31"/>
    </row>
    <row r="288" spans="3:38" x14ac:dyDescent="0.25">
      <c r="C288" t="s">
        <v>155</v>
      </c>
      <c r="G288" s="23">
        <v>0</v>
      </c>
      <c r="AJ288" s="38"/>
      <c r="AK288" s="36"/>
      <c r="AL288" s="31"/>
    </row>
    <row r="289" spans="3:38" x14ac:dyDescent="0.25">
      <c r="C289" t="s">
        <v>155</v>
      </c>
      <c r="G289" s="23">
        <v>0</v>
      </c>
      <c r="AJ289" s="38"/>
      <c r="AK289" s="36"/>
      <c r="AL289" s="31"/>
    </row>
    <row r="290" spans="3:38" x14ac:dyDescent="0.25">
      <c r="C290" t="s">
        <v>155</v>
      </c>
      <c r="G290" s="23">
        <v>0</v>
      </c>
      <c r="AJ290" s="38"/>
      <c r="AK290" s="36"/>
      <c r="AL290" s="31"/>
    </row>
    <row r="291" spans="3:38" x14ac:dyDescent="0.25">
      <c r="C291" t="s">
        <v>155</v>
      </c>
      <c r="G291" s="23">
        <v>0</v>
      </c>
      <c r="AJ291" s="38"/>
      <c r="AK291" s="36"/>
      <c r="AL291" s="31"/>
    </row>
    <row r="292" spans="3:38" x14ac:dyDescent="0.25">
      <c r="C292" t="s">
        <v>155</v>
      </c>
      <c r="G292" s="23">
        <v>0</v>
      </c>
      <c r="AJ292" s="38"/>
      <c r="AK292" s="36"/>
      <c r="AL292" s="31"/>
    </row>
    <row r="293" spans="3:38" x14ac:dyDescent="0.25">
      <c r="C293" t="s">
        <v>155</v>
      </c>
      <c r="G293" s="23">
        <v>0</v>
      </c>
      <c r="AJ293" s="38"/>
      <c r="AK293" s="36"/>
      <c r="AL293" s="31"/>
    </row>
    <row r="294" spans="3:38" x14ac:dyDescent="0.25">
      <c r="C294" t="s">
        <v>155</v>
      </c>
      <c r="G294" s="23">
        <v>0</v>
      </c>
      <c r="AJ294" s="38"/>
      <c r="AK294" s="36"/>
      <c r="AL294" s="31"/>
    </row>
    <row r="295" spans="3:38" x14ac:dyDescent="0.25">
      <c r="C295" t="s">
        <v>155</v>
      </c>
      <c r="G295" s="23">
        <v>0</v>
      </c>
      <c r="AJ295" s="38"/>
      <c r="AK295" s="36"/>
      <c r="AL295" s="31"/>
    </row>
    <row r="296" spans="3:38" x14ac:dyDescent="0.25">
      <c r="C296" t="s">
        <v>155</v>
      </c>
      <c r="G296" s="23">
        <v>0</v>
      </c>
      <c r="AJ296" s="38"/>
      <c r="AK296" s="36"/>
      <c r="AL296" s="31"/>
    </row>
    <row r="297" spans="3:38" x14ac:dyDescent="0.25">
      <c r="C297" t="s">
        <v>155</v>
      </c>
      <c r="G297" s="23">
        <v>0</v>
      </c>
      <c r="AJ297" s="38"/>
      <c r="AK297" s="36"/>
      <c r="AL297" s="31"/>
    </row>
    <row r="298" spans="3:38" x14ac:dyDescent="0.25">
      <c r="C298" t="s">
        <v>155</v>
      </c>
      <c r="G298" s="23">
        <v>0</v>
      </c>
      <c r="AJ298" s="38"/>
      <c r="AK298" s="36"/>
      <c r="AL298" s="31"/>
    </row>
    <row r="299" spans="3:38" x14ac:dyDescent="0.25">
      <c r="C299" t="s">
        <v>155</v>
      </c>
      <c r="G299" s="23">
        <v>0</v>
      </c>
      <c r="AJ299" s="38"/>
      <c r="AK299" s="36"/>
      <c r="AL299" s="31"/>
    </row>
    <row r="300" spans="3:38" x14ac:dyDescent="0.25">
      <c r="C300" t="s">
        <v>155</v>
      </c>
      <c r="G300" s="23">
        <v>0</v>
      </c>
      <c r="AJ300" s="38"/>
      <c r="AK300" s="36"/>
      <c r="AL300" s="31"/>
    </row>
    <row r="301" spans="3:38" x14ac:dyDescent="0.25">
      <c r="C301" t="s">
        <v>155</v>
      </c>
      <c r="G301" s="23">
        <v>0</v>
      </c>
      <c r="AJ301" s="38"/>
      <c r="AK301" s="36"/>
      <c r="AL301" s="31"/>
    </row>
    <row r="302" spans="3:38" x14ac:dyDescent="0.25">
      <c r="C302" t="s">
        <v>155</v>
      </c>
      <c r="G302" s="23">
        <v>0</v>
      </c>
      <c r="AJ302" s="38"/>
      <c r="AK302" s="36"/>
      <c r="AL302" s="31"/>
    </row>
    <row r="303" spans="3:38" x14ac:dyDescent="0.25">
      <c r="C303" t="s">
        <v>155</v>
      </c>
      <c r="G303" s="23">
        <v>0</v>
      </c>
      <c r="AJ303" s="38"/>
      <c r="AK303" s="36"/>
      <c r="AL303" s="31"/>
    </row>
    <row r="304" spans="3:38" x14ac:dyDescent="0.25">
      <c r="C304" t="s">
        <v>155</v>
      </c>
      <c r="G304" s="23">
        <v>0</v>
      </c>
      <c r="AJ304" s="38"/>
      <c r="AK304" s="36"/>
      <c r="AL304" s="31"/>
    </row>
    <row r="305" spans="3:38" x14ac:dyDescent="0.25">
      <c r="C305" t="s">
        <v>155</v>
      </c>
      <c r="G305" s="23">
        <v>0</v>
      </c>
      <c r="AJ305" s="38"/>
      <c r="AK305" s="36"/>
      <c r="AL305" s="31"/>
    </row>
    <row r="306" spans="3:38" x14ac:dyDescent="0.25">
      <c r="C306" t="s">
        <v>155</v>
      </c>
      <c r="G306" s="23">
        <v>0</v>
      </c>
      <c r="AJ306" s="38"/>
      <c r="AK306" s="36"/>
      <c r="AL306" s="31"/>
    </row>
    <row r="307" spans="3:38" x14ac:dyDescent="0.25">
      <c r="C307" t="s">
        <v>155</v>
      </c>
      <c r="G307" s="23">
        <v>0</v>
      </c>
      <c r="AJ307" s="38"/>
      <c r="AK307" s="36"/>
      <c r="AL307" s="31"/>
    </row>
    <row r="308" spans="3:38" x14ac:dyDescent="0.25">
      <c r="C308" t="s">
        <v>155</v>
      </c>
      <c r="G308" s="23">
        <v>0</v>
      </c>
      <c r="AJ308" s="38"/>
      <c r="AK308" s="36"/>
      <c r="AL308" s="31"/>
    </row>
    <row r="309" spans="3:38" x14ac:dyDescent="0.25">
      <c r="C309" t="s">
        <v>155</v>
      </c>
      <c r="G309" s="23">
        <v>0</v>
      </c>
      <c r="AJ309" s="38"/>
      <c r="AK309" s="36"/>
      <c r="AL309" s="31"/>
    </row>
    <row r="310" spans="3:38" x14ac:dyDescent="0.25">
      <c r="C310" t="s">
        <v>155</v>
      </c>
      <c r="G310" s="23">
        <v>0</v>
      </c>
      <c r="AJ310" s="38"/>
      <c r="AK310" s="36"/>
      <c r="AL310" s="31"/>
    </row>
    <row r="311" spans="3:38" x14ac:dyDescent="0.25">
      <c r="C311" t="s">
        <v>155</v>
      </c>
      <c r="G311" s="23">
        <v>0</v>
      </c>
      <c r="AJ311" s="38"/>
      <c r="AK311" s="36"/>
      <c r="AL311" s="31"/>
    </row>
    <row r="312" spans="3:38" x14ac:dyDescent="0.25">
      <c r="C312" t="s">
        <v>155</v>
      </c>
      <c r="G312" s="23">
        <v>0</v>
      </c>
      <c r="AJ312" s="38"/>
      <c r="AK312" s="36"/>
      <c r="AL312" s="31"/>
    </row>
    <row r="313" spans="3:38" x14ac:dyDescent="0.25">
      <c r="C313" t="s">
        <v>155</v>
      </c>
      <c r="G313" s="23">
        <v>0</v>
      </c>
      <c r="AJ313" s="38"/>
      <c r="AK313" s="36"/>
      <c r="AL313" s="31"/>
    </row>
    <row r="314" spans="3:38" x14ac:dyDescent="0.25">
      <c r="C314" t="s">
        <v>155</v>
      </c>
      <c r="G314" s="23">
        <v>0</v>
      </c>
      <c r="AJ314" s="38"/>
      <c r="AK314" s="36"/>
      <c r="AL314" s="31"/>
    </row>
    <row r="315" spans="3:38" x14ac:dyDescent="0.25">
      <c r="C315" t="s">
        <v>155</v>
      </c>
      <c r="G315" s="23">
        <v>0</v>
      </c>
      <c r="AJ315" s="38"/>
      <c r="AK315" s="36"/>
      <c r="AL315" s="31"/>
    </row>
    <row r="316" spans="3:38" x14ac:dyDescent="0.25">
      <c r="C316" t="s">
        <v>155</v>
      </c>
      <c r="G316" s="23">
        <v>0</v>
      </c>
      <c r="AJ316" s="38"/>
      <c r="AK316" s="36"/>
      <c r="AL316" s="31"/>
    </row>
    <row r="317" spans="3:38" x14ac:dyDescent="0.25">
      <c r="C317" t="s">
        <v>155</v>
      </c>
      <c r="G317" s="23">
        <v>0</v>
      </c>
      <c r="AJ317" s="38"/>
      <c r="AK317" s="36"/>
      <c r="AL317" s="31"/>
    </row>
    <row r="318" spans="3:38" x14ac:dyDescent="0.25">
      <c r="C318" t="s">
        <v>155</v>
      </c>
      <c r="G318" s="23">
        <v>0</v>
      </c>
      <c r="AJ318" s="38"/>
      <c r="AK318" s="36"/>
      <c r="AL318" s="31"/>
    </row>
    <row r="319" spans="3:38" x14ac:dyDescent="0.25">
      <c r="C319" t="s">
        <v>155</v>
      </c>
      <c r="G319" s="23">
        <v>0</v>
      </c>
      <c r="AJ319" s="38"/>
      <c r="AK319" s="36"/>
      <c r="AL319" s="31"/>
    </row>
    <row r="320" spans="3:38" x14ac:dyDescent="0.25">
      <c r="C320" t="s">
        <v>155</v>
      </c>
      <c r="G320" s="23">
        <v>0</v>
      </c>
      <c r="AJ320" s="38"/>
      <c r="AK320" s="36"/>
      <c r="AL320" s="31"/>
    </row>
    <row r="321" spans="3:38" x14ac:dyDescent="0.25">
      <c r="C321" t="s">
        <v>155</v>
      </c>
      <c r="G321" s="23">
        <v>0</v>
      </c>
      <c r="AJ321" s="38"/>
      <c r="AK321" s="36"/>
      <c r="AL321" s="31"/>
    </row>
    <row r="322" spans="3:38" x14ac:dyDescent="0.25">
      <c r="C322" t="s">
        <v>155</v>
      </c>
      <c r="G322" s="23">
        <v>0</v>
      </c>
      <c r="AJ322" s="38"/>
      <c r="AK322" s="36"/>
      <c r="AL322" s="31"/>
    </row>
    <row r="323" spans="3:38" x14ac:dyDescent="0.25">
      <c r="C323" t="s">
        <v>155</v>
      </c>
      <c r="G323" s="23">
        <v>0</v>
      </c>
      <c r="AJ323" s="38"/>
      <c r="AK323" s="36"/>
      <c r="AL323" s="31"/>
    </row>
    <row r="324" spans="3:38" x14ac:dyDescent="0.25">
      <c r="C324" t="s">
        <v>155</v>
      </c>
      <c r="G324" s="23">
        <v>0</v>
      </c>
      <c r="AJ324" s="38"/>
      <c r="AK324" s="36"/>
      <c r="AL324" s="31"/>
    </row>
    <row r="325" spans="3:38" x14ac:dyDescent="0.25">
      <c r="C325" t="s">
        <v>155</v>
      </c>
      <c r="G325" s="23">
        <v>0</v>
      </c>
      <c r="AJ325" s="38"/>
      <c r="AK325" s="36"/>
      <c r="AL325" s="31"/>
    </row>
    <row r="326" spans="3:38" x14ac:dyDescent="0.25">
      <c r="C326" t="s">
        <v>155</v>
      </c>
      <c r="G326" s="23">
        <v>0</v>
      </c>
      <c r="AJ326" s="38"/>
      <c r="AK326" s="36"/>
      <c r="AL326" s="31"/>
    </row>
    <row r="327" spans="3:38" x14ac:dyDescent="0.25">
      <c r="C327" t="s">
        <v>155</v>
      </c>
      <c r="G327" s="23">
        <v>0</v>
      </c>
      <c r="AJ327" s="38"/>
      <c r="AK327" s="36"/>
      <c r="AL327" s="31"/>
    </row>
    <row r="328" spans="3:38" x14ac:dyDescent="0.25">
      <c r="C328" t="s">
        <v>155</v>
      </c>
      <c r="G328" s="23">
        <v>0</v>
      </c>
      <c r="AJ328" s="38"/>
      <c r="AK328" s="36"/>
      <c r="AL328" s="31"/>
    </row>
    <row r="329" spans="3:38" x14ac:dyDescent="0.25">
      <c r="C329" t="s">
        <v>155</v>
      </c>
      <c r="G329" s="23">
        <v>0</v>
      </c>
      <c r="AJ329" s="38"/>
      <c r="AK329" s="36"/>
      <c r="AL329" s="31"/>
    </row>
    <row r="330" spans="3:38" x14ac:dyDescent="0.25">
      <c r="C330" t="s">
        <v>155</v>
      </c>
      <c r="G330" s="23">
        <v>0</v>
      </c>
      <c r="AJ330" s="38"/>
      <c r="AK330" s="36"/>
      <c r="AL330" s="31"/>
    </row>
    <row r="331" spans="3:38" x14ac:dyDescent="0.25">
      <c r="C331" t="s">
        <v>155</v>
      </c>
      <c r="G331" s="23">
        <v>0</v>
      </c>
      <c r="AJ331" s="38"/>
      <c r="AK331" s="36"/>
      <c r="AL331" s="31"/>
    </row>
    <row r="332" spans="3:38" x14ac:dyDescent="0.25">
      <c r="C332" t="s">
        <v>155</v>
      </c>
      <c r="G332" s="23">
        <v>0</v>
      </c>
      <c r="AJ332" s="38"/>
      <c r="AK332" s="36"/>
      <c r="AL332" s="31"/>
    </row>
    <row r="333" spans="3:38" x14ac:dyDescent="0.25">
      <c r="C333" t="s">
        <v>155</v>
      </c>
      <c r="G333" s="23">
        <v>0</v>
      </c>
      <c r="AJ333" s="38"/>
      <c r="AK333" s="36"/>
      <c r="AL333" s="31"/>
    </row>
    <row r="334" spans="3:38" x14ac:dyDescent="0.25">
      <c r="C334" t="s">
        <v>155</v>
      </c>
      <c r="G334" s="23">
        <v>0</v>
      </c>
      <c r="AJ334" s="38"/>
      <c r="AK334" s="36"/>
      <c r="AL334" s="31"/>
    </row>
    <row r="335" spans="3:38" x14ac:dyDescent="0.25">
      <c r="C335" t="s">
        <v>155</v>
      </c>
      <c r="G335" s="23">
        <v>0</v>
      </c>
      <c r="AJ335" s="38"/>
      <c r="AK335" s="36"/>
      <c r="AL335" s="31"/>
    </row>
    <row r="336" spans="3:38" x14ac:dyDescent="0.25">
      <c r="C336" t="s">
        <v>155</v>
      </c>
      <c r="G336" s="23">
        <v>0</v>
      </c>
      <c r="AJ336" s="38"/>
      <c r="AK336" s="36"/>
      <c r="AL336" s="31"/>
    </row>
    <row r="337" spans="3:38" x14ac:dyDescent="0.25">
      <c r="C337" t="s">
        <v>155</v>
      </c>
      <c r="G337" s="23">
        <v>0</v>
      </c>
      <c r="AJ337" s="38"/>
      <c r="AK337" s="36"/>
      <c r="AL337" s="31"/>
    </row>
    <row r="338" spans="3:38" x14ac:dyDescent="0.25">
      <c r="C338" t="s">
        <v>155</v>
      </c>
      <c r="G338" s="23">
        <v>0</v>
      </c>
      <c r="AJ338" s="38"/>
      <c r="AK338" s="36"/>
      <c r="AL338" s="31"/>
    </row>
    <row r="339" spans="3:38" x14ac:dyDescent="0.25">
      <c r="C339" t="s">
        <v>155</v>
      </c>
      <c r="G339" s="23">
        <v>0</v>
      </c>
      <c r="AJ339" s="38"/>
      <c r="AK339" s="36"/>
      <c r="AL339" s="31"/>
    </row>
    <row r="340" spans="3:38" x14ac:dyDescent="0.25">
      <c r="C340" t="s">
        <v>155</v>
      </c>
      <c r="G340" s="23">
        <v>0</v>
      </c>
      <c r="AJ340" s="38"/>
      <c r="AK340" s="36"/>
      <c r="AL340" s="31"/>
    </row>
    <row r="341" spans="3:38" x14ac:dyDescent="0.25">
      <c r="C341" t="s">
        <v>155</v>
      </c>
      <c r="G341" s="23">
        <v>0</v>
      </c>
      <c r="AJ341" s="38"/>
      <c r="AK341" s="36"/>
      <c r="AL341" s="31"/>
    </row>
    <row r="342" spans="3:38" x14ac:dyDescent="0.25">
      <c r="C342" t="s">
        <v>155</v>
      </c>
      <c r="G342" s="23">
        <v>0</v>
      </c>
      <c r="AJ342" s="38"/>
      <c r="AK342" s="36"/>
      <c r="AL342" s="31"/>
    </row>
    <row r="343" spans="3:38" x14ac:dyDescent="0.25">
      <c r="C343" t="s">
        <v>155</v>
      </c>
      <c r="G343" s="23">
        <v>0</v>
      </c>
      <c r="AJ343" s="38"/>
      <c r="AK343" s="36"/>
      <c r="AL343" s="31"/>
    </row>
    <row r="344" spans="3:38" x14ac:dyDescent="0.25">
      <c r="C344" t="s">
        <v>155</v>
      </c>
      <c r="G344" s="23">
        <v>0</v>
      </c>
      <c r="AJ344" s="38"/>
      <c r="AK344" s="36"/>
      <c r="AL344" s="31"/>
    </row>
    <row r="345" spans="3:38" x14ac:dyDescent="0.25">
      <c r="C345" t="s">
        <v>155</v>
      </c>
      <c r="G345" s="23">
        <v>0</v>
      </c>
      <c r="AJ345" s="38"/>
      <c r="AK345" s="36"/>
      <c r="AL345" s="31"/>
    </row>
    <row r="346" spans="3:38" x14ac:dyDescent="0.25">
      <c r="C346" t="s">
        <v>155</v>
      </c>
      <c r="G346" s="23">
        <v>0</v>
      </c>
      <c r="AJ346" s="38"/>
      <c r="AK346" s="36"/>
      <c r="AL346" s="31"/>
    </row>
    <row r="347" spans="3:38" x14ac:dyDescent="0.25">
      <c r="C347" t="s">
        <v>155</v>
      </c>
      <c r="G347" s="23">
        <v>0</v>
      </c>
      <c r="AJ347" s="38"/>
      <c r="AK347" s="36"/>
      <c r="AL347" s="31"/>
    </row>
    <row r="348" spans="3:38" x14ac:dyDescent="0.25">
      <c r="C348" t="s">
        <v>155</v>
      </c>
      <c r="G348" s="23">
        <v>0</v>
      </c>
      <c r="AJ348" s="38"/>
      <c r="AK348" s="36"/>
      <c r="AL348" s="31"/>
    </row>
    <row r="349" spans="3:38" x14ac:dyDescent="0.25">
      <c r="C349" t="s">
        <v>155</v>
      </c>
      <c r="G349" s="23">
        <v>0</v>
      </c>
      <c r="AJ349" s="38"/>
      <c r="AK349" s="36"/>
      <c r="AL349" s="31"/>
    </row>
    <row r="350" spans="3:38" x14ac:dyDescent="0.25">
      <c r="C350" t="s">
        <v>155</v>
      </c>
      <c r="G350" s="23">
        <v>0</v>
      </c>
      <c r="AJ350" s="38"/>
      <c r="AK350" s="36"/>
      <c r="AL350" s="31"/>
    </row>
    <row r="351" spans="3:38" x14ac:dyDescent="0.25">
      <c r="C351" t="s">
        <v>155</v>
      </c>
      <c r="G351" s="23">
        <v>0</v>
      </c>
      <c r="AJ351" s="38"/>
      <c r="AK351" s="36"/>
      <c r="AL351" s="31"/>
    </row>
    <row r="352" spans="3:38" x14ac:dyDescent="0.25">
      <c r="C352" t="s">
        <v>155</v>
      </c>
      <c r="G352" s="23">
        <v>0</v>
      </c>
      <c r="AJ352" s="38"/>
      <c r="AK352" s="36"/>
      <c r="AL352" s="31"/>
    </row>
    <row r="353" spans="3:38" x14ac:dyDescent="0.25">
      <c r="C353" t="s">
        <v>155</v>
      </c>
      <c r="G353" s="23">
        <v>0</v>
      </c>
      <c r="AJ353" s="38"/>
      <c r="AK353" s="36"/>
      <c r="AL353" s="31"/>
    </row>
    <row r="354" spans="3:38" x14ac:dyDescent="0.25">
      <c r="C354" t="s">
        <v>155</v>
      </c>
      <c r="G354" s="23">
        <v>0</v>
      </c>
      <c r="AJ354" s="38"/>
      <c r="AK354" s="36"/>
      <c r="AL354" s="31"/>
    </row>
    <row r="355" spans="3:38" x14ac:dyDescent="0.25">
      <c r="C355" t="s">
        <v>155</v>
      </c>
      <c r="G355" s="23">
        <v>0</v>
      </c>
      <c r="AJ355" s="38"/>
      <c r="AK355" s="36"/>
      <c r="AL355" s="31"/>
    </row>
    <row r="356" spans="3:38" x14ac:dyDescent="0.25">
      <c r="C356" t="s">
        <v>155</v>
      </c>
      <c r="G356" s="23">
        <v>0</v>
      </c>
      <c r="AJ356" s="38"/>
      <c r="AK356" s="36"/>
      <c r="AL356" s="31"/>
    </row>
    <row r="357" spans="3:38" x14ac:dyDescent="0.25">
      <c r="C357" t="s">
        <v>155</v>
      </c>
      <c r="G357" s="23">
        <v>0</v>
      </c>
      <c r="AJ357" s="38"/>
      <c r="AK357" s="36"/>
      <c r="AL357" s="31"/>
    </row>
    <row r="358" spans="3:38" x14ac:dyDescent="0.25">
      <c r="C358" t="s">
        <v>155</v>
      </c>
      <c r="G358" s="23">
        <v>0</v>
      </c>
      <c r="AJ358" s="38"/>
      <c r="AK358" s="36"/>
      <c r="AL358" s="31"/>
    </row>
    <row r="359" spans="3:38" x14ac:dyDescent="0.25">
      <c r="C359" t="s">
        <v>155</v>
      </c>
      <c r="G359" s="23">
        <v>0</v>
      </c>
      <c r="AJ359" s="38"/>
      <c r="AK359" s="36"/>
      <c r="AL359" s="31"/>
    </row>
    <row r="360" spans="3:38" x14ac:dyDescent="0.25">
      <c r="C360" t="s">
        <v>155</v>
      </c>
      <c r="G360" s="23">
        <v>0</v>
      </c>
      <c r="AJ360" s="38"/>
      <c r="AK360" s="36"/>
      <c r="AL360" s="31"/>
    </row>
    <row r="361" spans="3:38" x14ac:dyDescent="0.25">
      <c r="C361" t="s">
        <v>155</v>
      </c>
      <c r="G361" s="23">
        <v>0</v>
      </c>
      <c r="AJ361" s="38"/>
      <c r="AK361" s="36"/>
      <c r="AL361" s="31"/>
    </row>
    <row r="362" spans="3:38" x14ac:dyDescent="0.25">
      <c r="C362" t="s">
        <v>155</v>
      </c>
      <c r="G362" s="23">
        <v>0</v>
      </c>
      <c r="AJ362" s="38"/>
      <c r="AK362" s="36"/>
      <c r="AL362" s="31"/>
    </row>
    <row r="363" spans="3:38" x14ac:dyDescent="0.25">
      <c r="C363" t="s">
        <v>155</v>
      </c>
      <c r="G363" s="23">
        <v>0</v>
      </c>
      <c r="AJ363" s="38"/>
      <c r="AK363" s="36"/>
      <c r="AL363" s="31"/>
    </row>
    <row r="364" spans="3:38" x14ac:dyDescent="0.25">
      <c r="C364" t="s">
        <v>155</v>
      </c>
      <c r="G364" s="23">
        <v>0</v>
      </c>
      <c r="AJ364" s="38"/>
      <c r="AK364" s="36"/>
      <c r="AL364" s="31"/>
    </row>
    <row r="365" spans="3:38" x14ac:dyDescent="0.25">
      <c r="C365" t="s">
        <v>155</v>
      </c>
      <c r="G365" s="23">
        <v>0</v>
      </c>
      <c r="AJ365" s="38"/>
      <c r="AK365" s="36"/>
      <c r="AL365" s="31"/>
    </row>
    <row r="366" spans="3:38" x14ac:dyDescent="0.25">
      <c r="C366" t="s">
        <v>155</v>
      </c>
      <c r="G366" s="23">
        <v>0</v>
      </c>
      <c r="AJ366" s="38"/>
      <c r="AK366" s="36"/>
      <c r="AL366" s="31"/>
    </row>
    <row r="367" spans="3:38" x14ac:dyDescent="0.25">
      <c r="C367" t="s">
        <v>155</v>
      </c>
      <c r="G367" s="23">
        <v>0</v>
      </c>
      <c r="AJ367" s="38"/>
      <c r="AK367" s="36"/>
      <c r="AL367" s="31"/>
    </row>
    <row r="368" spans="3:38" x14ac:dyDescent="0.25">
      <c r="C368" t="s">
        <v>155</v>
      </c>
      <c r="G368" s="23">
        <v>0</v>
      </c>
      <c r="AJ368" s="38"/>
      <c r="AK368" s="36"/>
      <c r="AL368" s="31"/>
    </row>
    <row r="369" spans="3:38" x14ac:dyDescent="0.25">
      <c r="C369" t="s">
        <v>155</v>
      </c>
      <c r="G369" s="23">
        <v>0</v>
      </c>
      <c r="AJ369" s="38"/>
      <c r="AK369" s="36"/>
      <c r="AL369" s="31"/>
    </row>
    <row r="370" spans="3:38" x14ac:dyDescent="0.25">
      <c r="C370" t="s">
        <v>155</v>
      </c>
      <c r="G370" s="23">
        <v>0</v>
      </c>
      <c r="AJ370" s="38"/>
      <c r="AK370" s="36"/>
      <c r="AL370" s="31"/>
    </row>
    <row r="371" spans="3:38" x14ac:dyDescent="0.25">
      <c r="C371" t="s">
        <v>155</v>
      </c>
      <c r="G371" s="23">
        <v>0</v>
      </c>
      <c r="AJ371" s="38"/>
      <c r="AK371" s="36"/>
      <c r="AL371" s="31"/>
    </row>
    <row r="372" spans="3:38" x14ac:dyDescent="0.25">
      <c r="C372" t="s">
        <v>155</v>
      </c>
      <c r="G372" s="23">
        <v>0</v>
      </c>
      <c r="AJ372" s="38"/>
      <c r="AK372" s="36"/>
      <c r="AL372" s="31"/>
    </row>
    <row r="373" spans="3:38" x14ac:dyDescent="0.25">
      <c r="C373" t="s">
        <v>155</v>
      </c>
      <c r="G373" s="23">
        <v>0</v>
      </c>
      <c r="AJ373" s="38"/>
      <c r="AK373" s="36"/>
      <c r="AL373" s="31"/>
    </row>
    <row r="374" spans="3:38" x14ac:dyDescent="0.25">
      <c r="C374" t="s">
        <v>155</v>
      </c>
      <c r="G374" s="23">
        <v>0</v>
      </c>
      <c r="AJ374" s="38"/>
      <c r="AK374" s="36"/>
      <c r="AL374" s="31"/>
    </row>
    <row r="375" spans="3:38" x14ac:dyDescent="0.25">
      <c r="C375" t="s">
        <v>155</v>
      </c>
      <c r="G375" s="23">
        <v>0</v>
      </c>
      <c r="AJ375" s="38"/>
      <c r="AK375" s="36"/>
      <c r="AL375" s="31"/>
    </row>
    <row r="376" spans="3:38" x14ac:dyDescent="0.25">
      <c r="C376" t="s">
        <v>155</v>
      </c>
      <c r="G376" s="23">
        <v>0</v>
      </c>
      <c r="AJ376" s="38"/>
      <c r="AK376" s="36"/>
      <c r="AL376" s="31"/>
    </row>
    <row r="377" spans="3:38" x14ac:dyDescent="0.25">
      <c r="C377" t="s">
        <v>155</v>
      </c>
      <c r="G377" s="23">
        <v>0</v>
      </c>
      <c r="AJ377" s="38"/>
      <c r="AK377" s="36"/>
      <c r="AL377" s="31"/>
    </row>
    <row r="378" spans="3:38" x14ac:dyDescent="0.25">
      <c r="C378" t="s">
        <v>155</v>
      </c>
      <c r="G378" s="23">
        <v>0</v>
      </c>
      <c r="AJ378" s="38"/>
      <c r="AK378" s="36"/>
      <c r="AL378" s="31"/>
    </row>
    <row r="379" spans="3:38" x14ac:dyDescent="0.25">
      <c r="C379" t="s">
        <v>155</v>
      </c>
      <c r="G379" s="23">
        <v>0</v>
      </c>
      <c r="AJ379" s="38"/>
      <c r="AK379" s="36"/>
      <c r="AL379" s="31"/>
    </row>
    <row r="380" spans="3:38" x14ac:dyDescent="0.25">
      <c r="C380" t="s">
        <v>155</v>
      </c>
      <c r="G380" s="23">
        <v>0</v>
      </c>
      <c r="AJ380" s="38"/>
      <c r="AK380" s="36"/>
      <c r="AL380" s="31"/>
    </row>
    <row r="381" spans="3:38" x14ac:dyDescent="0.25">
      <c r="C381" t="s">
        <v>155</v>
      </c>
      <c r="G381" s="23">
        <v>0</v>
      </c>
      <c r="AJ381" s="38"/>
      <c r="AK381" s="36"/>
      <c r="AL381" s="31"/>
    </row>
    <row r="382" spans="3:38" x14ac:dyDescent="0.25">
      <c r="C382" t="s">
        <v>155</v>
      </c>
      <c r="G382" s="23">
        <v>0</v>
      </c>
      <c r="AJ382" s="38"/>
      <c r="AK382" s="36"/>
      <c r="AL382" s="31"/>
    </row>
    <row r="383" spans="3:38" x14ac:dyDescent="0.25">
      <c r="C383" t="s">
        <v>155</v>
      </c>
      <c r="G383" s="23">
        <v>0</v>
      </c>
      <c r="AJ383" s="38"/>
      <c r="AK383" s="36"/>
      <c r="AL383" s="31"/>
    </row>
    <row r="384" spans="3:38" x14ac:dyDescent="0.25">
      <c r="C384" t="s">
        <v>155</v>
      </c>
      <c r="G384" s="23">
        <v>0</v>
      </c>
      <c r="AJ384" s="38"/>
      <c r="AK384" s="36"/>
      <c r="AL384" s="31"/>
    </row>
    <row r="385" spans="3:38" x14ac:dyDescent="0.25">
      <c r="C385" t="s">
        <v>155</v>
      </c>
      <c r="G385" s="23">
        <v>0</v>
      </c>
      <c r="AJ385" s="38"/>
      <c r="AK385" s="36"/>
      <c r="AL385" s="31"/>
    </row>
    <row r="386" spans="3:38" x14ac:dyDescent="0.25">
      <c r="C386" t="s">
        <v>155</v>
      </c>
      <c r="G386" s="23">
        <v>0</v>
      </c>
      <c r="AJ386" s="38"/>
      <c r="AK386" s="36"/>
      <c r="AL386" s="31"/>
    </row>
    <row r="387" spans="3:38" x14ac:dyDescent="0.25">
      <c r="C387" t="s">
        <v>155</v>
      </c>
      <c r="G387" s="23">
        <v>0</v>
      </c>
      <c r="AJ387" s="38"/>
      <c r="AK387" s="36"/>
      <c r="AL387" s="31"/>
    </row>
    <row r="388" spans="3:38" x14ac:dyDescent="0.25">
      <c r="C388" t="s">
        <v>155</v>
      </c>
      <c r="G388" s="23">
        <v>0</v>
      </c>
      <c r="AJ388" s="38"/>
      <c r="AK388" s="36"/>
      <c r="AL388" s="31"/>
    </row>
    <row r="389" spans="3:38" x14ac:dyDescent="0.25">
      <c r="C389" t="s">
        <v>155</v>
      </c>
      <c r="G389" s="23">
        <v>0</v>
      </c>
      <c r="AJ389" s="38"/>
      <c r="AK389" s="36"/>
      <c r="AL389" s="31"/>
    </row>
    <row r="390" spans="3:38" x14ac:dyDescent="0.25">
      <c r="C390" t="s">
        <v>155</v>
      </c>
      <c r="G390" s="23">
        <v>0</v>
      </c>
      <c r="AJ390" s="38"/>
      <c r="AK390" s="36"/>
      <c r="AL390" s="31"/>
    </row>
    <row r="391" spans="3:38" x14ac:dyDescent="0.25">
      <c r="C391" t="s">
        <v>155</v>
      </c>
      <c r="G391" s="23">
        <v>0</v>
      </c>
      <c r="AJ391" s="38"/>
      <c r="AK391" s="36"/>
      <c r="AL391" s="31"/>
    </row>
    <row r="392" spans="3:38" x14ac:dyDescent="0.25">
      <c r="C392" t="s">
        <v>155</v>
      </c>
      <c r="G392" s="23">
        <v>0</v>
      </c>
      <c r="AJ392" s="38"/>
      <c r="AK392" s="36"/>
      <c r="AL392" s="31"/>
    </row>
    <row r="393" spans="3:38" x14ac:dyDescent="0.25">
      <c r="C393" t="s">
        <v>155</v>
      </c>
      <c r="G393" s="23">
        <v>0</v>
      </c>
      <c r="AJ393" s="38"/>
      <c r="AK393" s="36"/>
      <c r="AL393" s="31"/>
    </row>
    <row r="394" spans="3:38" x14ac:dyDescent="0.25">
      <c r="C394" t="s">
        <v>155</v>
      </c>
      <c r="G394" s="23">
        <v>0</v>
      </c>
      <c r="AJ394" s="38"/>
      <c r="AK394" s="36"/>
      <c r="AL394" s="31"/>
    </row>
    <row r="395" spans="3:38" x14ac:dyDescent="0.25">
      <c r="C395" t="s">
        <v>155</v>
      </c>
      <c r="G395" s="23">
        <v>0</v>
      </c>
      <c r="AJ395" s="38"/>
      <c r="AK395" s="36"/>
      <c r="AL395" s="31"/>
    </row>
    <row r="396" spans="3:38" x14ac:dyDescent="0.25">
      <c r="C396" t="s">
        <v>155</v>
      </c>
      <c r="G396" s="23">
        <v>0</v>
      </c>
      <c r="AJ396" s="38"/>
      <c r="AK396" s="36"/>
      <c r="AL396" s="31"/>
    </row>
    <row r="397" spans="3:38" x14ac:dyDescent="0.25">
      <c r="C397" t="s">
        <v>155</v>
      </c>
      <c r="G397" s="23">
        <v>0</v>
      </c>
      <c r="AJ397" s="38"/>
      <c r="AK397" s="36"/>
      <c r="AL397" s="31"/>
    </row>
    <row r="398" spans="3:38" x14ac:dyDescent="0.25">
      <c r="C398" t="s">
        <v>155</v>
      </c>
      <c r="G398" s="23">
        <v>0</v>
      </c>
      <c r="AJ398" s="38"/>
      <c r="AK398" s="36"/>
      <c r="AL398" s="31"/>
    </row>
    <row r="399" spans="3:38" x14ac:dyDescent="0.25">
      <c r="C399" t="s">
        <v>155</v>
      </c>
      <c r="G399" s="23">
        <v>0</v>
      </c>
      <c r="AJ399" s="38"/>
      <c r="AK399" s="36"/>
      <c r="AL399" s="31"/>
    </row>
    <row r="400" spans="3:38" x14ac:dyDescent="0.25">
      <c r="C400" t="s">
        <v>155</v>
      </c>
      <c r="G400" s="23">
        <v>0</v>
      </c>
      <c r="AJ400" s="38"/>
      <c r="AK400" s="36"/>
      <c r="AL400" s="31"/>
    </row>
    <row r="401" spans="3:38" x14ac:dyDescent="0.25">
      <c r="C401" t="s">
        <v>155</v>
      </c>
      <c r="G401" s="23">
        <v>0</v>
      </c>
      <c r="AJ401" s="38"/>
      <c r="AK401" s="36"/>
      <c r="AL401" s="31"/>
    </row>
    <row r="402" spans="3:38" x14ac:dyDescent="0.25">
      <c r="C402" t="s">
        <v>155</v>
      </c>
      <c r="G402" s="23">
        <v>0</v>
      </c>
      <c r="AJ402" s="38"/>
      <c r="AK402" s="36"/>
      <c r="AL402" s="31"/>
    </row>
    <row r="403" spans="3:38" x14ac:dyDescent="0.25">
      <c r="C403" t="s">
        <v>155</v>
      </c>
      <c r="G403" s="23">
        <v>0</v>
      </c>
      <c r="AJ403" s="38"/>
      <c r="AK403" s="36"/>
      <c r="AL403" s="31"/>
    </row>
    <row r="404" spans="3:38" x14ac:dyDescent="0.25">
      <c r="C404" t="s">
        <v>155</v>
      </c>
      <c r="G404" s="23">
        <v>0</v>
      </c>
      <c r="AJ404" s="38"/>
      <c r="AK404" s="36"/>
      <c r="AL404" s="31"/>
    </row>
    <row r="405" spans="3:38" x14ac:dyDescent="0.25">
      <c r="C405" t="s">
        <v>155</v>
      </c>
      <c r="G405" s="23">
        <v>0</v>
      </c>
      <c r="AJ405" s="38"/>
      <c r="AK405" s="36"/>
      <c r="AL405" s="31"/>
    </row>
    <row r="406" spans="3:38" x14ac:dyDescent="0.25">
      <c r="C406" t="s">
        <v>155</v>
      </c>
      <c r="G406" s="23">
        <v>0</v>
      </c>
      <c r="AJ406" s="38"/>
      <c r="AK406" s="36"/>
      <c r="AL406" s="31"/>
    </row>
    <row r="407" spans="3:38" x14ac:dyDescent="0.25">
      <c r="C407" t="s">
        <v>155</v>
      </c>
      <c r="G407" s="23">
        <v>0</v>
      </c>
      <c r="AJ407" s="38"/>
      <c r="AK407" s="36"/>
      <c r="AL407" s="31"/>
    </row>
    <row r="408" spans="3:38" x14ac:dyDescent="0.25">
      <c r="C408" t="s">
        <v>155</v>
      </c>
      <c r="G408" s="23">
        <v>0</v>
      </c>
      <c r="AJ408" s="38"/>
      <c r="AK408" s="36"/>
      <c r="AL408" s="31"/>
    </row>
    <row r="409" spans="3:38" x14ac:dyDescent="0.25">
      <c r="C409" t="s">
        <v>155</v>
      </c>
      <c r="G409" s="23">
        <v>0</v>
      </c>
      <c r="AJ409" s="38"/>
      <c r="AK409" s="36"/>
      <c r="AL409" s="31"/>
    </row>
    <row r="410" spans="3:38" x14ac:dyDescent="0.25">
      <c r="C410" t="s">
        <v>155</v>
      </c>
      <c r="G410" s="23">
        <v>0</v>
      </c>
      <c r="AJ410" s="38"/>
      <c r="AK410" s="36"/>
      <c r="AL410" s="31"/>
    </row>
    <row r="411" spans="3:38" x14ac:dyDescent="0.25">
      <c r="C411" t="s">
        <v>155</v>
      </c>
      <c r="G411" s="23">
        <v>0</v>
      </c>
      <c r="AJ411" s="38"/>
      <c r="AK411" s="36"/>
      <c r="AL411" s="31"/>
    </row>
    <row r="412" spans="3:38" x14ac:dyDescent="0.25">
      <c r="C412" t="s">
        <v>155</v>
      </c>
      <c r="G412" s="23">
        <v>0</v>
      </c>
      <c r="AJ412" s="38"/>
      <c r="AK412" s="36"/>
      <c r="AL412" s="31"/>
    </row>
    <row r="413" spans="3:38" x14ac:dyDescent="0.25">
      <c r="C413" t="s">
        <v>155</v>
      </c>
      <c r="G413" s="23">
        <v>0</v>
      </c>
      <c r="AJ413" s="38"/>
      <c r="AK413" s="36"/>
      <c r="AL413" s="31"/>
    </row>
    <row r="414" spans="3:38" x14ac:dyDescent="0.25">
      <c r="C414" t="s">
        <v>155</v>
      </c>
      <c r="G414" s="23">
        <v>0</v>
      </c>
      <c r="AJ414" s="38"/>
      <c r="AK414" s="36"/>
      <c r="AL414" s="31"/>
    </row>
    <row r="415" spans="3:38" x14ac:dyDescent="0.25">
      <c r="C415" t="s">
        <v>155</v>
      </c>
      <c r="G415" s="23">
        <v>0</v>
      </c>
      <c r="AJ415" s="38"/>
      <c r="AK415" s="36"/>
      <c r="AL415" s="31"/>
    </row>
    <row r="416" spans="3:38" x14ac:dyDescent="0.25">
      <c r="C416" t="s">
        <v>155</v>
      </c>
      <c r="G416" s="23">
        <v>0</v>
      </c>
      <c r="AJ416" s="38"/>
      <c r="AK416" s="36"/>
      <c r="AL416" s="31"/>
    </row>
    <row r="417" spans="3:38" x14ac:dyDescent="0.25">
      <c r="C417" t="s">
        <v>155</v>
      </c>
      <c r="G417" s="23">
        <v>0</v>
      </c>
      <c r="AJ417" s="38"/>
      <c r="AK417" s="36"/>
      <c r="AL417" s="31"/>
    </row>
    <row r="418" spans="3:38" x14ac:dyDescent="0.25">
      <c r="C418" t="s">
        <v>155</v>
      </c>
      <c r="G418" s="23">
        <v>0</v>
      </c>
      <c r="AJ418" s="38"/>
      <c r="AK418" s="36"/>
      <c r="AL418" s="31"/>
    </row>
    <row r="419" spans="3:38" x14ac:dyDescent="0.25">
      <c r="C419" t="s">
        <v>155</v>
      </c>
      <c r="G419" s="23">
        <v>0</v>
      </c>
      <c r="AJ419" s="38"/>
      <c r="AK419" s="36"/>
      <c r="AL419" s="31"/>
    </row>
    <row r="420" spans="3:38" x14ac:dyDescent="0.25">
      <c r="C420" t="s">
        <v>155</v>
      </c>
      <c r="G420" s="23">
        <v>0</v>
      </c>
      <c r="AJ420" s="38"/>
      <c r="AK420" s="36"/>
      <c r="AL420" s="31"/>
    </row>
    <row r="421" spans="3:38" x14ac:dyDescent="0.25">
      <c r="C421" t="s">
        <v>155</v>
      </c>
      <c r="G421" s="23">
        <v>0</v>
      </c>
      <c r="AJ421" s="38"/>
      <c r="AK421" s="36"/>
      <c r="AL421" s="31"/>
    </row>
    <row r="422" spans="3:38" x14ac:dyDescent="0.25">
      <c r="C422" t="s">
        <v>155</v>
      </c>
      <c r="G422" s="23">
        <v>0</v>
      </c>
      <c r="AJ422" s="38"/>
      <c r="AK422" s="36"/>
      <c r="AL422" s="31"/>
    </row>
    <row r="423" spans="3:38" x14ac:dyDescent="0.25">
      <c r="C423" t="s">
        <v>155</v>
      </c>
      <c r="G423" s="23">
        <v>0</v>
      </c>
      <c r="AJ423" s="38"/>
      <c r="AK423" s="36"/>
      <c r="AL423" s="31"/>
    </row>
    <row r="424" spans="3:38" x14ac:dyDescent="0.25">
      <c r="C424" t="s">
        <v>155</v>
      </c>
      <c r="G424" s="23">
        <v>0</v>
      </c>
      <c r="AJ424" s="38"/>
      <c r="AK424" s="36"/>
      <c r="AL424" s="31"/>
    </row>
    <row r="425" spans="3:38" x14ac:dyDescent="0.25">
      <c r="C425" t="s">
        <v>155</v>
      </c>
      <c r="G425" s="23">
        <v>0</v>
      </c>
      <c r="AJ425" s="38"/>
      <c r="AK425" s="36"/>
      <c r="AL425" s="31"/>
    </row>
    <row r="426" spans="3:38" x14ac:dyDescent="0.25">
      <c r="C426" t="s">
        <v>155</v>
      </c>
      <c r="G426" s="23">
        <v>0</v>
      </c>
      <c r="AJ426" s="38"/>
      <c r="AK426" s="36"/>
      <c r="AL426" s="31"/>
    </row>
    <row r="427" spans="3:38" x14ac:dyDescent="0.25">
      <c r="C427" t="s">
        <v>155</v>
      </c>
      <c r="G427" s="23">
        <v>0</v>
      </c>
      <c r="AJ427" s="38"/>
      <c r="AK427" s="36"/>
      <c r="AL427" s="31"/>
    </row>
    <row r="428" spans="3:38" x14ac:dyDescent="0.25">
      <c r="C428" t="s">
        <v>155</v>
      </c>
      <c r="G428" s="23">
        <v>0</v>
      </c>
      <c r="AJ428" s="38"/>
      <c r="AK428" s="36"/>
      <c r="AL428" s="31"/>
    </row>
    <row r="429" spans="3:38" x14ac:dyDescent="0.25">
      <c r="C429" t="s">
        <v>155</v>
      </c>
      <c r="G429" s="23">
        <v>0</v>
      </c>
      <c r="AJ429" s="38"/>
      <c r="AK429" s="36"/>
      <c r="AL429" s="31"/>
    </row>
    <row r="430" spans="3:38" x14ac:dyDescent="0.25">
      <c r="C430" t="s">
        <v>155</v>
      </c>
      <c r="G430" s="23">
        <v>0</v>
      </c>
      <c r="AJ430" s="38"/>
      <c r="AK430" s="36"/>
      <c r="AL430" s="31"/>
    </row>
    <row r="431" spans="3:38" x14ac:dyDescent="0.25">
      <c r="C431" t="s">
        <v>155</v>
      </c>
      <c r="G431" s="23">
        <v>0</v>
      </c>
      <c r="AJ431" s="38"/>
      <c r="AK431" s="36"/>
      <c r="AL431" s="31"/>
    </row>
    <row r="432" spans="3:38" x14ac:dyDescent="0.25">
      <c r="C432" t="s">
        <v>155</v>
      </c>
      <c r="G432" s="23">
        <v>0</v>
      </c>
      <c r="AJ432" s="38"/>
      <c r="AK432" s="36"/>
      <c r="AL432" s="31"/>
    </row>
    <row r="433" spans="3:38" x14ac:dyDescent="0.25">
      <c r="C433" t="s">
        <v>155</v>
      </c>
      <c r="G433" s="23">
        <v>0</v>
      </c>
      <c r="AJ433" s="38"/>
      <c r="AK433" s="36"/>
      <c r="AL433" s="31"/>
    </row>
    <row r="434" spans="3:38" x14ac:dyDescent="0.25">
      <c r="C434" t="s">
        <v>155</v>
      </c>
      <c r="G434" s="23">
        <v>0</v>
      </c>
      <c r="AJ434" s="38"/>
      <c r="AK434" s="36"/>
      <c r="AL434" s="31"/>
    </row>
    <row r="435" spans="3:38" x14ac:dyDescent="0.25">
      <c r="C435" t="s">
        <v>155</v>
      </c>
      <c r="G435" s="23">
        <v>0</v>
      </c>
      <c r="AJ435" s="38"/>
      <c r="AK435" s="36"/>
      <c r="AL435" s="31"/>
    </row>
    <row r="436" spans="3:38" x14ac:dyDescent="0.25">
      <c r="C436" t="s">
        <v>155</v>
      </c>
      <c r="G436" s="23">
        <v>0</v>
      </c>
      <c r="AJ436" s="38"/>
      <c r="AK436" s="36"/>
      <c r="AL436" s="31"/>
    </row>
    <row r="437" spans="3:38" x14ac:dyDescent="0.25">
      <c r="C437" t="s">
        <v>155</v>
      </c>
      <c r="G437" s="23">
        <v>0</v>
      </c>
      <c r="AJ437" s="38"/>
      <c r="AK437" s="36"/>
      <c r="AL437" s="31"/>
    </row>
    <row r="438" spans="3:38" x14ac:dyDescent="0.25">
      <c r="C438" t="s">
        <v>155</v>
      </c>
      <c r="G438" s="23">
        <v>0</v>
      </c>
      <c r="AJ438" s="38"/>
      <c r="AK438" s="36"/>
      <c r="AL438" s="31"/>
    </row>
    <row r="439" spans="3:38" x14ac:dyDescent="0.25">
      <c r="C439" t="s">
        <v>155</v>
      </c>
      <c r="G439" s="23">
        <v>0</v>
      </c>
      <c r="AJ439" s="38"/>
      <c r="AK439" s="36"/>
      <c r="AL439" s="31"/>
    </row>
    <row r="440" spans="3:38" x14ac:dyDescent="0.25">
      <c r="C440" t="s">
        <v>155</v>
      </c>
      <c r="G440" s="23">
        <v>0</v>
      </c>
      <c r="AJ440" s="38"/>
      <c r="AK440" s="36"/>
      <c r="AL440" s="31"/>
    </row>
    <row r="441" spans="3:38" x14ac:dyDescent="0.25">
      <c r="C441" t="s">
        <v>155</v>
      </c>
      <c r="G441" s="23">
        <v>0</v>
      </c>
      <c r="AJ441" s="38"/>
      <c r="AK441" s="36"/>
      <c r="AL441" s="31"/>
    </row>
    <row r="442" spans="3:38" x14ac:dyDescent="0.25">
      <c r="C442" t="s">
        <v>155</v>
      </c>
      <c r="G442" s="23">
        <v>0</v>
      </c>
      <c r="AJ442" s="38"/>
      <c r="AK442" s="36"/>
      <c r="AL442" s="31"/>
    </row>
    <row r="443" spans="3:38" x14ac:dyDescent="0.25">
      <c r="C443" t="s">
        <v>155</v>
      </c>
      <c r="G443" s="23">
        <v>0</v>
      </c>
      <c r="AJ443" s="38"/>
      <c r="AK443" s="36"/>
      <c r="AL443" s="31"/>
    </row>
    <row r="444" spans="3:38" x14ac:dyDescent="0.25">
      <c r="C444" t="s">
        <v>155</v>
      </c>
      <c r="G444" s="23">
        <v>0</v>
      </c>
      <c r="AJ444" s="38"/>
      <c r="AK444" s="36"/>
      <c r="AL444" s="31"/>
    </row>
    <row r="445" spans="3:38" x14ac:dyDescent="0.25">
      <c r="C445" t="s">
        <v>155</v>
      </c>
      <c r="G445" s="23">
        <v>0</v>
      </c>
      <c r="AJ445" s="38"/>
      <c r="AK445" s="36"/>
      <c r="AL445" s="31"/>
    </row>
    <row r="446" spans="3:38" x14ac:dyDescent="0.25">
      <c r="C446" t="s">
        <v>155</v>
      </c>
      <c r="G446" s="23">
        <v>0</v>
      </c>
      <c r="AJ446" s="38"/>
      <c r="AK446" s="36"/>
      <c r="AL446" s="31"/>
    </row>
    <row r="447" spans="3:38" x14ac:dyDescent="0.25">
      <c r="C447" t="s">
        <v>155</v>
      </c>
      <c r="G447" s="23">
        <v>0</v>
      </c>
      <c r="AJ447" s="38"/>
      <c r="AK447" s="36"/>
      <c r="AL447" s="31"/>
    </row>
    <row r="448" spans="3:38" x14ac:dyDescent="0.25">
      <c r="C448" t="s">
        <v>155</v>
      </c>
      <c r="G448" s="23">
        <v>0</v>
      </c>
      <c r="AJ448" s="38"/>
      <c r="AK448" s="36"/>
      <c r="AL448" s="31"/>
    </row>
    <row r="449" spans="3:38" x14ac:dyDescent="0.25">
      <c r="C449" t="s">
        <v>155</v>
      </c>
      <c r="G449" s="23">
        <v>0</v>
      </c>
      <c r="AJ449" s="38"/>
      <c r="AK449" s="36"/>
      <c r="AL449" s="31"/>
    </row>
    <row r="450" spans="3:38" x14ac:dyDescent="0.25">
      <c r="C450" t="s">
        <v>155</v>
      </c>
      <c r="G450" s="23">
        <v>0</v>
      </c>
      <c r="AJ450" s="38"/>
      <c r="AK450" s="36"/>
      <c r="AL450" s="31"/>
    </row>
    <row r="451" spans="3:38" x14ac:dyDescent="0.25">
      <c r="C451" t="s">
        <v>155</v>
      </c>
      <c r="G451" s="23">
        <v>0</v>
      </c>
      <c r="AJ451" s="38"/>
      <c r="AK451" s="36"/>
      <c r="AL451" s="31"/>
    </row>
    <row r="452" spans="3:38" x14ac:dyDescent="0.25">
      <c r="C452" t="s">
        <v>155</v>
      </c>
      <c r="G452" s="23">
        <v>0</v>
      </c>
      <c r="AJ452" s="38"/>
      <c r="AK452" s="36"/>
      <c r="AL452" s="31"/>
    </row>
    <row r="453" spans="3:38" x14ac:dyDescent="0.25">
      <c r="C453" t="s">
        <v>155</v>
      </c>
      <c r="G453" s="23">
        <v>0</v>
      </c>
      <c r="AJ453" s="38"/>
      <c r="AK453" s="36"/>
      <c r="AL453" s="31"/>
    </row>
    <row r="454" spans="3:38" x14ac:dyDescent="0.25">
      <c r="C454" t="s">
        <v>155</v>
      </c>
      <c r="G454" s="23">
        <v>0</v>
      </c>
      <c r="AJ454" s="38"/>
      <c r="AK454" s="36"/>
      <c r="AL454" s="31"/>
    </row>
    <row r="455" spans="3:38" x14ac:dyDescent="0.25">
      <c r="C455" t="s">
        <v>155</v>
      </c>
      <c r="G455" s="23">
        <v>0</v>
      </c>
      <c r="AJ455" s="38"/>
      <c r="AK455" s="36"/>
      <c r="AL455" s="31"/>
    </row>
    <row r="456" spans="3:38" x14ac:dyDescent="0.25">
      <c r="C456" t="s">
        <v>155</v>
      </c>
      <c r="G456" s="23">
        <v>0</v>
      </c>
      <c r="AJ456" s="38"/>
      <c r="AK456" s="36"/>
      <c r="AL456" s="31"/>
    </row>
    <row r="457" spans="3:38" x14ac:dyDescent="0.25">
      <c r="C457" t="s">
        <v>155</v>
      </c>
      <c r="G457" s="23">
        <v>0</v>
      </c>
      <c r="AJ457" s="38"/>
      <c r="AK457" s="36"/>
      <c r="AL457" s="31"/>
    </row>
    <row r="458" spans="3:38" x14ac:dyDescent="0.25">
      <c r="C458" t="s">
        <v>155</v>
      </c>
      <c r="G458" s="23">
        <v>0</v>
      </c>
      <c r="AJ458" s="38"/>
      <c r="AK458" s="36"/>
      <c r="AL458" s="31"/>
    </row>
    <row r="459" spans="3:38" x14ac:dyDescent="0.25">
      <c r="C459" t="s">
        <v>155</v>
      </c>
      <c r="G459" s="23">
        <v>0</v>
      </c>
      <c r="AJ459" s="38"/>
      <c r="AK459" s="36"/>
      <c r="AL459" s="31"/>
    </row>
    <row r="460" spans="3:38" x14ac:dyDescent="0.25">
      <c r="C460" t="s">
        <v>155</v>
      </c>
      <c r="G460" s="23">
        <v>0</v>
      </c>
      <c r="AJ460" s="38"/>
      <c r="AK460" s="36"/>
      <c r="AL460" s="31"/>
    </row>
    <row r="461" spans="3:38" x14ac:dyDescent="0.25">
      <c r="C461" t="s">
        <v>155</v>
      </c>
      <c r="G461" s="23">
        <v>0</v>
      </c>
      <c r="AJ461" s="38"/>
      <c r="AK461" s="36"/>
      <c r="AL461" s="31"/>
    </row>
    <row r="462" spans="3:38" x14ac:dyDescent="0.25">
      <c r="C462" t="s">
        <v>155</v>
      </c>
      <c r="G462" s="23">
        <v>0</v>
      </c>
      <c r="AJ462" s="38"/>
      <c r="AK462" s="36"/>
      <c r="AL462" s="31"/>
    </row>
    <row r="463" spans="3:38" x14ac:dyDescent="0.25">
      <c r="C463" t="s">
        <v>155</v>
      </c>
      <c r="G463" s="23">
        <v>0</v>
      </c>
      <c r="AJ463" s="38"/>
      <c r="AK463" s="36"/>
      <c r="AL463" s="31"/>
    </row>
    <row r="464" spans="3:38" x14ac:dyDescent="0.25">
      <c r="C464" t="s">
        <v>155</v>
      </c>
      <c r="G464" s="23">
        <v>0</v>
      </c>
      <c r="AJ464" s="38"/>
      <c r="AK464" s="36"/>
      <c r="AL464" s="31"/>
    </row>
    <row r="465" spans="3:38" x14ac:dyDescent="0.25">
      <c r="C465" t="s">
        <v>155</v>
      </c>
      <c r="G465" s="23">
        <v>0</v>
      </c>
      <c r="AJ465" s="38"/>
      <c r="AK465" s="36"/>
      <c r="AL465" s="31"/>
    </row>
    <row r="466" spans="3:38" x14ac:dyDescent="0.25">
      <c r="C466" t="s">
        <v>155</v>
      </c>
      <c r="G466" s="23">
        <v>0</v>
      </c>
      <c r="AJ466" s="38"/>
      <c r="AK466" s="36"/>
      <c r="AL466" s="31"/>
    </row>
    <row r="467" spans="3:38" x14ac:dyDescent="0.25">
      <c r="C467" t="s">
        <v>155</v>
      </c>
      <c r="G467" s="23">
        <v>0</v>
      </c>
      <c r="AJ467" s="38"/>
      <c r="AK467" s="36"/>
      <c r="AL467" s="31"/>
    </row>
    <row r="468" spans="3:38" x14ac:dyDescent="0.25">
      <c r="C468" t="s">
        <v>155</v>
      </c>
      <c r="G468" s="23">
        <v>0</v>
      </c>
      <c r="AJ468" s="38"/>
      <c r="AK468" s="36"/>
      <c r="AL468" s="31"/>
    </row>
    <row r="469" spans="3:38" x14ac:dyDescent="0.25">
      <c r="C469" t="s">
        <v>155</v>
      </c>
      <c r="G469" s="23">
        <v>0</v>
      </c>
      <c r="AJ469" s="38"/>
      <c r="AK469" s="36"/>
      <c r="AL469" s="31"/>
    </row>
    <row r="470" spans="3:38" x14ac:dyDescent="0.25">
      <c r="C470" t="s">
        <v>155</v>
      </c>
      <c r="G470" s="23">
        <v>0</v>
      </c>
      <c r="AJ470" s="38"/>
      <c r="AK470" s="36"/>
      <c r="AL470" s="31"/>
    </row>
    <row r="471" spans="3:38" x14ac:dyDescent="0.25">
      <c r="C471" t="s">
        <v>155</v>
      </c>
      <c r="G471" s="23">
        <v>0</v>
      </c>
      <c r="AJ471" s="38"/>
      <c r="AK471" s="36"/>
      <c r="AL471" s="31"/>
    </row>
    <row r="472" spans="3:38" x14ac:dyDescent="0.25">
      <c r="C472" t="s">
        <v>155</v>
      </c>
      <c r="G472" s="23">
        <v>0</v>
      </c>
      <c r="AJ472" s="38"/>
      <c r="AK472" s="36"/>
      <c r="AL472" s="31"/>
    </row>
    <row r="473" spans="3:38" x14ac:dyDescent="0.25">
      <c r="C473" t="s">
        <v>155</v>
      </c>
      <c r="G473" s="23">
        <v>0</v>
      </c>
      <c r="AJ473" s="38"/>
      <c r="AK473" s="36"/>
      <c r="AL473" s="31"/>
    </row>
    <row r="474" spans="3:38" x14ac:dyDescent="0.25">
      <c r="C474" t="s">
        <v>155</v>
      </c>
      <c r="G474" s="23">
        <v>0</v>
      </c>
      <c r="AJ474" s="38"/>
      <c r="AK474" s="36"/>
      <c r="AL474" s="31"/>
    </row>
    <row r="475" spans="3:38" x14ac:dyDescent="0.25">
      <c r="C475" t="s">
        <v>155</v>
      </c>
      <c r="G475" s="23">
        <v>0</v>
      </c>
      <c r="AJ475" s="38"/>
      <c r="AK475" s="36"/>
      <c r="AL475" s="31"/>
    </row>
    <row r="476" spans="3:38" x14ac:dyDescent="0.25">
      <c r="C476" t="s">
        <v>155</v>
      </c>
      <c r="G476" s="23">
        <v>0</v>
      </c>
      <c r="AJ476" s="38"/>
      <c r="AK476" s="36"/>
      <c r="AL476" s="31"/>
    </row>
    <row r="477" spans="3:38" x14ac:dyDescent="0.25">
      <c r="C477" t="s">
        <v>155</v>
      </c>
      <c r="G477" s="23">
        <v>0</v>
      </c>
      <c r="AJ477" s="38"/>
      <c r="AK477" s="36"/>
      <c r="AL477" s="31"/>
    </row>
    <row r="478" spans="3:38" x14ac:dyDescent="0.25">
      <c r="C478" t="s">
        <v>155</v>
      </c>
      <c r="G478" s="23">
        <v>0</v>
      </c>
      <c r="AJ478" s="38"/>
      <c r="AK478" s="36"/>
      <c r="AL478" s="31"/>
    </row>
    <row r="479" spans="3:38" x14ac:dyDescent="0.25">
      <c r="C479" t="s">
        <v>155</v>
      </c>
      <c r="G479" s="23">
        <v>0</v>
      </c>
      <c r="AJ479" s="38"/>
      <c r="AK479" s="36"/>
      <c r="AL479" s="31"/>
    </row>
    <row r="480" spans="3:38" x14ac:dyDescent="0.25">
      <c r="C480" t="s">
        <v>155</v>
      </c>
      <c r="G480" s="23">
        <v>0</v>
      </c>
      <c r="AJ480" s="38"/>
      <c r="AK480" s="36"/>
      <c r="AL480" s="31"/>
    </row>
    <row r="481" spans="3:38" x14ac:dyDescent="0.25">
      <c r="C481" t="s">
        <v>155</v>
      </c>
      <c r="G481" s="23">
        <v>0</v>
      </c>
      <c r="AJ481" s="38"/>
      <c r="AK481" s="36"/>
      <c r="AL481" s="31"/>
    </row>
    <row r="482" spans="3:38" x14ac:dyDescent="0.25">
      <c r="C482" t="s">
        <v>155</v>
      </c>
      <c r="G482" s="23">
        <v>0</v>
      </c>
      <c r="AJ482" s="38"/>
      <c r="AK482" s="36"/>
      <c r="AL482" s="31"/>
    </row>
    <row r="483" spans="3:38" x14ac:dyDescent="0.25">
      <c r="C483" t="s">
        <v>155</v>
      </c>
      <c r="G483" s="23">
        <v>0</v>
      </c>
      <c r="AJ483" s="38"/>
      <c r="AK483" s="36"/>
      <c r="AL483" s="31"/>
    </row>
    <row r="484" spans="3:38" x14ac:dyDescent="0.25">
      <c r="C484" t="s">
        <v>155</v>
      </c>
      <c r="G484" s="23">
        <v>0</v>
      </c>
      <c r="AJ484" s="38"/>
      <c r="AK484" s="36"/>
      <c r="AL484" s="31"/>
    </row>
    <row r="485" spans="3:38" x14ac:dyDescent="0.25">
      <c r="C485" t="s">
        <v>155</v>
      </c>
      <c r="G485" s="23">
        <v>0</v>
      </c>
      <c r="AJ485" s="38"/>
      <c r="AK485" s="36"/>
      <c r="AL485" s="31"/>
    </row>
    <row r="486" spans="3:38" x14ac:dyDescent="0.25">
      <c r="C486" t="s">
        <v>155</v>
      </c>
      <c r="G486" s="23">
        <v>0</v>
      </c>
      <c r="AJ486" s="38"/>
      <c r="AK486" s="36"/>
      <c r="AL486" s="31"/>
    </row>
    <row r="487" spans="3:38" x14ac:dyDescent="0.25">
      <c r="C487" t="s">
        <v>155</v>
      </c>
      <c r="G487" s="23">
        <v>0</v>
      </c>
      <c r="AJ487" s="38"/>
      <c r="AK487" s="36"/>
      <c r="AL487" s="31"/>
    </row>
    <row r="488" spans="3:38" x14ac:dyDescent="0.25">
      <c r="C488" t="s">
        <v>155</v>
      </c>
      <c r="G488" s="23">
        <v>0</v>
      </c>
      <c r="AJ488" s="38"/>
      <c r="AK488" s="36"/>
      <c r="AL488" s="31"/>
    </row>
    <row r="489" spans="3:38" x14ac:dyDescent="0.25">
      <c r="C489" t="s">
        <v>155</v>
      </c>
      <c r="G489" s="23">
        <v>0</v>
      </c>
      <c r="AJ489" s="38"/>
      <c r="AK489" s="36"/>
      <c r="AL489" s="31"/>
    </row>
    <row r="490" spans="3:38" x14ac:dyDescent="0.25">
      <c r="C490" t="s">
        <v>155</v>
      </c>
      <c r="G490" s="23">
        <v>0</v>
      </c>
      <c r="AJ490" s="38"/>
      <c r="AK490" s="36"/>
      <c r="AL490" s="31"/>
    </row>
    <row r="491" spans="3:38" x14ac:dyDescent="0.25">
      <c r="C491" t="s">
        <v>155</v>
      </c>
      <c r="G491" s="23">
        <v>0</v>
      </c>
      <c r="AJ491" s="38"/>
      <c r="AK491" s="36"/>
      <c r="AL491" s="31"/>
    </row>
    <row r="492" spans="3:38" x14ac:dyDescent="0.25">
      <c r="C492" t="s">
        <v>155</v>
      </c>
      <c r="G492" s="23">
        <v>0</v>
      </c>
      <c r="AJ492" s="38"/>
      <c r="AK492" s="36"/>
      <c r="AL492" s="31"/>
    </row>
    <row r="493" spans="3:38" x14ac:dyDescent="0.25">
      <c r="C493" t="s">
        <v>155</v>
      </c>
      <c r="G493" s="23">
        <v>0</v>
      </c>
      <c r="AJ493" s="38"/>
      <c r="AK493" s="36"/>
      <c r="AL493" s="31"/>
    </row>
    <row r="494" spans="3:38" x14ac:dyDescent="0.25">
      <c r="C494" t="s">
        <v>155</v>
      </c>
      <c r="G494" s="23">
        <v>0</v>
      </c>
      <c r="AJ494" s="38"/>
      <c r="AK494" s="36"/>
      <c r="AL494" s="31"/>
    </row>
    <row r="495" spans="3:38" x14ac:dyDescent="0.25">
      <c r="C495" t="s">
        <v>155</v>
      </c>
      <c r="G495" s="23">
        <v>0</v>
      </c>
      <c r="AJ495" s="38"/>
      <c r="AK495" s="36"/>
      <c r="AL495" s="31"/>
    </row>
    <row r="496" spans="3:38" x14ac:dyDescent="0.25">
      <c r="C496" t="s">
        <v>155</v>
      </c>
      <c r="G496" s="23">
        <v>0</v>
      </c>
      <c r="AJ496" s="38"/>
      <c r="AK496" s="36"/>
      <c r="AL496" s="31"/>
    </row>
    <row r="497" spans="3:38" x14ac:dyDescent="0.25">
      <c r="C497" t="s">
        <v>155</v>
      </c>
      <c r="G497" s="23">
        <v>0</v>
      </c>
      <c r="AJ497" s="38"/>
      <c r="AK497" s="36"/>
      <c r="AL497" s="31"/>
    </row>
    <row r="498" spans="3:38" x14ac:dyDescent="0.25">
      <c r="C498" t="s">
        <v>155</v>
      </c>
      <c r="G498" s="23">
        <v>0</v>
      </c>
      <c r="AJ498" s="38"/>
      <c r="AK498" s="36"/>
      <c r="AL498" s="31"/>
    </row>
    <row r="499" spans="3:38" x14ac:dyDescent="0.25">
      <c r="C499" t="s">
        <v>155</v>
      </c>
      <c r="G499" s="23">
        <v>0</v>
      </c>
      <c r="AJ499" s="38"/>
      <c r="AK499" s="36"/>
      <c r="AL499" s="31"/>
    </row>
    <row r="500" spans="3:38" x14ac:dyDescent="0.25">
      <c r="C500" t="s">
        <v>155</v>
      </c>
      <c r="G500" s="23">
        <v>0</v>
      </c>
      <c r="AJ500" s="38"/>
      <c r="AK500" s="36"/>
      <c r="AL500" s="31"/>
    </row>
    <row r="501" spans="3:38" x14ac:dyDescent="0.25">
      <c r="C501" t="s">
        <v>155</v>
      </c>
      <c r="G501" s="23">
        <v>0</v>
      </c>
      <c r="AJ501" s="38"/>
      <c r="AK501" s="36"/>
      <c r="AL501" s="31"/>
    </row>
    <row r="502" spans="3:38" x14ac:dyDescent="0.25">
      <c r="C502" t="s">
        <v>155</v>
      </c>
      <c r="G502" s="23">
        <v>0</v>
      </c>
      <c r="AJ502" s="38"/>
      <c r="AK502" s="36"/>
      <c r="AL502" s="31"/>
    </row>
    <row r="503" spans="3:38" x14ac:dyDescent="0.25">
      <c r="C503" t="s">
        <v>155</v>
      </c>
      <c r="G503" s="23">
        <v>0</v>
      </c>
      <c r="AJ503" s="38"/>
      <c r="AK503" s="36"/>
      <c r="AL503" s="31"/>
    </row>
    <row r="504" spans="3:38" x14ac:dyDescent="0.25">
      <c r="C504" t="s">
        <v>155</v>
      </c>
      <c r="G504" s="23">
        <v>0</v>
      </c>
      <c r="AJ504" s="38"/>
      <c r="AK504" s="36"/>
      <c r="AL504" s="31"/>
    </row>
    <row r="505" spans="3:38" x14ac:dyDescent="0.25">
      <c r="C505" t="s">
        <v>155</v>
      </c>
      <c r="G505" s="23">
        <v>0</v>
      </c>
      <c r="AJ505" s="38"/>
      <c r="AK505" s="36"/>
      <c r="AL505" s="31"/>
    </row>
    <row r="506" spans="3:38" x14ac:dyDescent="0.25">
      <c r="C506" t="s">
        <v>155</v>
      </c>
      <c r="G506" s="23">
        <v>0</v>
      </c>
      <c r="AJ506" s="38"/>
      <c r="AK506" s="36"/>
      <c r="AL506" s="31"/>
    </row>
    <row r="507" spans="3:38" x14ac:dyDescent="0.25">
      <c r="C507" t="s">
        <v>155</v>
      </c>
      <c r="G507" s="23">
        <v>0</v>
      </c>
      <c r="AJ507" s="38"/>
      <c r="AK507" s="36"/>
      <c r="AL507" s="31"/>
    </row>
    <row r="508" spans="3:38" x14ac:dyDescent="0.25">
      <c r="C508" t="s">
        <v>155</v>
      </c>
      <c r="G508" s="23">
        <v>0</v>
      </c>
      <c r="AJ508" s="38"/>
      <c r="AK508" s="36"/>
      <c r="AL508" s="31"/>
    </row>
    <row r="509" spans="3:38" x14ac:dyDescent="0.25">
      <c r="C509" t="s">
        <v>155</v>
      </c>
      <c r="G509" s="23">
        <v>0</v>
      </c>
      <c r="AJ509" s="38"/>
      <c r="AK509" s="36"/>
      <c r="AL509" s="31"/>
    </row>
    <row r="510" spans="3:38" x14ac:dyDescent="0.25">
      <c r="C510" t="s">
        <v>155</v>
      </c>
      <c r="G510" s="23">
        <v>0</v>
      </c>
      <c r="AJ510" s="38"/>
      <c r="AK510" s="36"/>
      <c r="AL510" s="31"/>
    </row>
    <row r="511" spans="3:38" x14ac:dyDescent="0.25">
      <c r="C511" t="s">
        <v>155</v>
      </c>
      <c r="G511" s="23">
        <v>0</v>
      </c>
      <c r="AJ511" s="38"/>
      <c r="AK511" s="36"/>
      <c r="AL511" s="31"/>
    </row>
    <row r="512" spans="3:38" x14ac:dyDescent="0.25">
      <c r="C512" t="s">
        <v>155</v>
      </c>
      <c r="G512" s="23">
        <v>0</v>
      </c>
      <c r="AJ512" s="38"/>
      <c r="AK512" s="36"/>
      <c r="AL512" s="31"/>
    </row>
    <row r="513" spans="3:38" x14ac:dyDescent="0.25">
      <c r="C513" t="s">
        <v>155</v>
      </c>
      <c r="G513" s="23">
        <v>0</v>
      </c>
      <c r="AJ513" s="38"/>
      <c r="AK513" s="36"/>
      <c r="AL513" s="31"/>
    </row>
    <row r="514" spans="3:38" x14ac:dyDescent="0.25">
      <c r="C514" t="s">
        <v>155</v>
      </c>
      <c r="G514" s="23">
        <v>0</v>
      </c>
      <c r="AJ514" s="38"/>
      <c r="AK514" s="36"/>
      <c r="AL514" s="31"/>
    </row>
    <row r="515" spans="3:38" x14ac:dyDescent="0.25">
      <c r="C515" t="s">
        <v>155</v>
      </c>
      <c r="G515" s="23">
        <v>0</v>
      </c>
      <c r="AJ515" s="38"/>
      <c r="AK515" s="36"/>
      <c r="AL515" s="31"/>
    </row>
    <row r="516" spans="3:38" x14ac:dyDescent="0.25">
      <c r="C516" t="s">
        <v>155</v>
      </c>
      <c r="G516" s="23">
        <v>0</v>
      </c>
      <c r="AJ516" s="38"/>
      <c r="AK516" s="36"/>
      <c r="AL516" s="31"/>
    </row>
    <row r="517" spans="3:38" x14ac:dyDescent="0.25">
      <c r="C517" t="s">
        <v>155</v>
      </c>
      <c r="G517" s="23">
        <v>0</v>
      </c>
      <c r="AJ517" s="38"/>
      <c r="AK517" s="36"/>
      <c r="AL517" s="31"/>
    </row>
    <row r="518" spans="3:38" x14ac:dyDescent="0.25">
      <c r="C518" t="s">
        <v>155</v>
      </c>
      <c r="G518" s="23">
        <v>0</v>
      </c>
      <c r="AJ518" s="38"/>
      <c r="AK518" s="36"/>
      <c r="AL518" s="31"/>
    </row>
    <row r="519" spans="3:38" x14ac:dyDescent="0.25">
      <c r="C519" t="s">
        <v>155</v>
      </c>
      <c r="G519" s="23">
        <v>0</v>
      </c>
      <c r="AJ519" s="38"/>
      <c r="AK519" s="36"/>
      <c r="AL519" s="31"/>
    </row>
    <row r="520" spans="3:38" x14ac:dyDescent="0.25">
      <c r="C520" t="s">
        <v>155</v>
      </c>
      <c r="G520" s="23">
        <v>0</v>
      </c>
      <c r="AJ520" s="38"/>
      <c r="AK520" s="36"/>
      <c r="AL520" s="31"/>
    </row>
    <row r="521" spans="3:38" x14ac:dyDescent="0.25">
      <c r="C521" t="s">
        <v>155</v>
      </c>
      <c r="G521" s="23">
        <v>0</v>
      </c>
      <c r="AJ521" s="38"/>
      <c r="AK521" s="36"/>
      <c r="AL521" s="31"/>
    </row>
    <row r="522" spans="3:38" x14ac:dyDescent="0.25">
      <c r="C522" t="s">
        <v>155</v>
      </c>
      <c r="G522" s="23">
        <v>0</v>
      </c>
      <c r="AJ522" s="38"/>
      <c r="AK522" s="36"/>
      <c r="AL522" s="31"/>
    </row>
    <row r="523" spans="3:38" x14ac:dyDescent="0.25">
      <c r="C523" t="s">
        <v>155</v>
      </c>
      <c r="G523" s="23">
        <v>0</v>
      </c>
      <c r="AJ523" s="38"/>
      <c r="AK523" s="36"/>
      <c r="AL523" s="31"/>
    </row>
    <row r="524" spans="3:38" x14ac:dyDescent="0.25">
      <c r="C524" t="s">
        <v>155</v>
      </c>
      <c r="G524" s="23">
        <v>0</v>
      </c>
      <c r="AJ524" s="38"/>
      <c r="AK524" s="36"/>
      <c r="AL524" s="31"/>
    </row>
    <row r="525" spans="3:38" x14ac:dyDescent="0.25">
      <c r="C525" t="s">
        <v>155</v>
      </c>
      <c r="G525" s="23">
        <v>0</v>
      </c>
      <c r="AJ525" s="38"/>
      <c r="AK525" s="36"/>
      <c r="AL525" s="31"/>
    </row>
    <row r="526" spans="3:38" x14ac:dyDescent="0.25">
      <c r="C526" t="s">
        <v>155</v>
      </c>
      <c r="G526" s="23">
        <v>0</v>
      </c>
      <c r="AJ526" s="38"/>
      <c r="AK526" s="36"/>
      <c r="AL526" s="31"/>
    </row>
    <row r="527" spans="3:38" x14ac:dyDescent="0.25">
      <c r="C527" t="s">
        <v>155</v>
      </c>
      <c r="G527" s="23">
        <v>0</v>
      </c>
      <c r="AJ527" s="38"/>
      <c r="AK527" s="36"/>
      <c r="AL527" s="31"/>
    </row>
    <row r="528" spans="3:38" x14ac:dyDescent="0.25">
      <c r="C528" t="s">
        <v>155</v>
      </c>
      <c r="G528" s="23">
        <v>0</v>
      </c>
      <c r="AJ528" s="38"/>
      <c r="AK528" s="36"/>
      <c r="AL528" s="31"/>
    </row>
    <row r="529" spans="3:38" x14ac:dyDescent="0.25">
      <c r="C529" t="s">
        <v>155</v>
      </c>
      <c r="G529" s="23">
        <v>0</v>
      </c>
      <c r="AJ529" s="38"/>
      <c r="AK529" s="36"/>
      <c r="AL529" s="31"/>
    </row>
    <row r="530" spans="3:38" x14ac:dyDescent="0.25">
      <c r="C530" t="s">
        <v>155</v>
      </c>
      <c r="G530" s="23">
        <v>0</v>
      </c>
      <c r="AJ530" s="38"/>
      <c r="AK530" s="36"/>
      <c r="AL530" s="31"/>
    </row>
    <row r="531" spans="3:38" x14ac:dyDescent="0.25">
      <c r="C531" t="s">
        <v>155</v>
      </c>
      <c r="G531" s="23">
        <v>0</v>
      </c>
      <c r="AJ531" s="38"/>
      <c r="AK531" s="36"/>
      <c r="AL531" s="31"/>
    </row>
    <row r="532" spans="3:38" x14ac:dyDescent="0.25">
      <c r="C532" t="s">
        <v>155</v>
      </c>
      <c r="G532" s="23">
        <v>0</v>
      </c>
      <c r="AJ532" s="38"/>
      <c r="AK532" s="36"/>
      <c r="AL532" s="31"/>
    </row>
    <row r="533" spans="3:38" x14ac:dyDescent="0.25">
      <c r="C533" t="s">
        <v>155</v>
      </c>
      <c r="G533" s="23">
        <v>0</v>
      </c>
      <c r="AJ533" s="38"/>
      <c r="AK533" s="36"/>
      <c r="AL533" s="31"/>
    </row>
    <row r="534" spans="3:38" x14ac:dyDescent="0.25">
      <c r="C534" t="s">
        <v>155</v>
      </c>
      <c r="G534" s="23">
        <v>0</v>
      </c>
      <c r="AJ534" s="38"/>
      <c r="AK534" s="36"/>
      <c r="AL534" s="31"/>
    </row>
    <row r="535" spans="3:38" x14ac:dyDescent="0.25">
      <c r="C535" t="s">
        <v>155</v>
      </c>
      <c r="G535" s="23">
        <v>0</v>
      </c>
      <c r="AJ535" s="38"/>
      <c r="AK535" s="36"/>
      <c r="AL535" s="31"/>
    </row>
    <row r="536" spans="3:38" x14ac:dyDescent="0.25">
      <c r="C536" t="s">
        <v>155</v>
      </c>
      <c r="G536" s="23">
        <v>0</v>
      </c>
      <c r="AJ536" s="38"/>
      <c r="AK536" s="36"/>
      <c r="AL536" s="31"/>
    </row>
    <row r="537" spans="3:38" x14ac:dyDescent="0.25">
      <c r="C537" t="s">
        <v>155</v>
      </c>
      <c r="G537" s="23">
        <v>0</v>
      </c>
      <c r="AJ537" s="38"/>
      <c r="AK537" s="36"/>
      <c r="AL537" s="31"/>
    </row>
    <row r="538" spans="3:38" x14ac:dyDescent="0.25">
      <c r="C538" t="s">
        <v>155</v>
      </c>
      <c r="G538" s="23">
        <v>0</v>
      </c>
      <c r="AJ538" s="38"/>
      <c r="AK538" s="36"/>
      <c r="AL538" s="31"/>
    </row>
    <row r="539" spans="3:38" x14ac:dyDescent="0.25">
      <c r="C539" t="s">
        <v>155</v>
      </c>
      <c r="G539" s="23">
        <v>0</v>
      </c>
      <c r="AJ539" s="38"/>
      <c r="AK539" s="36"/>
      <c r="AL539" s="31"/>
    </row>
    <row r="540" spans="3:38" x14ac:dyDescent="0.25">
      <c r="C540" t="s">
        <v>155</v>
      </c>
      <c r="G540" s="23">
        <v>0</v>
      </c>
      <c r="AJ540" s="38"/>
      <c r="AK540" s="36"/>
      <c r="AL540" s="31"/>
    </row>
    <row r="541" spans="3:38" x14ac:dyDescent="0.25">
      <c r="C541" t="s">
        <v>155</v>
      </c>
      <c r="G541" s="23">
        <v>0</v>
      </c>
      <c r="AJ541" s="38"/>
      <c r="AK541" s="36"/>
      <c r="AL541" s="31"/>
    </row>
    <row r="542" spans="3:38" x14ac:dyDescent="0.25">
      <c r="C542" t="s">
        <v>155</v>
      </c>
      <c r="G542" s="23">
        <v>0</v>
      </c>
      <c r="AJ542" s="38"/>
      <c r="AK542" s="36"/>
      <c r="AL542" s="31"/>
    </row>
    <row r="543" spans="3:38" x14ac:dyDescent="0.25">
      <c r="C543" t="s">
        <v>155</v>
      </c>
      <c r="G543" s="23">
        <v>0</v>
      </c>
      <c r="AJ543" s="38"/>
      <c r="AK543" s="36"/>
      <c r="AL543" s="31"/>
    </row>
    <row r="544" spans="3:38" x14ac:dyDescent="0.25">
      <c r="C544" t="s">
        <v>155</v>
      </c>
      <c r="G544" s="23">
        <v>0</v>
      </c>
      <c r="AJ544" s="38"/>
      <c r="AK544" s="36"/>
      <c r="AL544" s="31"/>
    </row>
    <row r="545" spans="3:38" x14ac:dyDescent="0.25">
      <c r="C545" t="s">
        <v>155</v>
      </c>
      <c r="G545" s="23">
        <v>0</v>
      </c>
      <c r="AJ545" s="38"/>
      <c r="AK545" s="36"/>
      <c r="AL545" s="31"/>
    </row>
    <row r="546" spans="3:38" x14ac:dyDescent="0.25">
      <c r="C546" t="s">
        <v>155</v>
      </c>
      <c r="G546" s="23">
        <v>0</v>
      </c>
      <c r="AJ546" s="38"/>
      <c r="AK546" s="36"/>
      <c r="AL546" s="31"/>
    </row>
    <row r="547" spans="3:38" x14ac:dyDescent="0.25">
      <c r="C547" t="s">
        <v>155</v>
      </c>
      <c r="G547" s="23">
        <v>0</v>
      </c>
      <c r="AJ547" s="38"/>
      <c r="AK547" s="36"/>
      <c r="AL547" s="31"/>
    </row>
    <row r="548" spans="3:38" x14ac:dyDescent="0.25">
      <c r="C548" t="s">
        <v>155</v>
      </c>
      <c r="G548" s="23">
        <v>0</v>
      </c>
      <c r="AJ548" s="38"/>
      <c r="AK548" s="36"/>
      <c r="AL548" s="31"/>
    </row>
    <row r="549" spans="3:38" x14ac:dyDescent="0.25">
      <c r="C549" t="s">
        <v>155</v>
      </c>
      <c r="G549" s="23">
        <v>0</v>
      </c>
      <c r="AJ549" s="38"/>
      <c r="AK549" s="36"/>
      <c r="AL549" s="31"/>
    </row>
    <row r="550" spans="3:38" x14ac:dyDescent="0.25">
      <c r="C550" t="s">
        <v>155</v>
      </c>
      <c r="G550" s="23">
        <v>0</v>
      </c>
      <c r="AJ550" s="38"/>
      <c r="AK550" s="36"/>
      <c r="AL550" s="31"/>
    </row>
    <row r="551" spans="3:38" x14ac:dyDescent="0.25">
      <c r="C551" t="s">
        <v>155</v>
      </c>
      <c r="G551" s="23">
        <v>0</v>
      </c>
      <c r="AJ551" s="38"/>
      <c r="AK551" s="36"/>
      <c r="AL551" s="31"/>
    </row>
    <row r="552" spans="3:38" x14ac:dyDescent="0.25">
      <c r="C552" t="s">
        <v>155</v>
      </c>
      <c r="G552" s="23">
        <v>0</v>
      </c>
      <c r="AJ552" s="38"/>
      <c r="AK552" s="36"/>
      <c r="AL552" s="31"/>
    </row>
    <row r="553" spans="3:38" x14ac:dyDescent="0.25">
      <c r="C553" t="s">
        <v>155</v>
      </c>
      <c r="G553" s="23">
        <v>0</v>
      </c>
      <c r="AJ553" s="38"/>
      <c r="AK553" s="36"/>
      <c r="AL553" s="31"/>
    </row>
    <row r="554" spans="3:38" x14ac:dyDescent="0.25">
      <c r="C554" t="s">
        <v>155</v>
      </c>
      <c r="G554" s="23">
        <v>0</v>
      </c>
      <c r="AJ554" s="38"/>
      <c r="AK554" s="36"/>
      <c r="AL554" s="31"/>
    </row>
    <row r="555" spans="3:38" x14ac:dyDescent="0.25">
      <c r="C555" t="s">
        <v>155</v>
      </c>
      <c r="G555" s="23">
        <v>0</v>
      </c>
      <c r="AJ555" s="38"/>
      <c r="AK555" s="36"/>
      <c r="AL555" s="31"/>
    </row>
    <row r="556" spans="3:38" x14ac:dyDescent="0.25">
      <c r="C556" t="s">
        <v>155</v>
      </c>
      <c r="G556" s="23">
        <v>0</v>
      </c>
      <c r="AJ556" s="38"/>
      <c r="AK556" s="36"/>
      <c r="AL556" s="31"/>
    </row>
    <row r="557" spans="3:38" x14ac:dyDescent="0.25">
      <c r="C557" t="s">
        <v>155</v>
      </c>
      <c r="G557" s="23">
        <v>0</v>
      </c>
      <c r="AJ557" s="38"/>
      <c r="AK557" s="36"/>
      <c r="AL557" s="31"/>
    </row>
    <row r="558" spans="3:38" x14ac:dyDescent="0.25">
      <c r="C558" t="s">
        <v>155</v>
      </c>
      <c r="G558" s="23">
        <v>0</v>
      </c>
      <c r="AJ558" s="38"/>
      <c r="AK558" s="36"/>
      <c r="AL558" s="31"/>
    </row>
    <row r="559" spans="3:38" x14ac:dyDescent="0.25">
      <c r="C559" t="s">
        <v>155</v>
      </c>
      <c r="G559" s="23">
        <v>0</v>
      </c>
      <c r="AJ559" s="38"/>
      <c r="AK559" s="36"/>
      <c r="AL559" s="31"/>
    </row>
    <row r="560" spans="3:38" x14ac:dyDescent="0.25">
      <c r="C560" t="s">
        <v>155</v>
      </c>
      <c r="G560" s="23">
        <v>0</v>
      </c>
      <c r="AJ560" s="38"/>
      <c r="AK560" s="36"/>
      <c r="AL560" s="31"/>
    </row>
    <row r="561" spans="3:38" x14ac:dyDescent="0.25">
      <c r="C561" t="s">
        <v>155</v>
      </c>
      <c r="G561" s="23">
        <v>0</v>
      </c>
      <c r="AJ561" s="38"/>
      <c r="AK561" s="36"/>
      <c r="AL561" s="31"/>
    </row>
    <row r="562" spans="3:38" x14ac:dyDescent="0.25">
      <c r="C562" t="s">
        <v>155</v>
      </c>
      <c r="G562" s="23">
        <v>0</v>
      </c>
      <c r="AJ562" s="38"/>
      <c r="AK562" s="36"/>
      <c r="AL562" s="31"/>
    </row>
    <row r="563" spans="3:38" x14ac:dyDescent="0.25">
      <c r="C563" t="s">
        <v>155</v>
      </c>
      <c r="G563" s="23">
        <v>0</v>
      </c>
      <c r="AJ563" s="38"/>
      <c r="AK563" s="36"/>
      <c r="AL563" s="31"/>
    </row>
    <row r="564" spans="3:38" x14ac:dyDescent="0.25">
      <c r="C564" t="s">
        <v>155</v>
      </c>
      <c r="G564" s="23">
        <v>0</v>
      </c>
      <c r="AJ564" s="38"/>
      <c r="AK564" s="36"/>
      <c r="AL564" s="31"/>
    </row>
    <row r="565" spans="3:38" x14ac:dyDescent="0.25">
      <c r="C565" t="s">
        <v>155</v>
      </c>
      <c r="G565" s="23">
        <v>0</v>
      </c>
      <c r="AJ565" s="38"/>
      <c r="AK565" s="36"/>
      <c r="AL565" s="31"/>
    </row>
    <row r="566" spans="3:38" x14ac:dyDescent="0.25">
      <c r="C566" t="s">
        <v>155</v>
      </c>
      <c r="G566" s="23">
        <v>0</v>
      </c>
      <c r="AJ566" s="38"/>
      <c r="AK566" s="36"/>
      <c r="AL566" s="31"/>
    </row>
    <row r="567" spans="3:38" x14ac:dyDescent="0.25">
      <c r="C567" t="s">
        <v>155</v>
      </c>
      <c r="G567" s="23">
        <v>0</v>
      </c>
      <c r="AJ567" s="38"/>
      <c r="AK567" s="36"/>
      <c r="AL567" s="31"/>
    </row>
    <row r="568" spans="3:38" x14ac:dyDescent="0.25">
      <c r="C568" t="s">
        <v>155</v>
      </c>
      <c r="G568" s="23">
        <v>0</v>
      </c>
      <c r="AJ568" s="38"/>
      <c r="AK568" s="36"/>
      <c r="AL568" s="31"/>
    </row>
    <row r="569" spans="3:38" x14ac:dyDescent="0.25">
      <c r="C569" t="s">
        <v>155</v>
      </c>
      <c r="G569" s="23">
        <v>0</v>
      </c>
      <c r="AJ569" s="38"/>
      <c r="AK569" s="36"/>
      <c r="AL569" s="31"/>
    </row>
    <row r="570" spans="3:38" x14ac:dyDescent="0.25">
      <c r="C570" t="s">
        <v>155</v>
      </c>
      <c r="G570" s="23">
        <v>0</v>
      </c>
      <c r="AJ570" s="38"/>
      <c r="AK570" s="36"/>
      <c r="AL570" s="31"/>
    </row>
    <row r="571" spans="3:38" x14ac:dyDescent="0.25">
      <c r="C571" t="s">
        <v>155</v>
      </c>
      <c r="G571" s="23">
        <v>0</v>
      </c>
      <c r="AJ571" s="38"/>
      <c r="AK571" s="36"/>
      <c r="AL571" s="31"/>
    </row>
    <row r="572" spans="3:38" x14ac:dyDescent="0.25">
      <c r="C572" t="s">
        <v>155</v>
      </c>
      <c r="G572" s="23">
        <v>0</v>
      </c>
      <c r="AJ572" s="38"/>
      <c r="AK572" s="36"/>
      <c r="AL572" s="31"/>
    </row>
    <row r="573" spans="3:38" x14ac:dyDescent="0.25">
      <c r="C573" t="s">
        <v>155</v>
      </c>
      <c r="G573" s="23">
        <v>0</v>
      </c>
      <c r="AJ573" s="38"/>
      <c r="AK573" s="36"/>
      <c r="AL573" s="31"/>
    </row>
    <row r="574" spans="3:38" x14ac:dyDescent="0.25">
      <c r="C574" t="s">
        <v>155</v>
      </c>
      <c r="G574" s="23">
        <v>0</v>
      </c>
      <c r="AJ574" s="38"/>
      <c r="AK574" s="36"/>
      <c r="AL574" s="31"/>
    </row>
    <row r="575" spans="3:38" x14ac:dyDescent="0.25">
      <c r="C575" t="s">
        <v>155</v>
      </c>
      <c r="G575" s="23">
        <v>0</v>
      </c>
      <c r="AJ575" s="38"/>
      <c r="AK575" s="36"/>
      <c r="AL575" s="31"/>
    </row>
    <row r="576" spans="3:38" x14ac:dyDescent="0.25">
      <c r="C576" t="s">
        <v>155</v>
      </c>
      <c r="G576" s="23">
        <v>0</v>
      </c>
      <c r="AJ576" s="38"/>
      <c r="AK576" s="36"/>
      <c r="AL576" s="31"/>
    </row>
    <row r="577" spans="3:38" x14ac:dyDescent="0.25">
      <c r="C577" t="s">
        <v>155</v>
      </c>
      <c r="G577" s="23">
        <v>0</v>
      </c>
      <c r="AJ577" s="38"/>
      <c r="AK577" s="36"/>
      <c r="AL577" s="31"/>
    </row>
    <row r="578" spans="3:38" x14ac:dyDescent="0.25">
      <c r="C578" t="s">
        <v>155</v>
      </c>
      <c r="G578" s="23">
        <v>0</v>
      </c>
      <c r="AJ578" s="38"/>
      <c r="AK578" s="36"/>
      <c r="AL578" s="31"/>
    </row>
    <row r="579" spans="3:38" x14ac:dyDescent="0.25">
      <c r="C579" t="s">
        <v>155</v>
      </c>
      <c r="G579" s="23">
        <v>0</v>
      </c>
      <c r="AJ579" s="38"/>
      <c r="AK579" s="36"/>
      <c r="AL579" s="31"/>
    </row>
    <row r="580" spans="3:38" x14ac:dyDescent="0.25">
      <c r="C580" t="s">
        <v>155</v>
      </c>
      <c r="G580" s="23">
        <v>0</v>
      </c>
      <c r="AJ580" s="38"/>
      <c r="AK580" s="36"/>
      <c r="AL580" s="31"/>
    </row>
    <row r="581" spans="3:38" x14ac:dyDescent="0.25">
      <c r="C581" t="s">
        <v>155</v>
      </c>
      <c r="G581" s="23">
        <v>0</v>
      </c>
      <c r="AJ581" s="38"/>
      <c r="AK581" s="36"/>
      <c r="AL581" s="31"/>
    </row>
    <row r="582" spans="3:38" x14ac:dyDescent="0.25">
      <c r="C582" t="s">
        <v>155</v>
      </c>
      <c r="G582" s="23">
        <v>0</v>
      </c>
      <c r="AJ582" s="38"/>
      <c r="AK582" s="36"/>
      <c r="AL582" s="31"/>
    </row>
    <row r="583" spans="3:38" x14ac:dyDescent="0.25">
      <c r="C583" t="s">
        <v>155</v>
      </c>
      <c r="G583" s="23">
        <v>0</v>
      </c>
      <c r="AJ583" s="38"/>
      <c r="AK583" s="36"/>
      <c r="AL583" s="31"/>
    </row>
    <row r="584" spans="3:38" x14ac:dyDescent="0.25">
      <c r="C584" t="s">
        <v>155</v>
      </c>
      <c r="G584" s="23">
        <v>0</v>
      </c>
      <c r="AJ584" s="38"/>
      <c r="AK584" s="36"/>
      <c r="AL584" s="31"/>
    </row>
    <row r="585" spans="3:38" x14ac:dyDescent="0.25">
      <c r="C585" t="s">
        <v>155</v>
      </c>
      <c r="G585" s="23">
        <v>0</v>
      </c>
      <c r="AJ585" s="38"/>
      <c r="AK585" s="36"/>
      <c r="AL585" s="31"/>
    </row>
    <row r="586" spans="3:38" x14ac:dyDescent="0.25">
      <c r="C586" t="s">
        <v>155</v>
      </c>
      <c r="G586" s="23">
        <v>0</v>
      </c>
      <c r="AJ586" s="38"/>
      <c r="AK586" s="36"/>
      <c r="AL586" s="31"/>
    </row>
    <row r="587" spans="3:38" x14ac:dyDescent="0.25">
      <c r="C587" t="s">
        <v>155</v>
      </c>
      <c r="G587" s="23">
        <v>0</v>
      </c>
      <c r="AJ587" s="38"/>
      <c r="AK587" s="36"/>
      <c r="AL587" s="31"/>
    </row>
    <row r="588" spans="3:38" x14ac:dyDescent="0.25">
      <c r="C588" t="s">
        <v>155</v>
      </c>
      <c r="G588" s="23">
        <v>0</v>
      </c>
      <c r="AJ588" s="38"/>
      <c r="AK588" s="36"/>
      <c r="AL588" s="31"/>
    </row>
    <row r="589" spans="3:38" x14ac:dyDescent="0.25">
      <c r="C589" t="s">
        <v>155</v>
      </c>
      <c r="G589" s="23">
        <v>0</v>
      </c>
      <c r="AJ589" s="38"/>
      <c r="AK589" s="36"/>
      <c r="AL589" s="31"/>
    </row>
    <row r="590" spans="3:38" x14ac:dyDescent="0.25">
      <c r="C590" t="s">
        <v>155</v>
      </c>
      <c r="G590" s="23">
        <v>0</v>
      </c>
      <c r="AJ590" s="38"/>
      <c r="AK590" s="36"/>
      <c r="AL590" s="31"/>
    </row>
    <row r="591" spans="3:38" x14ac:dyDescent="0.25">
      <c r="C591" t="s">
        <v>155</v>
      </c>
      <c r="G591" s="23">
        <v>0</v>
      </c>
      <c r="AJ591" s="38"/>
      <c r="AK591" s="36"/>
      <c r="AL591" s="31"/>
    </row>
    <row r="592" spans="3:38" x14ac:dyDescent="0.25">
      <c r="C592" t="s">
        <v>155</v>
      </c>
      <c r="G592" s="23">
        <v>0</v>
      </c>
      <c r="AJ592" s="38"/>
      <c r="AK592" s="36"/>
      <c r="AL592" s="31"/>
    </row>
    <row r="593" spans="3:38" x14ac:dyDescent="0.25">
      <c r="C593" t="s">
        <v>155</v>
      </c>
      <c r="G593" s="23">
        <v>0</v>
      </c>
      <c r="AJ593" s="38"/>
      <c r="AK593" s="36"/>
      <c r="AL593" s="31"/>
    </row>
    <row r="594" spans="3:38" x14ac:dyDescent="0.25">
      <c r="C594" t="s">
        <v>155</v>
      </c>
      <c r="G594" s="23">
        <v>0</v>
      </c>
      <c r="AJ594" s="38"/>
      <c r="AK594" s="36"/>
      <c r="AL594" s="31"/>
    </row>
    <row r="595" spans="3:38" x14ac:dyDescent="0.25">
      <c r="C595" t="s">
        <v>155</v>
      </c>
      <c r="G595" s="23">
        <v>0</v>
      </c>
      <c r="AJ595" s="38"/>
      <c r="AK595" s="36"/>
      <c r="AL595" s="31"/>
    </row>
    <row r="596" spans="3:38" x14ac:dyDescent="0.25">
      <c r="C596" t="s">
        <v>155</v>
      </c>
      <c r="G596" s="23">
        <v>0</v>
      </c>
      <c r="AJ596" s="38"/>
      <c r="AK596" s="36"/>
      <c r="AL596" s="31"/>
    </row>
    <row r="597" spans="3:38" x14ac:dyDescent="0.25">
      <c r="C597" t="s">
        <v>155</v>
      </c>
      <c r="G597" s="23">
        <v>0</v>
      </c>
      <c r="AJ597" s="38"/>
      <c r="AK597" s="36"/>
      <c r="AL597" s="31"/>
    </row>
    <row r="598" spans="3:38" x14ac:dyDescent="0.25">
      <c r="C598" t="s">
        <v>155</v>
      </c>
      <c r="G598" s="23">
        <v>0</v>
      </c>
      <c r="AJ598" s="38"/>
      <c r="AK598" s="36"/>
      <c r="AL598" s="31"/>
    </row>
    <row r="599" spans="3:38" x14ac:dyDescent="0.25">
      <c r="C599" t="s">
        <v>155</v>
      </c>
      <c r="G599" s="23">
        <v>0</v>
      </c>
      <c r="AJ599" s="38"/>
      <c r="AK599" s="36"/>
      <c r="AL599" s="31"/>
    </row>
    <row r="600" spans="3:38" x14ac:dyDescent="0.25">
      <c r="C600" t="s">
        <v>155</v>
      </c>
      <c r="G600" s="23">
        <v>0</v>
      </c>
      <c r="AJ600" s="38"/>
      <c r="AK600" s="36"/>
      <c r="AL600" s="31"/>
    </row>
    <row r="601" spans="3:38" x14ac:dyDescent="0.25">
      <c r="C601" t="s">
        <v>155</v>
      </c>
      <c r="G601" s="23">
        <v>0</v>
      </c>
      <c r="AJ601" s="38"/>
      <c r="AK601" s="36"/>
      <c r="AL601" s="31"/>
    </row>
    <row r="602" spans="3:38" x14ac:dyDescent="0.25">
      <c r="C602" t="s">
        <v>155</v>
      </c>
      <c r="G602" s="23">
        <v>0</v>
      </c>
      <c r="AJ602" s="38"/>
      <c r="AK602" s="36"/>
      <c r="AL602" s="31"/>
    </row>
    <row r="603" spans="3:38" x14ac:dyDescent="0.25">
      <c r="C603" t="s">
        <v>155</v>
      </c>
      <c r="G603" s="23">
        <v>0</v>
      </c>
      <c r="AJ603" s="38"/>
      <c r="AK603" s="36"/>
      <c r="AL603" s="31"/>
    </row>
    <row r="604" spans="3:38" x14ac:dyDescent="0.25">
      <c r="C604" t="s">
        <v>155</v>
      </c>
      <c r="G604" s="23">
        <v>0</v>
      </c>
      <c r="AJ604" s="38"/>
      <c r="AK604" s="36"/>
      <c r="AL604" s="31"/>
    </row>
    <row r="605" spans="3:38" x14ac:dyDescent="0.25">
      <c r="C605" t="s">
        <v>155</v>
      </c>
      <c r="G605" s="23">
        <v>0</v>
      </c>
      <c r="AJ605" s="38"/>
      <c r="AK605" s="36"/>
      <c r="AL605" s="31"/>
    </row>
    <row r="606" spans="3:38" x14ac:dyDescent="0.25">
      <c r="C606" t="s">
        <v>155</v>
      </c>
      <c r="G606" s="23">
        <v>0</v>
      </c>
      <c r="AJ606" s="38"/>
      <c r="AK606" s="36"/>
      <c r="AL606" s="31"/>
    </row>
    <row r="607" spans="3:38" x14ac:dyDescent="0.25">
      <c r="C607" t="s">
        <v>155</v>
      </c>
      <c r="G607" s="23">
        <v>0</v>
      </c>
      <c r="AJ607" s="38"/>
      <c r="AK607" s="36"/>
      <c r="AL607" s="31"/>
    </row>
    <row r="608" spans="3:38" x14ac:dyDescent="0.25">
      <c r="C608" t="s">
        <v>155</v>
      </c>
      <c r="G608" s="23">
        <v>0</v>
      </c>
      <c r="AJ608" s="38"/>
      <c r="AK608" s="36"/>
      <c r="AL608" s="31"/>
    </row>
    <row r="609" spans="3:38" x14ac:dyDescent="0.25">
      <c r="C609" t="s">
        <v>155</v>
      </c>
      <c r="G609" s="23">
        <v>0</v>
      </c>
      <c r="AJ609" s="38"/>
      <c r="AK609" s="36"/>
      <c r="AL609" s="31"/>
    </row>
    <row r="610" spans="3:38" x14ac:dyDescent="0.25">
      <c r="C610" t="s">
        <v>155</v>
      </c>
      <c r="G610" s="23">
        <v>0</v>
      </c>
      <c r="AJ610" s="38"/>
      <c r="AK610" s="36"/>
      <c r="AL610" s="31"/>
    </row>
    <row r="611" spans="3:38" x14ac:dyDescent="0.25">
      <c r="C611" t="s">
        <v>155</v>
      </c>
      <c r="G611" s="23">
        <v>0</v>
      </c>
      <c r="AJ611" s="38"/>
      <c r="AK611" s="36"/>
      <c r="AL611" s="31"/>
    </row>
    <row r="612" spans="3:38" x14ac:dyDescent="0.25">
      <c r="C612" t="s">
        <v>155</v>
      </c>
      <c r="G612" s="23">
        <v>0</v>
      </c>
      <c r="AJ612" s="38"/>
      <c r="AK612" s="36"/>
      <c r="AL612" s="31"/>
    </row>
    <row r="613" spans="3:38" x14ac:dyDescent="0.25">
      <c r="C613" t="s">
        <v>155</v>
      </c>
      <c r="G613" s="23">
        <v>0</v>
      </c>
      <c r="AJ613" s="38"/>
      <c r="AK613" s="36"/>
      <c r="AL613" s="31"/>
    </row>
    <row r="614" spans="3:38" x14ac:dyDescent="0.25">
      <c r="C614" t="s">
        <v>155</v>
      </c>
      <c r="G614" s="23">
        <v>0</v>
      </c>
      <c r="AJ614" s="38"/>
      <c r="AK614" s="36"/>
      <c r="AL614" s="31"/>
    </row>
    <row r="615" spans="3:38" x14ac:dyDescent="0.25">
      <c r="C615" t="s">
        <v>155</v>
      </c>
      <c r="G615" s="23">
        <v>0</v>
      </c>
      <c r="AJ615" s="38"/>
      <c r="AK615" s="36"/>
      <c r="AL615" s="31"/>
    </row>
    <row r="616" spans="3:38" x14ac:dyDescent="0.25">
      <c r="C616" t="s">
        <v>155</v>
      </c>
      <c r="G616" s="23">
        <v>0</v>
      </c>
      <c r="AJ616" s="38"/>
      <c r="AK616" s="36"/>
      <c r="AL616" s="31"/>
    </row>
    <row r="617" spans="3:38" x14ac:dyDescent="0.25">
      <c r="C617" t="s">
        <v>155</v>
      </c>
      <c r="G617" s="23">
        <v>0</v>
      </c>
      <c r="AJ617" s="38"/>
      <c r="AK617" s="36"/>
      <c r="AL617" s="31"/>
    </row>
    <row r="618" spans="3:38" x14ac:dyDescent="0.25">
      <c r="C618" t="s">
        <v>155</v>
      </c>
      <c r="G618" s="23">
        <v>0</v>
      </c>
      <c r="AJ618" s="38"/>
      <c r="AK618" s="36"/>
      <c r="AL618" s="31"/>
    </row>
    <row r="619" spans="3:38" x14ac:dyDescent="0.25">
      <c r="C619" t="s">
        <v>155</v>
      </c>
      <c r="G619" s="23">
        <v>0</v>
      </c>
      <c r="AJ619" s="38"/>
      <c r="AK619" s="36"/>
      <c r="AL619" s="31"/>
    </row>
    <row r="620" spans="3:38" x14ac:dyDescent="0.25">
      <c r="C620" t="s">
        <v>155</v>
      </c>
      <c r="G620" s="23">
        <v>0</v>
      </c>
      <c r="AJ620" s="38"/>
      <c r="AK620" s="36"/>
      <c r="AL620" s="31"/>
    </row>
    <row r="621" spans="3:38" x14ac:dyDescent="0.25">
      <c r="C621" t="s">
        <v>155</v>
      </c>
      <c r="G621" s="23">
        <v>0</v>
      </c>
      <c r="AJ621" s="38"/>
      <c r="AK621" s="36"/>
      <c r="AL621" s="31"/>
    </row>
    <row r="622" spans="3:38" x14ac:dyDescent="0.25">
      <c r="C622" t="s">
        <v>155</v>
      </c>
      <c r="G622" s="23">
        <v>0</v>
      </c>
      <c r="AJ622" s="38"/>
      <c r="AK622" s="36"/>
      <c r="AL622" s="31"/>
    </row>
    <row r="623" spans="3:38" x14ac:dyDescent="0.25">
      <c r="C623" t="s">
        <v>155</v>
      </c>
      <c r="G623" s="23">
        <v>0</v>
      </c>
      <c r="AJ623" s="38"/>
      <c r="AK623" s="36"/>
      <c r="AL623" s="31"/>
    </row>
    <row r="624" spans="3:38" x14ac:dyDescent="0.25">
      <c r="C624" t="s">
        <v>155</v>
      </c>
      <c r="G624" s="23">
        <v>0</v>
      </c>
      <c r="AJ624" s="38"/>
      <c r="AK624" s="36"/>
      <c r="AL624" s="31"/>
    </row>
    <row r="625" spans="3:38" x14ac:dyDescent="0.25">
      <c r="C625" t="s">
        <v>155</v>
      </c>
      <c r="G625" s="23">
        <v>0</v>
      </c>
      <c r="AJ625" s="38"/>
      <c r="AK625" s="36"/>
      <c r="AL625" s="31"/>
    </row>
    <row r="626" spans="3:38" x14ac:dyDescent="0.25">
      <c r="C626" t="s">
        <v>155</v>
      </c>
      <c r="G626" s="23">
        <v>0</v>
      </c>
      <c r="AJ626" s="38"/>
      <c r="AK626" s="36"/>
      <c r="AL626" s="31"/>
    </row>
    <row r="627" spans="3:38" x14ac:dyDescent="0.25">
      <c r="C627" t="s">
        <v>155</v>
      </c>
      <c r="G627" s="23">
        <v>0</v>
      </c>
      <c r="AJ627" s="38"/>
      <c r="AK627" s="36"/>
      <c r="AL627" s="31"/>
    </row>
    <row r="628" spans="3:38" x14ac:dyDescent="0.25">
      <c r="C628" t="s">
        <v>155</v>
      </c>
      <c r="G628" s="23">
        <v>0</v>
      </c>
      <c r="AJ628" s="38"/>
      <c r="AK628" s="36"/>
      <c r="AL628" s="31"/>
    </row>
    <row r="629" spans="3:38" x14ac:dyDescent="0.25">
      <c r="C629" t="s">
        <v>155</v>
      </c>
      <c r="G629" s="23">
        <v>0</v>
      </c>
      <c r="AJ629" s="38"/>
      <c r="AK629" s="36"/>
      <c r="AL629" s="31"/>
    </row>
    <row r="630" spans="3:38" x14ac:dyDescent="0.25">
      <c r="C630" t="s">
        <v>155</v>
      </c>
      <c r="G630" s="23">
        <v>0</v>
      </c>
      <c r="AJ630" s="38"/>
      <c r="AK630" s="36"/>
      <c r="AL630" s="31"/>
    </row>
    <row r="631" spans="3:38" x14ac:dyDescent="0.25">
      <c r="C631" t="s">
        <v>155</v>
      </c>
      <c r="G631" s="23">
        <v>0</v>
      </c>
      <c r="AJ631" s="38"/>
      <c r="AK631" s="36"/>
      <c r="AL631" s="31"/>
    </row>
    <row r="632" spans="3:38" x14ac:dyDescent="0.25">
      <c r="C632" t="s">
        <v>155</v>
      </c>
      <c r="G632" s="23">
        <v>0</v>
      </c>
      <c r="AJ632" s="38"/>
      <c r="AK632" s="36"/>
      <c r="AL632" s="31"/>
    </row>
    <row r="633" spans="3:38" x14ac:dyDescent="0.25">
      <c r="C633" t="s">
        <v>155</v>
      </c>
      <c r="G633" s="23">
        <v>0</v>
      </c>
      <c r="AJ633" s="38"/>
      <c r="AK633" s="36"/>
      <c r="AL633" s="31"/>
    </row>
    <row r="634" spans="3:38" x14ac:dyDescent="0.25">
      <c r="C634" t="s">
        <v>155</v>
      </c>
      <c r="G634" s="23">
        <v>0</v>
      </c>
      <c r="AJ634" s="38"/>
      <c r="AK634" s="36"/>
      <c r="AL634" s="31"/>
    </row>
    <row r="635" spans="3:38" x14ac:dyDescent="0.25">
      <c r="C635" t="s">
        <v>155</v>
      </c>
      <c r="G635" s="23">
        <v>0</v>
      </c>
      <c r="AJ635" s="38"/>
      <c r="AK635" s="36"/>
      <c r="AL635" s="31"/>
    </row>
    <row r="636" spans="3:38" x14ac:dyDescent="0.25">
      <c r="C636" t="s">
        <v>155</v>
      </c>
      <c r="G636" s="23">
        <v>0</v>
      </c>
      <c r="AJ636" s="38"/>
      <c r="AK636" s="36"/>
      <c r="AL636" s="31"/>
    </row>
    <row r="637" spans="3:38" x14ac:dyDescent="0.25">
      <c r="C637" t="s">
        <v>155</v>
      </c>
      <c r="G637" s="23">
        <v>0</v>
      </c>
      <c r="AJ637" s="38"/>
      <c r="AK637" s="36"/>
      <c r="AL637" s="31"/>
    </row>
    <row r="638" spans="3:38" x14ac:dyDescent="0.25">
      <c r="C638" t="s">
        <v>155</v>
      </c>
      <c r="G638" s="23">
        <v>0</v>
      </c>
      <c r="AJ638" s="38"/>
      <c r="AK638" s="36"/>
      <c r="AL638" s="31"/>
    </row>
    <row r="639" spans="3:38" x14ac:dyDescent="0.25">
      <c r="C639" t="s">
        <v>155</v>
      </c>
      <c r="G639" s="23">
        <v>0</v>
      </c>
      <c r="AJ639" s="38"/>
      <c r="AK639" s="36"/>
      <c r="AL639" s="31"/>
    </row>
    <row r="640" spans="3:38" x14ac:dyDescent="0.25">
      <c r="C640" t="s">
        <v>155</v>
      </c>
      <c r="G640" s="23">
        <v>0</v>
      </c>
      <c r="AJ640" s="38"/>
      <c r="AK640" s="36"/>
      <c r="AL640" s="31"/>
    </row>
    <row r="641" spans="3:38" x14ac:dyDescent="0.25">
      <c r="C641" t="s">
        <v>155</v>
      </c>
      <c r="G641" s="23">
        <v>0</v>
      </c>
      <c r="AJ641" s="38"/>
      <c r="AK641" s="36"/>
      <c r="AL641" s="31"/>
    </row>
    <row r="642" spans="3:38" x14ac:dyDescent="0.25">
      <c r="C642" t="s">
        <v>155</v>
      </c>
      <c r="G642" s="23">
        <v>0</v>
      </c>
      <c r="AJ642" s="38"/>
      <c r="AK642" s="36"/>
      <c r="AL642" s="31"/>
    </row>
    <row r="643" spans="3:38" x14ac:dyDescent="0.25">
      <c r="C643" t="s">
        <v>155</v>
      </c>
      <c r="G643" s="23">
        <v>0</v>
      </c>
      <c r="AJ643" s="38"/>
      <c r="AK643" s="36"/>
      <c r="AL643" s="31"/>
    </row>
    <row r="644" spans="3:38" x14ac:dyDescent="0.25">
      <c r="C644" t="s">
        <v>155</v>
      </c>
      <c r="G644" s="23">
        <v>0</v>
      </c>
      <c r="AJ644" s="38"/>
      <c r="AK644" s="36"/>
      <c r="AL644" s="31"/>
    </row>
    <row r="645" spans="3:38" x14ac:dyDescent="0.25">
      <c r="C645" t="s">
        <v>155</v>
      </c>
      <c r="G645" s="23">
        <v>0</v>
      </c>
      <c r="AJ645" s="38"/>
      <c r="AK645" s="36"/>
      <c r="AL645" s="31"/>
    </row>
    <row r="646" spans="3:38" x14ac:dyDescent="0.25">
      <c r="C646" t="s">
        <v>155</v>
      </c>
      <c r="G646" s="23">
        <v>0</v>
      </c>
      <c r="AJ646" s="38"/>
      <c r="AK646" s="36"/>
      <c r="AL646" s="31"/>
    </row>
    <row r="647" spans="3:38" x14ac:dyDescent="0.25">
      <c r="C647" t="s">
        <v>155</v>
      </c>
      <c r="G647" s="23">
        <v>0</v>
      </c>
      <c r="AJ647" s="38"/>
      <c r="AK647" s="36"/>
      <c r="AL647" s="31"/>
    </row>
    <row r="648" spans="3:38" x14ac:dyDescent="0.25">
      <c r="C648" t="s">
        <v>155</v>
      </c>
      <c r="G648" s="23">
        <v>0</v>
      </c>
      <c r="AJ648" s="38"/>
      <c r="AK648" s="36"/>
      <c r="AL648" s="31"/>
    </row>
    <row r="649" spans="3:38" x14ac:dyDescent="0.25">
      <c r="C649" t="s">
        <v>155</v>
      </c>
      <c r="G649" s="23">
        <v>0</v>
      </c>
      <c r="AJ649" s="38"/>
      <c r="AK649" s="36"/>
      <c r="AL649" s="31"/>
    </row>
    <row r="650" spans="3:38" x14ac:dyDescent="0.25">
      <c r="C650" t="s">
        <v>155</v>
      </c>
      <c r="G650" s="23">
        <v>0</v>
      </c>
      <c r="AJ650" s="38"/>
      <c r="AK650" s="36"/>
      <c r="AL650" s="31"/>
    </row>
    <row r="651" spans="3:38" x14ac:dyDescent="0.25">
      <c r="C651" t="s">
        <v>155</v>
      </c>
      <c r="G651" s="23">
        <v>0</v>
      </c>
      <c r="AJ651" s="38"/>
      <c r="AK651" s="36"/>
      <c r="AL651" s="31"/>
    </row>
    <row r="652" spans="3:38" x14ac:dyDescent="0.25">
      <c r="C652" t="s">
        <v>155</v>
      </c>
      <c r="G652" s="23">
        <v>0</v>
      </c>
      <c r="AJ652" s="38"/>
      <c r="AK652" s="36"/>
      <c r="AL652" s="31"/>
    </row>
    <row r="653" spans="3:38" x14ac:dyDescent="0.25">
      <c r="C653" t="s">
        <v>155</v>
      </c>
      <c r="G653" s="23">
        <v>0</v>
      </c>
      <c r="AJ653" s="38"/>
      <c r="AK653" s="36"/>
      <c r="AL653" s="31"/>
    </row>
    <row r="654" spans="3:38" x14ac:dyDescent="0.25">
      <c r="C654" t="s">
        <v>155</v>
      </c>
      <c r="G654" s="23">
        <v>0</v>
      </c>
      <c r="AJ654" s="38"/>
      <c r="AK654" s="36"/>
      <c r="AL654" s="31"/>
    </row>
    <row r="655" spans="3:38" x14ac:dyDescent="0.25">
      <c r="C655" t="s">
        <v>155</v>
      </c>
      <c r="G655" s="23">
        <v>0</v>
      </c>
      <c r="AJ655" s="38"/>
      <c r="AK655" s="36"/>
      <c r="AL655" s="31"/>
    </row>
    <row r="656" spans="3:38" x14ac:dyDescent="0.25">
      <c r="C656" t="s">
        <v>155</v>
      </c>
      <c r="G656" s="23">
        <v>0</v>
      </c>
      <c r="AJ656" s="38"/>
      <c r="AK656" s="36"/>
      <c r="AL656" s="31"/>
    </row>
    <row r="657" spans="3:38" x14ac:dyDescent="0.25">
      <c r="C657" t="s">
        <v>155</v>
      </c>
      <c r="G657" s="23">
        <v>0</v>
      </c>
      <c r="AJ657" s="38"/>
      <c r="AK657" s="36"/>
      <c r="AL657" s="31"/>
    </row>
    <row r="658" spans="3:38" x14ac:dyDescent="0.25">
      <c r="C658" t="s">
        <v>155</v>
      </c>
      <c r="G658" s="23">
        <v>0</v>
      </c>
      <c r="AJ658" s="38"/>
      <c r="AK658" s="36"/>
      <c r="AL658" s="31"/>
    </row>
    <row r="659" spans="3:38" x14ac:dyDescent="0.25">
      <c r="C659" t="s">
        <v>155</v>
      </c>
      <c r="G659" s="23">
        <v>0</v>
      </c>
      <c r="AJ659" s="38"/>
      <c r="AK659" s="36"/>
      <c r="AL659" s="31"/>
    </row>
    <row r="660" spans="3:38" x14ac:dyDescent="0.25">
      <c r="C660" t="s">
        <v>155</v>
      </c>
      <c r="G660" s="23">
        <v>0</v>
      </c>
      <c r="AJ660" s="38"/>
      <c r="AK660" s="36"/>
      <c r="AL660" s="31"/>
    </row>
    <row r="661" spans="3:38" x14ac:dyDescent="0.25">
      <c r="C661" t="s">
        <v>155</v>
      </c>
      <c r="G661" s="23">
        <v>0</v>
      </c>
      <c r="AJ661" s="38"/>
      <c r="AK661" s="36"/>
      <c r="AL661" s="31"/>
    </row>
    <row r="662" spans="3:38" x14ac:dyDescent="0.25">
      <c r="C662" t="s">
        <v>155</v>
      </c>
      <c r="G662" s="23">
        <v>0</v>
      </c>
      <c r="AJ662" s="38"/>
      <c r="AK662" s="36"/>
      <c r="AL662" s="31"/>
    </row>
    <row r="663" spans="3:38" x14ac:dyDescent="0.25">
      <c r="C663" t="s">
        <v>155</v>
      </c>
      <c r="G663" s="23">
        <v>0</v>
      </c>
      <c r="AJ663" s="38"/>
      <c r="AK663" s="36"/>
      <c r="AL663" s="31"/>
    </row>
    <row r="664" spans="3:38" x14ac:dyDescent="0.25">
      <c r="C664" t="s">
        <v>155</v>
      </c>
      <c r="G664" s="23">
        <v>0</v>
      </c>
      <c r="AJ664" s="38"/>
      <c r="AK664" s="36"/>
      <c r="AL664" s="31"/>
    </row>
    <row r="665" spans="3:38" x14ac:dyDescent="0.25">
      <c r="C665" t="s">
        <v>155</v>
      </c>
      <c r="G665" s="23">
        <v>0</v>
      </c>
      <c r="AJ665" s="38"/>
      <c r="AK665" s="36"/>
      <c r="AL665" s="31"/>
    </row>
    <row r="666" spans="3:38" x14ac:dyDescent="0.25">
      <c r="C666" t="s">
        <v>155</v>
      </c>
      <c r="G666" s="23">
        <v>0</v>
      </c>
      <c r="AJ666" s="38"/>
      <c r="AK666" s="36"/>
      <c r="AL666" s="31"/>
    </row>
    <row r="667" spans="3:38" x14ac:dyDescent="0.25">
      <c r="C667" t="s">
        <v>155</v>
      </c>
      <c r="G667" s="23">
        <v>0</v>
      </c>
      <c r="AJ667" s="38"/>
      <c r="AK667" s="36"/>
      <c r="AL667" s="31"/>
    </row>
    <row r="668" spans="3:38" x14ac:dyDescent="0.25">
      <c r="C668" t="s">
        <v>155</v>
      </c>
      <c r="G668" s="23">
        <v>0</v>
      </c>
      <c r="AJ668" s="38"/>
      <c r="AK668" s="36"/>
      <c r="AL668" s="31"/>
    </row>
    <row r="669" spans="3:38" x14ac:dyDescent="0.25">
      <c r="C669" t="s">
        <v>155</v>
      </c>
      <c r="G669" s="23">
        <v>0</v>
      </c>
      <c r="AJ669" s="38"/>
      <c r="AK669" s="36"/>
      <c r="AL669" s="31"/>
    </row>
    <row r="670" spans="3:38" x14ac:dyDescent="0.25">
      <c r="C670" t="s">
        <v>155</v>
      </c>
      <c r="G670" s="23">
        <v>0</v>
      </c>
      <c r="AJ670" s="38"/>
      <c r="AK670" s="36"/>
      <c r="AL670" s="31"/>
    </row>
    <row r="671" spans="3:38" x14ac:dyDescent="0.25">
      <c r="C671" t="s">
        <v>155</v>
      </c>
      <c r="G671" s="23">
        <v>0</v>
      </c>
      <c r="AJ671" s="38"/>
      <c r="AK671" s="36"/>
      <c r="AL671" s="31"/>
    </row>
    <row r="672" spans="3:38" x14ac:dyDescent="0.25">
      <c r="C672" t="s">
        <v>155</v>
      </c>
      <c r="G672" s="23">
        <v>0</v>
      </c>
      <c r="AJ672" s="38"/>
      <c r="AK672" s="36"/>
      <c r="AL672" s="31"/>
    </row>
    <row r="673" spans="3:38" x14ac:dyDescent="0.25">
      <c r="C673" t="s">
        <v>155</v>
      </c>
      <c r="G673" s="23">
        <v>0</v>
      </c>
      <c r="AJ673" s="38"/>
      <c r="AK673" s="36"/>
      <c r="AL673" s="31"/>
    </row>
    <row r="674" spans="3:38" x14ac:dyDescent="0.25">
      <c r="C674" t="s">
        <v>155</v>
      </c>
      <c r="G674" s="23">
        <v>0</v>
      </c>
      <c r="AJ674" s="38"/>
      <c r="AK674" s="36"/>
      <c r="AL674" s="31"/>
    </row>
    <row r="675" spans="3:38" x14ac:dyDescent="0.25">
      <c r="C675" t="s">
        <v>155</v>
      </c>
      <c r="G675" s="23">
        <v>0</v>
      </c>
      <c r="AJ675" s="38"/>
      <c r="AK675" s="36"/>
      <c r="AL675" s="31"/>
    </row>
    <row r="676" spans="3:38" x14ac:dyDescent="0.25">
      <c r="C676" t="s">
        <v>155</v>
      </c>
      <c r="G676" s="23">
        <v>0</v>
      </c>
      <c r="AJ676" s="38"/>
      <c r="AK676" s="36"/>
      <c r="AL676" s="31"/>
    </row>
    <row r="677" spans="3:38" x14ac:dyDescent="0.25">
      <c r="C677" t="s">
        <v>155</v>
      </c>
      <c r="G677" s="23">
        <v>0</v>
      </c>
      <c r="AJ677" s="38"/>
      <c r="AK677" s="36"/>
      <c r="AL677" s="31"/>
    </row>
    <row r="678" spans="3:38" x14ac:dyDescent="0.25">
      <c r="C678" t="s">
        <v>155</v>
      </c>
      <c r="G678" s="23">
        <v>0</v>
      </c>
      <c r="AJ678" s="38"/>
      <c r="AK678" s="36"/>
      <c r="AL678" s="31"/>
    </row>
    <row r="679" spans="3:38" x14ac:dyDescent="0.25">
      <c r="C679" t="s">
        <v>155</v>
      </c>
      <c r="G679" s="23">
        <v>0</v>
      </c>
      <c r="AJ679" s="38"/>
      <c r="AK679" s="36"/>
      <c r="AL679" s="31"/>
    </row>
    <row r="680" spans="3:38" x14ac:dyDescent="0.25">
      <c r="C680" t="s">
        <v>155</v>
      </c>
      <c r="G680" s="23">
        <v>0</v>
      </c>
      <c r="AJ680" s="38"/>
      <c r="AK680" s="36"/>
      <c r="AL680" s="31"/>
    </row>
    <row r="681" spans="3:38" x14ac:dyDescent="0.25">
      <c r="C681" t="s">
        <v>155</v>
      </c>
      <c r="G681" s="23">
        <v>0</v>
      </c>
      <c r="AJ681" s="38"/>
      <c r="AK681" s="36"/>
      <c r="AL681" s="31"/>
    </row>
    <row r="682" spans="3:38" x14ac:dyDescent="0.25">
      <c r="C682" t="s">
        <v>155</v>
      </c>
      <c r="G682" s="23">
        <v>0</v>
      </c>
      <c r="AJ682" s="38"/>
      <c r="AK682" s="36"/>
      <c r="AL682" s="31"/>
    </row>
    <row r="683" spans="3:38" x14ac:dyDescent="0.25">
      <c r="C683" t="s">
        <v>155</v>
      </c>
      <c r="G683" s="23">
        <v>0</v>
      </c>
      <c r="AJ683" s="38"/>
      <c r="AK683" s="36"/>
      <c r="AL683" s="31"/>
    </row>
    <row r="684" spans="3:38" x14ac:dyDescent="0.25">
      <c r="C684" t="s">
        <v>155</v>
      </c>
      <c r="G684" s="23">
        <v>0</v>
      </c>
      <c r="AJ684" s="38"/>
      <c r="AK684" s="36"/>
      <c r="AL684" s="31"/>
    </row>
    <row r="685" spans="3:38" x14ac:dyDescent="0.25">
      <c r="C685" t="s">
        <v>155</v>
      </c>
      <c r="G685" s="23">
        <v>0</v>
      </c>
      <c r="AJ685" s="38"/>
      <c r="AK685" s="36"/>
      <c r="AL685" s="31"/>
    </row>
    <row r="686" spans="3:38" x14ac:dyDescent="0.25">
      <c r="C686" t="s">
        <v>155</v>
      </c>
      <c r="G686" s="23">
        <v>0</v>
      </c>
      <c r="AJ686" s="38"/>
      <c r="AK686" s="36"/>
      <c r="AL686" s="31"/>
    </row>
    <row r="687" spans="3:38" x14ac:dyDescent="0.25">
      <c r="C687" t="s">
        <v>155</v>
      </c>
      <c r="G687" s="23">
        <v>0</v>
      </c>
      <c r="AJ687" s="38"/>
      <c r="AK687" s="36"/>
      <c r="AL687" s="31"/>
    </row>
    <row r="688" spans="3:38" x14ac:dyDescent="0.25">
      <c r="C688" t="s">
        <v>155</v>
      </c>
      <c r="G688" s="23">
        <v>0</v>
      </c>
      <c r="AJ688" s="38"/>
      <c r="AK688" s="36"/>
      <c r="AL688" s="31"/>
    </row>
    <row r="689" spans="3:38" x14ac:dyDescent="0.25">
      <c r="C689" t="s">
        <v>155</v>
      </c>
      <c r="G689" s="23">
        <v>0</v>
      </c>
      <c r="AJ689" s="38"/>
      <c r="AK689" s="36"/>
      <c r="AL689" s="31"/>
    </row>
    <row r="690" spans="3:38" x14ac:dyDescent="0.25">
      <c r="C690" t="s">
        <v>155</v>
      </c>
      <c r="G690" s="23">
        <v>0</v>
      </c>
      <c r="AJ690" s="38"/>
      <c r="AK690" s="36"/>
      <c r="AL690" s="31"/>
    </row>
    <row r="691" spans="3:38" x14ac:dyDescent="0.25">
      <c r="C691" t="s">
        <v>155</v>
      </c>
      <c r="G691" s="23">
        <v>0</v>
      </c>
      <c r="AJ691" s="38"/>
      <c r="AK691" s="36"/>
      <c r="AL691" s="31"/>
    </row>
    <row r="692" spans="3:38" x14ac:dyDescent="0.25">
      <c r="C692" t="s">
        <v>155</v>
      </c>
      <c r="G692" s="23">
        <v>0</v>
      </c>
      <c r="AJ692" s="38"/>
      <c r="AK692" s="36"/>
      <c r="AL692" s="31"/>
    </row>
    <row r="693" spans="3:38" x14ac:dyDescent="0.25">
      <c r="C693" t="s">
        <v>155</v>
      </c>
      <c r="G693" s="23">
        <v>0</v>
      </c>
      <c r="AJ693" s="38"/>
      <c r="AK693" s="36"/>
      <c r="AL693" s="31"/>
    </row>
    <row r="694" spans="3:38" x14ac:dyDescent="0.25">
      <c r="C694" t="s">
        <v>155</v>
      </c>
      <c r="G694" s="23">
        <v>0</v>
      </c>
      <c r="AJ694" s="38"/>
      <c r="AK694" s="36"/>
      <c r="AL694" s="31"/>
    </row>
    <row r="695" spans="3:38" x14ac:dyDescent="0.25">
      <c r="C695" t="s">
        <v>155</v>
      </c>
      <c r="G695" s="23">
        <v>0</v>
      </c>
      <c r="AJ695" s="38"/>
      <c r="AK695" s="36"/>
      <c r="AL695" s="31"/>
    </row>
    <row r="696" spans="3:38" x14ac:dyDescent="0.25">
      <c r="C696" t="s">
        <v>155</v>
      </c>
      <c r="G696" s="23">
        <v>0</v>
      </c>
      <c r="AJ696" s="38"/>
      <c r="AK696" s="36"/>
      <c r="AL696" s="31"/>
    </row>
    <row r="697" spans="3:38" x14ac:dyDescent="0.25">
      <c r="C697" t="s">
        <v>155</v>
      </c>
      <c r="G697" s="23">
        <v>0</v>
      </c>
      <c r="AJ697" s="38"/>
      <c r="AK697" s="36"/>
      <c r="AL697" s="31"/>
    </row>
    <row r="698" spans="3:38" x14ac:dyDescent="0.25">
      <c r="C698" t="s">
        <v>155</v>
      </c>
      <c r="G698" s="23">
        <v>0</v>
      </c>
      <c r="AJ698" s="38"/>
      <c r="AK698" s="36"/>
      <c r="AL698" s="31"/>
    </row>
    <row r="699" spans="3:38" x14ac:dyDescent="0.25">
      <c r="C699" t="s">
        <v>155</v>
      </c>
      <c r="G699" s="23">
        <v>0</v>
      </c>
      <c r="AJ699" s="38"/>
      <c r="AK699" s="36"/>
      <c r="AL699" s="31"/>
    </row>
    <row r="700" spans="3:38" x14ac:dyDescent="0.25">
      <c r="C700" t="s">
        <v>155</v>
      </c>
      <c r="G700" s="23">
        <v>0</v>
      </c>
      <c r="AJ700" s="38"/>
      <c r="AK700" s="36"/>
      <c r="AL700" s="31"/>
    </row>
    <row r="701" spans="3:38" x14ac:dyDescent="0.25">
      <c r="C701" t="s">
        <v>155</v>
      </c>
      <c r="G701" s="23">
        <v>0</v>
      </c>
      <c r="AJ701" s="38"/>
      <c r="AK701" s="36"/>
      <c r="AL701" s="31"/>
    </row>
    <row r="702" spans="3:38" x14ac:dyDescent="0.25">
      <c r="C702" t="s">
        <v>155</v>
      </c>
      <c r="G702" s="23">
        <v>0</v>
      </c>
      <c r="AJ702" s="38"/>
      <c r="AK702" s="36"/>
      <c r="AL702" s="31"/>
    </row>
    <row r="703" spans="3:38" x14ac:dyDescent="0.25">
      <c r="C703" t="s">
        <v>155</v>
      </c>
      <c r="G703" s="23">
        <v>0</v>
      </c>
      <c r="AJ703" s="38"/>
      <c r="AK703" s="36"/>
      <c r="AL703" s="31"/>
    </row>
    <row r="704" spans="3:38" x14ac:dyDescent="0.25">
      <c r="C704" t="s">
        <v>155</v>
      </c>
      <c r="G704" s="23">
        <v>0</v>
      </c>
      <c r="AJ704" s="38"/>
      <c r="AK704" s="36"/>
      <c r="AL704" s="31"/>
    </row>
    <row r="705" spans="3:38" x14ac:dyDescent="0.25">
      <c r="C705" t="s">
        <v>155</v>
      </c>
      <c r="G705" s="23">
        <v>0</v>
      </c>
      <c r="AJ705" s="38"/>
      <c r="AK705" s="36"/>
      <c r="AL705" s="31"/>
    </row>
    <row r="706" spans="3:38" x14ac:dyDescent="0.25">
      <c r="C706" t="s">
        <v>155</v>
      </c>
      <c r="G706" s="23">
        <v>0</v>
      </c>
      <c r="AJ706" s="38"/>
      <c r="AK706" s="36"/>
      <c r="AL706" s="31"/>
    </row>
    <row r="707" spans="3:38" x14ac:dyDescent="0.25">
      <c r="C707" t="s">
        <v>155</v>
      </c>
      <c r="G707" s="23">
        <v>0</v>
      </c>
      <c r="AJ707" s="38"/>
      <c r="AK707" s="36"/>
      <c r="AL707" s="31"/>
    </row>
    <row r="708" spans="3:38" x14ac:dyDescent="0.25">
      <c r="C708" t="s">
        <v>155</v>
      </c>
      <c r="G708" s="23">
        <v>0</v>
      </c>
      <c r="AJ708" s="38"/>
      <c r="AK708" s="36"/>
      <c r="AL708" s="31"/>
    </row>
    <row r="709" spans="3:38" x14ac:dyDescent="0.25">
      <c r="C709" t="s">
        <v>155</v>
      </c>
      <c r="G709" s="23">
        <v>0</v>
      </c>
      <c r="AJ709" s="38"/>
      <c r="AK709" s="36"/>
      <c r="AL709" s="31"/>
    </row>
    <row r="710" spans="3:38" x14ac:dyDescent="0.25">
      <c r="C710" t="s">
        <v>155</v>
      </c>
      <c r="G710" s="23">
        <v>0</v>
      </c>
      <c r="AJ710" s="38"/>
      <c r="AK710" s="36"/>
      <c r="AL710" s="31"/>
    </row>
    <row r="711" spans="3:38" x14ac:dyDescent="0.25">
      <c r="C711" t="s">
        <v>155</v>
      </c>
      <c r="G711" s="23">
        <v>0</v>
      </c>
      <c r="AJ711" s="38"/>
      <c r="AK711" s="36"/>
      <c r="AL711" s="31"/>
    </row>
    <row r="712" spans="3:38" x14ac:dyDescent="0.25">
      <c r="C712" t="s">
        <v>155</v>
      </c>
      <c r="G712" s="23">
        <v>0</v>
      </c>
      <c r="AJ712" s="38"/>
      <c r="AK712" s="36"/>
      <c r="AL712" s="31"/>
    </row>
    <row r="713" spans="3:38" x14ac:dyDescent="0.25">
      <c r="C713" t="s">
        <v>155</v>
      </c>
      <c r="G713" s="23">
        <v>0</v>
      </c>
      <c r="AJ713" s="38"/>
      <c r="AK713" s="36"/>
      <c r="AL713" s="31"/>
    </row>
    <row r="714" spans="3:38" x14ac:dyDescent="0.25">
      <c r="C714" t="s">
        <v>155</v>
      </c>
      <c r="G714" s="23">
        <v>0</v>
      </c>
      <c r="AJ714" s="38"/>
      <c r="AK714" s="36"/>
      <c r="AL714" s="31"/>
    </row>
    <row r="715" spans="3:38" x14ac:dyDescent="0.25">
      <c r="C715" t="s">
        <v>155</v>
      </c>
      <c r="G715" s="23">
        <v>0</v>
      </c>
      <c r="AJ715" s="38"/>
      <c r="AK715" s="36"/>
      <c r="AL715" s="31"/>
    </row>
    <row r="716" spans="3:38" x14ac:dyDescent="0.25">
      <c r="C716" t="s">
        <v>155</v>
      </c>
      <c r="G716" s="23">
        <v>0</v>
      </c>
      <c r="AJ716" s="38"/>
      <c r="AK716" s="36"/>
      <c r="AL716" s="31"/>
    </row>
    <row r="717" spans="3:38" x14ac:dyDescent="0.25">
      <c r="C717" t="s">
        <v>155</v>
      </c>
      <c r="G717" s="23">
        <v>0</v>
      </c>
      <c r="AJ717" s="38"/>
      <c r="AK717" s="36"/>
      <c r="AL717" s="31"/>
    </row>
    <row r="718" spans="3:38" x14ac:dyDescent="0.25">
      <c r="C718" t="s">
        <v>155</v>
      </c>
      <c r="G718" s="23">
        <v>0</v>
      </c>
      <c r="AJ718" s="38"/>
      <c r="AK718" s="36"/>
      <c r="AL718" s="31"/>
    </row>
    <row r="719" spans="3:38" x14ac:dyDescent="0.25">
      <c r="C719" t="s">
        <v>155</v>
      </c>
      <c r="G719" s="23">
        <v>0</v>
      </c>
      <c r="AJ719" s="38"/>
      <c r="AK719" s="36"/>
      <c r="AL719" s="31"/>
    </row>
    <row r="720" spans="3:38" x14ac:dyDescent="0.25">
      <c r="C720" t="s">
        <v>155</v>
      </c>
      <c r="G720" s="23">
        <v>0</v>
      </c>
      <c r="AJ720" s="38"/>
      <c r="AK720" s="36"/>
      <c r="AL720" s="31"/>
    </row>
    <row r="721" spans="3:38" x14ac:dyDescent="0.25">
      <c r="C721" t="s">
        <v>155</v>
      </c>
      <c r="G721" s="23">
        <v>0</v>
      </c>
      <c r="AJ721" s="38"/>
      <c r="AK721" s="36"/>
      <c r="AL721" s="31"/>
    </row>
    <row r="722" spans="3:38" x14ac:dyDescent="0.25">
      <c r="C722" t="s">
        <v>155</v>
      </c>
      <c r="G722" s="23">
        <v>0</v>
      </c>
      <c r="AJ722" s="38"/>
      <c r="AK722" s="36"/>
      <c r="AL722" s="31"/>
    </row>
    <row r="723" spans="3:38" x14ac:dyDescent="0.25">
      <c r="C723" t="s">
        <v>155</v>
      </c>
      <c r="G723" s="23">
        <v>0</v>
      </c>
      <c r="AJ723" s="38"/>
      <c r="AK723" s="36"/>
      <c r="AL723" s="31"/>
    </row>
    <row r="724" spans="3:38" x14ac:dyDescent="0.25">
      <c r="C724" t="s">
        <v>155</v>
      </c>
      <c r="G724" s="23">
        <v>0</v>
      </c>
      <c r="AJ724" s="38"/>
      <c r="AK724" s="36"/>
      <c r="AL724" s="31"/>
    </row>
    <row r="725" spans="3:38" x14ac:dyDescent="0.25">
      <c r="C725" t="s">
        <v>155</v>
      </c>
      <c r="G725" s="23">
        <v>0</v>
      </c>
      <c r="AJ725" s="38"/>
      <c r="AK725" s="36"/>
      <c r="AL725" s="31"/>
    </row>
    <row r="726" spans="3:38" x14ac:dyDescent="0.25">
      <c r="C726" t="s">
        <v>155</v>
      </c>
      <c r="G726" s="23">
        <v>0</v>
      </c>
      <c r="AJ726" s="38"/>
      <c r="AK726" s="36"/>
      <c r="AL726" s="31"/>
    </row>
    <row r="727" spans="3:38" x14ac:dyDescent="0.25">
      <c r="C727" t="s">
        <v>155</v>
      </c>
      <c r="G727" s="23">
        <v>0</v>
      </c>
      <c r="AJ727" s="38"/>
      <c r="AK727" s="36"/>
      <c r="AL727" s="31"/>
    </row>
    <row r="728" spans="3:38" x14ac:dyDescent="0.25">
      <c r="C728" t="s">
        <v>155</v>
      </c>
      <c r="G728" s="23">
        <v>0</v>
      </c>
      <c r="AJ728" s="38"/>
      <c r="AK728" s="36"/>
      <c r="AL728" s="31"/>
    </row>
    <row r="729" spans="3:38" x14ac:dyDescent="0.25">
      <c r="C729" t="s">
        <v>155</v>
      </c>
      <c r="G729" s="23">
        <v>0</v>
      </c>
      <c r="AJ729" s="38"/>
      <c r="AK729" s="36"/>
      <c r="AL729" s="31"/>
    </row>
    <row r="730" spans="3:38" x14ac:dyDescent="0.25">
      <c r="C730" t="s">
        <v>155</v>
      </c>
      <c r="G730" s="23">
        <v>0</v>
      </c>
      <c r="AJ730" s="38"/>
      <c r="AK730" s="36"/>
      <c r="AL730" s="31"/>
    </row>
    <row r="731" spans="3:38" x14ac:dyDescent="0.25">
      <c r="C731" t="s">
        <v>155</v>
      </c>
      <c r="G731" s="23">
        <v>0</v>
      </c>
      <c r="AJ731" s="38"/>
      <c r="AK731" s="36"/>
      <c r="AL731" s="31"/>
    </row>
    <row r="732" spans="3:38" x14ac:dyDescent="0.25">
      <c r="C732" t="s">
        <v>155</v>
      </c>
      <c r="G732" s="23">
        <v>0</v>
      </c>
      <c r="AJ732" s="38"/>
      <c r="AK732" s="36"/>
      <c r="AL732" s="31"/>
    </row>
    <row r="733" spans="3:38" x14ac:dyDescent="0.25">
      <c r="C733" t="s">
        <v>155</v>
      </c>
      <c r="G733" s="23">
        <v>0</v>
      </c>
      <c r="AJ733" s="38"/>
      <c r="AK733" s="36"/>
      <c r="AL733" s="31"/>
    </row>
    <row r="734" spans="3:38" x14ac:dyDescent="0.25">
      <c r="C734" t="s">
        <v>155</v>
      </c>
      <c r="G734" s="23">
        <v>0</v>
      </c>
      <c r="AJ734" s="38"/>
      <c r="AK734" s="36"/>
      <c r="AL734" s="31"/>
    </row>
    <row r="735" spans="3:38" x14ac:dyDescent="0.25">
      <c r="C735" t="s">
        <v>155</v>
      </c>
      <c r="G735" s="23">
        <v>0</v>
      </c>
      <c r="AJ735" s="38"/>
      <c r="AK735" s="36"/>
      <c r="AL735" s="31"/>
    </row>
    <row r="736" spans="3:38" x14ac:dyDescent="0.25">
      <c r="C736" t="s">
        <v>155</v>
      </c>
      <c r="G736" s="23">
        <v>0</v>
      </c>
      <c r="AJ736" s="38"/>
      <c r="AK736" s="36"/>
      <c r="AL736" s="31"/>
    </row>
    <row r="737" spans="3:38" x14ac:dyDescent="0.25">
      <c r="C737" t="s">
        <v>155</v>
      </c>
      <c r="G737" s="23">
        <v>0</v>
      </c>
      <c r="AJ737" s="38"/>
      <c r="AK737" s="36"/>
      <c r="AL737" s="31"/>
    </row>
    <row r="738" spans="3:38" x14ac:dyDescent="0.25">
      <c r="C738" t="s">
        <v>155</v>
      </c>
      <c r="G738" s="23">
        <v>0</v>
      </c>
      <c r="AJ738" s="38"/>
      <c r="AK738" s="36"/>
      <c r="AL738" s="31"/>
    </row>
    <row r="739" spans="3:38" x14ac:dyDescent="0.25">
      <c r="C739" t="s">
        <v>155</v>
      </c>
      <c r="G739" s="23">
        <v>0</v>
      </c>
      <c r="AJ739" s="38"/>
      <c r="AK739" s="36"/>
      <c r="AL739" s="31"/>
    </row>
    <row r="740" spans="3:38" x14ac:dyDescent="0.25">
      <c r="C740" t="s">
        <v>155</v>
      </c>
      <c r="G740" s="23">
        <v>0</v>
      </c>
      <c r="AJ740" s="38"/>
      <c r="AK740" s="36"/>
      <c r="AL740" s="31"/>
    </row>
    <row r="741" spans="3:38" x14ac:dyDescent="0.25">
      <c r="C741" t="s">
        <v>155</v>
      </c>
      <c r="G741" s="23">
        <v>0</v>
      </c>
      <c r="AJ741" s="38"/>
      <c r="AK741" s="36"/>
      <c r="AL741" s="31"/>
    </row>
    <row r="742" spans="3:38" x14ac:dyDescent="0.25">
      <c r="C742" t="s">
        <v>155</v>
      </c>
      <c r="G742" s="23">
        <v>0</v>
      </c>
      <c r="AJ742" s="38"/>
      <c r="AK742" s="36"/>
      <c r="AL742" s="31"/>
    </row>
    <row r="743" spans="3:38" x14ac:dyDescent="0.25">
      <c r="C743" t="s">
        <v>155</v>
      </c>
      <c r="G743" s="23">
        <v>0</v>
      </c>
      <c r="AJ743" s="38"/>
      <c r="AK743" s="36"/>
      <c r="AL743" s="31"/>
    </row>
    <row r="744" spans="3:38" x14ac:dyDescent="0.25">
      <c r="C744" t="s">
        <v>155</v>
      </c>
      <c r="G744" s="23">
        <v>0</v>
      </c>
      <c r="AJ744" s="38"/>
      <c r="AK744" s="36"/>
      <c r="AL744" s="31"/>
    </row>
    <row r="745" spans="3:38" x14ac:dyDescent="0.25">
      <c r="C745" t="s">
        <v>155</v>
      </c>
      <c r="G745" s="23">
        <v>0</v>
      </c>
      <c r="AJ745" s="38"/>
      <c r="AK745" s="36"/>
      <c r="AL745" s="31"/>
    </row>
    <row r="746" spans="3:38" x14ac:dyDescent="0.25">
      <c r="C746" t="s">
        <v>155</v>
      </c>
      <c r="G746" s="23">
        <v>0</v>
      </c>
      <c r="AJ746" s="38"/>
      <c r="AK746" s="36"/>
      <c r="AL746" s="31"/>
    </row>
    <row r="747" spans="3:38" x14ac:dyDescent="0.25">
      <c r="C747" t="s">
        <v>155</v>
      </c>
      <c r="G747" s="23">
        <v>0</v>
      </c>
      <c r="AJ747" s="38"/>
      <c r="AK747" s="36"/>
      <c r="AL747" s="31"/>
    </row>
    <row r="748" spans="3:38" x14ac:dyDescent="0.25">
      <c r="C748" t="s">
        <v>155</v>
      </c>
      <c r="G748" s="23">
        <v>0</v>
      </c>
      <c r="AJ748" s="38"/>
      <c r="AK748" s="36"/>
      <c r="AL748" s="31"/>
    </row>
    <row r="749" spans="3:38" x14ac:dyDescent="0.25">
      <c r="C749" t="s">
        <v>155</v>
      </c>
      <c r="G749" s="23">
        <v>0</v>
      </c>
      <c r="AJ749" s="38"/>
      <c r="AK749" s="36"/>
      <c r="AL749" s="31"/>
    </row>
    <row r="750" spans="3:38" x14ac:dyDescent="0.25">
      <c r="C750" t="s">
        <v>155</v>
      </c>
      <c r="G750" s="23">
        <v>0</v>
      </c>
      <c r="AJ750" s="38"/>
      <c r="AK750" s="36"/>
      <c r="AL750" s="31"/>
    </row>
    <row r="751" spans="3:38" x14ac:dyDescent="0.25">
      <c r="C751" t="s">
        <v>155</v>
      </c>
      <c r="G751" s="23">
        <v>0</v>
      </c>
      <c r="AJ751" s="38"/>
      <c r="AK751" s="36"/>
      <c r="AL751" s="31"/>
    </row>
    <row r="752" spans="3:38" x14ac:dyDescent="0.25">
      <c r="C752" t="s">
        <v>155</v>
      </c>
      <c r="G752" s="23">
        <v>0</v>
      </c>
      <c r="AJ752" s="38"/>
      <c r="AK752" s="36"/>
      <c r="AL752" s="31"/>
    </row>
    <row r="753" spans="3:38" x14ac:dyDescent="0.25">
      <c r="C753" t="s">
        <v>155</v>
      </c>
      <c r="G753" s="23">
        <v>0</v>
      </c>
      <c r="AJ753" s="38"/>
      <c r="AK753" s="36"/>
      <c r="AL753" s="31"/>
    </row>
    <row r="754" spans="3:38" x14ac:dyDescent="0.25">
      <c r="C754" t="s">
        <v>155</v>
      </c>
      <c r="G754" s="23">
        <v>0</v>
      </c>
      <c r="AJ754" s="38"/>
      <c r="AK754" s="36"/>
      <c r="AL754" s="31"/>
    </row>
    <row r="755" spans="3:38" x14ac:dyDescent="0.25">
      <c r="C755" t="s">
        <v>155</v>
      </c>
      <c r="G755" s="23">
        <v>0</v>
      </c>
      <c r="AJ755" s="38"/>
      <c r="AK755" s="36"/>
      <c r="AL755" s="31"/>
    </row>
    <row r="756" spans="3:38" x14ac:dyDescent="0.25">
      <c r="C756" t="s">
        <v>155</v>
      </c>
      <c r="G756" s="23">
        <v>0</v>
      </c>
      <c r="AJ756" s="38"/>
      <c r="AK756" s="36"/>
      <c r="AL756" s="31"/>
    </row>
    <row r="757" spans="3:38" x14ac:dyDescent="0.25">
      <c r="C757" t="s">
        <v>155</v>
      </c>
      <c r="G757" s="23">
        <v>0</v>
      </c>
      <c r="AJ757" s="38"/>
      <c r="AK757" s="36"/>
      <c r="AL757" s="31"/>
    </row>
    <row r="758" spans="3:38" x14ac:dyDescent="0.25">
      <c r="C758" t="s">
        <v>155</v>
      </c>
      <c r="G758" s="23">
        <v>0</v>
      </c>
      <c r="AJ758" s="38"/>
      <c r="AK758" s="36"/>
      <c r="AL758" s="31"/>
    </row>
    <row r="759" spans="3:38" x14ac:dyDescent="0.25">
      <c r="C759" t="s">
        <v>155</v>
      </c>
      <c r="G759" s="23">
        <v>0</v>
      </c>
      <c r="AJ759" s="38"/>
      <c r="AK759" s="36"/>
      <c r="AL759" s="31"/>
    </row>
    <row r="760" spans="3:38" x14ac:dyDescent="0.25">
      <c r="C760" t="s">
        <v>155</v>
      </c>
      <c r="G760" s="23">
        <v>0</v>
      </c>
      <c r="AJ760" s="38"/>
      <c r="AK760" s="36"/>
      <c r="AL760" s="31"/>
    </row>
    <row r="761" spans="3:38" x14ac:dyDescent="0.25">
      <c r="C761" t="s">
        <v>155</v>
      </c>
      <c r="G761" s="23">
        <v>0</v>
      </c>
      <c r="AJ761" s="38"/>
      <c r="AK761" s="36"/>
      <c r="AL761" s="31"/>
    </row>
    <row r="762" spans="3:38" x14ac:dyDescent="0.25">
      <c r="C762" t="s">
        <v>155</v>
      </c>
      <c r="G762" s="23">
        <v>0</v>
      </c>
      <c r="AJ762" s="38"/>
      <c r="AK762" s="36"/>
      <c r="AL762" s="31"/>
    </row>
    <row r="763" spans="3:38" x14ac:dyDescent="0.25">
      <c r="C763" t="s">
        <v>155</v>
      </c>
      <c r="G763" s="23">
        <v>0</v>
      </c>
      <c r="AJ763" s="38"/>
      <c r="AK763" s="36"/>
      <c r="AL763" s="31"/>
    </row>
    <row r="764" spans="3:38" x14ac:dyDescent="0.25">
      <c r="C764" t="s">
        <v>155</v>
      </c>
      <c r="G764" s="23">
        <v>0</v>
      </c>
      <c r="AJ764" s="38"/>
      <c r="AK764" s="36"/>
      <c r="AL764" s="31"/>
    </row>
    <row r="765" spans="3:38" x14ac:dyDescent="0.25">
      <c r="C765" t="s">
        <v>155</v>
      </c>
      <c r="G765" s="23">
        <v>0</v>
      </c>
      <c r="AJ765" s="38"/>
      <c r="AK765" s="36"/>
      <c r="AL765" s="31"/>
    </row>
    <row r="766" spans="3:38" x14ac:dyDescent="0.25">
      <c r="C766" t="s">
        <v>155</v>
      </c>
      <c r="G766" s="23">
        <v>0</v>
      </c>
      <c r="AJ766" s="38"/>
      <c r="AK766" s="36"/>
      <c r="AL766" s="31"/>
    </row>
    <row r="767" spans="3:38" x14ac:dyDescent="0.25">
      <c r="C767" t="s">
        <v>155</v>
      </c>
      <c r="G767" s="23">
        <v>0</v>
      </c>
      <c r="AJ767" s="38"/>
      <c r="AK767" s="36"/>
      <c r="AL767" s="31"/>
    </row>
    <row r="768" spans="3:38" x14ac:dyDescent="0.25">
      <c r="C768" t="s">
        <v>155</v>
      </c>
      <c r="G768" s="23">
        <v>0</v>
      </c>
      <c r="AJ768" s="38"/>
      <c r="AK768" s="36"/>
      <c r="AL768" s="31"/>
    </row>
    <row r="769" spans="3:38" x14ac:dyDescent="0.25">
      <c r="C769" t="s">
        <v>155</v>
      </c>
      <c r="G769" s="23">
        <v>0</v>
      </c>
      <c r="AJ769" s="38"/>
      <c r="AK769" s="36"/>
      <c r="AL769" s="31"/>
    </row>
    <row r="770" spans="3:38" x14ac:dyDescent="0.25">
      <c r="C770" t="s">
        <v>155</v>
      </c>
      <c r="G770" s="23">
        <v>0</v>
      </c>
      <c r="AJ770" s="38"/>
      <c r="AK770" s="36"/>
      <c r="AL770" s="31"/>
    </row>
    <row r="771" spans="3:38" x14ac:dyDescent="0.25">
      <c r="C771" t="s">
        <v>155</v>
      </c>
      <c r="G771" s="23">
        <v>0</v>
      </c>
      <c r="AJ771" s="38"/>
      <c r="AK771" s="36"/>
      <c r="AL771" s="31"/>
    </row>
    <row r="772" spans="3:38" x14ac:dyDescent="0.25">
      <c r="C772" t="s">
        <v>155</v>
      </c>
      <c r="G772" s="23">
        <v>0</v>
      </c>
      <c r="AJ772" s="38"/>
      <c r="AK772" s="36"/>
      <c r="AL772" s="31"/>
    </row>
    <row r="773" spans="3:38" x14ac:dyDescent="0.25">
      <c r="C773" t="s">
        <v>155</v>
      </c>
      <c r="G773" s="23">
        <v>0</v>
      </c>
      <c r="AJ773" s="38"/>
      <c r="AK773" s="36"/>
      <c r="AL773" s="31"/>
    </row>
    <row r="774" spans="3:38" x14ac:dyDescent="0.25">
      <c r="C774" t="s">
        <v>155</v>
      </c>
      <c r="G774" s="23">
        <v>0</v>
      </c>
      <c r="AJ774" s="38"/>
      <c r="AK774" s="36"/>
      <c r="AL774" s="31"/>
    </row>
    <row r="775" spans="3:38" x14ac:dyDescent="0.25">
      <c r="C775" t="s">
        <v>155</v>
      </c>
      <c r="G775" s="23">
        <v>0</v>
      </c>
      <c r="AJ775" s="38"/>
      <c r="AK775" s="36"/>
      <c r="AL775" s="31"/>
    </row>
    <row r="776" spans="3:38" x14ac:dyDescent="0.25">
      <c r="C776" t="s">
        <v>155</v>
      </c>
      <c r="G776" s="23">
        <v>0</v>
      </c>
      <c r="AJ776" s="38"/>
      <c r="AK776" s="36"/>
      <c r="AL776" s="31"/>
    </row>
    <row r="777" spans="3:38" x14ac:dyDescent="0.25">
      <c r="C777" t="s">
        <v>155</v>
      </c>
      <c r="G777" s="23">
        <v>0</v>
      </c>
      <c r="AJ777" s="38"/>
      <c r="AK777" s="36"/>
      <c r="AL777" s="31"/>
    </row>
    <row r="778" spans="3:38" x14ac:dyDescent="0.25">
      <c r="C778" t="s">
        <v>155</v>
      </c>
      <c r="G778" s="23">
        <v>0</v>
      </c>
      <c r="AJ778" s="38"/>
      <c r="AK778" s="36"/>
      <c r="AL778" s="31"/>
    </row>
    <row r="779" spans="3:38" x14ac:dyDescent="0.25">
      <c r="C779" t="s">
        <v>155</v>
      </c>
      <c r="G779" s="23">
        <v>0</v>
      </c>
      <c r="AJ779" s="38"/>
      <c r="AK779" s="36"/>
      <c r="AL779" s="31"/>
    </row>
    <row r="780" spans="3:38" x14ac:dyDescent="0.25">
      <c r="C780" t="s">
        <v>155</v>
      </c>
      <c r="G780" s="23">
        <v>0</v>
      </c>
      <c r="AJ780" s="38"/>
      <c r="AK780" s="36"/>
      <c r="AL780" s="31"/>
    </row>
    <row r="781" spans="3:38" x14ac:dyDescent="0.25">
      <c r="C781" t="s">
        <v>155</v>
      </c>
      <c r="G781" s="23">
        <v>0</v>
      </c>
      <c r="AJ781" s="38"/>
      <c r="AK781" s="36"/>
      <c r="AL781" s="31"/>
    </row>
    <row r="782" spans="3:38" x14ac:dyDescent="0.25">
      <c r="C782" t="s">
        <v>155</v>
      </c>
      <c r="G782" s="23">
        <v>0</v>
      </c>
      <c r="AJ782" s="38"/>
      <c r="AK782" s="36"/>
      <c r="AL782" s="31"/>
    </row>
    <row r="783" spans="3:38" x14ac:dyDescent="0.25">
      <c r="C783" t="s">
        <v>155</v>
      </c>
      <c r="G783" s="23">
        <v>0</v>
      </c>
      <c r="AJ783" s="38"/>
      <c r="AK783" s="36"/>
      <c r="AL783" s="31"/>
    </row>
    <row r="784" spans="3:38" x14ac:dyDescent="0.25">
      <c r="C784" t="s">
        <v>155</v>
      </c>
      <c r="G784" s="23">
        <v>0</v>
      </c>
      <c r="AJ784" s="38"/>
      <c r="AK784" s="36"/>
      <c r="AL784" s="31"/>
    </row>
    <row r="785" spans="3:38" x14ac:dyDescent="0.25">
      <c r="C785" t="s">
        <v>155</v>
      </c>
      <c r="G785" s="23">
        <v>0</v>
      </c>
      <c r="AJ785" s="38"/>
      <c r="AK785" s="36"/>
      <c r="AL785" s="31"/>
    </row>
    <row r="786" spans="3:38" x14ac:dyDescent="0.25">
      <c r="C786" t="s">
        <v>155</v>
      </c>
      <c r="G786" s="23">
        <v>0</v>
      </c>
      <c r="AJ786" s="38"/>
      <c r="AK786" s="36"/>
      <c r="AL786" s="31"/>
    </row>
    <row r="787" spans="3:38" x14ac:dyDescent="0.25">
      <c r="C787" t="s">
        <v>155</v>
      </c>
      <c r="G787" s="23">
        <v>0</v>
      </c>
      <c r="AJ787" s="38"/>
      <c r="AK787" s="36"/>
      <c r="AL787" s="31"/>
    </row>
    <row r="788" spans="3:38" x14ac:dyDescent="0.25">
      <c r="C788" t="s">
        <v>155</v>
      </c>
      <c r="G788" s="23">
        <v>0</v>
      </c>
      <c r="AJ788" s="38"/>
      <c r="AK788" s="36"/>
      <c r="AL788" s="31"/>
    </row>
    <row r="789" spans="3:38" x14ac:dyDescent="0.25">
      <c r="C789" t="s">
        <v>155</v>
      </c>
      <c r="G789" s="23">
        <v>0</v>
      </c>
      <c r="AJ789" s="38"/>
      <c r="AK789" s="36"/>
      <c r="AL789" s="31"/>
    </row>
    <row r="790" spans="3:38" x14ac:dyDescent="0.25">
      <c r="C790" t="s">
        <v>155</v>
      </c>
      <c r="G790" s="23">
        <v>0</v>
      </c>
      <c r="AJ790" s="38"/>
      <c r="AK790" s="36"/>
      <c r="AL790" s="31"/>
    </row>
    <row r="791" spans="3:38" x14ac:dyDescent="0.25">
      <c r="C791" t="s">
        <v>155</v>
      </c>
      <c r="G791" s="23">
        <v>0</v>
      </c>
      <c r="AJ791" s="38"/>
      <c r="AK791" s="36"/>
      <c r="AL791" s="31"/>
    </row>
    <row r="792" spans="3:38" x14ac:dyDescent="0.25">
      <c r="C792" t="s">
        <v>155</v>
      </c>
      <c r="G792" s="23">
        <v>0</v>
      </c>
      <c r="AJ792" s="38"/>
      <c r="AK792" s="36"/>
      <c r="AL792" s="31"/>
    </row>
    <row r="793" spans="3:38" x14ac:dyDescent="0.25">
      <c r="C793" t="s">
        <v>155</v>
      </c>
      <c r="G793" s="23">
        <v>0</v>
      </c>
      <c r="AJ793" s="38"/>
      <c r="AK793" s="36"/>
      <c r="AL793" s="31"/>
    </row>
    <row r="794" spans="3:38" x14ac:dyDescent="0.25">
      <c r="C794" t="s">
        <v>155</v>
      </c>
      <c r="G794" s="23">
        <v>0</v>
      </c>
      <c r="AJ794" s="38"/>
      <c r="AK794" s="36"/>
      <c r="AL794" s="31"/>
    </row>
    <row r="795" spans="3:38" x14ac:dyDescent="0.25">
      <c r="C795" t="s">
        <v>155</v>
      </c>
      <c r="G795" s="23">
        <v>0</v>
      </c>
      <c r="AJ795" s="38"/>
      <c r="AK795" s="36"/>
      <c r="AL795" s="31"/>
    </row>
    <row r="796" spans="3:38" x14ac:dyDescent="0.25">
      <c r="C796" t="s">
        <v>155</v>
      </c>
      <c r="G796" s="23">
        <v>0</v>
      </c>
      <c r="AJ796" s="38"/>
      <c r="AK796" s="36"/>
      <c r="AL796" s="31"/>
    </row>
    <row r="797" spans="3:38" x14ac:dyDescent="0.25">
      <c r="C797" t="s">
        <v>155</v>
      </c>
      <c r="G797" s="23">
        <v>0</v>
      </c>
      <c r="AJ797" s="38"/>
      <c r="AK797" s="36"/>
      <c r="AL797" s="31"/>
    </row>
    <row r="798" spans="3:38" x14ac:dyDescent="0.25">
      <c r="C798" t="s">
        <v>155</v>
      </c>
      <c r="G798" s="23">
        <v>0</v>
      </c>
      <c r="AJ798" s="38"/>
      <c r="AK798" s="36"/>
      <c r="AL798" s="31"/>
    </row>
    <row r="799" spans="3:38" x14ac:dyDescent="0.25">
      <c r="C799" t="s">
        <v>155</v>
      </c>
      <c r="G799" s="23">
        <v>0</v>
      </c>
      <c r="AJ799" s="38"/>
      <c r="AK799" s="36"/>
      <c r="AL799" s="31"/>
    </row>
    <row r="800" spans="3:38" x14ac:dyDescent="0.25">
      <c r="C800" t="s">
        <v>155</v>
      </c>
      <c r="G800" s="23">
        <v>0</v>
      </c>
      <c r="AJ800" s="38"/>
      <c r="AK800" s="36"/>
      <c r="AL800" s="31"/>
    </row>
    <row r="801" spans="3:38" x14ac:dyDescent="0.25">
      <c r="C801" t="s">
        <v>155</v>
      </c>
      <c r="G801" s="23">
        <v>0</v>
      </c>
      <c r="AJ801" s="38"/>
      <c r="AK801" s="36"/>
      <c r="AL801" s="31"/>
    </row>
    <row r="802" spans="3:38" x14ac:dyDescent="0.25">
      <c r="C802" t="s">
        <v>155</v>
      </c>
      <c r="G802" s="23">
        <v>0</v>
      </c>
      <c r="AJ802" s="38"/>
      <c r="AK802" s="36"/>
      <c r="AL802" s="31"/>
    </row>
    <row r="803" spans="3:38" x14ac:dyDescent="0.25">
      <c r="C803" t="s">
        <v>155</v>
      </c>
      <c r="G803" s="23">
        <v>0</v>
      </c>
      <c r="AJ803" s="38"/>
      <c r="AK803" s="36"/>
      <c r="AL803" s="31"/>
    </row>
    <row r="804" spans="3:38" x14ac:dyDescent="0.25">
      <c r="C804" t="s">
        <v>155</v>
      </c>
      <c r="G804" s="23">
        <v>0</v>
      </c>
      <c r="AJ804" s="38"/>
      <c r="AK804" s="36"/>
      <c r="AL804" s="31"/>
    </row>
    <row r="805" spans="3:38" x14ac:dyDescent="0.25">
      <c r="C805" t="s">
        <v>155</v>
      </c>
      <c r="G805" s="23">
        <v>0</v>
      </c>
      <c r="AJ805" s="38"/>
      <c r="AK805" s="36"/>
      <c r="AL805" s="31"/>
    </row>
    <row r="806" spans="3:38" x14ac:dyDescent="0.25">
      <c r="C806" t="s">
        <v>155</v>
      </c>
      <c r="G806" s="23">
        <v>0</v>
      </c>
      <c r="AJ806" s="38"/>
      <c r="AK806" s="36"/>
      <c r="AL806" s="31"/>
    </row>
    <row r="807" spans="3:38" x14ac:dyDescent="0.25">
      <c r="C807" t="s">
        <v>155</v>
      </c>
      <c r="G807" s="23">
        <v>0</v>
      </c>
      <c r="AJ807" s="38"/>
      <c r="AK807" s="36"/>
      <c r="AL807" s="31"/>
    </row>
    <row r="808" spans="3:38" x14ac:dyDescent="0.25">
      <c r="C808" t="s">
        <v>155</v>
      </c>
      <c r="G808" s="23">
        <v>0</v>
      </c>
      <c r="AJ808" s="38"/>
      <c r="AK808" s="36"/>
      <c r="AL808" s="31"/>
    </row>
    <row r="809" spans="3:38" x14ac:dyDescent="0.25">
      <c r="C809" t="s">
        <v>155</v>
      </c>
      <c r="G809" s="23">
        <v>0</v>
      </c>
      <c r="AJ809" s="38"/>
      <c r="AK809" s="36"/>
      <c r="AL809" s="31"/>
    </row>
    <row r="810" spans="3:38" x14ac:dyDescent="0.25">
      <c r="C810" t="s">
        <v>155</v>
      </c>
      <c r="G810" s="23">
        <v>0</v>
      </c>
      <c r="AJ810" s="38"/>
      <c r="AK810" s="36"/>
      <c r="AL810" s="31"/>
    </row>
    <row r="811" spans="3:38" x14ac:dyDescent="0.25">
      <c r="C811" t="s">
        <v>155</v>
      </c>
      <c r="G811" s="23">
        <v>0</v>
      </c>
      <c r="AJ811" s="38"/>
      <c r="AK811" s="36"/>
      <c r="AL811" s="31"/>
    </row>
    <row r="812" spans="3:38" x14ac:dyDescent="0.25">
      <c r="C812" t="s">
        <v>155</v>
      </c>
      <c r="G812" s="23">
        <v>0</v>
      </c>
      <c r="AJ812" s="38"/>
      <c r="AK812" s="36"/>
      <c r="AL812" s="31"/>
    </row>
    <row r="813" spans="3:38" x14ac:dyDescent="0.25">
      <c r="C813" t="s">
        <v>155</v>
      </c>
      <c r="G813" s="23">
        <v>0</v>
      </c>
      <c r="AJ813" s="38"/>
      <c r="AK813" s="36"/>
      <c r="AL813" s="31"/>
    </row>
    <row r="814" spans="3:38" x14ac:dyDescent="0.25">
      <c r="C814" t="s">
        <v>155</v>
      </c>
      <c r="G814" s="23">
        <v>0</v>
      </c>
      <c r="AJ814" s="38"/>
      <c r="AK814" s="36"/>
      <c r="AL814" s="31"/>
    </row>
    <row r="815" spans="3:38" x14ac:dyDescent="0.25">
      <c r="C815" t="s">
        <v>155</v>
      </c>
      <c r="G815" s="23">
        <v>0</v>
      </c>
      <c r="AJ815" s="38"/>
      <c r="AK815" s="36"/>
      <c r="AL815" s="31"/>
    </row>
    <row r="816" spans="3:38" x14ac:dyDescent="0.25">
      <c r="C816" t="s">
        <v>155</v>
      </c>
      <c r="G816" s="23">
        <v>0</v>
      </c>
      <c r="AJ816" s="38"/>
      <c r="AK816" s="36"/>
      <c r="AL816" s="31"/>
    </row>
    <row r="817" spans="3:38" x14ac:dyDescent="0.25">
      <c r="C817" t="s">
        <v>155</v>
      </c>
      <c r="G817" s="23">
        <v>0</v>
      </c>
      <c r="AJ817" s="38"/>
      <c r="AK817" s="36"/>
      <c r="AL817" s="31"/>
    </row>
    <row r="818" spans="3:38" x14ac:dyDescent="0.25">
      <c r="C818" t="s">
        <v>155</v>
      </c>
      <c r="G818" s="23">
        <v>0</v>
      </c>
      <c r="AJ818" s="38"/>
      <c r="AK818" s="36"/>
      <c r="AL818" s="31"/>
    </row>
    <row r="819" spans="3:38" x14ac:dyDescent="0.25">
      <c r="C819" t="s">
        <v>155</v>
      </c>
      <c r="G819" s="23">
        <v>0</v>
      </c>
      <c r="AJ819" s="38"/>
      <c r="AK819" s="36"/>
      <c r="AL819" s="31"/>
    </row>
    <row r="820" spans="3:38" x14ac:dyDescent="0.25">
      <c r="C820" t="s">
        <v>155</v>
      </c>
      <c r="G820" s="23">
        <v>0</v>
      </c>
      <c r="AJ820" s="38"/>
      <c r="AK820" s="36"/>
      <c r="AL820" s="31"/>
    </row>
    <row r="821" spans="3:38" x14ac:dyDescent="0.25">
      <c r="C821" t="s">
        <v>155</v>
      </c>
      <c r="G821" s="23">
        <v>0</v>
      </c>
      <c r="AJ821" s="38"/>
      <c r="AK821" s="36"/>
      <c r="AL821" s="31"/>
    </row>
    <row r="822" spans="3:38" x14ac:dyDescent="0.25">
      <c r="C822" t="s">
        <v>155</v>
      </c>
      <c r="G822" s="23">
        <v>0</v>
      </c>
      <c r="AJ822" s="38"/>
      <c r="AK822" s="36"/>
      <c r="AL822" s="31"/>
    </row>
    <row r="823" spans="3:38" x14ac:dyDescent="0.25">
      <c r="C823" t="s">
        <v>155</v>
      </c>
      <c r="G823" s="23">
        <v>0</v>
      </c>
      <c r="AJ823" s="38"/>
      <c r="AK823" s="36"/>
      <c r="AL823" s="31"/>
    </row>
    <row r="824" spans="3:38" x14ac:dyDescent="0.25">
      <c r="C824" t="s">
        <v>155</v>
      </c>
      <c r="G824" s="23">
        <v>0</v>
      </c>
      <c r="AJ824" s="38"/>
      <c r="AK824" s="36"/>
      <c r="AL824" s="31"/>
    </row>
    <row r="825" spans="3:38" x14ac:dyDescent="0.25">
      <c r="C825" t="s">
        <v>155</v>
      </c>
      <c r="G825" s="23">
        <v>0</v>
      </c>
      <c r="AJ825" s="38"/>
      <c r="AK825" s="36"/>
      <c r="AL825" s="31"/>
    </row>
    <row r="826" spans="3:38" x14ac:dyDescent="0.25">
      <c r="C826" t="s">
        <v>155</v>
      </c>
      <c r="G826" s="23">
        <v>0</v>
      </c>
      <c r="AJ826" s="38"/>
      <c r="AK826" s="36"/>
      <c r="AL826" s="31"/>
    </row>
    <row r="827" spans="3:38" x14ac:dyDescent="0.25">
      <c r="C827" t="s">
        <v>155</v>
      </c>
      <c r="G827" s="23">
        <v>0</v>
      </c>
      <c r="AJ827" s="38"/>
      <c r="AK827" s="36"/>
      <c r="AL827" s="31"/>
    </row>
    <row r="828" spans="3:38" x14ac:dyDescent="0.25">
      <c r="C828" t="s">
        <v>155</v>
      </c>
      <c r="G828" s="23">
        <v>0</v>
      </c>
      <c r="AJ828" s="38"/>
      <c r="AK828" s="36"/>
      <c r="AL828" s="31"/>
    </row>
    <row r="829" spans="3:38" x14ac:dyDescent="0.25">
      <c r="C829" t="s">
        <v>155</v>
      </c>
      <c r="G829" s="23">
        <v>0</v>
      </c>
      <c r="AJ829" s="38"/>
      <c r="AK829" s="36"/>
      <c r="AL829" s="31"/>
    </row>
    <row r="830" spans="3:38" x14ac:dyDescent="0.25">
      <c r="C830" t="s">
        <v>155</v>
      </c>
      <c r="G830" s="23">
        <v>0</v>
      </c>
      <c r="AJ830" s="38"/>
      <c r="AK830" s="36"/>
      <c r="AL830" s="31"/>
    </row>
    <row r="831" spans="3:38" x14ac:dyDescent="0.25">
      <c r="C831" t="s">
        <v>155</v>
      </c>
      <c r="G831" s="23">
        <v>0</v>
      </c>
      <c r="AJ831" s="38"/>
      <c r="AK831" s="36"/>
      <c r="AL831" s="31"/>
    </row>
    <row r="832" spans="3:38" x14ac:dyDescent="0.25">
      <c r="C832" t="s">
        <v>155</v>
      </c>
      <c r="G832" s="23">
        <v>0</v>
      </c>
      <c r="AJ832" s="38"/>
      <c r="AK832" s="36"/>
      <c r="AL832" s="31"/>
    </row>
    <row r="833" spans="3:38" x14ac:dyDescent="0.25">
      <c r="C833" t="s">
        <v>155</v>
      </c>
      <c r="G833" s="23">
        <v>0</v>
      </c>
      <c r="AJ833" s="38"/>
      <c r="AK833" s="36"/>
      <c r="AL833" s="31"/>
    </row>
    <row r="834" spans="3:38" x14ac:dyDescent="0.25">
      <c r="C834" t="s">
        <v>155</v>
      </c>
      <c r="G834" s="23">
        <v>0</v>
      </c>
      <c r="AJ834" s="38"/>
      <c r="AK834" s="36"/>
      <c r="AL834" s="31"/>
    </row>
    <row r="835" spans="3:38" x14ac:dyDescent="0.25">
      <c r="C835" t="s">
        <v>155</v>
      </c>
      <c r="G835" s="23">
        <v>0</v>
      </c>
      <c r="AJ835" s="38"/>
      <c r="AK835" s="36"/>
      <c r="AL835" s="31"/>
    </row>
    <row r="836" spans="3:38" x14ac:dyDescent="0.25">
      <c r="C836" t="s">
        <v>155</v>
      </c>
      <c r="G836" s="23">
        <v>0</v>
      </c>
      <c r="AJ836" s="38"/>
      <c r="AK836" s="36"/>
      <c r="AL836" s="31"/>
    </row>
    <row r="837" spans="3:38" x14ac:dyDescent="0.25">
      <c r="C837" t="s">
        <v>155</v>
      </c>
      <c r="G837" s="23">
        <v>0</v>
      </c>
      <c r="AJ837" s="38"/>
      <c r="AK837" s="36"/>
      <c r="AL837" s="31"/>
    </row>
    <row r="838" spans="3:38" x14ac:dyDescent="0.25">
      <c r="C838" t="s">
        <v>155</v>
      </c>
      <c r="G838" s="23">
        <v>0</v>
      </c>
      <c r="AJ838" s="38"/>
      <c r="AK838" s="36"/>
      <c r="AL838" s="31"/>
    </row>
    <row r="839" spans="3:38" x14ac:dyDescent="0.25">
      <c r="C839" t="s">
        <v>155</v>
      </c>
      <c r="G839" s="23">
        <v>0</v>
      </c>
      <c r="AJ839" s="38"/>
      <c r="AK839" s="36"/>
      <c r="AL839" s="31"/>
    </row>
    <row r="840" spans="3:38" x14ac:dyDescent="0.25">
      <c r="C840" t="s">
        <v>155</v>
      </c>
      <c r="G840" s="23">
        <v>0</v>
      </c>
      <c r="AJ840" s="38"/>
      <c r="AK840" s="36"/>
      <c r="AL840" s="31"/>
    </row>
    <row r="841" spans="3:38" x14ac:dyDescent="0.25">
      <c r="C841" t="s">
        <v>155</v>
      </c>
      <c r="G841" s="23">
        <v>0</v>
      </c>
      <c r="AJ841" s="38"/>
      <c r="AK841" s="36"/>
      <c r="AL841" s="31"/>
    </row>
    <row r="842" spans="3:38" x14ac:dyDescent="0.25">
      <c r="C842" t="s">
        <v>155</v>
      </c>
      <c r="G842" s="23">
        <v>0</v>
      </c>
      <c r="AJ842" s="38"/>
      <c r="AK842" s="36"/>
      <c r="AL842" s="31"/>
    </row>
    <row r="843" spans="3:38" x14ac:dyDescent="0.25">
      <c r="C843" t="s">
        <v>155</v>
      </c>
      <c r="G843" s="23">
        <v>0</v>
      </c>
      <c r="AJ843" s="38"/>
      <c r="AK843" s="36"/>
      <c r="AL843" s="31"/>
    </row>
    <row r="844" spans="3:38" x14ac:dyDescent="0.25">
      <c r="C844" t="s">
        <v>155</v>
      </c>
      <c r="G844" s="23">
        <v>0</v>
      </c>
      <c r="AJ844" s="38"/>
      <c r="AK844" s="36"/>
      <c r="AL844" s="31"/>
    </row>
    <row r="845" spans="3:38" x14ac:dyDescent="0.25">
      <c r="C845" t="s">
        <v>155</v>
      </c>
      <c r="G845" s="23">
        <v>0</v>
      </c>
      <c r="AJ845" s="38"/>
      <c r="AK845" s="36"/>
      <c r="AL845" s="31"/>
    </row>
    <row r="846" spans="3:38" x14ac:dyDescent="0.25">
      <c r="C846" t="s">
        <v>155</v>
      </c>
      <c r="G846" s="23">
        <v>0</v>
      </c>
      <c r="AJ846" s="38"/>
      <c r="AK846" s="36"/>
      <c r="AL846" s="31"/>
    </row>
    <row r="847" spans="3:38" x14ac:dyDescent="0.25">
      <c r="C847" t="s">
        <v>155</v>
      </c>
      <c r="G847" s="23">
        <v>0</v>
      </c>
      <c r="AJ847" s="38"/>
      <c r="AK847" s="36"/>
      <c r="AL847" s="31"/>
    </row>
    <row r="848" spans="3:38" x14ac:dyDescent="0.25">
      <c r="C848" t="s">
        <v>155</v>
      </c>
      <c r="G848" s="23">
        <v>0</v>
      </c>
      <c r="AJ848" s="38"/>
      <c r="AK848" s="36"/>
      <c r="AL848" s="31"/>
    </row>
    <row r="849" spans="3:38" x14ac:dyDescent="0.25">
      <c r="C849" t="s">
        <v>155</v>
      </c>
      <c r="G849" s="23">
        <v>0</v>
      </c>
      <c r="AJ849" s="38"/>
      <c r="AK849" s="36"/>
      <c r="AL849" s="31"/>
    </row>
    <row r="850" spans="3:38" x14ac:dyDescent="0.25">
      <c r="C850" t="s">
        <v>155</v>
      </c>
      <c r="G850" s="23">
        <v>0</v>
      </c>
      <c r="AJ850" s="38"/>
      <c r="AK850" s="36"/>
      <c r="AL850" s="31"/>
    </row>
    <row r="851" spans="3:38" x14ac:dyDescent="0.25">
      <c r="C851" t="s">
        <v>155</v>
      </c>
      <c r="G851" s="23">
        <v>0</v>
      </c>
      <c r="AJ851" s="38"/>
      <c r="AK851" s="36"/>
      <c r="AL851" s="31"/>
    </row>
    <row r="852" spans="3:38" x14ac:dyDescent="0.25">
      <c r="C852" t="s">
        <v>155</v>
      </c>
      <c r="G852" s="23">
        <v>0</v>
      </c>
      <c r="AJ852" s="38"/>
      <c r="AK852" s="36"/>
      <c r="AL852" s="31"/>
    </row>
    <row r="853" spans="3:38" x14ac:dyDescent="0.25">
      <c r="C853" t="s">
        <v>155</v>
      </c>
      <c r="G853" s="23">
        <v>0</v>
      </c>
      <c r="AJ853" s="38"/>
      <c r="AK853" s="36"/>
      <c r="AL853" s="31"/>
    </row>
    <row r="854" spans="3:38" x14ac:dyDescent="0.25">
      <c r="C854" t="s">
        <v>155</v>
      </c>
      <c r="G854" s="23">
        <v>0</v>
      </c>
      <c r="AJ854" s="38"/>
      <c r="AK854" s="36"/>
      <c r="AL854" s="31"/>
    </row>
    <row r="855" spans="3:38" x14ac:dyDescent="0.25">
      <c r="C855" t="s">
        <v>155</v>
      </c>
      <c r="G855" s="23">
        <v>0</v>
      </c>
      <c r="AJ855" s="38"/>
      <c r="AK855" s="36"/>
      <c r="AL855" s="31"/>
    </row>
    <row r="856" spans="3:38" x14ac:dyDescent="0.25">
      <c r="C856" t="s">
        <v>155</v>
      </c>
      <c r="G856" s="23">
        <v>0</v>
      </c>
      <c r="AJ856" s="38"/>
      <c r="AK856" s="36"/>
      <c r="AL856" s="31"/>
    </row>
    <row r="857" spans="3:38" x14ac:dyDescent="0.25">
      <c r="C857" t="s">
        <v>155</v>
      </c>
      <c r="G857" s="23">
        <v>0</v>
      </c>
      <c r="AJ857" s="38"/>
      <c r="AK857" s="36"/>
      <c r="AL857" s="31"/>
    </row>
    <row r="858" spans="3:38" x14ac:dyDescent="0.25">
      <c r="C858" t="s">
        <v>155</v>
      </c>
      <c r="G858" s="23">
        <v>0</v>
      </c>
      <c r="AJ858" s="38"/>
      <c r="AK858" s="36"/>
      <c r="AL858" s="31"/>
    </row>
    <row r="859" spans="3:38" x14ac:dyDescent="0.25">
      <c r="C859" t="s">
        <v>155</v>
      </c>
      <c r="G859" s="23">
        <v>0</v>
      </c>
      <c r="AJ859" s="38"/>
      <c r="AK859" s="36"/>
      <c r="AL859" s="31"/>
    </row>
    <row r="860" spans="3:38" x14ac:dyDescent="0.25">
      <c r="C860" t="s">
        <v>155</v>
      </c>
      <c r="G860" s="23">
        <v>0</v>
      </c>
      <c r="AJ860" s="38"/>
      <c r="AK860" s="36"/>
      <c r="AL860" s="31"/>
    </row>
    <row r="861" spans="3:38" x14ac:dyDescent="0.25">
      <c r="C861" t="s">
        <v>155</v>
      </c>
      <c r="G861" s="23">
        <v>0</v>
      </c>
      <c r="AJ861" s="38"/>
      <c r="AK861" s="36"/>
      <c r="AL861" s="31"/>
    </row>
    <row r="862" spans="3:38" x14ac:dyDescent="0.25">
      <c r="C862" t="s">
        <v>155</v>
      </c>
      <c r="G862" s="23">
        <v>0</v>
      </c>
      <c r="AJ862" s="38"/>
      <c r="AK862" s="36"/>
      <c r="AL862" s="31"/>
    </row>
    <row r="863" spans="3:38" x14ac:dyDescent="0.25">
      <c r="C863" t="s">
        <v>155</v>
      </c>
      <c r="G863" s="23">
        <v>0</v>
      </c>
      <c r="AJ863" s="38"/>
      <c r="AK863" s="36"/>
      <c r="AL863" s="31"/>
    </row>
    <row r="864" spans="3:38" x14ac:dyDescent="0.25">
      <c r="C864" t="s">
        <v>155</v>
      </c>
      <c r="G864" s="23">
        <v>0</v>
      </c>
      <c r="AJ864" s="38"/>
      <c r="AK864" s="36"/>
      <c r="AL864" s="31"/>
    </row>
    <row r="865" spans="3:38" x14ac:dyDescent="0.25">
      <c r="C865" t="s">
        <v>155</v>
      </c>
      <c r="G865" s="23">
        <v>0</v>
      </c>
      <c r="AJ865" s="38"/>
      <c r="AK865" s="36"/>
      <c r="AL865" s="31"/>
    </row>
    <row r="866" spans="3:38" x14ac:dyDescent="0.25">
      <c r="C866" t="s">
        <v>155</v>
      </c>
      <c r="G866" s="23">
        <v>0</v>
      </c>
      <c r="AJ866" s="38"/>
      <c r="AK866" s="36"/>
      <c r="AL866" s="31"/>
    </row>
    <row r="867" spans="3:38" x14ac:dyDescent="0.25">
      <c r="C867" t="s">
        <v>155</v>
      </c>
      <c r="G867" s="23">
        <v>0</v>
      </c>
      <c r="AJ867" s="38"/>
      <c r="AK867" s="36"/>
      <c r="AL867" s="31"/>
    </row>
    <row r="868" spans="3:38" x14ac:dyDescent="0.25">
      <c r="C868" t="s">
        <v>155</v>
      </c>
      <c r="G868" s="23">
        <v>0</v>
      </c>
      <c r="AJ868" s="38"/>
      <c r="AK868" s="36"/>
      <c r="AL868" s="31"/>
    </row>
    <row r="869" spans="3:38" x14ac:dyDescent="0.25">
      <c r="C869" t="s">
        <v>155</v>
      </c>
      <c r="G869" s="23">
        <v>0</v>
      </c>
      <c r="AJ869" s="38"/>
      <c r="AK869" s="36"/>
      <c r="AL869" s="31"/>
    </row>
    <row r="870" spans="3:38" x14ac:dyDescent="0.25">
      <c r="C870" t="s">
        <v>155</v>
      </c>
      <c r="G870" s="23">
        <v>0</v>
      </c>
      <c r="AJ870" s="38"/>
      <c r="AK870" s="36"/>
      <c r="AL870" s="31"/>
    </row>
    <row r="871" spans="3:38" x14ac:dyDescent="0.25">
      <c r="C871" t="s">
        <v>155</v>
      </c>
      <c r="G871" s="23">
        <v>0</v>
      </c>
      <c r="AJ871" s="38"/>
      <c r="AK871" s="36"/>
      <c r="AL871" s="31"/>
    </row>
    <row r="872" spans="3:38" x14ac:dyDescent="0.25">
      <c r="C872" t="s">
        <v>155</v>
      </c>
      <c r="G872" s="23">
        <v>0</v>
      </c>
      <c r="AJ872" s="38"/>
      <c r="AK872" s="36"/>
      <c r="AL872" s="31"/>
    </row>
    <row r="873" spans="3:38" x14ac:dyDescent="0.25">
      <c r="C873" t="s">
        <v>155</v>
      </c>
      <c r="G873" s="23">
        <v>0</v>
      </c>
      <c r="AJ873" s="38"/>
      <c r="AK873" s="36"/>
      <c r="AL873" s="31"/>
    </row>
    <row r="874" spans="3:38" x14ac:dyDescent="0.25">
      <c r="C874" t="s">
        <v>155</v>
      </c>
      <c r="G874" s="23">
        <v>0</v>
      </c>
      <c r="AJ874" s="38"/>
      <c r="AK874" s="36"/>
      <c r="AL874" s="31"/>
    </row>
    <row r="875" spans="3:38" x14ac:dyDescent="0.25">
      <c r="C875" t="s">
        <v>155</v>
      </c>
      <c r="G875" s="23">
        <v>0</v>
      </c>
      <c r="AJ875" s="38"/>
      <c r="AK875" s="36"/>
      <c r="AL875" s="31"/>
    </row>
    <row r="876" spans="3:38" x14ac:dyDescent="0.25">
      <c r="C876" t="s">
        <v>155</v>
      </c>
      <c r="G876" s="23">
        <v>0</v>
      </c>
      <c r="AJ876" s="38"/>
      <c r="AK876" s="36"/>
      <c r="AL876" s="31"/>
    </row>
    <row r="877" spans="3:38" x14ac:dyDescent="0.25">
      <c r="C877" t="s">
        <v>155</v>
      </c>
      <c r="G877" s="23">
        <v>0</v>
      </c>
      <c r="AJ877" s="38"/>
      <c r="AK877" s="36"/>
      <c r="AL877" s="31"/>
    </row>
    <row r="878" spans="3:38" x14ac:dyDescent="0.25">
      <c r="C878" t="s">
        <v>155</v>
      </c>
      <c r="G878" s="23">
        <v>0</v>
      </c>
      <c r="AJ878" s="38"/>
      <c r="AK878" s="36"/>
      <c r="AL878" s="31"/>
    </row>
    <row r="879" spans="3:38" x14ac:dyDescent="0.25">
      <c r="C879" t="s">
        <v>155</v>
      </c>
      <c r="G879" s="23">
        <v>0</v>
      </c>
      <c r="AJ879" s="38"/>
      <c r="AK879" s="36"/>
      <c r="AL879" s="31"/>
    </row>
    <row r="880" spans="3:38" x14ac:dyDescent="0.25">
      <c r="C880" t="s">
        <v>155</v>
      </c>
      <c r="G880" s="23">
        <v>0</v>
      </c>
      <c r="AJ880" s="38"/>
      <c r="AK880" s="36"/>
      <c r="AL880" s="31"/>
    </row>
    <row r="881" spans="3:38" x14ac:dyDescent="0.25">
      <c r="C881" t="s">
        <v>155</v>
      </c>
      <c r="G881" s="23">
        <v>0</v>
      </c>
      <c r="AJ881" s="38"/>
      <c r="AK881" s="36"/>
      <c r="AL881" s="31"/>
    </row>
    <row r="882" spans="3:38" x14ac:dyDescent="0.25">
      <c r="C882" t="s">
        <v>155</v>
      </c>
      <c r="G882" s="23">
        <v>0</v>
      </c>
      <c r="AJ882" s="38"/>
      <c r="AK882" s="36"/>
      <c r="AL882" s="31"/>
    </row>
    <row r="883" spans="3:38" x14ac:dyDescent="0.25">
      <c r="C883" t="s">
        <v>155</v>
      </c>
      <c r="G883" s="23">
        <v>0</v>
      </c>
      <c r="AJ883" s="38"/>
      <c r="AK883" s="36"/>
      <c r="AL883" s="31"/>
    </row>
    <row r="884" spans="3:38" x14ac:dyDescent="0.25">
      <c r="C884" t="s">
        <v>155</v>
      </c>
      <c r="G884" s="23">
        <v>0</v>
      </c>
      <c r="AJ884" s="38"/>
      <c r="AK884" s="36"/>
      <c r="AL884" s="31"/>
    </row>
    <row r="885" spans="3:38" x14ac:dyDescent="0.25">
      <c r="C885" t="s">
        <v>155</v>
      </c>
      <c r="G885" s="23">
        <v>0</v>
      </c>
      <c r="AJ885" s="38"/>
      <c r="AK885" s="36"/>
      <c r="AL885" s="31"/>
    </row>
    <row r="886" spans="3:38" x14ac:dyDescent="0.25">
      <c r="C886" t="s">
        <v>155</v>
      </c>
      <c r="G886" s="23">
        <v>0</v>
      </c>
      <c r="AJ886" s="38"/>
      <c r="AK886" s="36"/>
      <c r="AL886" s="31"/>
    </row>
    <row r="887" spans="3:38" x14ac:dyDescent="0.25">
      <c r="C887" t="s">
        <v>155</v>
      </c>
      <c r="G887" s="23">
        <v>0</v>
      </c>
      <c r="AJ887" s="38"/>
      <c r="AK887" s="36"/>
      <c r="AL887" s="31"/>
    </row>
    <row r="888" spans="3:38" x14ac:dyDescent="0.25">
      <c r="C888" t="s">
        <v>155</v>
      </c>
      <c r="G888" s="23">
        <v>0</v>
      </c>
      <c r="AJ888" s="38"/>
      <c r="AK888" s="36"/>
      <c r="AL888" s="31"/>
    </row>
    <row r="889" spans="3:38" x14ac:dyDescent="0.25">
      <c r="C889" t="s">
        <v>155</v>
      </c>
      <c r="G889" s="23">
        <v>0</v>
      </c>
      <c r="AJ889" s="38"/>
      <c r="AK889" s="36"/>
      <c r="AL889" s="31"/>
    </row>
    <row r="890" spans="3:38" x14ac:dyDescent="0.25">
      <c r="C890" t="s">
        <v>155</v>
      </c>
      <c r="G890" s="23">
        <v>0</v>
      </c>
      <c r="AJ890" s="38"/>
      <c r="AK890" s="36"/>
      <c r="AL890" s="31"/>
    </row>
    <row r="891" spans="3:38" x14ac:dyDescent="0.25">
      <c r="C891" t="s">
        <v>155</v>
      </c>
      <c r="G891" s="23">
        <v>0</v>
      </c>
      <c r="AJ891" s="38"/>
      <c r="AK891" s="36"/>
      <c r="AL891" s="31"/>
    </row>
    <row r="892" spans="3:38" x14ac:dyDescent="0.25">
      <c r="C892" t="s">
        <v>155</v>
      </c>
      <c r="G892" s="23">
        <v>0</v>
      </c>
      <c r="AJ892" s="38"/>
      <c r="AK892" s="36"/>
      <c r="AL892" s="31"/>
    </row>
    <row r="893" spans="3:38" x14ac:dyDescent="0.25">
      <c r="C893" t="s">
        <v>155</v>
      </c>
      <c r="G893" s="23">
        <v>0</v>
      </c>
      <c r="AJ893" s="38"/>
      <c r="AK893" s="36"/>
      <c r="AL893" s="31"/>
    </row>
    <row r="894" spans="3:38" x14ac:dyDescent="0.25">
      <c r="C894" t="s">
        <v>155</v>
      </c>
      <c r="G894" s="23">
        <v>0</v>
      </c>
      <c r="AJ894" s="38"/>
      <c r="AK894" s="36"/>
      <c r="AL894" s="31"/>
    </row>
    <row r="895" spans="3:38" x14ac:dyDescent="0.25">
      <c r="C895" t="s">
        <v>155</v>
      </c>
      <c r="G895" s="23">
        <v>0</v>
      </c>
      <c r="AJ895" s="38"/>
      <c r="AK895" s="36"/>
      <c r="AL895" s="31"/>
    </row>
    <row r="896" spans="3:38" x14ac:dyDescent="0.25">
      <c r="C896" t="s">
        <v>155</v>
      </c>
      <c r="G896" s="23">
        <v>0</v>
      </c>
      <c r="AJ896" s="38"/>
      <c r="AK896" s="36"/>
      <c r="AL896" s="31"/>
    </row>
    <row r="897" spans="3:38" x14ac:dyDescent="0.25">
      <c r="C897" t="s">
        <v>155</v>
      </c>
      <c r="G897" s="23">
        <v>0</v>
      </c>
      <c r="AJ897" s="38"/>
      <c r="AK897" s="36"/>
      <c r="AL897" s="31"/>
    </row>
    <row r="898" spans="3:38" x14ac:dyDescent="0.25">
      <c r="C898" t="s">
        <v>155</v>
      </c>
      <c r="G898" s="23">
        <v>0</v>
      </c>
      <c r="AJ898" s="38"/>
      <c r="AK898" s="36"/>
      <c r="AL898" s="31"/>
    </row>
    <row r="899" spans="3:38" x14ac:dyDescent="0.25">
      <c r="C899" t="s">
        <v>155</v>
      </c>
      <c r="G899" s="23">
        <v>0</v>
      </c>
      <c r="AJ899" s="38"/>
      <c r="AK899" s="36"/>
      <c r="AL899" s="31"/>
    </row>
    <row r="900" spans="3:38" x14ac:dyDescent="0.25">
      <c r="C900" t="s">
        <v>155</v>
      </c>
      <c r="G900" s="23">
        <v>0</v>
      </c>
      <c r="AJ900" s="38"/>
      <c r="AK900" s="36"/>
      <c r="AL900" s="31"/>
    </row>
    <row r="901" spans="3:38" x14ac:dyDescent="0.25">
      <c r="C901" t="s">
        <v>155</v>
      </c>
      <c r="G901" s="23">
        <v>0</v>
      </c>
      <c r="AJ901" s="38"/>
      <c r="AK901" s="36"/>
      <c r="AL901" s="31"/>
    </row>
    <row r="902" spans="3:38" x14ac:dyDescent="0.25">
      <c r="C902" t="s">
        <v>155</v>
      </c>
      <c r="G902" s="23">
        <v>0</v>
      </c>
      <c r="AJ902" s="38"/>
      <c r="AK902" s="36"/>
      <c r="AL902" s="31"/>
    </row>
    <row r="903" spans="3:38" x14ac:dyDescent="0.25">
      <c r="C903" t="s">
        <v>155</v>
      </c>
      <c r="G903" s="23">
        <v>0</v>
      </c>
      <c r="AJ903" s="38"/>
      <c r="AK903" s="36"/>
      <c r="AL903" s="31"/>
    </row>
    <row r="904" spans="3:38" x14ac:dyDescent="0.25">
      <c r="C904" t="s">
        <v>155</v>
      </c>
      <c r="G904" s="23">
        <v>0</v>
      </c>
      <c r="AJ904" s="38"/>
      <c r="AK904" s="36"/>
      <c r="AL904" s="31"/>
    </row>
    <row r="905" spans="3:38" x14ac:dyDescent="0.25">
      <c r="C905" t="s">
        <v>155</v>
      </c>
      <c r="G905" s="23">
        <v>0</v>
      </c>
      <c r="AJ905" s="38"/>
      <c r="AK905" s="36"/>
      <c r="AL905" s="31"/>
    </row>
    <row r="906" spans="3:38" x14ac:dyDescent="0.25">
      <c r="C906" t="s">
        <v>155</v>
      </c>
      <c r="G906" s="23">
        <v>0</v>
      </c>
      <c r="AJ906" s="38"/>
      <c r="AK906" s="36"/>
      <c r="AL906" s="31"/>
    </row>
    <row r="907" spans="3:38" x14ac:dyDescent="0.25">
      <c r="C907" t="s">
        <v>155</v>
      </c>
      <c r="G907" s="23">
        <v>0</v>
      </c>
      <c r="AJ907" s="38"/>
      <c r="AK907" s="36"/>
      <c r="AL907" s="31"/>
    </row>
    <row r="908" spans="3:38" x14ac:dyDescent="0.25">
      <c r="C908" t="s">
        <v>155</v>
      </c>
      <c r="G908" s="23">
        <v>0</v>
      </c>
      <c r="AJ908" s="38"/>
      <c r="AK908" s="36"/>
      <c r="AL908" s="31"/>
    </row>
    <row r="909" spans="3:38" x14ac:dyDescent="0.25">
      <c r="C909" t="s">
        <v>155</v>
      </c>
      <c r="G909" s="23">
        <v>0</v>
      </c>
      <c r="AJ909" s="38"/>
      <c r="AK909" s="36"/>
      <c r="AL909" s="31"/>
    </row>
    <row r="910" spans="3:38" x14ac:dyDescent="0.25">
      <c r="C910" t="s">
        <v>155</v>
      </c>
      <c r="G910" s="23">
        <v>0</v>
      </c>
      <c r="AJ910" s="38"/>
      <c r="AK910" s="36"/>
      <c r="AL910" s="31"/>
    </row>
    <row r="911" spans="3:38" x14ac:dyDescent="0.25">
      <c r="C911" t="s">
        <v>155</v>
      </c>
      <c r="G911" s="23">
        <v>0</v>
      </c>
      <c r="AJ911" s="38"/>
      <c r="AK911" s="36"/>
      <c r="AL911" s="31"/>
    </row>
    <row r="912" spans="3:38" x14ac:dyDescent="0.25">
      <c r="C912" t="s">
        <v>155</v>
      </c>
      <c r="G912" s="23">
        <v>0</v>
      </c>
      <c r="AJ912" s="38"/>
      <c r="AK912" s="36"/>
      <c r="AL912" s="31"/>
    </row>
    <row r="913" spans="3:38" x14ac:dyDescent="0.25">
      <c r="C913" t="s">
        <v>155</v>
      </c>
      <c r="G913" s="23">
        <v>0</v>
      </c>
      <c r="AJ913" s="38"/>
      <c r="AK913" s="36"/>
      <c r="AL913" s="31"/>
    </row>
    <row r="914" spans="3:38" x14ac:dyDescent="0.25">
      <c r="C914" t="s">
        <v>155</v>
      </c>
      <c r="G914" s="23">
        <v>0</v>
      </c>
      <c r="AJ914" s="38"/>
      <c r="AK914" s="36"/>
      <c r="AL914" s="31"/>
    </row>
    <row r="915" spans="3:38" x14ac:dyDescent="0.25">
      <c r="C915" t="s">
        <v>155</v>
      </c>
      <c r="G915" s="23">
        <v>0</v>
      </c>
      <c r="AJ915" s="38"/>
      <c r="AK915" s="36"/>
      <c r="AL915" s="31"/>
    </row>
    <row r="916" spans="3:38" x14ac:dyDescent="0.25">
      <c r="C916" t="s">
        <v>155</v>
      </c>
      <c r="G916" s="23">
        <v>0</v>
      </c>
      <c r="AJ916" s="38"/>
      <c r="AK916" s="36"/>
      <c r="AL916" s="31"/>
    </row>
    <row r="917" spans="3:38" x14ac:dyDescent="0.25">
      <c r="C917" t="s">
        <v>155</v>
      </c>
      <c r="G917" s="23">
        <v>0</v>
      </c>
      <c r="AJ917" s="38"/>
      <c r="AK917" s="36"/>
      <c r="AL917" s="31"/>
    </row>
    <row r="918" spans="3:38" x14ac:dyDescent="0.25">
      <c r="C918" t="s">
        <v>155</v>
      </c>
      <c r="G918" s="23">
        <v>0</v>
      </c>
      <c r="AJ918" s="38"/>
      <c r="AK918" s="36"/>
      <c r="AL918" s="31"/>
    </row>
    <row r="919" spans="3:38" x14ac:dyDescent="0.25">
      <c r="C919" t="s">
        <v>155</v>
      </c>
      <c r="G919" s="23">
        <v>0</v>
      </c>
      <c r="AJ919" s="38"/>
      <c r="AK919" s="36"/>
      <c r="AL919" s="31"/>
    </row>
    <row r="920" spans="3:38" x14ac:dyDescent="0.25">
      <c r="C920" t="s">
        <v>155</v>
      </c>
      <c r="G920" s="23">
        <v>0</v>
      </c>
      <c r="AJ920" s="38"/>
      <c r="AK920" s="36"/>
      <c r="AL920" s="31"/>
    </row>
    <row r="921" spans="3:38" x14ac:dyDescent="0.25">
      <c r="C921" t="s">
        <v>155</v>
      </c>
      <c r="G921" s="23">
        <v>0</v>
      </c>
      <c r="AJ921" s="38"/>
      <c r="AK921" s="36"/>
      <c r="AL921" s="31"/>
    </row>
    <row r="922" spans="3:38" x14ac:dyDescent="0.25">
      <c r="C922" t="s">
        <v>155</v>
      </c>
      <c r="G922" s="23">
        <v>0</v>
      </c>
      <c r="AJ922" s="38"/>
      <c r="AK922" s="36"/>
      <c r="AL922" s="31"/>
    </row>
    <row r="923" spans="3:38" x14ac:dyDescent="0.25">
      <c r="C923" t="s">
        <v>155</v>
      </c>
      <c r="G923" s="23">
        <v>0</v>
      </c>
      <c r="AJ923" s="38"/>
      <c r="AK923" s="36"/>
      <c r="AL923" s="31"/>
    </row>
    <row r="924" spans="3:38" x14ac:dyDescent="0.25">
      <c r="C924" t="s">
        <v>155</v>
      </c>
      <c r="G924" s="23">
        <v>0</v>
      </c>
      <c r="AJ924" s="38"/>
      <c r="AK924" s="36"/>
      <c r="AL924" s="31"/>
    </row>
    <row r="925" spans="3:38" x14ac:dyDescent="0.25">
      <c r="C925" t="s">
        <v>155</v>
      </c>
      <c r="G925" s="23">
        <v>0</v>
      </c>
      <c r="AJ925" s="38"/>
      <c r="AK925" s="36"/>
      <c r="AL925" s="31"/>
    </row>
    <row r="926" spans="3:38" x14ac:dyDescent="0.25">
      <c r="C926" t="s">
        <v>155</v>
      </c>
      <c r="G926" s="23">
        <v>0</v>
      </c>
      <c r="AJ926" s="38"/>
      <c r="AK926" s="36"/>
      <c r="AL926" s="31"/>
    </row>
    <row r="927" spans="3:38" x14ac:dyDescent="0.25">
      <c r="C927" t="s">
        <v>155</v>
      </c>
      <c r="G927" s="23">
        <v>0</v>
      </c>
      <c r="AJ927" s="38"/>
      <c r="AK927" s="36"/>
      <c r="AL927" s="31"/>
    </row>
    <row r="928" spans="3:38" x14ac:dyDescent="0.25">
      <c r="C928" t="s">
        <v>155</v>
      </c>
      <c r="G928" s="23">
        <v>0</v>
      </c>
      <c r="AJ928" s="38"/>
      <c r="AK928" s="36"/>
      <c r="AL928" s="31"/>
    </row>
    <row r="929" spans="3:38" x14ac:dyDescent="0.25">
      <c r="C929" t="s">
        <v>155</v>
      </c>
      <c r="G929" s="23">
        <v>0</v>
      </c>
      <c r="AJ929" s="38"/>
      <c r="AK929" s="36"/>
      <c r="AL929" s="31"/>
    </row>
    <row r="930" spans="3:38" x14ac:dyDescent="0.25">
      <c r="C930" t="s">
        <v>155</v>
      </c>
      <c r="G930" s="23">
        <v>0</v>
      </c>
      <c r="AJ930" s="38"/>
      <c r="AK930" s="36"/>
      <c r="AL930" s="31"/>
    </row>
    <row r="931" spans="3:38" x14ac:dyDescent="0.25">
      <c r="C931" t="s">
        <v>155</v>
      </c>
      <c r="G931" s="23">
        <v>0</v>
      </c>
      <c r="AJ931" s="38"/>
      <c r="AK931" s="36"/>
      <c r="AL931" s="31"/>
    </row>
    <row r="932" spans="3:38" x14ac:dyDescent="0.25">
      <c r="C932" t="s">
        <v>155</v>
      </c>
      <c r="G932" s="23">
        <v>0</v>
      </c>
      <c r="AJ932" s="38"/>
      <c r="AK932" s="36"/>
      <c r="AL932" s="31"/>
    </row>
    <row r="933" spans="3:38" x14ac:dyDescent="0.25">
      <c r="C933" t="s">
        <v>155</v>
      </c>
      <c r="G933" s="23">
        <v>0</v>
      </c>
      <c r="AJ933" s="38"/>
      <c r="AK933" s="36"/>
      <c r="AL933" s="31"/>
    </row>
    <row r="934" spans="3:38" x14ac:dyDescent="0.25">
      <c r="C934" t="s">
        <v>155</v>
      </c>
      <c r="G934" s="23">
        <v>0</v>
      </c>
      <c r="AJ934" s="38"/>
      <c r="AK934" s="36"/>
      <c r="AL934" s="31"/>
    </row>
    <row r="935" spans="3:38" x14ac:dyDescent="0.25">
      <c r="C935" t="s">
        <v>155</v>
      </c>
      <c r="G935" s="23">
        <v>0</v>
      </c>
      <c r="AJ935" s="38"/>
      <c r="AK935" s="36"/>
      <c r="AL935" s="31"/>
    </row>
    <row r="936" spans="3:38" x14ac:dyDescent="0.25">
      <c r="C936" t="s">
        <v>155</v>
      </c>
      <c r="G936" s="23">
        <v>0</v>
      </c>
      <c r="AJ936" s="38"/>
      <c r="AK936" s="36"/>
      <c r="AL936" s="31"/>
    </row>
    <row r="937" spans="3:38" x14ac:dyDescent="0.25">
      <c r="C937" t="s">
        <v>155</v>
      </c>
      <c r="G937" s="23">
        <v>0</v>
      </c>
      <c r="AJ937" s="38"/>
      <c r="AK937" s="36"/>
      <c r="AL937" s="31"/>
    </row>
    <row r="938" spans="3:38" x14ac:dyDescent="0.25">
      <c r="C938" t="s">
        <v>155</v>
      </c>
      <c r="G938" s="23">
        <v>0</v>
      </c>
      <c r="AJ938" s="38"/>
      <c r="AK938" s="36"/>
      <c r="AL938" s="31"/>
    </row>
    <row r="939" spans="3:38" x14ac:dyDescent="0.25">
      <c r="C939" t="s">
        <v>155</v>
      </c>
      <c r="G939" s="23">
        <v>0</v>
      </c>
      <c r="AJ939" s="38"/>
      <c r="AK939" s="36"/>
      <c r="AL939" s="31"/>
    </row>
    <row r="940" spans="3:38" x14ac:dyDescent="0.25">
      <c r="C940" t="s">
        <v>155</v>
      </c>
      <c r="G940" s="23">
        <v>0</v>
      </c>
      <c r="AJ940" s="38"/>
      <c r="AK940" s="36"/>
      <c r="AL940" s="31"/>
    </row>
    <row r="941" spans="3:38" x14ac:dyDescent="0.25">
      <c r="C941" t="s">
        <v>155</v>
      </c>
      <c r="G941" s="23">
        <v>0</v>
      </c>
      <c r="AJ941" s="38"/>
      <c r="AK941" s="36"/>
      <c r="AL941" s="31"/>
    </row>
    <row r="942" spans="3:38" x14ac:dyDescent="0.25">
      <c r="C942" t="s">
        <v>155</v>
      </c>
      <c r="G942" s="23">
        <v>0</v>
      </c>
      <c r="AJ942" s="38"/>
      <c r="AK942" s="36"/>
      <c r="AL942" s="31"/>
    </row>
    <row r="943" spans="3:38" x14ac:dyDescent="0.25">
      <c r="C943" t="s">
        <v>155</v>
      </c>
      <c r="G943" s="23">
        <v>0</v>
      </c>
      <c r="AJ943" s="38"/>
      <c r="AK943" s="36"/>
      <c r="AL943" s="31"/>
    </row>
    <row r="944" spans="3:38" x14ac:dyDescent="0.25">
      <c r="C944" t="s">
        <v>155</v>
      </c>
      <c r="G944" s="23">
        <v>0</v>
      </c>
      <c r="AJ944" s="38"/>
      <c r="AK944" s="36"/>
      <c r="AL944" s="31"/>
    </row>
    <row r="945" spans="3:38" x14ac:dyDescent="0.25">
      <c r="C945" t="s">
        <v>155</v>
      </c>
      <c r="G945" s="23">
        <v>0</v>
      </c>
      <c r="AJ945" s="38"/>
      <c r="AK945" s="36"/>
      <c r="AL945" s="31"/>
    </row>
    <row r="946" spans="3:38" x14ac:dyDescent="0.25">
      <c r="C946" t="s">
        <v>155</v>
      </c>
      <c r="G946" s="23">
        <v>0</v>
      </c>
      <c r="AJ946" s="38"/>
      <c r="AK946" s="36"/>
      <c r="AL946" s="31"/>
    </row>
    <row r="947" spans="3:38" x14ac:dyDescent="0.25">
      <c r="C947" t="s">
        <v>155</v>
      </c>
      <c r="G947" s="23">
        <v>0</v>
      </c>
      <c r="AJ947" s="38"/>
      <c r="AK947" s="36"/>
      <c r="AL947" s="31"/>
    </row>
    <row r="948" spans="3:38" x14ac:dyDescent="0.25">
      <c r="C948" t="s">
        <v>155</v>
      </c>
      <c r="G948" s="23">
        <v>0</v>
      </c>
      <c r="AJ948" s="38"/>
      <c r="AK948" s="36"/>
      <c r="AL948" s="31"/>
    </row>
    <row r="949" spans="3:38" x14ac:dyDescent="0.25">
      <c r="C949" t="s">
        <v>155</v>
      </c>
      <c r="G949" s="23">
        <v>0</v>
      </c>
      <c r="AJ949" s="38"/>
      <c r="AK949" s="36"/>
      <c r="AL949" s="31"/>
    </row>
    <row r="950" spans="3:38" x14ac:dyDescent="0.25">
      <c r="C950" t="s">
        <v>155</v>
      </c>
      <c r="G950" s="23">
        <v>0</v>
      </c>
      <c r="AJ950" s="38"/>
      <c r="AK950" s="36"/>
      <c r="AL950" s="31"/>
    </row>
    <row r="951" spans="3:38" x14ac:dyDescent="0.25">
      <c r="C951" t="s">
        <v>155</v>
      </c>
      <c r="G951" s="23">
        <v>0</v>
      </c>
      <c r="AJ951" s="38"/>
      <c r="AK951" s="36"/>
      <c r="AL951" s="31"/>
    </row>
    <row r="952" spans="3:38" x14ac:dyDescent="0.25">
      <c r="C952" t="s">
        <v>155</v>
      </c>
      <c r="G952" s="23">
        <v>0</v>
      </c>
      <c r="AJ952" s="38"/>
      <c r="AK952" s="36"/>
      <c r="AL952" s="31"/>
    </row>
    <row r="953" spans="3:38" x14ac:dyDescent="0.25">
      <c r="C953" t="s">
        <v>155</v>
      </c>
      <c r="G953" s="23">
        <v>0</v>
      </c>
      <c r="AJ953" s="38"/>
      <c r="AK953" s="36"/>
      <c r="AL953" s="31"/>
    </row>
    <row r="954" spans="3:38" x14ac:dyDescent="0.25">
      <c r="C954" t="s">
        <v>155</v>
      </c>
      <c r="G954" s="23">
        <v>0</v>
      </c>
      <c r="AJ954" s="38"/>
      <c r="AK954" s="36"/>
      <c r="AL954" s="31"/>
    </row>
    <row r="955" spans="3:38" x14ac:dyDescent="0.25">
      <c r="C955" t="s">
        <v>155</v>
      </c>
      <c r="G955" s="23">
        <v>0</v>
      </c>
      <c r="AJ955" s="38"/>
      <c r="AK955" s="36"/>
      <c r="AL955" s="31"/>
    </row>
    <row r="956" spans="3:38" x14ac:dyDescent="0.25">
      <c r="C956" t="s">
        <v>155</v>
      </c>
      <c r="G956" s="23">
        <v>0</v>
      </c>
      <c r="AJ956" s="38"/>
      <c r="AK956" s="36"/>
      <c r="AL956" s="31"/>
    </row>
    <row r="957" spans="3:38" x14ac:dyDescent="0.25">
      <c r="C957" t="s">
        <v>155</v>
      </c>
      <c r="G957" s="23">
        <v>0</v>
      </c>
      <c r="AJ957" s="38"/>
      <c r="AK957" s="36"/>
      <c r="AL957" s="31"/>
    </row>
    <row r="958" spans="3:38" x14ac:dyDescent="0.25">
      <c r="C958" t="s">
        <v>155</v>
      </c>
      <c r="G958" s="23">
        <v>0</v>
      </c>
      <c r="AJ958" s="38"/>
      <c r="AK958" s="36"/>
      <c r="AL958" s="31"/>
    </row>
    <row r="959" spans="3:38" x14ac:dyDescent="0.25">
      <c r="C959" t="s">
        <v>155</v>
      </c>
      <c r="G959" s="23">
        <v>0</v>
      </c>
      <c r="AJ959" s="38"/>
      <c r="AK959" s="36"/>
      <c r="AL959" s="31"/>
    </row>
    <row r="960" spans="3:38" x14ac:dyDescent="0.25">
      <c r="C960" t="s">
        <v>155</v>
      </c>
      <c r="G960" s="23">
        <v>0</v>
      </c>
      <c r="AJ960" s="38"/>
      <c r="AK960" s="36"/>
      <c r="AL960" s="31"/>
    </row>
    <row r="961" spans="3:38" x14ac:dyDescent="0.25">
      <c r="C961" t="s">
        <v>155</v>
      </c>
      <c r="G961" s="23">
        <v>0</v>
      </c>
      <c r="AJ961" s="38"/>
      <c r="AK961" s="36"/>
      <c r="AL961" s="31"/>
    </row>
    <row r="962" spans="3:38" x14ac:dyDescent="0.25">
      <c r="C962" t="s">
        <v>155</v>
      </c>
      <c r="G962" s="23">
        <v>0</v>
      </c>
      <c r="AJ962" s="38"/>
      <c r="AK962" s="36"/>
      <c r="AL962" s="31"/>
    </row>
    <row r="963" spans="3:38" x14ac:dyDescent="0.25">
      <c r="C963" t="s">
        <v>155</v>
      </c>
      <c r="G963" s="23">
        <v>0</v>
      </c>
      <c r="AJ963" s="38"/>
      <c r="AK963" s="36"/>
      <c r="AL963" s="31"/>
    </row>
    <row r="964" spans="3:38" x14ac:dyDescent="0.25">
      <c r="C964" t="s">
        <v>155</v>
      </c>
      <c r="G964" s="23">
        <v>0</v>
      </c>
      <c r="AJ964" s="38"/>
      <c r="AK964" s="36"/>
      <c r="AL964" s="31"/>
    </row>
    <row r="965" spans="3:38" x14ac:dyDescent="0.25">
      <c r="C965" t="s">
        <v>155</v>
      </c>
      <c r="G965" s="23">
        <v>0</v>
      </c>
      <c r="AJ965" s="38"/>
      <c r="AK965" s="36"/>
      <c r="AL965" s="31"/>
    </row>
    <row r="966" spans="3:38" x14ac:dyDescent="0.25">
      <c r="C966" t="s">
        <v>155</v>
      </c>
      <c r="G966" s="23">
        <v>0</v>
      </c>
      <c r="AJ966" s="38"/>
      <c r="AK966" s="36"/>
      <c r="AL966" s="31"/>
    </row>
    <row r="967" spans="3:38" x14ac:dyDescent="0.25">
      <c r="C967" t="s">
        <v>155</v>
      </c>
      <c r="G967" s="23">
        <v>0</v>
      </c>
      <c r="AJ967" s="38"/>
      <c r="AK967" s="36"/>
      <c r="AL967" s="31"/>
    </row>
    <row r="968" spans="3:38" x14ac:dyDescent="0.25">
      <c r="C968" t="s">
        <v>155</v>
      </c>
      <c r="G968" s="23">
        <v>0</v>
      </c>
      <c r="AJ968" s="38"/>
      <c r="AK968" s="36"/>
      <c r="AL968" s="31"/>
    </row>
    <row r="969" spans="3:38" x14ac:dyDescent="0.25">
      <c r="C969" t="s">
        <v>155</v>
      </c>
      <c r="G969" s="23">
        <v>0</v>
      </c>
      <c r="AJ969" s="38"/>
      <c r="AK969" s="36"/>
      <c r="AL969" s="31"/>
    </row>
    <row r="970" spans="3:38" x14ac:dyDescent="0.25">
      <c r="C970" t="s">
        <v>155</v>
      </c>
      <c r="G970" s="23">
        <v>0</v>
      </c>
      <c r="AJ970" s="38"/>
      <c r="AK970" s="36"/>
      <c r="AL970" s="31"/>
    </row>
    <row r="971" spans="3:38" x14ac:dyDescent="0.25">
      <c r="C971" t="s">
        <v>155</v>
      </c>
      <c r="G971" s="23">
        <v>0</v>
      </c>
      <c r="AJ971" s="38"/>
      <c r="AK971" s="36"/>
      <c r="AL971" s="31"/>
    </row>
    <row r="972" spans="3:38" x14ac:dyDescent="0.25">
      <c r="C972" t="s">
        <v>155</v>
      </c>
      <c r="G972" s="23">
        <v>0</v>
      </c>
      <c r="AJ972" s="38"/>
      <c r="AK972" s="36"/>
      <c r="AL972" s="31"/>
    </row>
    <row r="973" spans="3:38" x14ac:dyDescent="0.25">
      <c r="C973" t="s">
        <v>155</v>
      </c>
      <c r="G973" s="23">
        <v>0</v>
      </c>
      <c r="AJ973" s="38"/>
      <c r="AK973" s="36"/>
      <c r="AL973" s="31"/>
    </row>
    <row r="974" spans="3:38" x14ac:dyDescent="0.25">
      <c r="C974" t="s">
        <v>155</v>
      </c>
      <c r="G974" s="23">
        <v>0</v>
      </c>
      <c r="AJ974" s="38"/>
      <c r="AK974" s="36"/>
      <c r="AL974" s="31"/>
    </row>
    <row r="975" spans="3:38" x14ac:dyDescent="0.25">
      <c r="C975" t="s">
        <v>155</v>
      </c>
      <c r="G975" s="23">
        <v>0</v>
      </c>
      <c r="AJ975" s="38"/>
      <c r="AK975" s="36"/>
      <c r="AL975" s="31"/>
    </row>
    <row r="976" spans="3:38" x14ac:dyDescent="0.25">
      <c r="C976" t="s">
        <v>155</v>
      </c>
      <c r="G976" s="23">
        <v>0</v>
      </c>
      <c r="AJ976" s="38"/>
      <c r="AK976" s="36"/>
      <c r="AL976" s="31"/>
    </row>
    <row r="977" spans="3:38" x14ac:dyDescent="0.25">
      <c r="C977" t="s">
        <v>155</v>
      </c>
      <c r="G977" s="23">
        <v>0</v>
      </c>
      <c r="AJ977" s="38"/>
      <c r="AK977" s="36"/>
      <c r="AL977" s="31"/>
    </row>
    <row r="978" spans="3:38" x14ac:dyDescent="0.25">
      <c r="C978" t="s">
        <v>155</v>
      </c>
      <c r="G978" s="23">
        <v>0</v>
      </c>
      <c r="AJ978" s="38"/>
      <c r="AK978" s="36"/>
      <c r="AL978" s="31"/>
    </row>
    <row r="979" spans="3:38" x14ac:dyDescent="0.25">
      <c r="C979" t="s">
        <v>155</v>
      </c>
      <c r="G979" s="23">
        <v>0</v>
      </c>
      <c r="AJ979" s="38"/>
      <c r="AK979" s="36"/>
      <c r="AL979" s="31"/>
    </row>
    <row r="980" spans="3:38" x14ac:dyDescent="0.25">
      <c r="C980" t="s">
        <v>155</v>
      </c>
      <c r="G980" s="23">
        <v>0</v>
      </c>
      <c r="AJ980" s="38"/>
      <c r="AK980" s="36"/>
      <c r="AL980" s="31"/>
    </row>
    <row r="981" spans="3:38" x14ac:dyDescent="0.25">
      <c r="C981" t="s">
        <v>155</v>
      </c>
      <c r="G981" s="23">
        <v>0</v>
      </c>
      <c r="AJ981" s="38"/>
      <c r="AK981" s="36"/>
      <c r="AL981" s="31"/>
    </row>
    <row r="982" spans="3:38" x14ac:dyDescent="0.25">
      <c r="C982" t="s">
        <v>155</v>
      </c>
      <c r="G982" s="23">
        <v>0</v>
      </c>
      <c r="AJ982" s="38"/>
      <c r="AK982" s="36"/>
      <c r="AL982" s="31"/>
    </row>
    <row r="983" spans="3:38" x14ac:dyDescent="0.25">
      <c r="C983" t="s">
        <v>155</v>
      </c>
      <c r="G983" s="23">
        <v>0</v>
      </c>
      <c r="AJ983" s="38"/>
      <c r="AK983" s="36"/>
      <c r="AL983" s="31"/>
    </row>
    <row r="984" spans="3:38" x14ac:dyDescent="0.25">
      <c r="C984" t="s">
        <v>155</v>
      </c>
      <c r="G984" s="23">
        <v>0</v>
      </c>
      <c r="AJ984" s="38"/>
      <c r="AK984" s="36"/>
      <c r="AL984" s="31"/>
    </row>
    <row r="985" spans="3:38" x14ac:dyDescent="0.25">
      <c r="C985" t="s">
        <v>155</v>
      </c>
      <c r="G985" s="23">
        <v>0</v>
      </c>
      <c r="AJ985" s="38"/>
      <c r="AK985" s="36"/>
      <c r="AL985" s="31"/>
    </row>
    <row r="986" spans="3:38" x14ac:dyDescent="0.25">
      <c r="C986" t="s">
        <v>155</v>
      </c>
      <c r="G986" s="23">
        <v>0</v>
      </c>
      <c r="AJ986" s="38"/>
      <c r="AK986" s="36"/>
      <c r="AL986" s="31"/>
    </row>
    <row r="987" spans="3:38" x14ac:dyDescent="0.25">
      <c r="C987" t="s">
        <v>155</v>
      </c>
      <c r="G987" s="23">
        <v>0</v>
      </c>
      <c r="AJ987" s="38"/>
      <c r="AK987" s="36"/>
      <c r="AL987" s="31"/>
    </row>
    <row r="988" spans="3:38" x14ac:dyDescent="0.25">
      <c r="C988" t="s">
        <v>155</v>
      </c>
      <c r="G988" s="23">
        <v>0</v>
      </c>
      <c r="AJ988" s="38"/>
      <c r="AK988" s="36"/>
      <c r="AL988" s="31"/>
    </row>
    <row r="989" spans="3:38" x14ac:dyDescent="0.25">
      <c r="C989" t="s">
        <v>155</v>
      </c>
      <c r="G989" s="23">
        <v>0</v>
      </c>
      <c r="AJ989" s="38"/>
      <c r="AK989" s="36"/>
      <c r="AL989" s="31"/>
    </row>
    <row r="990" spans="3:38" x14ac:dyDescent="0.25">
      <c r="C990" t="s">
        <v>155</v>
      </c>
      <c r="G990" s="23">
        <v>0</v>
      </c>
      <c r="AJ990" s="38"/>
      <c r="AK990" s="36"/>
      <c r="AL990" s="31"/>
    </row>
    <row r="991" spans="3:38" x14ac:dyDescent="0.25">
      <c r="C991" t="s">
        <v>155</v>
      </c>
      <c r="G991" s="23">
        <v>0</v>
      </c>
      <c r="AJ991" s="38"/>
      <c r="AK991" s="36"/>
      <c r="AL991" s="31"/>
    </row>
    <row r="992" spans="3:38" x14ac:dyDescent="0.25">
      <c r="C992" t="s">
        <v>155</v>
      </c>
      <c r="G992" s="23">
        <v>0</v>
      </c>
      <c r="AJ992" s="38"/>
      <c r="AK992" s="36"/>
      <c r="AL992" s="31"/>
    </row>
    <row r="993" spans="3:38" x14ac:dyDescent="0.25">
      <c r="C993" t="s">
        <v>155</v>
      </c>
      <c r="G993" s="23">
        <v>0</v>
      </c>
      <c r="AJ993" s="38"/>
      <c r="AK993" s="36"/>
      <c r="AL993" s="31"/>
    </row>
    <row r="994" spans="3:38" x14ac:dyDescent="0.25">
      <c r="C994" t="s">
        <v>155</v>
      </c>
      <c r="G994" s="23">
        <v>0</v>
      </c>
      <c r="AJ994" s="38"/>
      <c r="AK994" s="36"/>
      <c r="AL994" s="31"/>
    </row>
    <row r="995" spans="3:38" x14ac:dyDescent="0.25">
      <c r="C995" t="s">
        <v>155</v>
      </c>
      <c r="G995" s="23">
        <v>0</v>
      </c>
      <c r="AJ995" s="38"/>
      <c r="AK995" s="36"/>
      <c r="AL995" s="31"/>
    </row>
    <row r="996" spans="3:38" x14ac:dyDescent="0.25">
      <c r="C996" t="s">
        <v>155</v>
      </c>
      <c r="G996" s="23">
        <v>0</v>
      </c>
      <c r="AJ996" s="38"/>
      <c r="AK996" s="36"/>
      <c r="AL996" s="31"/>
    </row>
    <row r="997" spans="3:38" x14ac:dyDescent="0.25">
      <c r="C997" t="s">
        <v>155</v>
      </c>
      <c r="G997" s="23">
        <v>0</v>
      </c>
      <c r="AJ997" s="38"/>
      <c r="AK997" s="36"/>
      <c r="AL997" s="31"/>
    </row>
    <row r="998" spans="3:38" x14ac:dyDescent="0.25">
      <c r="C998" t="s">
        <v>155</v>
      </c>
      <c r="G998" s="23">
        <v>0</v>
      </c>
      <c r="AJ998" s="38"/>
      <c r="AK998" s="36"/>
      <c r="AL998" s="31"/>
    </row>
    <row r="999" spans="3:38" x14ac:dyDescent="0.25">
      <c r="C999" t="s">
        <v>155</v>
      </c>
      <c r="G999" s="23">
        <v>0</v>
      </c>
      <c r="AJ999" s="38"/>
      <c r="AK999" s="36"/>
      <c r="AL999" s="31"/>
    </row>
    <row r="1000" spans="3:38" x14ac:dyDescent="0.25">
      <c r="C1000" t="s">
        <v>155</v>
      </c>
      <c r="G1000" s="23">
        <v>0</v>
      </c>
      <c r="AJ1000" s="38"/>
      <c r="AK1000" s="36"/>
      <c r="AL1000" s="31"/>
    </row>
    <row r="1001" spans="3:38" x14ac:dyDescent="0.25">
      <c r="C1001" t="s">
        <v>155</v>
      </c>
      <c r="G1001" s="23">
        <v>0</v>
      </c>
      <c r="AJ1001" s="38"/>
      <c r="AK1001" s="36"/>
      <c r="AL1001" s="31"/>
    </row>
    <row r="1002" spans="3:38" x14ac:dyDescent="0.25">
      <c r="C1002" t="s">
        <v>155</v>
      </c>
      <c r="G1002" s="23">
        <v>0</v>
      </c>
      <c r="AJ1002" s="38"/>
      <c r="AK1002" s="36"/>
      <c r="AL1002" s="31"/>
    </row>
    <row r="1003" spans="3:38" x14ac:dyDescent="0.25">
      <c r="C1003" t="s">
        <v>155</v>
      </c>
      <c r="G1003" s="23">
        <v>0</v>
      </c>
      <c r="AJ1003" s="38"/>
      <c r="AK1003" s="36"/>
      <c r="AL1003" s="31"/>
    </row>
    <row r="1004" spans="3:38" x14ac:dyDescent="0.25">
      <c r="C1004" t="s">
        <v>155</v>
      </c>
      <c r="G1004" s="23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304B0-91C9-4824-956A-0B92A46E58ED}">
  <sheetPr codeName="Feuil2"/>
  <dimension ref="B3:DL272"/>
  <sheetViews>
    <sheetView showZeros="0" topLeftCell="CL1" workbookViewId="0">
      <selection activeCell="DF11" sqref="DF11"/>
    </sheetView>
  </sheetViews>
  <sheetFormatPr baseColWidth="10" defaultRowHeight="15" x14ac:dyDescent="0.25"/>
  <cols>
    <col min="2" max="2" width="11.7109375" style="23" customWidth="1"/>
    <col min="3" max="3" width="22.140625" customWidth="1"/>
    <col min="27" max="27" width="11.5703125" customWidth="1"/>
    <col min="106" max="106" width="18" customWidth="1"/>
    <col min="107" max="107" width="9.7109375" customWidth="1"/>
    <col min="109" max="109" width="17.5703125" customWidth="1"/>
    <col min="110" max="110" width="6.28515625" customWidth="1"/>
    <col min="111" max="111" width="8.5703125" customWidth="1"/>
    <col min="112" max="112" width="11.42578125" style="22"/>
    <col min="113" max="113" width="19.140625" customWidth="1"/>
    <col min="114" max="114" width="6.28515625" customWidth="1"/>
    <col min="115" max="115" width="7.7109375" customWidth="1"/>
    <col min="116" max="116" width="9.28515625" style="22" customWidth="1"/>
  </cols>
  <sheetData>
    <row r="3" spans="100:116" ht="15.75" thickBot="1" x14ac:dyDescent="0.3"/>
    <row r="4" spans="100:116" ht="15.75" thickBot="1" x14ac:dyDescent="0.3">
      <c r="CV4" s="24" t="s">
        <v>70</v>
      </c>
      <c r="CW4" s="24" t="s">
        <v>71</v>
      </c>
      <c r="CX4" s="24" t="s">
        <v>72</v>
      </c>
      <c r="CY4" s="24"/>
      <c r="CZ4" s="24"/>
      <c r="DA4" s="24"/>
    </row>
    <row r="5" spans="100:116" ht="15.75" thickBot="1" x14ac:dyDescent="0.3">
      <c r="CV5" s="25">
        <v>50</v>
      </c>
      <c r="CW5" s="25"/>
      <c r="CX5" s="25"/>
      <c r="CY5" s="25"/>
      <c r="CZ5" s="25"/>
      <c r="DA5" s="25"/>
      <c r="DB5" s="1" t="s">
        <v>0</v>
      </c>
      <c r="DC5" s="2" t="s">
        <v>1</v>
      </c>
      <c r="DD5" s="3">
        <v>69</v>
      </c>
      <c r="DE5" s="4" t="s">
        <v>2</v>
      </c>
      <c r="DF5" s="5"/>
      <c r="DG5" s="6" t="s">
        <v>3</v>
      </c>
      <c r="DH5" s="7">
        <v>57</v>
      </c>
      <c r="DI5" s="4" t="s">
        <v>4</v>
      </c>
      <c r="DJ5" s="5"/>
      <c r="DK5" s="6" t="s">
        <v>5</v>
      </c>
      <c r="DL5" s="7">
        <v>57</v>
      </c>
    </row>
    <row r="6" spans="100:116" ht="15.75" thickBot="1" x14ac:dyDescent="0.3">
      <c r="CV6" s="26">
        <f>IFERROR(VLOOKUP(DB6,Données!$C$3:$I$1005,7,FALSE),0)</f>
        <v>79</v>
      </c>
      <c r="CW6" s="26">
        <f>IFERROR(VLOOKUP(DE6,Données!$C$3:$I$1005,7,FALSE),0)</f>
        <v>81</v>
      </c>
      <c r="CX6" s="26">
        <f>IFERROR(VLOOKUP(DI6,Données!$C$3:$I$1005,7,FALSE),0)</f>
        <v>81</v>
      </c>
      <c r="CY6" s="26"/>
      <c r="CZ6" s="26"/>
      <c r="DA6" s="27"/>
      <c r="DB6" s="8" t="str">
        <f>Données!AK3</f>
        <v>Ginette Beauvais</v>
      </c>
      <c r="DC6" s="13">
        <f>IFERROR(IF(CV6&lt;$DD$5,$CV$5,Données!AL3),0)</f>
        <v>229.12658227848101</v>
      </c>
      <c r="DD6" s="51">
        <f ca="1">IF(DB6="","",SUM(OFFSET($AA$150,RANK(DC6,$DC$6:$DC$65),,COUNTIF($DC$6:$DC$65,DC6),))/COUNTIF($DC$6:$DC$65,DC6))</f>
        <v>60</v>
      </c>
      <c r="DE6" s="9" t="str">
        <f>C213</f>
        <v>Marie-France Lapointe</v>
      </c>
      <c r="DF6" s="10">
        <f ca="1">IF(DE6="","",IF(SUMPRODUCT(($DB$6:$DB$65=DE6)*($DD$6:$DD$65))&gt;0,"",RANK(DG6,$DG$6:$DG$65)))</f>
        <v>1</v>
      </c>
      <c r="DG6" s="11">
        <f t="shared" ref="DG6:DG65" si="0">IF(CW6&lt;$DH$5,$CV$5,B213)</f>
        <v>831</v>
      </c>
      <c r="DH6" s="51">
        <f ca="1">(IF(DF6=SMALL($DF$6:$DF$65,1),$AB$151,IF(DF6=SMALL($DF$6:$DF$65,2),$AB$152,0)))</f>
        <v>30</v>
      </c>
      <c r="DI6" s="9" t="str">
        <f t="shared" ref="DI6:DI65" si="1">C152</f>
        <v>Marie-France Lapointe</v>
      </c>
      <c r="DJ6" s="10" t="str">
        <f ca="1">IF(DI6="","",IF(OR(SUMPRODUCT(($DB$6:$DB$65=DI6)*($DD$6:$DD$65))&gt;0,SUMPRODUCT(($DE$6:$DE$65=DI6)*($DH$6:$DH$65))&gt;0),"",RANK(DK6,$DK$6:$DK$65)))</f>
        <v/>
      </c>
      <c r="DK6" s="11">
        <f>IF(CX6&lt;$DL$5,$CV$5,B152)</f>
        <v>300</v>
      </c>
      <c r="DL6" s="51">
        <f ca="1">IF(DJ6=SMALL($DJ$6:$DJ$65,1),$AC$151,IF(DJ6=SMALL($DJ$6:$DJ$65,2),$AC$152,0))</f>
        <v>0</v>
      </c>
    </row>
    <row r="7" spans="100:116" ht="15.75" thickBot="1" x14ac:dyDescent="0.3">
      <c r="CV7" s="26">
        <f>IFERROR(VLOOKUP(DB7,Données!$C$3:$I$1005,7,FALSE),0)</f>
        <v>84</v>
      </c>
      <c r="CW7" s="26">
        <f>IFERROR(VLOOKUP(DE7,Données!$C$3:$I$1005,7,FALSE),0)</f>
        <v>79</v>
      </c>
      <c r="CX7" s="26">
        <f>IFERROR(VLOOKUP(DI7,Données!$C$3:$I$1005,7,FALSE),0)</f>
        <v>81</v>
      </c>
      <c r="CY7" s="26"/>
      <c r="CZ7" s="26"/>
      <c r="DA7" s="27"/>
      <c r="DB7" s="12" t="str">
        <f>Données!AK4</f>
        <v>Denise Trottier</v>
      </c>
      <c r="DC7" s="13">
        <f>IFERROR(IF(CV7&lt;$DD$5,$CV$5,Données!AL4),0)</f>
        <v>197.28571428571428</v>
      </c>
      <c r="DD7" s="52">
        <f t="shared" ref="DD7:DD65" ca="1" si="2">IF(DB7="","",SUM(OFFSET($AA$150,RANK(DC7,$DC$6:$DC$65),,COUNTIF($DC$6:$DC$65,DC7),))/COUNTIF($DC$6:$DC$65,DC7))</f>
        <v>50</v>
      </c>
      <c r="DE7" s="9" t="str">
        <f t="shared" ref="DE7:DE65" si="3">C214</f>
        <v>Ginette Beauvais</v>
      </c>
      <c r="DF7" s="14" t="str">
        <f t="shared" ref="DF7:DF65" ca="1" si="4">IF(DE7="","",IF(SUMPRODUCT(($DB$6:$DB$65=DE7)*($DD$6:$DD$65))&gt;0,"",RANK(DG7,$DG$6:$DG$65)))</f>
        <v/>
      </c>
      <c r="DG7" s="11">
        <f t="shared" si="0"/>
        <v>801</v>
      </c>
      <c r="DH7" s="52">
        <f t="shared" ref="DH7:DH65" ca="1" si="5">(IF(DF7=SMALL($DF$6:$DF$65,1),$AB$151,IF(DF7=SMALL($DF$6:$DF$65,2),$AB$152,0)))</f>
        <v>0</v>
      </c>
      <c r="DI7" s="55" t="str">
        <f t="shared" si="1"/>
        <v>Céline Larocque</v>
      </c>
      <c r="DJ7" s="54">
        <f t="shared" ref="DJ7:DJ65" ca="1" si="6">IF(DI7="","",IF(OR(SUMPRODUCT(($DB$6:$DB$65=DI7)*($DD$6:$DD$65))&gt;0,SUMPRODUCT(($DE$6:$DE$65=DI7)*($DH$6:$DH$65))&gt;0),"",RANK(DK7,$DK$6:$DK$65)))</f>
        <v>2</v>
      </c>
      <c r="DK7" s="56">
        <f t="shared" ref="DK7:DK65" si="7">IF(CX7&lt;$DL$5,$CV$5,B153)</f>
        <v>288</v>
      </c>
      <c r="DL7" s="57">
        <f t="shared" ref="DL7:DL65" ca="1" si="8">IF(DJ7=SMALL($DJ$6:$DJ$65,1),$AC$151,IF(DJ7=SMALL($DJ$6:$DJ$65,2),$AC$152,0))</f>
        <v>25</v>
      </c>
    </row>
    <row r="8" spans="100:116" ht="15.75" thickBot="1" x14ac:dyDescent="0.3">
      <c r="CV8" s="26">
        <f>IFERROR(VLOOKUP(DB8,Données!$C$3:$I$1005,7,FALSE),0)</f>
        <v>90</v>
      </c>
      <c r="CW8" s="26">
        <f>IFERROR(VLOOKUP(DE8,Données!$C$3:$I$1005,7,FALSE),0)</f>
        <v>79</v>
      </c>
      <c r="CX8" s="26">
        <f>IFERROR(VLOOKUP(DI8,Données!$C$3:$I$1005,7,FALSE),0)</f>
        <v>81</v>
      </c>
      <c r="CY8" s="26"/>
      <c r="CZ8" s="26"/>
      <c r="DA8" s="27"/>
      <c r="DB8" s="12" t="str">
        <f>Données!AK5</f>
        <v>Jeannine Chartré</v>
      </c>
      <c r="DC8" s="13">
        <f>IFERROR(IF(CV8&lt;$DD$5,$CV$5,Données!AL5),0)</f>
        <v>196.92222222222222</v>
      </c>
      <c r="DD8" s="52">
        <f t="shared" ca="1" si="2"/>
        <v>45</v>
      </c>
      <c r="DE8" s="9" t="str">
        <f t="shared" si="3"/>
        <v>Ginette Beauvais</v>
      </c>
      <c r="DF8" s="14" t="str">
        <f t="shared" ca="1" si="4"/>
        <v/>
      </c>
      <c r="DG8" s="11">
        <f t="shared" si="0"/>
        <v>769</v>
      </c>
      <c r="DH8" s="52">
        <f t="shared" ca="1" si="5"/>
        <v>0</v>
      </c>
      <c r="DI8" s="55" t="str">
        <f t="shared" si="1"/>
        <v>Céline Larocque</v>
      </c>
      <c r="DJ8" s="54">
        <f t="shared" ca="1" si="6"/>
        <v>3</v>
      </c>
      <c r="DK8" s="56">
        <f t="shared" si="7"/>
        <v>286</v>
      </c>
      <c r="DL8" s="57">
        <f t="shared" ca="1" si="8"/>
        <v>20</v>
      </c>
    </row>
    <row r="9" spans="100:116" ht="15.75" thickBot="1" x14ac:dyDescent="0.3">
      <c r="CV9" s="26">
        <f>IFERROR(VLOOKUP(DB9,Données!$C$3:$I$1005,7,FALSE),0)</f>
        <v>78</v>
      </c>
      <c r="CW9" s="26">
        <f>IFERROR(VLOOKUP(DE9,Données!$C$3:$I$1005,7,FALSE),0)</f>
        <v>81</v>
      </c>
      <c r="CX9" s="26">
        <f>IFERROR(VLOOKUP(DI9,Données!$C$3:$I$1005,7,FALSE),0)</f>
        <v>79</v>
      </c>
      <c r="CY9" s="26"/>
      <c r="CZ9" s="26"/>
      <c r="DA9" s="27"/>
      <c r="DB9" s="12" t="str">
        <f>Données!AK6</f>
        <v>Suzanne Labelle</v>
      </c>
      <c r="DC9" s="13">
        <f>IFERROR(IF(CV9&lt;$DD$5,$CV$5,Données!AL6),0)</f>
        <v>196.82051282051282</v>
      </c>
      <c r="DD9" s="52">
        <f t="shared" ca="1" si="2"/>
        <v>40</v>
      </c>
      <c r="DE9" s="9" t="str">
        <f t="shared" si="3"/>
        <v>Ginette Roy</v>
      </c>
      <c r="DF9" s="14" t="str">
        <f t="shared" ca="1" si="4"/>
        <v/>
      </c>
      <c r="DG9" s="11">
        <f t="shared" si="0"/>
        <v>763</v>
      </c>
      <c r="DH9" s="52">
        <f t="shared" ca="1" si="5"/>
        <v>0</v>
      </c>
      <c r="DI9" s="9" t="str">
        <f t="shared" si="1"/>
        <v>Ginette Beauvais</v>
      </c>
      <c r="DJ9" s="14" t="str">
        <f t="shared" ca="1" si="6"/>
        <v/>
      </c>
      <c r="DK9" s="11">
        <f t="shared" si="7"/>
        <v>284</v>
      </c>
      <c r="DL9" s="52">
        <f t="shared" ca="1" si="8"/>
        <v>0</v>
      </c>
    </row>
    <row r="10" spans="100:116" ht="15.75" thickBot="1" x14ac:dyDescent="0.3">
      <c r="CV10" s="26">
        <f>IFERROR(VLOOKUP(DB10,Données!$C$3:$I$1005,7,FALSE),0)</f>
        <v>81</v>
      </c>
      <c r="CW10" s="26">
        <f>IFERROR(VLOOKUP(DE10,Données!$C$3:$I$1005,7,FALSE),0)</f>
        <v>79</v>
      </c>
      <c r="CX10" s="26">
        <f>IFERROR(VLOOKUP(DI10,Données!$C$3:$I$1005,7,FALSE),0)</f>
        <v>79</v>
      </c>
      <c r="CY10" s="26"/>
      <c r="CZ10" s="26"/>
      <c r="DA10" s="27"/>
      <c r="DB10" s="12" t="str">
        <f>Données!AK7</f>
        <v>Ginette Roy</v>
      </c>
      <c r="DC10" s="13">
        <f>IFERROR(IF(CV10&lt;$DD$5,$CV$5,Données!AL7),0)</f>
        <v>196.39506172839506</v>
      </c>
      <c r="DD10" s="52">
        <f t="shared" ca="1" si="2"/>
        <v>30</v>
      </c>
      <c r="DE10" s="9" t="str">
        <f t="shared" si="3"/>
        <v>Ginette Beauvais</v>
      </c>
      <c r="DF10" s="14" t="str">
        <f t="shared" ca="1" si="4"/>
        <v/>
      </c>
      <c r="DG10" s="11">
        <f t="shared" si="0"/>
        <v>755</v>
      </c>
      <c r="DH10" s="52">
        <f t="shared" ca="1" si="5"/>
        <v>0</v>
      </c>
      <c r="DI10" s="9" t="str">
        <f t="shared" si="1"/>
        <v>Ginette Beauvais</v>
      </c>
      <c r="DJ10" s="14" t="str">
        <f t="shared" ca="1" si="6"/>
        <v/>
      </c>
      <c r="DK10" s="11">
        <f t="shared" si="7"/>
        <v>279</v>
      </c>
      <c r="DL10" s="52">
        <f t="shared" ca="1" si="8"/>
        <v>0</v>
      </c>
    </row>
    <row r="11" spans="100:116" ht="15.75" thickBot="1" x14ac:dyDescent="0.3">
      <c r="CV11" s="26">
        <f>IFERROR(VLOOKUP(DB11,Données!$C$3:$I$1005,7,FALSE),0)</f>
        <v>87</v>
      </c>
      <c r="CW11" s="26">
        <f>IFERROR(VLOOKUP(DE11,Données!$C$3:$I$1005,7,FALSE),0)</f>
        <v>90</v>
      </c>
      <c r="CX11" s="26">
        <f>IFERROR(VLOOKUP(DI11,Données!$C$3:$I$1005,7,FALSE),0)</f>
        <v>81</v>
      </c>
      <c r="CY11" s="26"/>
      <c r="CZ11" s="26"/>
      <c r="DA11" s="27"/>
      <c r="DB11" s="12" t="str">
        <f>Données!AK8</f>
        <v>France Therien</v>
      </c>
      <c r="DC11" s="13">
        <f>IFERROR(IF(CV11&lt;$DD$5,$CV$5,Données!AL8),0)</f>
        <v>195.37931034482759</v>
      </c>
      <c r="DD11" s="52">
        <f t="shared" ca="1" si="2"/>
        <v>0</v>
      </c>
      <c r="DE11" s="9" t="str">
        <f t="shared" si="3"/>
        <v>Johanne Deschamps</v>
      </c>
      <c r="DF11" s="14">
        <f t="shared" ca="1" si="4"/>
        <v>6</v>
      </c>
      <c r="DG11" s="11">
        <f t="shared" si="0"/>
        <v>744</v>
      </c>
      <c r="DH11" s="52">
        <f t="shared" ca="1" si="5"/>
        <v>25</v>
      </c>
      <c r="DI11" s="9" t="str">
        <f t="shared" si="1"/>
        <v>Marie-France Lapointe</v>
      </c>
      <c r="DJ11" s="14" t="str">
        <f t="shared" ca="1" si="6"/>
        <v/>
      </c>
      <c r="DK11" s="11">
        <f t="shared" si="7"/>
        <v>279</v>
      </c>
      <c r="DL11" s="52">
        <f t="shared" ca="1" si="8"/>
        <v>0</v>
      </c>
    </row>
    <row r="12" spans="100:116" ht="15.75" thickBot="1" x14ac:dyDescent="0.3">
      <c r="CV12" s="26">
        <f>IFERROR(VLOOKUP(DB12,Données!$C$3:$I$1005,7,FALSE),0)</f>
        <v>84</v>
      </c>
      <c r="CW12" s="26">
        <f>IFERROR(VLOOKUP(DE12,Données!$C$3:$I$1005,7,FALSE),0)</f>
        <v>79</v>
      </c>
      <c r="CX12" s="26">
        <f>IFERROR(VLOOKUP(DI12,Données!$C$3:$I$1005,7,FALSE),0)</f>
        <v>90</v>
      </c>
      <c r="CY12" s="26"/>
      <c r="CZ12" s="26"/>
      <c r="DA12" s="27"/>
      <c r="DB12" s="12" t="str">
        <f>Données!AK9</f>
        <v>Jocelyne Daoust</v>
      </c>
      <c r="DC12" s="13">
        <f>IFERROR(IF(CV12&lt;$DD$5,$CV$5,Données!AL9),0)</f>
        <v>192.64285714285714</v>
      </c>
      <c r="DD12" s="52">
        <f t="shared" ca="1" si="2"/>
        <v>0</v>
      </c>
      <c r="DE12" s="9" t="str">
        <f t="shared" si="3"/>
        <v>Ginette Beauvais</v>
      </c>
      <c r="DF12" s="14" t="str">
        <f t="shared" ca="1" si="4"/>
        <v/>
      </c>
      <c r="DG12" s="11">
        <f t="shared" si="0"/>
        <v>735</v>
      </c>
      <c r="DH12" s="52">
        <f t="shared" ca="1" si="5"/>
        <v>0</v>
      </c>
      <c r="DI12" s="58" t="str">
        <f t="shared" si="1"/>
        <v>Charlotte Jolicoeur</v>
      </c>
      <c r="DJ12" s="59">
        <f t="shared" ca="1" si="6"/>
        <v>5</v>
      </c>
      <c r="DK12" s="60">
        <f t="shared" si="7"/>
        <v>279</v>
      </c>
      <c r="DL12" s="61">
        <f t="shared" ca="1" si="8"/>
        <v>0</v>
      </c>
    </row>
    <row r="13" spans="100:116" ht="15.75" thickBot="1" x14ac:dyDescent="0.3">
      <c r="CV13" s="26">
        <f>IFERROR(VLOOKUP(DB13,Données!$C$3:$I$1005,7,FALSE),0)</f>
        <v>90</v>
      </c>
      <c r="CW13" s="26">
        <f>IFERROR(VLOOKUP(DE13,Données!$C$3:$I$1005,7,FALSE),0)</f>
        <v>78</v>
      </c>
      <c r="CX13" s="26">
        <f>IFERROR(VLOOKUP(DI13,Données!$C$3:$I$1005,7,FALSE),0)</f>
        <v>90</v>
      </c>
      <c r="CY13" s="26"/>
      <c r="CZ13" s="26"/>
      <c r="DA13" s="27"/>
      <c r="DB13" s="12" t="str">
        <f>Données!AK10</f>
        <v>Johanne Deschamps</v>
      </c>
      <c r="DC13" s="13">
        <f>IFERROR(IF(CV13&lt;$DD$5,$CV$5,Données!AL10),0)</f>
        <v>191.78888888888889</v>
      </c>
      <c r="DD13" s="52">
        <f t="shared" ca="1" si="2"/>
        <v>0</v>
      </c>
      <c r="DE13" s="9" t="str">
        <f t="shared" si="3"/>
        <v>Suzanne Labelle</v>
      </c>
      <c r="DF13" s="14" t="str">
        <f t="shared" ca="1" si="4"/>
        <v/>
      </c>
      <c r="DG13" s="11">
        <f t="shared" si="0"/>
        <v>735</v>
      </c>
      <c r="DH13" s="52">
        <f t="shared" ca="1" si="5"/>
        <v>0</v>
      </c>
      <c r="DI13" s="9" t="str">
        <f t="shared" si="1"/>
        <v>Jeannine Chartré</v>
      </c>
      <c r="DJ13" s="14" t="str">
        <f t="shared" ca="1" si="6"/>
        <v/>
      </c>
      <c r="DK13" s="11">
        <f t="shared" si="7"/>
        <v>279</v>
      </c>
      <c r="DL13" s="52">
        <f t="shared" ca="1" si="8"/>
        <v>0</v>
      </c>
    </row>
    <row r="14" spans="100:116" ht="15.75" thickBot="1" x14ac:dyDescent="0.3">
      <c r="CV14" s="26">
        <f>IFERROR(VLOOKUP(DB14,Données!$C$3:$I$1005,7,FALSE),0)</f>
        <v>52</v>
      </c>
      <c r="CW14" s="26">
        <f>IFERROR(VLOOKUP(DE14,Données!$C$3:$I$1005,7,FALSE),0)</f>
        <v>79</v>
      </c>
      <c r="CX14" s="26">
        <f>IFERROR(VLOOKUP(DI14,Données!$C$3:$I$1005,7,FALSE),0)</f>
        <v>66</v>
      </c>
      <c r="CY14" s="26"/>
      <c r="CZ14" s="26"/>
      <c r="DA14" s="27"/>
      <c r="DB14" s="12" t="str">
        <f>Données!AK11</f>
        <v>Claire Lessard</v>
      </c>
      <c r="DC14" s="13">
        <f>IFERROR(IF(CV14&lt;$DD$5,$CV$5,Données!AL11),0)</f>
        <v>50</v>
      </c>
      <c r="DD14" s="52">
        <f t="shared" ca="1" si="2"/>
        <v>0</v>
      </c>
      <c r="DE14" s="9" t="str">
        <f t="shared" si="3"/>
        <v>Ginette Beauvais</v>
      </c>
      <c r="DF14" s="14" t="str">
        <f t="shared" ca="1" si="4"/>
        <v/>
      </c>
      <c r="DG14" s="11">
        <f t="shared" si="0"/>
        <v>729</v>
      </c>
      <c r="DH14" s="52">
        <f t="shared" ca="1" si="5"/>
        <v>0</v>
      </c>
      <c r="DI14" s="9" t="str">
        <f t="shared" si="1"/>
        <v>Christiane Rousselle</v>
      </c>
      <c r="DJ14" s="14">
        <f t="shared" ca="1" si="6"/>
        <v>5</v>
      </c>
      <c r="DK14" s="11">
        <f t="shared" si="7"/>
        <v>279</v>
      </c>
      <c r="DL14" s="52">
        <f t="shared" ca="1" si="8"/>
        <v>0</v>
      </c>
    </row>
    <row r="15" spans="100:116" ht="15.75" thickBot="1" x14ac:dyDescent="0.3">
      <c r="CV15" s="26">
        <f>IFERROR(VLOOKUP(DB15,Données!$C$3:$I$1005,7,FALSE),0)</f>
        <v>81</v>
      </c>
      <c r="CW15" s="26">
        <f>IFERROR(VLOOKUP(DE15,Données!$C$3:$I$1005,7,FALSE),0)</f>
        <v>79</v>
      </c>
      <c r="CX15" s="26">
        <f>IFERROR(VLOOKUP(DI15,Données!$C$3:$I$1005,7,FALSE),0)</f>
        <v>90</v>
      </c>
      <c r="CY15" s="26"/>
      <c r="CZ15" s="26"/>
      <c r="DA15" s="27"/>
      <c r="DB15" s="12" t="str">
        <f>Données!AK12</f>
        <v>Francine Grohman</v>
      </c>
      <c r="DC15" s="13">
        <f>IFERROR(IF(CV15&lt;$DD$5,$CV$5,Données!AL12),0)</f>
        <v>189.67901234567901</v>
      </c>
      <c r="DD15" s="52">
        <f t="shared" ca="1" si="2"/>
        <v>0</v>
      </c>
      <c r="DE15" s="9" t="str">
        <f t="shared" si="3"/>
        <v>Ginette Beauvais</v>
      </c>
      <c r="DF15" s="14" t="str">
        <f t="shared" ca="1" si="4"/>
        <v/>
      </c>
      <c r="DG15" s="11">
        <f t="shared" si="0"/>
        <v>727</v>
      </c>
      <c r="DH15" s="52">
        <f t="shared" ca="1" si="5"/>
        <v>0</v>
      </c>
      <c r="DI15" s="9" t="str">
        <f t="shared" si="1"/>
        <v>Johanne Deschamps</v>
      </c>
      <c r="DJ15" s="14" t="str">
        <f t="shared" ca="1" si="6"/>
        <v/>
      </c>
      <c r="DK15" s="11">
        <f t="shared" si="7"/>
        <v>279</v>
      </c>
      <c r="DL15" s="52">
        <f t="shared" ca="1" si="8"/>
        <v>0</v>
      </c>
    </row>
    <row r="16" spans="100:116" ht="15.75" thickBot="1" x14ac:dyDescent="0.3">
      <c r="CV16" s="26">
        <f>IFERROR(VLOOKUP(DB16,Données!$C$3:$I$1005,7,FALSE),0)</f>
        <v>81</v>
      </c>
      <c r="CW16" s="26">
        <f>IFERROR(VLOOKUP(DE16,Données!$C$3:$I$1005,7,FALSE),0)</f>
        <v>79</v>
      </c>
      <c r="CX16" s="26">
        <f>IFERROR(VLOOKUP(DI16,Données!$C$3:$I$1005,7,FALSE),0)</f>
        <v>78</v>
      </c>
      <c r="CY16" s="26"/>
      <c r="CZ16" s="26"/>
      <c r="DA16" s="27"/>
      <c r="DB16" s="12" t="str">
        <f>Données!AK13</f>
        <v>Lucie Duhaime</v>
      </c>
      <c r="DC16" s="13">
        <f>IFERROR(IF(CV16&lt;$DD$5,$CV$5,Données!AL13),0)</f>
        <v>187.62962962962962</v>
      </c>
      <c r="DD16" s="52">
        <f t="shared" ca="1" si="2"/>
        <v>0</v>
      </c>
      <c r="DE16" s="9" t="str">
        <f t="shared" si="3"/>
        <v>Ginette Beauvais</v>
      </c>
      <c r="DF16" s="14" t="str">
        <f t="shared" ca="1" si="4"/>
        <v/>
      </c>
      <c r="DG16" s="11">
        <f t="shared" si="0"/>
        <v>727</v>
      </c>
      <c r="DH16" s="52">
        <f t="shared" ca="1" si="5"/>
        <v>0</v>
      </c>
      <c r="DI16" s="9" t="str">
        <f t="shared" si="1"/>
        <v>Diane Lavoie</v>
      </c>
      <c r="DJ16" s="14">
        <f t="shared" ca="1" si="6"/>
        <v>5</v>
      </c>
      <c r="DK16" s="11">
        <f t="shared" si="7"/>
        <v>279</v>
      </c>
      <c r="DL16" s="52">
        <f t="shared" ca="1" si="8"/>
        <v>0</v>
      </c>
    </row>
    <row r="17" spans="100:116" ht="15.75" thickBot="1" x14ac:dyDescent="0.3">
      <c r="CV17" s="26">
        <f>IFERROR(VLOOKUP(DB17,Données!$C$3:$I$1005,7,FALSE),0)</f>
        <v>81</v>
      </c>
      <c r="CW17" s="26">
        <f>IFERROR(VLOOKUP(DE17,Données!$C$3:$I$1005,7,FALSE),0)</f>
        <v>78</v>
      </c>
      <c r="CX17" s="26">
        <f>IFERROR(VLOOKUP(DI17,Données!$C$3:$I$1005,7,FALSE),0)</f>
        <v>79</v>
      </c>
      <c r="CY17" s="26"/>
      <c r="CZ17" s="26"/>
      <c r="DA17" s="27"/>
      <c r="DB17" s="12" t="str">
        <f>Données!AK14</f>
        <v>Hélène Babin</v>
      </c>
      <c r="DC17" s="13">
        <f>IFERROR(IF(CV17&lt;$DD$5,$CV$5,Données!AL14),0)</f>
        <v>184.69135802469137</v>
      </c>
      <c r="DD17" s="52">
        <f t="shared" ca="1" si="2"/>
        <v>0</v>
      </c>
      <c r="DE17" s="9" t="str">
        <f t="shared" si="3"/>
        <v>Suzanne Labelle</v>
      </c>
      <c r="DF17" s="14" t="str">
        <f t="shared" ca="1" si="4"/>
        <v/>
      </c>
      <c r="DG17" s="11">
        <f t="shared" si="0"/>
        <v>724</v>
      </c>
      <c r="DH17" s="52">
        <f t="shared" ca="1" si="5"/>
        <v>0</v>
      </c>
      <c r="DI17" s="9" t="str">
        <f t="shared" si="1"/>
        <v>Ginette Beauvais</v>
      </c>
      <c r="DJ17" s="14" t="str">
        <f t="shared" ca="1" si="6"/>
        <v/>
      </c>
      <c r="DK17" s="11">
        <f t="shared" si="7"/>
        <v>279</v>
      </c>
      <c r="DL17" s="52">
        <f t="shared" ca="1" si="8"/>
        <v>0</v>
      </c>
    </row>
    <row r="18" spans="100:116" ht="15.75" thickBot="1" x14ac:dyDescent="0.3">
      <c r="CV18" s="26">
        <f>IFERROR(VLOOKUP(DB18,Données!$C$3:$I$1005,7,FALSE),0)</f>
        <v>82</v>
      </c>
      <c r="CW18" s="26">
        <f>IFERROR(VLOOKUP(DE18,Données!$C$3:$I$1005,7,FALSE),0)</f>
        <v>81</v>
      </c>
      <c r="CX18" s="26">
        <f>IFERROR(VLOOKUP(DI18,Données!$C$3:$I$1005,7,FALSE),0)</f>
        <v>79</v>
      </c>
      <c r="CY18" s="26"/>
      <c r="CZ18" s="26"/>
      <c r="DA18" s="27"/>
      <c r="DB18" s="12" t="str">
        <f>Données!AK15</f>
        <v>Louise Cardinal</v>
      </c>
      <c r="DC18" s="13">
        <f>IFERROR(IF(CV18&lt;$DD$5,$CV$5,Données!AL15),0)</f>
        <v>183.2560975609756</v>
      </c>
      <c r="DD18" s="52">
        <f t="shared" ca="1" si="2"/>
        <v>0</v>
      </c>
      <c r="DE18" s="9" t="str">
        <f t="shared" si="3"/>
        <v>Francine Grohman</v>
      </c>
      <c r="DF18" s="14">
        <f t="shared" ca="1" si="4"/>
        <v>13</v>
      </c>
      <c r="DG18" s="11">
        <f t="shared" si="0"/>
        <v>723</v>
      </c>
      <c r="DH18" s="52">
        <f t="shared" ca="1" si="5"/>
        <v>0</v>
      </c>
      <c r="DI18" s="9" t="str">
        <f t="shared" si="1"/>
        <v>Ginette Beauvais</v>
      </c>
      <c r="DJ18" s="14" t="str">
        <f t="shared" ca="1" si="6"/>
        <v/>
      </c>
      <c r="DK18" s="11">
        <f t="shared" si="7"/>
        <v>278</v>
      </c>
      <c r="DL18" s="52">
        <f t="shared" ca="1" si="8"/>
        <v>0</v>
      </c>
    </row>
    <row r="19" spans="100:116" ht="15.75" thickBot="1" x14ac:dyDescent="0.3">
      <c r="CV19" s="26">
        <f>IFERROR(VLOOKUP(DB19,Données!$C$3:$I$1005,7,FALSE),0)</f>
        <v>87</v>
      </c>
      <c r="CW19" s="26">
        <f>IFERROR(VLOOKUP(DE19,Données!$C$3:$I$1005,7,FALSE),0)</f>
        <v>90</v>
      </c>
      <c r="CX19" s="26">
        <f>IFERROR(VLOOKUP(DI19,Données!$C$3:$I$1005,7,FALSE),0)</f>
        <v>90</v>
      </c>
      <c r="CY19" s="26"/>
      <c r="CZ19" s="26"/>
      <c r="DA19" s="27"/>
      <c r="DB19" s="12" t="str">
        <f>Données!AK16</f>
        <v>Nicole Lauzon</v>
      </c>
      <c r="DC19" s="13">
        <f>IFERROR(IF(CV19&lt;$DD$5,$CV$5,Données!AL16),0)</f>
        <v>182.55172413793105</v>
      </c>
      <c r="DD19" s="52">
        <f t="shared" ca="1" si="2"/>
        <v>0</v>
      </c>
      <c r="DE19" s="9" t="str">
        <f t="shared" si="3"/>
        <v>Jeannine Chartré</v>
      </c>
      <c r="DF19" s="14" t="str">
        <f t="shared" ca="1" si="4"/>
        <v/>
      </c>
      <c r="DG19" s="11">
        <f t="shared" si="0"/>
        <v>723</v>
      </c>
      <c r="DH19" s="52">
        <f t="shared" ca="1" si="5"/>
        <v>0</v>
      </c>
      <c r="DI19" s="9" t="str">
        <f t="shared" si="1"/>
        <v>Johanne Deschamps</v>
      </c>
      <c r="DJ19" s="14" t="str">
        <f t="shared" ca="1" si="6"/>
        <v/>
      </c>
      <c r="DK19" s="11">
        <f t="shared" si="7"/>
        <v>278</v>
      </c>
      <c r="DL19" s="52">
        <f t="shared" ca="1" si="8"/>
        <v>0</v>
      </c>
    </row>
    <row r="20" spans="100:116" ht="15.75" thickBot="1" x14ac:dyDescent="0.3">
      <c r="CV20" s="26">
        <f>IFERROR(VLOOKUP(DB20,Données!$C$3:$I$1005,7,FALSE),0)</f>
        <v>90</v>
      </c>
      <c r="CW20" s="26">
        <f>IFERROR(VLOOKUP(DE20,Données!$C$3:$I$1005,7,FALSE),0)</f>
        <v>79</v>
      </c>
      <c r="CX20" s="26">
        <f>IFERROR(VLOOKUP(DI20,Données!$C$3:$I$1005,7,FALSE),0)</f>
        <v>87</v>
      </c>
      <c r="CY20" s="26"/>
      <c r="CZ20" s="26"/>
      <c r="DA20" s="27"/>
      <c r="DB20" s="12" t="str">
        <f>Données!AK17</f>
        <v>Charlotte Jolicoeur</v>
      </c>
      <c r="DC20" s="13">
        <f>IFERROR(IF(CV20&lt;$DD$5,$CV$5,Données!AL17),0)</f>
        <v>182.36666666666667</v>
      </c>
      <c r="DD20" s="52">
        <f t="shared" ca="1" si="2"/>
        <v>0</v>
      </c>
      <c r="DE20" s="9" t="str">
        <f t="shared" si="3"/>
        <v>Ginette Beauvais</v>
      </c>
      <c r="DF20" s="14" t="str">
        <f t="shared" ca="1" si="4"/>
        <v/>
      </c>
      <c r="DG20" s="11">
        <f t="shared" si="0"/>
        <v>718</v>
      </c>
      <c r="DH20" s="52">
        <f t="shared" ca="1" si="5"/>
        <v>0</v>
      </c>
      <c r="DI20" s="9" t="str">
        <f t="shared" si="1"/>
        <v>Nicole Lauzon</v>
      </c>
      <c r="DJ20" s="14">
        <f t="shared" ca="1" si="6"/>
        <v>15</v>
      </c>
      <c r="DK20" s="11">
        <f t="shared" si="7"/>
        <v>277</v>
      </c>
      <c r="DL20" s="52">
        <f t="shared" ca="1" si="8"/>
        <v>0</v>
      </c>
    </row>
    <row r="21" spans="100:116" ht="15.75" thickBot="1" x14ac:dyDescent="0.3">
      <c r="CV21" s="26">
        <f>IFERROR(VLOOKUP(DB21,Données!$C$3:$I$1005,7,FALSE),0)</f>
        <v>85</v>
      </c>
      <c r="CW21" s="26">
        <f>IFERROR(VLOOKUP(DE21,Données!$C$3:$I$1005,7,FALSE),0)</f>
        <v>84</v>
      </c>
      <c r="CX21" s="26">
        <f>IFERROR(VLOOKUP(DI21,Données!$C$3:$I$1005,7,FALSE),0)</f>
        <v>79</v>
      </c>
      <c r="CY21" s="26"/>
      <c r="CZ21" s="26"/>
      <c r="DA21" s="27"/>
      <c r="DB21" s="12" t="str">
        <f>Données!AK18</f>
        <v>Claudine Fournier</v>
      </c>
      <c r="DC21" s="13">
        <f>IFERROR(IF(CV21&lt;$DD$5,$CV$5,Données!AL18),0)</f>
        <v>181.87058823529412</v>
      </c>
      <c r="DD21" s="52">
        <f t="shared" ca="1" si="2"/>
        <v>0</v>
      </c>
      <c r="DE21" s="9" t="str">
        <f t="shared" si="3"/>
        <v>Danielle Turgeon</v>
      </c>
      <c r="DF21" s="14">
        <f t="shared" ca="1" si="4"/>
        <v>15</v>
      </c>
      <c r="DG21" s="11">
        <f t="shared" si="0"/>
        <v>718</v>
      </c>
      <c r="DH21" s="52">
        <f t="shared" ca="1" si="5"/>
        <v>0</v>
      </c>
      <c r="DI21" s="9" t="str">
        <f t="shared" si="1"/>
        <v>Ginette Beauvais</v>
      </c>
      <c r="DJ21" s="14" t="str">
        <f t="shared" ca="1" si="6"/>
        <v/>
      </c>
      <c r="DK21" s="11">
        <f t="shared" si="7"/>
        <v>276</v>
      </c>
      <c r="DL21" s="52">
        <f t="shared" ca="1" si="8"/>
        <v>0</v>
      </c>
    </row>
    <row r="22" spans="100:116" ht="15.75" thickBot="1" x14ac:dyDescent="0.3">
      <c r="CV22" s="26">
        <f>IFERROR(VLOOKUP(DB22,Données!$C$3:$I$1005,7,FALSE),0)</f>
        <v>66</v>
      </c>
      <c r="CW22" s="26">
        <f>IFERROR(VLOOKUP(DE22,Données!$C$3:$I$1005,7,FALSE),0)</f>
        <v>90</v>
      </c>
      <c r="CX22" s="26">
        <f>IFERROR(VLOOKUP(DI22,Données!$C$3:$I$1005,7,FALSE),0)</f>
        <v>79</v>
      </c>
      <c r="CY22" s="26"/>
      <c r="CZ22" s="26"/>
      <c r="DA22" s="27"/>
      <c r="DB22" s="12" t="str">
        <f>Données!AK19</f>
        <v>Christiane Rousselle</v>
      </c>
      <c r="DC22" s="13">
        <f>IFERROR(IF(CV22&lt;$DD$5,$CV$5,Données!AL19),0)</f>
        <v>50</v>
      </c>
      <c r="DD22" s="52">
        <f t="shared" ca="1" si="2"/>
        <v>0</v>
      </c>
      <c r="DE22" s="9" t="str">
        <f t="shared" si="3"/>
        <v>Jeannine Chartré</v>
      </c>
      <c r="DF22" s="14" t="str">
        <f t="shared" ca="1" si="4"/>
        <v/>
      </c>
      <c r="DG22" s="11">
        <f t="shared" si="0"/>
        <v>711</v>
      </c>
      <c r="DH22" s="52">
        <f t="shared" ca="1" si="5"/>
        <v>0</v>
      </c>
      <c r="DI22" s="9" t="str">
        <f t="shared" si="1"/>
        <v>Ginette Beauvais</v>
      </c>
      <c r="DJ22" s="14" t="str">
        <f t="shared" ca="1" si="6"/>
        <v/>
      </c>
      <c r="DK22" s="11">
        <f t="shared" si="7"/>
        <v>276</v>
      </c>
      <c r="DL22" s="52">
        <f t="shared" ca="1" si="8"/>
        <v>0</v>
      </c>
    </row>
    <row r="23" spans="100:116" ht="15.75" thickBot="1" x14ac:dyDescent="0.3">
      <c r="CV23" s="26">
        <f>IFERROR(VLOOKUP(DB23,Données!$C$3:$I$1005,7,FALSE),0)</f>
        <v>78</v>
      </c>
      <c r="CW23" s="26">
        <f>IFERROR(VLOOKUP(DE23,Données!$C$3:$I$1005,7,FALSE),0)</f>
        <v>79</v>
      </c>
      <c r="CX23" s="26">
        <f>IFERROR(VLOOKUP(DI23,Données!$C$3:$I$1005,7,FALSE),0)</f>
        <v>78</v>
      </c>
      <c r="CY23" s="26"/>
      <c r="CZ23" s="26"/>
      <c r="DA23" s="27"/>
      <c r="DB23" s="12" t="str">
        <f>Données!AK20</f>
        <v>Isabelle Dussault</v>
      </c>
      <c r="DC23" s="13">
        <f>IFERROR(IF(CV23&lt;$DD$5,$CV$5,Données!AL20),0)</f>
        <v>181.42307692307693</v>
      </c>
      <c r="DD23" s="52">
        <f t="shared" ca="1" si="2"/>
        <v>0</v>
      </c>
      <c r="DE23" s="9" t="str">
        <f t="shared" si="3"/>
        <v>Ginette Beauvais</v>
      </c>
      <c r="DF23" s="14" t="str">
        <f t="shared" ca="1" si="4"/>
        <v/>
      </c>
      <c r="DG23" s="11">
        <f t="shared" si="0"/>
        <v>708</v>
      </c>
      <c r="DH23" s="52">
        <f t="shared" ca="1" si="5"/>
        <v>0</v>
      </c>
      <c r="DI23" s="9" t="str">
        <f t="shared" si="1"/>
        <v>Suzanne Labelle</v>
      </c>
      <c r="DJ23" s="14" t="str">
        <f t="shared" ca="1" si="6"/>
        <v/>
      </c>
      <c r="DK23" s="11">
        <f t="shared" si="7"/>
        <v>274</v>
      </c>
      <c r="DL23" s="52">
        <f t="shared" ca="1" si="8"/>
        <v>0</v>
      </c>
    </row>
    <row r="24" spans="100:116" ht="15.75" thickBot="1" x14ac:dyDescent="0.3">
      <c r="CV24" s="26">
        <f>IFERROR(VLOOKUP(DB24,Données!$C$3:$I$1005,7,FALSE),0)</f>
        <v>74</v>
      </c>
      <c r="CW24" s="26">
        <f>IFERROR(VLOOKUP(DE24,Données!$C$3:$I$1005,7,FALSE),0)</f>
        <v>79</v>
      </c>
      <c r="CX24" s="26">
        <f>IFERROR(VLOOKUP(DI24,Données!$C$3:$I$1005,7,FALSE),0)</f>
        <v>79</v>
      </c>
      <c r="CY24" s="26"/>
      <c r="CZ24" s="26"/>
      <c r="DA24" s="27"/>
      <c r="DB24" s="12" t="str">
        <f>Données!AK21</f>
        <v>Lorraine Poirier</v>
      </c>
      <c r="DC24" s="13">
        <f>IFERROR(IF(CV24&lt;$DD$5,$CV$5,Données!AL21),0)</f>
        <v>181.14864864864865</v>
      </c>
      <c r="DD24" s="52">
        <f t="shared" ca="1" si="2"/>
        <v>0</v>
      </c>
      <c r="DE24" s="9" t="str">
        <f t="shared" si="3"/>
        <v>Ginette Beauvais</v>
      </c>
      <c r="DF24" s="14" t="str">
        <f t="shared" ca="1" si="4"/>
        <v/>
      </c>
      <c r="DG24" s="11">
        <f t="shared" si="0"/>
        <v>707</v>
      </c>
      <c r="DH24" s="52">
        <f t="shared" ca="1" si="5"/>
        <v>0</v>
      </c>
      <c r="DI24" s="9" t="str">
        <f t="shared" si="1"/>
        <v>Ginette Beauvais</v>
      </c>
      <c r="DJ24" s="14" t="str">
        <f t="shared" ca="1" si="6"/>
        <v/>
      </c>
      <c r="DK24" s="11">
        <f t="shared" si="7"/>
        <v>274</v>
      </c>
      <c r="DL24" s="52">
        <f t="shared" ca="1" si="8"/>
        <v>0</v>
      </c>
    </row>
    <row r="25" spans="100:116" ht="15.75" thickBot="1" x14ac:dyDescent="0.3">
      <c r="CV25" s="26">
        <f>IFERROR(VLOOKUP(DB25,Données!$C$3:$I$1005,7,FALSE),0)</f>
        <v>81</v>
      </c>
      <c r="CW25" s="26">
        <f>IFERROR(VLOOKUP(DE25,Données!$C$3:$I$1005,7,FALSE),0)</f>
        <v>81</v>
      </c>
      <c r="CX25" s="26">
        <f>IFERROR(VLOOKUP(DI25,Données!$C$3:$I$1005,7,FALSE),0)</f>
        <v>81</v>
      </c>
      <c r="CY25" s="26"/>
      <c r="CZ25" s="26"/>
      <c r="DA25" s="27"/>
      <c r="DB25" s="12" t="str">
        <f>Données!AK22</f>
        <v>Marie-France Lapointe</v>
      </c>
      <c r="DC25" s="13">
        <f>IFERROR(IF(CV25&lt;$DD$5,$CV$5,Données!AL22),0)</f>
        <v>179.12345679012347</v>
      </c>
      <c r="DD25" s="52">
        <f t="shared" ca="1" si="2"/>
        <v>0</v>
      </c>
      <c r="DE25" s="9" t="str">
        <f t="shared" si="3"/>
        <v>Lucie Duhaime</v>
      </c>
      <c r="DF25" s="14">
        <f t="shared" ca="1" si="4"/>
        <v>20</v>
      </c>
      <c r="DG25" s="11">
        <f t="shared" si="0"/>
        <v>703</v>
      </c>
      <c r="DH25" s="52">
        <f t="shared" ca="1" si="5"/>
        <v>0</v>
      </c>
      <c r="DI25" s="9" t="str">
        <f t="shared" si="1"/>
        <v>Marie-France Lapointe</v>
      </c>
      <c r="DJ25" s="14" t="str">
        <f t="shared" ca="1" si="6"/>
        <v/>
      </c>
      <c r="DK25" s="11">
        <f t="shared" si="7"/>
        <v>272</v>
      </c>
      <c r="DL25" s="52">
        <f t="shared" ca="1" si="8"/>
        <v>0</v>
      </c>
    </row>
    <row r="26" spans="100:116" ht="15.75" thickBot="1" x14ac:dyDescent="0.3">
      <c r="CV26" s="26">
        <f>IFERROR(VLOOKUP(DB26,Données!$C$3:$I$1005,7,FALSE),0)</f>
        <v>90</v>
      </c>
      <c r="CW26" s="26">
        <f>IFERROR(VLOOKUP(DE26,Données!$C$3:$I$1005,7,FALSE),0)</f>
        <v>90</v>
      </c>
      <c r="CX26" s="26">
        <f>IFERROR(VLOOKUP(DI26,Données!$C$3:$I$1005,7,FALSE),0)</f>
        <v>81</v>
      </c>
      <c r="CY26" s="26"/>
      <c r="CZ26" s="26"/>
      <c r="DA26" s="27"/>
      <c r="DB26" s="12" t="str">
        <f>Données!AK23</f>
        <v>Louisette Croteau</v>
      </c>
      <c r="DC26" s="13">
        <f>IFERROR(IF(CV26&lt;$DD$5,$CV$5,Données!AL23),0)</f>
        <v>179.03333333333333</v>
      </c>
      <c r="DD26" s="52">
        <f t="shared" ca="1" si="2"/>
        <v>0</v>
      </c>
      <c r="DE26" s="9" t="str">
        <f t="shared" si="3"/>
        <v>Jeannine Chartré</v>
      </c>
      <c r="DF26" s="14" t="str">
        <f t="shared" ca="1" si="4"/>
        <v/>
      </c>
      <c r="DG26" s="11">
        <f t="shared" si="0"/>
        <v>701</v>
      </c>
      <c r="DH26" s="52">
        <f t="shared" ca="1" si="5"/>
        <v>0</v>
      </c>
      <c r="DI26" s="9" t="str">
        <f t="shared" si="1"/>
        <v>Francine Grohman</v>
      </c>
      <c r="DJ26" s="14">
        <f t="shared" ca="1" si="6"/>
        <v>20</v>
      </c>
      <c r="DK26" s="11">
        <f t="shared" si="7"/>
        <v>272</v>
      </c>
      <c r="DL26" s="52">
        <f t="shared" ca="1" si="8"/>
        <v>0</v>
      </c>
    </row>
    <row r="27" spans="100:116" ht="15.75" thickBot="1" x14ac:dyDescent="0.3">
      <c r="CV27" s="26">
        <f>IFERROR(VLOOKUP(DB27,Données!$C$3:$I$1005,7,FALSE),0)</f>
        <v>75</v>
      </c>
      <c r="CW27" s="26">
        <f>IFERROR(VLOOKUP(DE27,Données!$C$3:$I$1005,7,FALSE),0)</f>
        <v>79</v>
      </c>
      <c r="CX27" s="26">
        <f>IFERROR(VLOOKUP(DI27,Données!$C$3:$I$1005,7,FALSE),0)</f>
        <v>78</v>
      </c>
      <c r="CY27" s="26"/>
      <c r="CZ27" s="26"/>
      <c r="DA27" s="27"/>
      <c r="DB27" s="12" t="str">
        <f>Données!AK24</f>
        <v>Diane St-Jules</v>
      </c>
      <c r="DC27" s="13">
        <f>IFERROR(IF(CV27&lt;$DD$5,$CV$5,Données!AL24),0)</f>
        <v>177.92</v>
      </c>
      <c r="DD27" s="52">
        <f t="shared" ca="1" si="2"/>
        <v>0</v>
      </c>
      <c r="DE27" s="9" t="str">
        <f t="shared" si="3"/>
        <v>Ginette Beauvais</v>
      </c>
      <c r="DF27" s="14" t="str">
        <f t="shared" ca="1" si="4"/>
        <v/>
      </c>
      <c r="DG27" s="11">
        <f t="shared" si="0"/>
        <v>700</v>
      </c>
      <c r="DH27" s="52">
        <f t="shared" ca="1" si="5"/>
        <v>0</v>
      </c>
      <c r="DI27" s="9" t="str">
        <f t="shared" si="1"/>
        <v>Suzanne Labelle</v>
      </c>
      <c r="DJ27" s="14" t="str">
        <f t="shared" ca="1" si="6"/>
        <v/>
      </c>
      <c r="DK27" s="11">
        <f t="shared" si="7"/>
        <v>270</v>
      </c>
      <c r="DL27" s="52">
        <f t="shared" ca="1" si="8"/>
        <v>0</v>
      </c>
    </row>
    <row r="28" spans="100:116" ht="15.75" thickBot="1" x14ac:dyDescent="0.3">
      <c r="CV28" s="26">
        <f>IFERROR(VLOOKUP(DB28,Données!$C$3:$I$1005,7,FALSE),0)</f>
        <v>81</v>
      </c>
      <c r="CW28" s="26">
        <f>IFERROR(VLOOKUP(DE28,Données!$C$3:$I$1005,7,FALSE),0)</f>
        <v>90</v>
      </c>
      <c r="CX28" s="26">
        <f>IFERROR(VLOOKUP(DI28,Données!$C$3:$I$1005,7,FALSE),0)</f>
        <v>52</v>
      </c>
      <c r="CY28" s="26"/>
      <c r="CZ28" s="26"/>
      <c r="DA28" s="27"/>
      <c r="DB28" s="12" t="str">
        <f>Données!AK25</f>
        <v>Céline Larocque</v>
      </c>
      <c r="DC28" s="13">
        <f>IFERROR(IF(CV28&lt;$DD$5,$CV$5,Données!AL25),0)</f>
        <v>177.87654320987653</v>
      </c>
      <c r="DD28" s="52">
        <f t="shared" ca="1" si="2"/>
        <v>0</v>
      </c>
      <c r="DE28" s="9" t="str">
        <f t="shared" si="3"/>
        <v>Jeannine Chartré</v>
      </c>
      <c r="DF28" s="14" t="str">
        <f t="shared" ca="1" si="4"/>
        <v/>
      </c>
      <c r="DG28" s="11">
        <f t="shared" si="0"/>
        <v>698</v>
      </c>
      <c r="DH28" s="52">
        <f t="shared" ca="1" si="5"/>
        <v>0</v>
      </c>
      <c r="DI28" s="9" t="str">
        <f t="shared" si="1"/>
        <v>Claire Lessard</v>
      </c>
      <c r="DJ28" s="14">
        <f t="shared" ca="1" si="6"/>
        <v>59</v>
      </c>
      <c r="DK28" s="11">
        <f t="shared" si="7"/>
        <v>50</v>
      </c>
      <c r="DL28" s="52">
        <f t="shared" ca="1" si="8"/>
        <v>0</v>
      </c>
    </row>
    <row r="29" spans="100:116" ht="15.75" thickBot="1" x14ac:dyDescent="0.3">
      <c r="CV29" s="26">
        <f>IFERROR(VLOOKUP(DB29,Données!$C$3:$I$1005,7,FALSE),0)</f>
        <v>90</v>
      </c>
      <c r="CW29" s="26">
        <f>IFERROR(VLOOKUP(DE29,Données!$C$3:$I$1005,7,FALSE),0)</f>
        <v>87</v>
      </c>
      <c r="CX29" s="26">
        <f>IFERROR(VLOOKUP(DI29,Données!$C$3:$I$1005,7,FALSE),0)</f>
        <v>66</v>
      </c>
      <c r="CY29" s="26"/>
      <c r="CZ29" s="26"/>
      <c r="DA29" s="27"/>
      <c r="DB29" s="12" t="str">
        <f>Données!AK26</f>
        <v>Carole Séguin</v>
      </c>
      <c r="DC29" s="13">
        <f>IFERROR(IF(CV29&lt;$DD$5,$CV$5,Données!AL26),0)</f>
        <v>177.74444444444444</v>
      </c>
      <c r="DD29" s="52">
        <f t="shared" ca="1" si="2"/>
        <v>0</v>
      </c>
      <c r="DE29" s="9" t="str">
        <f t="shared" si="3"/>
        <v>France Therien</v>
      </c>
      <c r="DF29" s="14">
        <f t="shared" ca="1" si="4"/>
        <v>24</v>
      </c>
      <c r="DG29" s="11">
        <f t="shared" si="0"/>
        <v>696</v>
      </c>
      <c r="DH29" s="52">
        <f t="shared" ca="1" si="5"/>
        <v>0</v>
      </c>
      <c r="DI29" s="9" t="str">
        <f t="shared" si="1"/>
        <v>Christiane Rousselle</v>
      </c>
      <c r="DJ29" s="14">
        <f t="shared" ca="1" si="6"/>
        <v>23</v>
      </c>
      <c r="DK29" s="11">
        <f t="shared" si="7"/>
        <v>268</v>
      </c>
      <c r="DL29" s="52">
        <f t="shared" ca="1" si="8"/>
        <v>0</v>
      </c>
    </row>
    <row r="30" spans="100:116" ht="15.75" thickBot="1" x14ac:dyDescent="0.3">
      <c r="CV30" s="26">
        <f>IFERROR(VLOOKUP(DB30,Données!$C$3:$I$1005,7,FALSE),0)</f>
        <v>66</v>
      </c>
      <c r="CW30" s="26">
        <f>IFERROR(VLOOKUP(DE30,Données!$C$3:$I$1005,7,FALSE),0)</f>
        <v>75</v>
      </c>
      <c r="CX30" s="26">
        <f>IFERROR(VLOOKUP(DI30,Données!$C$3:$I$1005,7,FALSE),0)</f>
        <v>84</v>
      </c>
      <c r="CY30" s="26"/>
      <c r="CZ30" s="26"/>
      <c r="DA30" s="27"/>
      <c r="DB30" s="12" t="str">
        <f>Données!AK27</f>
        <v>Sylvie Fréchette</v>
      </c>
      <c r="DC30" s="13">
        <f>IFERROR(IF(CV30&lt;$DD$5,$CV$5,Données!AL27),0)</f>
        <v>50</v>
      </c>
      <c r="DD30" s="52">
        <f t="shared" ca="1" si="2"/>
        <v>0</v>
      </c>
      <c r="DE30" s="9" t="str">
        <f t="shared" si="3"/>
        <v>Diane St-Jules</v>
      </c>
      <c r="DF30" s="14">
        <f t="shared" ca="1" si="4"/>
        <v>25</v>
      </c>
      <c r="DG30" s="11">
        <f t="shared" si="0"/>
        <v>694</v>
      </c>
      <c r="DH30" s="52">
        <f t="shared" ca="1" si="5"/>
        <v>0</v>
      </c>
      <c r="DI30" s="9" t="str">
        <f t="shared" si="1"/>
        <v>Denise Trottier</v>
      </c>
      <c r="DJ30" s="14" t="str">
        <f t="shared" ca="1" si="6"/>
        <v/>
      </c>
      <c r="DK30" s="11">
        <f t="shared" si="7"/>
        <v>267</v>
      </c>
      <c r="DL30" s="52">
        <f t="shared" ca="1" si="8"/>
        <v>0</v>
      </c>
    </row>
    <row r="31" spans="100:116" ht="15.75" thickBot="1" x14ac:dyDescent="0.3">
      <c r="CV31" s="26">
        <f>IFERROR(VLOOKUP(DB31,Données!$C$3:$I$1005,7,FALSE),0)</f>
        <v>90</v>
      </c>
      <c r="CW31" s="26">
        <f>IFERROR(VLOOKUP(DE31,Données!$C$3:$I$1005,7,FALSE),0)</f>
        <v>66</v>
      </c>
      <c r="CX31" s="26">
        <f>IFERROR(VLOOKUP(DI31,Données!$C$3:$I$1005,7,FALSE),0)</f>
        <v>86</v>
      </c>
      <c r="CY31" s="26"/>
      <c r="CZ31" s="26"/>
      <c r="DA31" s="27"/>
      <c r="DB31" s="12" t="str">
        <f>Données!AK28</f>
        <v>Ginette Juteau</v>
      </c>
      <c r="DC31" s="13">
        <f>IFERROR(IF(CV31&lt;$DD$5,$CV$5,Données!AL28),0)</f>
        <v>176.34444444444443</v>
      </c>
      <c r="DD31" s="52">
        <f t="shared" ca="1" si="2"/>
        <v>0</v>
      </c>
      <c r="DE31" s="9" t="str">
        <f t="shared" si="3"/>
        <v>Christiane Rousselle</v>
      </c>
      <c r="DF31" s="14">
        <f t="shared" ca="1" si="4"/>
        <v>26</v>
      </c>
      <c r="DG31" s="11">
        <f t="shared" si="0"/>
        <v>692</v>
      </c>
      <c r="DH31" s="52">
        <f t="shared" ca="1" si="5"/>
        <v>0</v>
      </c>
      <c r="DI31" s="9" t="str">
        <f t="shared" si="1"/>
        <v>Jocelyne Labelle</v>
      </c>
      <c r="DJ31" s="14">
        <f t="shared" ca="1" si="6"/>
        <v>24</v>
      </c>
      <c r="DK31" s="11">
        <f t="shared" si="7"/>
        <v>267</v>
      </c>
      <c r="DL31" s="52">
        <f t="shared" ca="1" si="8"/>
        <v>0</v>
      </c>
    </row>
    <row r="32" spans="100:116" ht="15.75" thickBot="1" x14ac:dyDescent="0.3">
      <c r="CV32" s="26">
        <f>IFERROR(VLOOKUP(DB32,Données!$C$3:$I$1005,7,FALSE),0)</f>
        <v>78</v>
      </c>
      <c r="CW32" s="26">
        <f>IFERROR(VLOOKUP(DE32,Données!$C$3:$I$1005,7,FALSE),0)</f>
        <v>87</v>
      </c>
      <c r="CX32" s="26">
        <f>IFERROR(VLOOKUP(DI32,Données!$C$3:$I$1005,7,FALSE),0)</f>
        <v>79</v>
      </c>
      <c r="CY32" s="26"/>
      <c r="CZ32" s="26"/>
      <c r="DA32" s="27"/>
      <c r="DB32" s="12" t="str">
        <f>Données!AK29</f>
        <v>Diane Lavoie</v>
      </c>
      <c r="DC32" s="13">
        <f>IFERROR(IF(CV32&lt;$DD$5,$CV$5,Données!AL29),0)</f>
        <v>175.34615384615384</v>
      </c>
      <c r="DD32" s="52">
        <f t="shared" ca="1" si="2"/>
        <v>0</v>
      </c>
      <c r="DE32" s="9" t="str">
        <f t="shared" si="3"/>
        <v>Nicole Lauzon</v>
      </c>
      <c r="DF32" s="14">
        <f t="shared" ca="1" si="4"/>
        <v>27</v>
      </c>
      <c r="DG32" s="11">
        <f t="shared" si="0"/>
        <v>691</v>
      </c>
      <c r="DH32" s="52">
        <f t="shared" ca="1" si="5"/>
        <v>0</v>
      </c>
      <c r="DI32" s="9" t="str">
        <f t="shared" si="1"/>
        <v>Ginette Beauvais</v>
      </c>
      <c r="DJ32" s="14" t="str">
        <f t="shared" ca="1" si="6"/>
        <v/>
      </c>
      <c r="DK32" s="11">
        <f t="shared" si="7"/>
        <v>267</v>
      </c>
      <c r="DL32" s="52">
        <f t="shared" ca="1" si="8"/>
        <v>0</v>
      </c>
    </row>
    <row r="33" spans="100:116" ht="15.75" thickBot="1" x14ac:dyDescent="0.3">
      <c r="CV33" s="26">
        <f>IFERROR(VLOOKUP(DB33,Données!$C$3:$I$1005,7,FALSE),0)</f>
        <v>84</v>
      </c>
      <c r="CW33" s="26">
        <f>IFERROR(VLOOKUP(DE33,Données!$C$3:$I$1005,7,FALSE),0)</f>
        <v>81</v>
      </c>
      <c r="CX33" s="26">
        <f>IFERROR(VLOOKUP(DI33,Données!$C$3:$I$1005,7,FALSE),0)</f>
        <v>79</v>
      </c>
      <c r="CY33" s="26"/>
      <c r="CZ33" s="26"/>
      <c r="DA33" s="27"/>
      <c r="DB33" s="12" t="str">
        <f>Données!AK30</f>
        <v>Francine Fournier</v>
      </c>
      <c r="DC33" s="13">
        <f>IFERROR(IF(CV33&lt;$DD$5,$CV$5,Données!AL30),0)</f>
        <v>172.4047619047619</v>
      </c>
      <c r="DD33" s="52">
        <f t="shared" ca="1" si="2"/>
        <v>0</v>
      </c>
      <c r="DE33" s="9" t="str">
        <f t="shared" si="3"/>
        <v>Ginette Roy</v>
      </c>
      <c r="DF33" s="14" t="str">
        <f t="shared" ca="1" si="4"/>
        <v/>
      </c>
      <c r="DG33" s="11">
        <f t="shared" si="0"/>
        <v>690</v>
      </c>
      <c r="DH33" s="52">
        <f t="shared" ca="1" si="5"/>
        <v>0</v>
      </c>
      <c r="DI33" s="9" t="str">
        <f t="shared" si="1"/>
        <v>Ginette Beauvais</v>
      </c>
      <c r="DJ33" s="14" t="str">
        <f t="shared" ca="1" si="6"/>
        <v/>
      </c>
      <c r="DK33" s="11">
        <f t="shared" si="7"/>
        <v>265</v>
      </c>
      <c r="DL33" s="52">
        <f t="shared" ca="1" si="8"/>
        <v>0</v>
      </c>
    </row>
    <row r="34" spans="100:116" ht="15.75" thickBot="1" x14ac:dyDescent="0.3">
      <c r="CV34" s="26">
        <f>IFERROR(VLOOKUP(DB34,Données!$C$3:$I$1005,7,FALSE),0)</f>
        <v>86</v>
      </c>
      <c r="CW34" s="26">
        <f>IFERROR(VLOOKUP(DE34,Données!$C$3:$I$1005,7,FALSE),0)</f>
        <v>79</v>
      </c>
      <c r="CX34" s="26">
        <f>IFERROR(VLOOKUP(DI34,Données!$C$3:$I$1005,7,FALSE),0)</f>
        <v>79</v>
      </c>
      <c r="CY34" s="26"/>
      <c r="CZ34" s="26"/>
      <c r="DA34" s="27"/>
      <c r="DB34" s="12" t="str">
        <f>Données!AK31</f>
        <v>Jocelyne Brunelle</v>
      </c>
      <c r="DC34" s="13">
        <f>IFERROR(IF(CV34&lt;$DD$5,$CV$5,Données!AL31),0)</f>
        <v>171.93023255813952</v>
      </c>
      <c r="DD34" s="52">
        <f t="shared" ca="1" si="2"/>
        <v>0</v>
      </c>
      <c r="DE34" s="9" t="str">
        <f t="shared" si="3"/>
        <v>Ginette Beauvais</v>
      </c>
      <c r="DF34" s="14" t="str">
        <f t="shared" ca="1" si="4"/>
        <v/>
      </c>
      <c r="DG34" s="11">
        <f t="shared" si="0"/>
        <v>690</v>
      </c>
      <c r="DH34" s="52">
        <f t="shared" ca="1" si="5"/>
        <v>0</v>
      </c>
      <c r="DI34" s="9" t="str">
        <f t="shared" si="1"/>
        <v>Ginette Beauvais</v>
      </c>
      <c r="DJ34" s="14" t="str">
        <f t="shared" ca="1" si="6"/>
        <v/>
      </c>
      <c r="DK34" s="11">
        <f t="shared" si="7"/>
        <v>265</v>
      </c>
      <c r="DL34" s="52">
        <f t="shared" ca="1" si="8"/>
        <v>0</v>
      </c>
    </row>
    <row r="35" spans="100:116" ht="15.75" thickBot="1" x14ac:dyDescent="0.3">
      <c r="CV35" s="26">
        <f>IFERROR(VLOOKUP(DB35,Données!$C$3:$I$1005,7,FALSE),0)</f>
        <v>84</v>
      </c>
      <c r="CW35" s="26">
        <f>IFERROR(VLOOKUP(DE35,Données!$C$3:$I$1005,7,FALSE),0)</f>
        <v>84</v>
      </c>
      <c r="CX35" s="26">
        <f>IFERROR(VLOOKUP(DI35,Données!$C$3:$I$1005,7,FALSE),0)</f>
        <v>78</v>
      </c>
      <c r="CY35" s="26"/>
      <c r="CZ35" s="26"/>
      <c r="DA35" s="27"/>
      <c r="DB35" s="12" t="str">
        <f>Données!AK32</f>
        <v>Nicole Joly</v>
      </c>
      <c r="DC35" s="13">
        <f>IFERROR(IF(CV35&lt;$DD$5,$CV$5,Données!AL32),0)</f>
        <v>170.61904761904762</v>
      </c>
      <c r="DD35" s="52">
        <f t="shared" ca="1" si="2"/>
        <v>0</v>
      </c>
      <c r="DE35" s="9" t="str">
        <f t="shared" si="3"/>
        <v>Jocelyne Daoust</v>
      </c>
      <c r="DF35" s="14">
        <f t="shared" ca="1" si="4"/>
        <v>30</v>
      </c>
      <c r="DG35" s="11">
        <f t="shared" si="0"/>
        <v>688</v>
      </c>
      <c r="DH35" s="52">
        <f t="shared" ca="1" si="5"/>
        <v>0</v>
      </c>
      <c r="DI35" s="9" t="str">
        <f t="shared" si="1"/>
        <v>Suzanne Labelle</v>
      </c>
      <c r="DJ35" s="14" t="str">
        <f t="shared" ca="1" si="6"/>
        <v/>
      </c>
      <c r="DK35" s="11">
        <f t="shared" si="7"/>
        <v>265</v>
      </c>
      <c r="DL35" s="52">
        <f t="shared" ca="1" si="8"/>
        <v>0</v>
      </c>
    </row>
    <row r="36" spans="100:116" ht="15.75" thickBot="1" x14ac:dyDescent="0.3">
      <c r="CV36" s="26">
        <f>IFERROR(VLOOKUP(DB36,Données!$C$3:$I$1005,7,FALSE),0)</f>
        <v>81</v>
      </c>
      <c r="CW36" s="26">
        <f>IFERROR(VLOOKUP(DE36,Données!$C$3:$I$1005,7,FALSE),0)</f>
        <v>81</v>
      </c>
      <c r="CX36" s="26">
        <f>IFERROR(VLOOKUP(DI36,Données!$C$3:$I$1005,7,FALSE),0)</f>
        <v>90</v>
      </c>
      <c r="CY36" s="26"/>
      <c r="CZ36" s="26"/>
      <c r="DA36" s="27"/>
      <c r="DB36" s="12" t="str">
        <f>Données!AK33</f>
        <v>Mariette Bouchard</v>
      </c>
      <c r="DC36" s="13">
        <f>IFERROR(IF(CV36&lt;$DD$5,$CV$5,Données!AL33),0)</f>
        <v>170.30864197530863</v>
      </c>
      <c r="DD36" s="52">
        <f t="shared" ca="1" si="2"/>
        <v>0</v>
      </c>
      <c r="DE36" s="9" t="str">
        <f t="shared" si="3"/>
        <v>Marie-France Lapointe</v>
      </c>
      <c r="DF36" s="14">
        <f t="shared" ca="1" si="4"/>
        <v>31</v>
      </c>
      <c r="DG36" s="11">
        <f t="shared" si="0"/>
        <v>684</v>
      </c>
      <c r="DH36" s="52">
        <f t="shared" ca="1" si="5"/>
        <v>0</v>
      </c>
      <c r="DI36" s="9" t="str">
        <f t="shared" si="1"/>
        <v>Jeannine Chartré</v>
      </c>
      <c r="DJ36" s="14" t="str">
        <f t="shared" ca="1" si="6"/>
        <v/>
      </c>
      <c r="DK36" s="11">
        <f t="shared" si="7"/>
        <v>265</v>
      </c>
      <c r="DL36" s="52">
        <f t="shared" ca="1" si="8"/>
        <v>0</v>
      </c>
    </row>
    <row r="37" spans="100:116" ht="15.75" thickBot="1" x14ac:dyDescent="0.3">
      <c r="CV37" s="26">
        <f>IFERROR(VLOOKUP(DB37,Données!$C$3:$I$1005,7,FALSE),0)</f>
        <v>75</v>
      </c>
      <c r="CW37" s="26">
        <f>IFERROR(VLOOKUP(DE37,Données!$C$3:$I$1005,7,FALSE),0)</f>
        <v>78</v>
      </c>
      <c r="CX37" s="26">
        <f>IFERROR(VLOOKUP(DI37,Données!$C$3:$I$1005,7,FALSE),0)</f>
        <v>79</v>
      </c>
      <c r="CY37" s="26"/>
      <c r="CZ37" s="26"/>
      <c r="DA37" s="27"/>
      <c r="DB37" s="12" t="str">
        <f>Données!AK34</f>
        <v>Danielle Grenon</v>
      </c>
      <c r="DC37" s="13">
        <f>IFERROR(IF(CV37&lt;$DD$5,$CV$5,Données!AL34),0)</f>
        <v>170.13333333333333</v>
      </c>
      <c r="DD37" s="52">
        <f t="shared" ca="1" si="2"/>
        <v>0</v>
      </c>
      <c r="DE37" s="9" t="str">
        <f t="shared" si="3"/>
        <v>Suzanne Labelle</v>
      </c>
      <c r="DF37" s="14" t="str">
        <f t="shared" ca="1" si="4"/>
        <v/>
      </c>
      <c r="DG37" s="11">
        <f t="shared" si="0"/>
        <v>683</v>
      </c>
      <c r="DH37" s="52">
        <f t="shared" ca="1" si="5"/>
        <v>0</v>
      </c>
      <c r="DI37" s="9" t="str">
        <f t="shared" si="1"/>
        <v>Ginette Beauvais</v>
      </c>
      <c r="DJ37" s="14" t="str">
        <f t="shared" ca="1" si="6"/>
        <v/>
      </c>
      <c r="DK37" s="11">
        <f t="shared" si="7"/>
        <v>262</v>
      </c>
      <c r="DL37" s="52">
        <f t="shared" ca="1" si="8"/>
        <v>0</v>
      </c>
    </row>
    <row r="38" spans="100:116" ht="15.75" thickBot="1" x14ac:dyDescent="0.3">
      <c r="CV38" s="26">
        <f>IFERROR(VLOOKUP(DB38,Données!$C$3:$I$1005,7,FALSE),0)</f>
        <v>87</v>
      </c>
      <c r="CW38" s="26">
        <f>IFERROR(VLOOKUP(DE38,Données!$C$3:$I$1005,7,FALSE),0)</f>
        <v>84</v>
      </c>
      <c r="CX38" s="26">
        <f>IFERROR(VLOOKUP(DI38,Données!$C$3:$I$1005,7,FALSE),0)</f>
        <v>84</v>
      </c>
      <c r="CY38" s="26"/>
      <c r="CZ38" s="26"/>
      <c r="DA38" s="27"/>
      <c r="DB38" s="12" t="str">
        <f>Données!AK35</f>
        <v>Nicole Gilbert</v>
      </c>
      <c r="DC38" s="13">
        <f>IFERROR(IF(CV38&lt;$DD$5,$CV$5,Données!AL35),0)</f>
        <v>169.11494252873564</v>
      </c>
      <c r="DD38" s="52">
        <f t="shared" ca="1" si="2"/>
        <v>0</v>
      </c>
      <c r="DE38" s="9" t="str">
        <f t="shared" si="3"/>
        <v>Denise Trottier</v>
      </c>
      <c r="DF38" s="14" t="str">
        <f t="shared" ca="1" si="4"/>
        <v/>
      </c>
      <c r="DG38" s="11">
        <f t="shared" si="0"/>
        <v>682</v>
      </c>
      <c r="DH38" s="52">
        <f t="shared" ca="1" si="5"/>
        <v>0</v>
      </c>
      <c r="DI38" s="9" t="str">
        <f t="shared" si="1"/>
        <v>Carmen Robinson</v>
      </c>
      <c r="DJ38" s="14">
        <f t="shared" ca="1" si="6"/>
        <v>31</v>
      </c>
      <c r="DK38" s="11">
        <f t="shared" si="7"/>
        <v>262</v>
      </c>
      <c r="DL38" s="52">
        <f t="shared" ca="1" si="8"/>
        <v>0</v>
      </c>
    </row>
    <row r="39" spans="100:116" ht="15.75" thickBot="1" x14ac:dyDescent="0.3">
      <c r="CV39" s="26">
        <f>IFERROR(VLOOKUP(DB39,Données!$C$3:$I$1005,7,FALSE),0)</f>
        <v>90</v>
      </c>
      <c r="CW39" s="26">
        <f>IFERROR(VLOOKUP(DE39,Données!$C$3:$I$1005,7,FALSE),0)</f>
        <v>79</v>
      </c>
      <c r="CX39" s="26">
        <f>IFERROR(VLOOKUP(DI39,Données!$C$3:$I$1005,7,FALSE),0)</f>
        <v>90</v>
      </c>
      <c r="CY39" s="26"/>
      <c r="CZ39" s="26"/>
      <c r="DA39" s="27"/>
      <c r="DB39" s="12" t="str">
        <f>Données!AK36</f>
        <v>Micheline Lepage</v>
      </c>
      <c r="DC39" s="13">
        <f>IFERROR(IF(CV39&lt;$DD$5,$CV$5,Données!AL36),0)</f>
        <v>168.96666666666667</v>
      </c>
      <c r="DD39" s="52">
        <f t="shared" ca="1" si="2"/>
        <v>0</v>
      </c>
      <c r="DE39" s="9" t="str">
        <f t="shared" si="3"/>
        <v>Ginette Beauvais</v>
      </c>
      <c r="DF39" s="14" t="str">
        <f t="shared" ca="1" si="4"/>
        <v/>
      </c>
      <c r="DG39" s="11">
        <f t="shared" si="0"/>
        <v>681</v>
      </c>
      <c r="DH39" s="52">
        <f t="shared" ca="1" si="5"/>
        <v>0</v>
      </c>
      <c r="DI39" s="9" t="str">
        <f t="shared" si="1"/>
        <v>Carole Séguin</v>
      </c>
      <c r="DJ39" s="14">
        <f t="shared" ca="1" si="6"/>
        <v>33</v>
      </c>
      <c r="DK39" s="11">
        <f t="shared" si="7"/>
        <v>261</v>
      </c>
      <c r="DL39" s="52">
        <f t="shared" ca="1" si="8"/>
        <v>0</v>
      </c>
    </row>
    <row r="40" spans="100:116" ht="15.75" thickBot="1" x14ac:dyDescent="0.3">
      <c r="CV40" s="26">
        <f>IFERROR(VLOOKUP(DB40,Données!$C$3:$I$1005,7,FALSE),0)</f>
        <v>87</v>
      </c>
      <c r="CW40" s="26">
        <f>IFERROR(VLOOKUP(DE40,Données!$C$3:$I$1005,7,FALSE),0)</f>
        <v>79</v>
      </c>
      <c r="CX40" s="26">
        <f>IFERROR(VLOOKUP(DI40,Données!$C$3:$I$1005,7,FALSE),0)</f>
        <v>79</v>
      </c>
      <c r="CY40" s="26"/>
      <c r="CZ40" s="26"/>
      <c r="DA40" s="27"/>
      <c r="DB40" s="12" t="str">
        <f>Données!AK37</f>
        <v>Carole Bergeron</v>
      </c>
      <c r="DC40" s="13">
        <f>IFERROR(IF(CV40&lt;$DD$5,$CV$5,Données!AL37),0)</f>
        <v>168.22988505747125</v>
      </c>
      <c r="DD40" s="52">
        <f t="shared" ca="1" si="2"/>
        <v>0</v>
      </c>
      <c r="DE40" s="9" t="str">
        <f t="shared" si="3"/>
        <v>Ginette Beauvais</v>
      </c>
      <c r="DF40" s="14" t="str">
        <f t="shared" ca="1" si="4"/>
        <v/>
      </c>
      <c r="DG40" s="11">
        <f t="shared" si="0"/>
        <v>680</v>
      </c>
      <c r="DH40" s="52">
        <f t="shared" ca="1" si="5"/>
        <v>0</v>
      </c>
      <c r="DI40" s="9" t="str">
        <f t="shared" si="1"/>
        <v>Ginette Beauvais</v>
      </c>
      <c r="DJ40" s="14" t="str">
        <f t="shared" ca="1" si="6"/>
        <v/>
      </c>
      <c r="DK40" s="11">
        <f t="shared" si="7"/>
        <v>260</v>
      </c>
      <c r="DL40" s="52">
        <f t="shared" ca="1" si="8"/>
        <v>0</v>
      </c>
    </row>
    <row r="41" spans="100:116" ht="15.75" thickBot="1" x14ac:dyDescent="0.3">
      <c r="CV41" s="26">
        <f>IFERROR(VLOOKUP(DB41,Données!$C$3:$I$1005,7,FALSE),0)</f>
        <v>78</v>
      </c>
      <c r="CW41" s="26">
        <f>IFERROR(VLOOKUP(DE41,Données!$C$3:$I$1005,7,FALSE),0)</f>
        <v>90</v>
      </c>
      <c r="CX41" s="26">
        <f>IFERROR(VLOOKUP(DI41,Données!$C$3:$I$1005,7,FALSE),0)</f>
        <v>84</v>
      </c>
      <c r="CY41" s="26"/>
      <c r="CZ41" s="26"/>
      <c r="DA41" s="27"/>
      <c r="DB41" s="12" t="str">
        <f>Données!AK38</f>
        <v>Andrée Mailly</v>
      </c>
      <c r="DC41" s="13">
        <f>IFERROR(IF(CV41&lt;$DD$5,$CV$5,Données!AL38),0)</f>
        <v>165.28205128205127</v>
      </c>
      <c r="DD41" s="52">
        <f t="shared" ca="1" si="2"/>
        <v>0</v>
      </c>
      <c r="DE41" s="9" t="str">
        <f t="shared" si="3"/>
        <v>Ginette Juteau</v>
      </c>
      <c r="DF41" s="14">
        <f t="shared" ca="1" si="4"/>
        <v>35</v>
      </c>
      <c r="DG41" s="11">
        <f t="shared" si="0"/>
        <v>680</v>
      </c>
      <c r="DH41" s="52">
        <f t="shared" ca="1" si="5"/>
        <v>0</v>
      </c>
      <c r="DI41" s="9" t="str">
        <f t="shared" si="1"/>
        <v>Jocelyne Daoust</v>
      </c>
      <c r="DJ41" s="14">
        <f t="shared" ca="1" si="6"/>
        <v>35</v>
      </c>
      <c r="DK41" s="11">
        <f t="shared" si="7"/>
        <v>259</v>
      </c>
      <c r="DL41" s="52">
        <f t="shared" ca="1" si="8"/>
        <v>0</v>
      </c>
    </row>
    <row r="42" spans="100:116" ht="15.75" thickBot="1" x14ac:dyDescent="0.3">
      <c r="CV42" s="26">
        <f>IFERROR(VLOOKUP(DB42,Données!$C$3:$I$1005,7,FALSE),0)</f>
        <v>90</v>
      </c>
      <c r="CW42" s="26">
        <f>IFERROR(VLOOKUP(DE42,Données!$C$3:$I$1005,7,FALSE),0)</f>
        <v>84</v>
      </c>
      <c r="CX42" s="26">
        <f>IFERROR(VLOOKUP(DI42,Données!$C$3:$I$1005,7,FALSE),0)</f>
        <v>84</v>
      </c>
      <c r="CY42" s="26"/>
      <c r="CZ42" s="26"/>
      <c r="DA42" s="27"/>
      <c r="DB42" s="12" t="str">
        <f>Données!AK39</f>
        <v>Danielle Bourdon</v>
      </c>
      <c r="DC42" s="13">
        <f>IFERROR(IF(CV42&lt;$DD$5,$CV$5,Données!AL39),0)</f>
        <v>164.34444444444443</v>
      </c>
      <c r="DD42" s="52">
        <f t="shared" ca="1" si="2"/>
        <v>0</v>
      </c>
      <c r="DE42" s="9" t="str">
        <f t="shared" si="3"/>
        <v>Jocelyne Daoust</v>
      </c>
      <c r="DF42" s="14">
        <f t="shared" ca="1" si="4"/>
        <v>37</v>
      </c>
      <c r="DG42" s="11">
        <f t="shared" si="0"/>
        <v>676</v>
      </c>
      <c r="DH42" s="52">
        <f t="shared" ca="1" si="5"/>
        <v>0</v>
      </c>
      <c r="DI42" s="9" t="str">
        <f t="shared" si="1"/>
        <v>Jocelyne Daoust</v>
      </c>
      <c r="DJ42" s="14">
        <f t="shared" ca="1" si="6"/>
        <v>35</v>
      </c>
      <c r="DK42" s="11">
        <f t="shared" si="7"/>
        <v>259</v>
      </c>
      <c r="DL42" s="52">
        <f t="shared" ca="1" si="8"/>
        <v>0</v>
      </c>
    </row>
    <row r="43" spans="100:116" ht="15.75" thickBot="1" x14ac:dyDescent="0.3">
      <c r="CV43" s="26">
        <f>IFERROR(VLOOKUP(DB43,Données!$C$3:$I$1005,7,FALSE),0)</f>
        <v>62</v>
      </c>
      <c r="CW43" s="26">
        <f>IFERROR(VLOOKUP(DE43,Données!$C$3:$I$1005,7,FALSE),0)</f>
        <v>87</v>
      </c>
      <c r="CX43" s="26">
        <f>IFERROR(VLOOKUP(DI43,Données!$C$3:$I$1005,7,FALSE),0)</f>
        <v>81</v>
      </c>
      <c r="CY43" s="26"/>
      <c r="CZ43" s="26"/>
      <c r="DA43" s="27"/>
      <c r="DB43" s="12" t="str">
        <f>Données!AK40</f>
        <v>Isabelle Jalbert</v>
      </c>
      <c r="DC43" s="13">
        <f>IFERROR(IF(CV43&lt;$DD$5,$CV$5,Données!AL40),0)</f>
        <v>50</v>
      </c>
      <c r="DD43" s="52">
        <f t="shared" ca="1" si="2"/>
        <v>0</v>
      </c>
      <c r="DE43" s="9" t="str">
        <f t="shared" si="3"/>
        <v>France Therien</v>
      </c>
      <c r="DF43" s="14">
        <f t="shared" ca="1" si="4"/>
        <v>37</v>
      </c>
      <c r="DG43" s="11">
        <f t="shared" si="0"/>
        <v>676</v>
      </c>
      <c r="DH43" s="52">
        <f t="shared" ca="1" si="5"/>
        <v>0</v>
      </c>
      <c r="DI43" s="9" t="str">
        <f t="shared" si="1"/>
        <v>Ginette Roy</v>
      </c>
      <c r="DJ43" s="14" t="str">
        <f t="shared" ca="1" si="6"/>
        <v/>
      </c>
      <c r="DK43" s="11">
        <f t="shared" si="7"/>
        <v>258</v>
      </c>
      <c r="DL43" s="52">
        <f t="shared" ca="1" si="8"/>
        <v>0</v>
      </c>
    </row>
    <row r="44" spans="100:116" ht="15.75" thickBot="1" x14ac:dyDescent="0.3">
      <c r="CV44" s="26">
        <f>IFERROR(VLOOKUP(DB44,Données!$C$3:$I$1005,7,FALSE),0)</f>
        <v>84</v>
      </c>
      <c r="CW44" s="26">
        <f>IFERROR(VLOOKUP(DE44,Données!$C$3:$I$1005,7,FALSE),0)</f>
        <v>79</v>
      </c>
      <c r="CX44" s="26">
        <f>IFERROR(VLOOKUP(DI44,Données!$C$3:$I$1005,7,FALSE),0)</f>
        <v>79</v>
      </c>
      <c r="CY44" s="26"/>
      <c r="CZ44" s="26"/>
      <c r="DA44" s="27"/>
      <c r="DB44" s="12" t="str">
        <f>Données!AK41</f>
        <v>Carmen Robinson</v>
      </c>
      <c r="DC44" s="13">
        <f>IFERROR(IF(CV44&lt;$DD$5,$CV$5,Données!AL41),0)</f>
        <v>163.57142857142858</v>
      </c>
      <c r="DD44" s="52">
        <f t="shared" ca="1" si="2"/>
        <v>0</v>
      </c>
      <c r="DE44" s="9" t="str">
        <f t="shared" si="3"/>
        <v>Ginette Beauvais</v>
      </c>
      <c r="DF44" s="14" t="str">
        <f t="shared" ca="1" si="4"/>
        <v/>
      </c>
      <c r="DG44" s="11">
        <f t="shared" si="0"/>
        <v>674</v>
      </c>
      <c r="DH44" s="52">
        <f t="shared" ca="1" si="5"/>
        <v>0</v>
      </c>
      <c r="DI44" s="9" t="str">
        <f t="shared" si="1"/>
        <v>Ginette Beauvais</v>
      </c>
      <c r="DJ44" s="14" t="str">
        <f t="shared" ca="1" si="6"/>
        <v/>
      </c>
      <c r="DK44" s="11">
        <f t="shared" si="7"/>
        <v>258</v>
      </c>
      <c r="DL44" s="52">
        <f t="shared" ca="1" si="8"/>
        <v>0</v>
      </c>
    </row>
    <row r="45" spans="100:116" ht="15.75" thickBot="1" x14ac:dyDescent="0.3">
      <c r="CV45" s="26">
        <f>IFERROR(VLOOKUP(DB45,Données!$C$3:$I$1005,7,FALSE),0)</f>
        <v>90</v>
      </c>
      <c r="CW45" s="26">
        <f>IFERROR(VLOOKUP(DE45,Données!$C$3:$I$1005,7,FALSE),0)</f>
        <v>79</v>
      </c>
      <c r="CX45" s="26">
        <f>IFERROR(VLOOKUP(DI45,Données!$C$3:$I$1005,7,FALSE),0)</f>
        <v>84</v>
      </c>
      <c r="CY45" s="26"/>
      <c r="CZ45" s="26"/>
      <c r="DA45" s="27"/>
      <c r="DB45" s="12" t="str">
        <f>Données!AK42</f>
        <v>Diane Georges</v>
      </c>
      <c r="DC45" s="13">
        <f>IFERROR(IF(CV45&lt;$DD$5,$CV$5,Données!AL42),0)</f>
        <v>163.16666666666666</v>
      </c>
      <c r="DD45" s="52">
        <f t="shared" ca="1" si="2"/>
        <v>0</v>
      </c>
      <c r="DE45" s="9" t="str">
        <f t="shared" si="3"/>
        <v>Ginette Beauvais</v>
      </c>
      <c r="DF45" s="14" t="str">
        <f t="shared" ca="1" si="4"/>
        <v/>
      </c>
      <c r="DG45" s="11">
        <f t="shared" si="0"/>
        <v>669</v>
      </c>
      <c r="DH45" s="52">
        <f t="shared" ca="1" si="5"/>
        <v>0</v>
      </c>
      <c r="DI45" s="9" t="str">
        <f t="shared" si="1"/>
        <v>Denise Trottier</v>
      </c>
      <c r="DJ45" s="14" t="str">
        <f t="shared" ca="1" si="6"/>
        <v/>
      </c>
      <c r="DK45" s="11">
        <f t="shared" si="7"/>
        <v>258</v>
      </c>
      <c r="DL45" s="52">
        <f t="shared" ca="1" si="8"/>
        <v>0</v>
      </c>
    </row>
    <row r="46" spans="100:116" ht="15.75" thickBot="1" x14ac:dyDescent="0.3">
      <c r="CV46" s="26">
        <f>IFERROR(VLOOKUP(DB46,Données!$C$3:$I$1005,7,FALSE),0)</f>
        <v>72</v>
      </c>
      <c r="CW46" s="26">
        <f>IFERROR(VLOOKUP(DE46,Données!$C$3:$I$1005,7,FALSE),0)</f>
        <v>84</v>
      </c>
      <c r="CX46" s="26">
        <f>IFERROR(VLOOKUP(DI46,Données!$C$3:$I$1005,7,FALSE),0)</f>
        <v>84</v>
      </c>
      <c r="CY46" s="26"/>
      <c r="CZ46" s="26"/>
      <c r="DA46" s="27"/>
      <c r="DB46" s="12" t="str">
        <f>Données!AK43</f>
        <v>Pierrette Lépine</v>
      </c>
      <c r="DC46" s="13">
        <f>IFERROR(IF(CV46&lt;$DD$5,$CV$5,Données!AL43),0)</f>
        <v>163.06944444444446</v>
      </c>
      <c r="DD46" s="52">
        <f t="shared" ca="1" si="2"/>
        <v>0</v>
      </c>
      <c r="DE46" s="9" t="str">
        <f t="shared" si="3"/>
        <v>Jocelyne Daoust</v>
      </c>
      <c r="DF46" s="14">
        <f t="shared" ca="1" si="4"/>
        <v>41</v>
      </c>
      <c r="DG46" s="11">
        <f t="shared" si="0"/>
        <v>666</v>
      </c>
      <c r="DH46" s="52">
        <f t="shared" ca="1" si="5"/>
        <v>0</v>
      </c>
      <c r="DI46" s="9" t="str">
        <f t="shared" si="1"/>
        <v>Jocelyne Daoust</v>
      </c>
      <c r="DJ46" s="14">
        <f t="shared" ca="1" si="6"/>
        <v>37</v>
      </c>
      <c r="DK46" s="11">
        <f t="shared" si="7"/>
        <v>258</v>
      </c>
      <c r="DL46" s="52">
        <f t="shared" ca="1" si="8"/>
        <v>0</v>
      </c>
    </row>
    <row r="47" spans="100:116" ht="15.75" thickBot="1" x14ac:dyDescent="0.3">
      <c r="CV47" s="26">
        <f>IFERROR(VLOOKUP(DB47,Données!$C$3:$I$1005,7,FALSE),0)</f>
        <v>72</v>
      </c>
      <c r="CW47" s="26">
        <f>IFERROR(VLOOKUP(DE47,Données!$C$3:$I$1005,7,FALSE),0)</f>
        <v>84</v>
      </c>
      <c r="CX47" s="26">
        <f>IFERROR(VLOOKUP(DI47,Données!$C$3:$I$1005,7,FALSE),0)</f>
        <v>78</v>
      </c>
      <c r="CY47" s="26"/>
      <c r="CZ47" s="26"/>
      <c r="DA47" s="27"/>
      <c r="DB47" s="12" t="str">
        <f>Données!AK44</f>
        <v>M-Jeanne Courchesne</v>
      </c>
      <c r="DC47" s="13">
        <f>IFERROR(IF(CV47&lt;$DD$5,$CV$5,Données!AL44),0)</f>
        <v>162.27777777777777</v>
      </c>
      <c r="DD47" s="52">
        <f t="shared" ca="1" si="2"/>
        <v>0</v>
      </c>
      <c r="DE47" s="9" t="str">
        <f t="shared" si="3"/>
        <v>Denise Trottier</v>
      </c>
      <c r="DF47" s="14" t="str">
        <f t="shared" ca="1" si="4"/>
        <v/>
      </c>
      <c r="DG47" s="11">
        <f t="shared" si="0"/>
        <v>664</v>
      </c>
      <c r="DH47" s="52">
        <f t="shared" ca="1" si="5"/>
        <v>0</v>
      </c>
      <c r="DI47" s="9" t="str">
        <f t="shared" si="1"/>
        <v>Diane Lavoie</v>
      </c>
      <c r="DJ47" s="14">
        <f t="shared" ca="1" si="6"/>
        <v>37</v>
      </c>
      <c r="DK47" s="11">
        <f t="shared" si="7"/>
        <v>258</v>
      </c>
      <c r="DL47" s="52">
        <f t="shared" ca="1" si="8"/>
        <v>0</v>
      </c>
    </row>
    <row r="48" spans="100:116" ht="15.75" thickBot="1" x14ac:dyDescent="0.3">
      <c r="CV48" s="26">
        <f>IFERROR(VLOOKUP(DB48,Données!$C$3:$I$1005,7,FALSE),0)</f>
        <v>84</v>
      </c>
      <c r="CW48" s="26">
        <f>IFERROR(VLOOKUP(DE48,Données!$C$3:$I$1005,7,FALSE),0)</f>
        <v>79</v>
      </c>
      <c r="CX48" s="26">
        <f>IFERROR(VLOOKUP(DI48,Données!$C$3:$I$1005,7,FALSE),0)</f>
        <v>78</v>
      </c>
      <c r="CY48" s="26"/>
      <c r="CZ48" s="26"/>
      <c r="DA48" s="27"/>
      <c r="DB48" s="12" t="str">
        <f>Données!AK45</f>
        <v>Gisèle Paquette</v>
      </c>
      <c r="DC48" s="13">
        <f>IFERROR(IF(CV48&lt;$DD$5,$CV$5,Données!AL45),0)</f>
        <v>161.4404761904762</v>
      </c>
      <c r="DD48" s="52">
        <f t="shared" ca="1" si="2"/>
        <v>0</v>
      </c>
      <c r="DE48" s="9" t="str">
        <f t="shared" si="3"/>
        <v>Ginette Beauvais</v>
      </c>
      <c r="DF48" s="14" t="str">
        <f t="shared" ca="1" si="4"/>
        <v/>
      </c>
      <c r="DG48" s="11">
        <f t="shared" si="0"/>
        <v>662</v>
      </c>
      <c r="DH48" s="52">
        <f t="shared" ca="1" si="5"/>
        <v>0</v>
      </c>
      <c r="DI48" s="9" t="str">
        <f t="shared" si="1"/>
        <v>Suzanne Labelle</v>
      </c>
      <c r="DJ48" s="14" t="str">
        <f t="shared" ca="1" si="6"/>
        <v/>
      </c>
      <c r="DK48" s="11">
        <f t="shared" si="7"/>
        <v>257</v>
      </c>
      <c r="DL48" s="52">
        <f t="shared" ca="1" si="8"/>
        <v>0</v>
      </c>
    </row>
    <row r="49" spans="100:116" ht="15.75" thickBot="1" x14ac:dyDescent="0.3">
      <c r="CV49" s="26">
        <f>IFERROR(VLOOKUP(DB49,Données!$C$3:$I$1005,7,FALSE),0)</f>
        <v>81</v>
      </c>
      <c r="CW49" s="26">
        <f>IFERROR(VLOOKUP(DE49,Données!$C$3:$I$1005,7,FALSE),0)</f>
        <v>81</v>
      </c>
      <c r="CX49" s="26">
        <f>IFERROR(VLOOKUP(DI49,Données!$C$3:$I$1005,7,FALSE),0)</f>
        <v>84</v>
      </c>
      <c r="CY49" s="26"/>
      <c r="CZ49" s="26"/>
      <c r="DA49" s="27"/>
      <c r="DB49" s="12" t="str">
        <f>Données!AK46</f>
        <v>Diane Chalifoux</v>
      </c>
      <c r="DC49" s="13">
        <f>IFERROR(IF(CV49&lt;$DD$5,$CV$5,Données!AL46),0)</f>
        <v>161.08641975308643</v>
      </c>
      <c r="DD49" s="52">
        <f t="shared" ca="1" si="2"/>
        <v>0</v>
      </c>
      <c r="DE49" s="9" t="str">
        <f t="shared" si="3"/>
        <v>Mariette Bouchard</v>
      </c>
      <c r="DF49" s="14">
        <f t="shared" ca="1" si="4"/>
        <v>44</v>
      </c>
      <c r="DG49" s="11">
        <f t="shared" si="0"/>
        <v>660</v>
      </c>
      <c r="DH49" s="52">
        <f t="shared" ca="1" si="5"/>
        <v>0</v>
      </c>
      <c r="DI49" s="9" t="str">
        <f t="shared" si="1"/>
        <v>Denise Trottier</v>
      </c>
      <c r="DJ49" s="14" t="str">
        <f t="shared" ca="1" si="6"/>
        <v/>
      </c>
      <c r="DK49" s="11">
        <f t="shared" si="7"/>
        <v>257</v>
      </c>
      <c r="DL49" s="52">
        <f t="shared" ca="1" si="8"/>
        <v>0</v>
      </c>
    </row>
    <row r="50" spans="100:116" ht="15.75" thickBot="1" x14ac:dyDescent="0.3">
      <c r="CV50" s="26">
        <f>IFERROR(VLOOKUP(DB50,Données!$C$3:$I$1005,7,FALSE),0)</f>
        <v>75</v>
      </c>
      <c r="CW50" s="26">
        <f>IFERROR(VLOOKUP(DE50,Données!$C$3:$I$1005,7,FALSE),0)</f>
        <v>90</v>
      </c>
      <c r="CX50" s="26">
        <f>IFERROR(VLOOKUP(DI50,Données!$C$3:$I$1005,7,FALSE),0)</f>
        <v>90</v>
      </c>
      <c r="CY50" s="26"/>
      <c r="CZ50" s="26"/>
      <c r="DA50" s="27"/>
      <c r="DB50" s="12" t="str">
        <f>Données!AK47</f>
        <v>Francine Bergeron</v>
      </c>
      <c r="DC50" s="13">
        <f>IFERROR(IF(CV50&lt;$DD$5,$CV$5,Données!AL47),0)</f>
        <v>160.02666666666667</v>
      </c>
      <c r="DD50" s="52">
        <f t="shared" ca="1" si="2"/>
        <v>0</v>
      </c>
      <c r="DE50" s="9" t="str">
        <f t="shared" si="3"/>
        <v>Carole Séguin</v>
      </c>
      <c r="DF50" s="14">
        <f t="shared" ca="1" si="4"/>
        <v>45</v>
      </c>
      <c r="DG50" s="11">
        <f t="shared" si="0"/>
        <v>658</v>
      </c>
      <c r="DH50" s="52">
        <f t="shared" ca="1" si="5"/>
        <v>0</v>
      </c>
      <c r="DI50" s="9" t="str">
        <f t="shared" si="1"/>
        <v>Diane Georges</v>
      </c>
      <c r="DJ50" s="14">
        <f t="shared" ca="1" si="6"/>
        <v>42</v>
      </c>
      <c r="DK50" s="11">
        <f t="shared" si="7"/>
        <v>257</v>
      </c>
      <c r="DL50" s="52">
        <f t="shared" ca="1" si="8"/>
        <v>0</v>
      </c>
    </row>
    <row r="51" spans="100:116" ht="15.75" thickBot="1" x14ac:dyDescent="0.3">
      <c r="CV51" s="26">
        <f>IFERROR(VLOOKUP(DB51,Données!$C$3:$I$1005,7,FALSE),0)</f>
        <v>84</v>
      </c>
      <c r="CW51" s="26">
        <f>IFERROR(VLOOKUP(DE51,Données!$C$3:$I$1005,7,FALSE),0)</f>
        <v>81</v>
      </c>
      <c r="CX51" s="26">
        <f>IFERROR(VLOOKUP(DI51,Données!$C$3:$I$1005,7,FALSE),0)</f>
        <v>90</v>
      </c>
      <c r="CY51" s="26"/>
      <c r="CZ51" s="26"/>
      <c r="DA51" s="27"/>
      <c r="DB51" s="12" t="str">
        <f>Données!AK48</f>
        <v>Danielle Turgeon</v>
      </c>
      <c r="DC51" s="13">
        <f>IFERROR(IF(CV51&lt;$DD$5,$CV$5,Données!AL48),0)</f>
        <v>158.07142857142858</v>
      </c>
      <c r="DD51" s="52">
        <f t="shared" ca="1" si="2"/>
        <v>0</v>
      </c>
      <c r="DE51" s="9" t="str">
        <f t="shared" si="3"/>
        <v>Ginette Roy</v>
      </c>
      <c r="DF51" s="14" t="str">
        <f t="shared" ca="1" si="4"/>
        <v/>
      </c>
      <c r="DG51" s="11">
        <f t="shared" si="0"/>
        <v>656</v>
      </c>
      <c r="DH51" s="52">
        <f t="shared" ca="1" si="5"/>
        <v>0</v>
      </c>
      <c r="DI51" s="9" t="str">
        <f t="shared" si="1"/>
        <v>Jeannine Chartré</v>
      </c>
      <c r="DJ51" s="14" t="str">
        <f t="shared" ca="1" si="6"/>
        <v/>
      </c>
      <c r="DK51" s="11">
        <f t="shared" si="7"/>
        <v>257</v>
      </c>
      <c r="DL51" s="52">
        <f t="shared" ca="1" si="8"/>
        <v>0</v>
      </c>
    </row>
    <row r="52" spans="100:116" ht="15.75" thickBot="1" x14ac:dyDescent="0.3">
      <c r="CV52" s="26">
        <f>IFERROR(VLOOKUP(DB52,Données!$C$3:$I$1005,7,FALSE),0)</f>
        <v>72</v>
      </c>
      <c r="CW52" s="26">
        <f>IFERROR(VLOOKUP(DE52,Données!$C$3:$I$1005,7,FALSE),0)</f>
        <v>79</v>
      </c>
      <c r="CX52" s="26">
        <f>IFERROR(VLOOKUP(DI52,Données!$C$3:$I$1005,7,FALSE),0)</f>
        <v>85</v>
      </c>
      <c r="CY52" s="26"/>
      <c r="CZ52" s="26"/>
      <c r="DA52" s="27"/>
      <c r="DB52" s="12" t="str">
        <f>Données!AK49</f>
        <v>Monique Touchette</v>
      </c>
      <c r="DC52" s="13">
        <f>IFERROR(IF(CV52&lt;$DD$5,$CV$5,Données!AL49),0)</f>
        <v>155.13888888888889</v>
      </c>
      <c r="DD52" s="52">
        <f t="shared" ca="1" si="2"/>
        <v>0</v>
      </c>
      <c r="DE52" s="9" t="str">
        <f t="shared" si="3"/>
        <v>Ginette Beauvais</v>
      </c>
      <c r="DF52" s="14" t="str">
        <f t="shared" ca="1" si="4"/>
        <v/>
      </c>
      <c r="DG52" s="11">
        <f t="shared" si="0"/>
        <v>655</v>
      </c>
      <c r="DH52" s="52">
        <f t="shared" ca="1" si="5"/>
        <v>0</v>
      </c>
      <c r="DI52" s="9" t="str">
        <f t="shared" si="1"/>
        <v>Claudine Fournier</v>
      </c>
      <c r="DJ52" s="14">
        <f t="shared" ca="1" si="6"/>
        <v>46</v>
      </c>
      <c r="DK52" s="11">
        <f t="shared" si="7"/>
        <v>256</v>
      </c>
      <c r="DL52" s="52">
        <f t="shared" ca="1" si="8"/>
        <v>0</v>
      </c>
    </row>
    <row r="53" spans="100:116" ht="15.75" thickBot="1" x14ac:dyDescent="0.3">
      <c r="CV53" s="26">
        <f>IFERROR(VLOOKUP(DB53,Données!$C$3:$I$1005,7,FALSE),0)</f>
        <v>87</v>
      </c>
      <c r="CW53" s="26">
        <f>IFERROR(VLOOKUP(DE53,Données!$C$3:$I$1005,7,FALSE),0)</f>
        <v>81</v>
      </c>
      <c r="CX53" s="26">
        <f>IFERROR(VLOOKUP(DI53,Données!$C$3:$I$1005,7,FALSE),0)</f>
        <v>75</v>
      </c>
      <c r="CY53" s="26"/>
      <c r="CZ53" s="26"/>
      <c r="DA53" s="27"/>
      <c r="DB53" s="12" t="str">
        <f>Données!AK50</f>
        <v>Pierrette St-Germain</v>
      </c>
      <c r="DC53" s="13">
        <f>IFERROR(IF(CV53&lt;$DD$5,$CV$5,Données!AL50),0)</f>
        <v>154.7816091954023</v>
      </c>
      <c r="DD53" s="52">
        <f t="shared" ca="1" si="2"/>
        <v>0</v>
      </c>
      <c r="DE53" s="9" t="str">
        <f t="shared" si="3"/>
        <v>Francine Grohman</v>
      </c>
      <c r="DF53" s="14">
        <f t="shared" ca="1" si="4"/>
        <v>48</v>
      </c>
      <c r="DG53" s="11">
        <f t="shared" si="0"/>
        <v>650</v>
      </c>
      <c r="DH53" s="52">
        <f t="shared" ca="1" si="5"/>
        <v>0</v>
      </c>
      <c r="DI53" s="9" t="str">
        <f t="shared" si="1"/>
        <v>Diane St-Jules</v>
      </c>
      <c r="DJ53" s="14">
        <f t="shared" ca="1" si="6"/>
        <v>46</v>
      </c>
      <c r="DK53" s="11">
        <f t="shared" si="7"/>
        <v>256</v>
      </c>
      <c r="DL53" s="52">
        <f t="shared" ca="1" si="8"/>
        <v>0</v>
      </c>
    </row>
    <row r="54" spans="100:116" ht="15.75" thickBot="1" x14ac:dyDescent="0.3">
      <c r="CV54" s="26">
        <f>IFERROR(VLOOKUP(DB54,Données!$C$3:$I$1005,7,FALSE),0)</f>
        <v>87</v>
      </c>
      <c r="CW54" s="26">
        <f>IFERROR(VLOOKUP(DE54,Données!$C$3:$I$1005,7,FALSE),0)</f>
        <v>81</v>
      </c>
      <c r="CX54" s="26">
        <f>IFERROR(VLOOKUP(DI54,Données!$C$3:$I$1005,7,FALSE),0)</f>
        <v>81</v>
      </c>
      <c r="CY54" s="26"/>
      <c r="CZ54" s="26"/>
      <c r="DA54" s="27"/>
      <c r="DB54" s="12" t="str">
        <f>Données!AK51</f>
        <v>Johanne Provençal</v>
      </c>
      <c r="DC54" s="13">
        <f>IFERROR(IF(CV54&lt;$DD$5,$CV$5,Données!AL51),0)</f>
        <v>153.98850574712642</v>
      </c>
      <c r="DD54" s="52">
        <f t="shared" ca="1" si="2"/>
        <v>0</v>
      </c>
      <c r="DE54" s="9" t="str">
        <f t="shared" si="3"/>
        <v>Hélène Babin</v>
      </c>
      <c r="DF54" s="14">
        <f t="shared" ca="1" si="4"/>
        <v>48</v>
      </c>
      <c r="DG54" s="11">
        <f t="shared" si="0"/>
        <v>650</v>
      </c>
      <c r="DH54" s="52">
        <f t="shared" ca="1" si="5"/>
        <v>0</v>
      </c>
      <c r="DI54" s="9" t="str">
        <f t="shared" si="1"/>
        <v>Mariette Bouchard</v>
      </c>
      <c r="DJ54" s="14">
        <f t="shared" ca="1" si="6"/>
        <v>46</v>
      </c>
      <c r="DK54" s="11">
        <f t="shared" si="7"/>
        <v>256</v>
      </c>
      <c r="DL54" s="52">
        <f t="shared" ca="1" si="8"/>
        <v>0</v>
      </c>
    </row>
    <row r="55" spans="100:116" ht="15.75" thickBot="1" x14ac:dyDescent="0.3">
      <c r="CV55" s="26">
        <f>IFERROR(VLOOKUP(DB55,Données!$C$3:$I$1005,7,FALSE),0)</f>
        <v>90</v>
      </c>
      <c r="CW55" s="26">
        <f>IFERROR(VLOOKUP(DE55,Données!$C$3:$I$1005,7,FALSE),0)</f>
        <v>84</v>
      </c>
      <c r="CX55" s="26">
        <f>IFERROR(VLOOKUP(DI55,Données!$C$3:$I$1005,7,FALSE),0)</f>
        <v>90</v>
      </c>
      <c r="CY55" s="26"/>
      <c r="CZ55" s="26"/>
      <c r="DA55" s="27"/>
      <c r="DB55" s="12" t="str">
        <f>Données!AK52</f>
        <v>Micheline Brisebois</v>
      </c>
      <c r="DC55" s="13">
        <f>IFERROR(IF(CV55&lt;$DD$5,$CV$5,Données!AL52),0)</f>
        <v>149.37777777777777</v>
      </c>
      <c r="DD55" s="52">
        <f t="shared" ca="1" si="2"/>
        <v>0</v>
      </c>
      <c r="DE55" s="9" t="str">
        <f t="shared" si="3"/>
        <v>Denise Trottier</v>
      </c>
      <c r="DF55" s="14" t="str">
        <f t="shared" ca="1" si="4"/>
        <v/>
      </c>
      <c r="DG55" s="11">
        <f t="shared" si="0"/>
        <v>648</v>
      </c>
      <c r="DH55" s="52">
        <f t="shared" ca="1" si="5"/>
        <v>0</v>
      </c>
      <c r="DI55" s="9" t="str">
        <f t="shared" si="1"/>
        <v>Danielle Bourdon</v>
      </c>
      <c r="DJ55" s="14">
        <f t="shared" ca="1" si="6"/>
        <v>49</v>
      </c>
      <c r="DK55" s="11">
        <f t="shared" si="7"/>
        <v>255</v>
      </c>
      <c r="DL55" s="52">
        <f t="shared" ca="1" si="8"/>
        <v>0</v>
      </c>
    </row>
    <row r="56" spans="100:116" ht="15.75" thickBot="1" x14ac:dyDescent="0.3">
      <c r="CV56" s="26">
        <f>IFERROR(VLOOKUP(DB56,Données!$C$3:$I$1005,7,FALSE),0)</f>
        <v>86</v>
      </c>
      <c r="CW56" s="26">
        <f>IFERROR(VLOOKUP(DE56,Données!$C$3:$I$1005,7,FALSE),0)</f>
        <v>85</v>
      </c>
      <c r="CX56" s="26">
        <f>IFERROR(VLOOKUP(DI56,Données!$C$3:$I$1005,7,FALSE),0)</f>
        <v>90</v>
      </c>
      <c r="CY56" s="26"/>
      <c r="CZ56" s="26"/>
      <c r="DA56" s="27"/>
      <c r="DB56" s="12" t="str">
        <f>Données!AK53</f>
        <v>Jocelyne Labelle</v>
      </c>
      <c r="DC56" s="13">
        <f>IFERROR(IF(CV56&lt;$DD$5,$CV$5,Données!AL53),0)</f>
        <v>148.27906976744185</v>
      </c>
      <c r="DD56" s="52">
        <f t="shared" ca="1" si="2"/>
        <v>0</v>
      </c>
      <c r="DE56" s="9" t="str">
        <f t="shared" si="3"/>
        <v>Claudine Fournier</v>
      </c>
      <c r="DF56" s="14">
        <f t="shared" ca="1" si="4"/>
        <v>51</v>
      </c>
      <c r="DG56" s="11">
        <f t="shared" si="0"/>
        <v>646</v>
      </c>
      <c r="DH56" s="52">
        <f t="shared" ca="1" si="5"/>
        <v>0</v>
      </c>
      <c r="DI56" s="9" t="str">
        <f t="shared" si="1"/>
        <v>Johanne Deschamps</v>
      </c>
      <c r="DJ56" s="14" t="str">
        <f t="shared" ca="1" si="6"/>
        <v/>
      </c>
      <c r="DK56" s="11">
        <f t="shared" si="7"/>
        <v>253</v>
      </c>
      <c r="DL56" s="52">
        <f t="shared" ca="1" si="8"/>
        <v>0</v>
      </c>
    </row>
    <row r="57" spans="100:116" ht="15.75" thickBot="1" x14ac:dyDescent="0.3">
      <c r="CV57" s="26">
        <f>IFERROR(VLOOKUP(DB57,Données!$C$3:$I$1005,7,FALSE),0)</f>
        <v>87</v>
      </c>
      <c r="CW57" s="26">
        <f>IFERROR(VLOOKUP(DE57,Données!$C$3:$I$1005,7,FALSE),0)</f>
        <v>84</v>
      </c>
      <c r="CX57" s="26">
        <f>IFERROR(VLOOKUP(DI57,Données!$C$3:$I$1005,7,FALSE),0)</f>
        <v>0</v>
      </c>
      <c r="CY57" s="26"/>
      <c r="CZ57" s="26"/>
      <c r="DA57" s="27"/>
      <c r="DB57" s="12" t="str">
        <f>Données!AK54</f>
        <v>Suzanne Marinier</v>
      </c>
      <c r="DC57" s="13">
        <f>IFERROR(IF(CV57&lt;$DD$5,$CV$5,Données!AL54),0)</f>
        <v>148.16091954022988</v>
      </c>
      <c r="DD57" s="52">
        <f t="shared" ca="1" si="2"/>
        <v>0</v>
      </c>
      <c r="DE57" s="9" t="str">
        <f t="shared" si="3"/>
        <v>Denise Trottier</v>
      </c>
      <c r="DF57" s="14" t="str">
        <f t="shared" ca="1" si="4"/>
        <v/>
      </c>
      <c r="DG57" s="11">
        <f t="shared" si="0"/>
        <v>646</v>
      </c>
      <c r="DH57" s="52">
        <f t="shared" ca="1" si="5"/>
        <v>0</v>
      </c>
      <c r="DI57" s="9" t="str">
        <f t="shared" si="1"/>
        <v>Claudine Périard</v>
      </c>
      <c r="DJ57" s="14">
        <f t="shared" ca="1" si="6"/>
        <v>59</v>
      </c>
      <c r="DK57" s="11">
        <f t="shared" si="7"/>
        <v>50</v>
      </c>
      <c r="DL57" s="52">
        <f t="shared" ca="1" si="8"/>
        <v>0</v>
      </c>
    </row>
    <row r="58" spans="100:116" ht="15.75" thickBot="1" x14ac:dyDescent="0.3">
      <c r="CV58" s="26">
        <f>IFERROR(VLOOKUP(DB58,Données!$C$3:$I$1005,7,FALSE),0)</f>
        <v>68</v>
      </c>
      <c r="CW58" s="26">
        <f>IFERROR(VLOOKUP(DE58,Données!$C$3:$I$1005,7,FALSE),0)</f>
        <v>78</v>
      </c>
      <c r="CX58" s="26">
        <f>IFERROR(VLOOKUP(DI58,Données!$C$3:$I$1005,7,FALSE),0)</f>
        <v>78</v>
      </c>
      <c r="CY58" s="26"/>
      <c r="CZ58" s="26"/>
      <c r="DA58" s="27"/>
      <c r="DB58" s="12" t="str">
        <f>Données!AK55</f>
        <v>Lucie Côté</v>
      </c>
      <c r="DC58" s="13">
        <f>IFERROR(IF(CV58&lt;$DD$5,$CV$5,Données!AL55),0)</f>
        <v>50</v>
      </c>
      <c r="DD58" s="52">
        <f t="shared" ca="1" si="2"/>
        <v>0</v>
      </c>
      <c r="DE58" s="9" t="str">
        <f t="shared" si="3"/>
        <v>Suzanne Labelle</v>
      </c>
      <c r="DF58" s="14" t="str">
        <f t="shared" ca="1" si="4"/>
        <v/>
      </c>
      <c r="DG58" s="11">
        <f t="shared" si="0"/>
        <v>645</v>
      </c>
      <c r="DH58" s="52">
        <f t="shared" ca="1" si="5"/>
        <v>0</v>
      </c>
      <c r="DI58" s="9" t="str">
        <f t="shared" si="1"/>
        <v>Diane Lavoie</v>
      </c>
      <c r="DJ58" s="14">
        <f t="shared" ca="1" si="6"/>
        <v>51</v>
      </c>
      <c r="DK58" s="11">
        <f t="shared" si="7"/>
        <v>246</v>
      </c>
      <c r="DL58" s="52">
        <f t="shared" ca="1" si="8"/>
        <v>0</v>
      </c>
    </row>
    <row r="59" spans="100:116" ht="15.75" thickBot="1" x14ac:dyDescent="0.3">
      <c r="CV59" s="26">
        <f>IFERROR(VLOOKUP(DB59,Données!$C$3:$I$1005,7,FALSE),0)</f>
        <v>39</v>
      </c>
      <c r="CW59" s="26">
        <f>IFERROR(VLOOKUP(DE59,Données!$C$3:$I$1005,7,FALSE),0)</f>
        <v>90</v>
      </c>
      <c r="CX59" s="26">
        <f>IFERROR(VLOOKUP(DI59,Données!$C$3:$I$1005,7,FALSE),0)</f>
        <v>81</v>
      </c>
      <c r="CY59" s="26"/>
      <c r="CZ59" s="26"/>
      <c r="DA59" s="27"/>
      <c r="DB59" s="12" t="str">
        <f>Données!AK56</f>
        <v>Lise Berthelette</v>
      </c>
      <c r="DC59" s="13">
        <f>IFERROR(IF(CV59&lt;$DD$5,$CV$5,Données!AL56),0)</f>
        <v>50</v>
      </c>
      <c r="DD59" s="52">
        <f t="shared" ca="1" si="2"/>
        <v>0</v>
      </c>
      <c r="DE59" s="9" t="str">
        <f t="shared" si="3"/>
        <v>Charlotte Jolicoeur</v>
      </c>
      <c r="DF59" s="14">
        <f t="shared" ca="1" si="4"/>
        <v>53</v>
      </c>
      <c r="DG59" s="11">
        <f t="shared" si="0"/>
        <v>645</v>
      </c>
      <c r="DH59" s="52">
        <f t="shared" ca="1" si="5"/>
        <v>0</v>
      </c>
      <c r="DI59" s="9" t="str">
        <f t="shared" si="1"/>
        <v>Ginette Roy</v>
      </c>
      <c r="DJ59" s="14" t="str">
        <f t="shared" ca="1" si="6"/>
        <v/>
      </c>
      <c r="DK59" s="11">
        <f t="shared" si="7"/>
        <v>246</v>
      </c>
      <c r="DL59" s="52">
        <f t="shared" ca="1" si="8"/>
        <v>0</v>
      </c>
    </row>
    <row r="60" spans="100:116" ht="15.75" thickBot="1" x14ac:dyDescent="0.3">
      <c r="CV60" s="26">
        <f>IFERROR(VLOOKUP(DB60,Données!$C$3:$I$1005,7,FALSE),0)</f>
        <v>72</v>
      </c>
      <c r="CW60" s="26">
        <f>IFERROR(VLOOKUP(DE60,Données!$C$3:$I$1005,7,FALSE),0)</f>
        <v>79</v>
      </c>
      <c r="CX60" s="26">
        <f>IFERROR(VLOOKUP(DI60,Données!$C$3:$I$1005,7,FALSE),0)</f>
        <v>79</v>
      </c>
      <c r="CY60" s="26"/>
      <c r="CZ60" s="26"/>
      <c r="DA60" s="27"/>
      <c r="DB60" s="12" t="str">
        <f>Données!AK57</f>
        <v>Jacqueline Agoston</v>
      </c>
      <c r="DC60" s="13">
        <f>IFERROR(IF(CV60&lt;$DD$5,$CV$5,Données!AL57),0)</f>
        <v>144.88888888888889</v>
      </c>
      <c r="DD60" s="52">
        <f t="shared" ca="1" si="2"/>
        <v>0</v>
      </c>
      <c r="DE60" s="9" t="str">
        <f t="shared" si="3"/>
        <v>Ginette Beauvais</v>
      </c>
      <c r="DF60" s="14" t="str">
        <f t="shared" ca="1" si="4"/>
        <v/>
      </c>
      <c r="DG60" s="11">
        <f t="shared" si="0"/>
        <v>641</v>
      </c>
      <c r="DH60" s="52">
        <f t="shared" ca="1" si="5"/>
        <v>0</v>
      </c>
      <c r="DI60" s="9" t="str">
        <f t="shared" si="1"/>
        <v>Ginette Beauvais</v>
      </c>
      <c r="DJ60" s="14" t="str">
        <f t="shared" ca="1" si="6"/>
        <v/>
      </c>
      <c r="DK60" s="11">
        <f t="shared" si="7"/>
        <v>244</v>
      </c>
      <c r="DL60" s="52">
        <f t="shared" ca="1" si="8"/>
        <v>0</v>
      </c>
    </row>
    <row r="61" spans="100:116" ht="15.75" thickBot="1" x14ac:dyDescent="0.3">
      <c r="CV61" s="26">
        <f>IFERROR(VLOOKUP(DB61,Données!$C$3:$I$1005,7,FALSE),0)</f>
        <v>84</v>
      </c>
      <c r="CW61" s="26">
        <f>IFERROR(VLOOKUP(DE61,Données!$C$3:$I$1005,7,FALSE),0)</f>
        <v>87</v>
      </c>
      <c r="CX61" s="26">
        <f>IFERROR(VLOOKUP(DI61,Données!$C$3:$I$1005,7,FALSE),0)</f>
        <v>84</v>
      </c>
      <c r="CY61" s="26"/>
      <c r="CZ61" s="26"/>
      <c r="DA61" s="27"/>
      <c r="DB61" s="12" t="str">
        <f>Données!AK58</f>
        <v>Louise Arbour</v>
      </c>
      <c r="DC61" s="13">
        <f>IFERROR(IF(CV61&lt;$DD$5,$CV$5,Données!AL58),0)</f>
        <v>144.88095238095238</v>
      </c>
      <c r="DD61" s="52">
        <f t="shared" ca="1" si="2"/>
        <v>0</v>
      </c>
      <c r="DE61" s="9" t="str">
        <f t="shared" si="3"/>
        <v>Nicole Lauzon</v>
      </c>
      <c r="DF61" s="14">
        <f t="shared" ca="1" si="4"/>
        <v>56</v>
      </c>
      <c r="DG61" s="15">
        <f t="shared" si="0"/>
        <v>631</v>
      </c>
      <c r="DH61" s="52">
        <f t="shared" ca="1" si="5"/>
        <v>0</v>
      </c>
      <c r="DI61" s="9" t="str">
        <f t="shared" si="1"/>
        <v>Denise Trottier</v>
      </c>
      <c r="DJ61" s="14" t="str">
        <f t="shared" ca="1" si="6"/>
        <v/>
      </c>
      <c r="DK61" s="16">
        <f t="shared" si="7"/>
        <v>239</v>
      </c>
      <c r="DL61" s="52">
        <f t="shared" ca="1" si="8"/>
        <v>0</v>
      </c>
    </row>
    <row r="62" spans="100:116" ht="15.75" thickBot="1" x14ac:dyDescent="0.3">
      <c r="CV62" s="26">
        <f>IFERROR(VLOOKUP(DB62,Données!$C$3:$I$1005,7,FALSE),0)</f>
        <v>75</v>
      </c>
      <c r="CW62" s="26">
        <f>IFERROR(VLOOKUP(DE62,Données!$C$3:$I$1005,7,FALSE),0)</f>
        <v>90</v>
      </c>
      <c r="CX62" s="26">
        <f>IFERROR(VLOOKUP(DI62,Données!$C$3:$I$1005,7,FALSE),0)</f>
        <v>79</v>
      </c>
      <c r="CY62" s="26"/>
      <c r="CZ62" s="26"/>
      <c r="DA62" s="27"/>
      <c r="DB62" s="12" t="str">
        <f>Données!AK59</f>
        <v>Lyne Sylvestre</v>
      </c>
      <c r="DC62" s="13">
        <f>IFERROR(IF(CV62&lt;$DD$5,$CV$5,Données!AL59),0)</f>
        <v>143.98666666666668</v>
      </c>
      <c r="DD62" s="52">
        <f t="shared" ca="1" si="2"/>
        <v>0</v>
      </c>
      <c r="DE62" s="9" t="str">
        <f t="shared" si="3"/>
        <v>Ginette Juteau</v>
      </c>
      <c r="DF62" s="14">
        <f t="shared" ca="1" si="4"/>
        <v>57</v>
      </c>
      <c r="DG62" s="15">
        <f t="shared" si="0"/>
        <v>629</v>
      </c>
      <c r="DH62" s="52">
        <f t="shared" ca="1" si="5"/>
        <v>0</v>
      </c>
      <c r="DI62" s="9" t="str">
        <f t="shared" si="1"/>
        <v>Ginette Beauvais</v>
      </c>
      <c r="DJ62" s="14" t="str">
        <f t="shared" ca="1" si="6"/>
        <v/>
      </c>
      <c r="DK62" s="16">
        <f t="shared" si="7"/>
        <v>238</v>
      </c>
      <c r="DL62" s="52">
        <f t="shared" ca="1" si="8"/>
        <v>0</v>
      </c>
    </row>
    <row r="63" spans="100:116" ht="15.75" thickBot="1" x14ac:dyDescent="0.3">
      <c r="CV63" s="26">
        <f>IFERROR(VLOOKUP(DB63,Données!$C$3:$I$1005,7,FALSE),0)</f>
        <v>84</v>
      </c>
      <c r="CW63" s="26">
        <f>IFERROR(VLOOKUP(DE63,Données!$C$3:$I$1005,7,FALSE),0)</f>
        <v>78</v>
      </c>
      <c r="CX63" s="26">
        <f>IFERROR(VLOOKUP(DI63,Données!$C$3:$I$1005,7,FALSE),0)</f>
        <v>78</v>
      </c>
      <c r="CY63" s="26"/>
      <c r="CZ63" s="26"/>
      <c r="DA63" s="27"/>
      <c r="DB63" s="12" t="str">
        <f>Données!AK60</f>
        <v>Lucie Magnan</v>
      </c>
      <c r="DC63" s="13">
        <f>IFERROR(IF(CV63&lt;$DD$5,$CV$5,Données!AL60),0)</f>
        <v>134.29761904761904</v>
      </c>
      <c r="DD63" s="52">
        <f t="shared" ca="1" si="2"/>
        <v>0</v>
      </c>
      <c r="DE63" s="9" t="str">
        <f t="shared" si="3"/>
        <v>Isabelle Dussault</v>
      </c>
      <c r="DF63" s="14">
        <f t="shared" ca="1" si="4"/>
        <v>58</v>
      </c>
      <c r="DG63" s="15">
        <f t="shared" si="0"/>
        <v>625</v>
      </c>
      <c r="DH63" s="52">
        <f t="shared" ca="1" si="5"/>
        <v>0</v>
      </c>
      <c r="DI63" s="9" t="str">
        <f t="shared" si="1"/>
        <v>Suzanne Labelle</v>
      </c>
      <c r="DJ63" s="14" t="str">
        <f t="shared" ca="1" si="6"/>
        <v/>
      </c>
      <c r="DK63" s="16">
        <f t="shared" si="7"/>
        <v>237</v>
      </c>
      <c r="DL63" s="52">
        <f t="shared" ca="1" si="8"/>
        <v>0</v>
      </c>
    </row>
    <row r="64" spans="100:116" ht="15.75" thickBot="1" x14ac:dyDescent="0.3">
      <c r="CV64" s="26">
        <f>IFERROR(VLOOKUP(DB64,Données!$C$3:$I$1005,7,FALSE),0)</f>
        <v>83</v>
      </c>
      <c r="CW64" s="26">
        <f>IFERROR(VLOOKUP(DE64,Données!$C$3:$I$1005,7,FALSE),0)</f>
        <v>81</v>
      </c>
      <c r="CX64" s="26">
        <f>IFERROR(VLOOKUP(DI64,Données!$C$3:$I$1005,7,FALSE),0)</f>
        <v>81</v>
      </c>
      <c r="CY64" s="26"/>
      <c r="CZ64" s="26"/>
      <c r="DA64" s="27"/>
      <c r="DB64" s="12" t="str">
        <f>Données!AK61</f>
        <v>Claudette Lemay</v>
      </c>
      <c r="DC64" s="13">
        <f>IFERROR(IF(CV64&lt;$DD$5,$CV$5,Données!AL61),0)</f>
        <v>131.48192771084337</v>
      </c>
      <c r="DD64" s="52">
        <f t="shared" ca="1" si="2"/>
        <v>0</v>
      </c>
      <c r="DE64" s="9" t="str">
        <f t="shared" si="3"/>
        <v>Mariette Bouchard</v>
      </c>
      <c r="DF64" s="14">
        <f t="shared" ca="1" si="4"/>
        <v>59</v>
      </c>
      <c r="DG64" s="15">
        <f t="shared" si="0"/>
        <v>614</v>
      </c>
      <c r="DH64" s="52">
        <f t="shared" ca="1" si="5"/>
        <v>0</v>
      </c>
      <c r="DI64" s="9" t="str">
        <f t="shared" si="1"/>
        <v>Ginette Roy</v>
      </c>
      <c r="DJ64" s="14" t="str">
        <f t="shared" ca="1" si="6"/>
        <v/>
      </c>
      <c r="DK64" s="16">
        <f t="shared" si="7"/>
        <v>237</v>
      </c>
      <c r="DL64" s="52">
        <f t="shared" ca="1" si="8"/>
        <v>0</v>
      </c>
    </row>
    <row r="65" spans="100:116" ht="15.75" thickBot="1" x14ac:dyDescent="0.3">
      <c r="CV65" s="28">
        <f>IFERROR(VLOOKUP(DB65,Données!$C$3:$I$1005,7,FALSE),0)</f>
        <v>87</v>
      </c>
      <c r="CW65" s="28">
        <f>IFERROR(VLOOKUP(DE65,Données!$C$3:$I$1005,7,FALSE),0)</f>
        <v>90</v>
      </c>
      <c r="CX65" s="28">
        <f>IFERROR(VLOOKUP(DI65,Données!$C$3:$I$1005,7,FALSE),0)</f>
        <v>87</v>
      </c>
      <c r="CY65" s="28"/>
      <c r="CZ65" s="28"/>
      <c r="DA65" s="29"/>
      <c r="DB65" s="17" t="str">
        <f>Données!AK62</f>
        <v>Marielle Campeau</v>
      </c>
      <c r="DC65" s="42">
        <f>IFERROR(IF(CV65&lt;$DD$5,$CV$5,Données!AL62),0)</f>
        <v>115.11494252873563</v>
      </c>
      <c r="DD65" s="53">
        <f t="shared" ca="1" si="2"/>
        <v>0</v>
      </c>
      <c r="DE65" s="18" t="str">
        <f t="shared" si="3"/>
        <v>Jeannine Chartré</v>
      </c>
      <c r="DF65" s="19" t="str">
        <f t="shared" ca="1" si="4"/>
        <v/>
      </c>
      <c r="DG65" s="20">
        <f t="shared" si="0"/>
        <v>610</v>
      </c>
      <c r="DH65" s="53">
        <f t="shared" ca="1" si="5"/>
        <v>0</v>
      </c>
      <c r="DI65" s="18" t="str">
        <f t="shared" si="1"/>
        <v>Nicole Gilbert</v>
      </c>
      <c r="DJ65" s="19">
        <f t="shared" ca="1" si="6"/>
        <v>58</v>
      </c>
      <c r="DK65" s="21">
        <f t="shared" si="7"/>
        <v>226</v>
      </c>
      <c r="DL65" s="53">
        <f t="shared" ca="1" si="8"/>
        <v>0</v>
      </c>
    </row>
    <row r="150" spans="2:29" ht="15.75" thickBot="1" x14ac:dyDescent="0.3">
      <c r="AA150" s="68" t="s">
        <v>74</v>
      </c>
      <c r="AB150" s="69" t="s">
        <v>75</v>
      </c>
      <c r="AC150" s="70" t="s">
        <v>76</v>
      </c>
    </row>
    <row r="151" spans="2:29" ht="15.75" thickBot="1" x14ac:dyDescent="0.3">
      <c r="B151" s="23" t="s">
        <v>76</v>
      </c>
      <c r="C151" s="23" t="s">
        <v>77</v>
      </c>
      <c r="AA151" s="66">
        <v>60</v>
      </c>
      <c r="AB151" s="40">
        <v>30</v>
      </c>
      <c r="AC151" s="67">
        <v>25</v>
      </c>
    </row>
    <row r="152" spans="2:29" ht="15.75" thickBot="1" x14ac:dyDescent="0.3">
      <c r="B152" s="23">
        <v>300</v>
      </c>
      <c r="C152" t="s">
        <v>7</v>
      </c>
      <c r="AA152" s="66">
        <v>50</v>
      </c>
      <c r="AB152" s="40">
        <v>25</v>
      </c>
      <c r="AC152" s="67">
        <v>20</v>
      </c>
    </row>
    <row r="153" spans="2:29" ht="15.75" thickBot="1" x14ac:dyDescent="0.3">
      <c r="B153" s="23">
        <v>288</v>
      </c>
      <c r="C153" t="s">
        <v>9</v>
      </c>
      <c r="AA153" s="66">
        <v>45</v>
      </c>
      <c r="AB153" s="41"/>
      <c r="AC153" s="41"/>
    </row>
    <row r="154" spans="2:29" ht="15.75" thickBot="1" x14ac:dyDescent="0.3">
      <c r="B154" s="23">
        <v>286</v>
      </c>
      <c r="C154" t="s">
        <v>9</v>
      </c>
      <c r="AA154" s="66">
        <v>40</v>
      </c>
      <c r="AB154" s="41"/>
      <c r="AC154" s="41"/>
    </row>
    <row r="155" spans="2:29" x14ac:dyDescent="0.25">
      <c r="B155" s="23">
        <v>284</v>
      </c>
      <c r="C155" t="s">
        <v>6</v>
      </c>
      <c r="AA155" s="71">
        <v>30</v>
      </c>
      <c r="AB155" s="41"/>
      <c r="AC155" s="41"/>
    </row>
    <row r="156" spans="2:29" x14ac:dyDescent="0.25">
      <c r="B156" s="23">
        <v>279</v>
      </c>
      <c r="C156" t="s">
        <v>6</v>
      </c>
    </row>
    <row r="157" spans="2:29" x14ac:dyDescent="0.25">
      <c r="B157" s="23">
        <v>279</v>
      </c>
      <c r="C157" t="s">
        <v>7</v>
      </c>
    </row>
    <row r="158" spans="2:29" x14ac:dyDescent="0.25">
      <c r="B158" s="23">
        <v>279</v>
      </c>
      <c r="C158" t="s">
        <v>16</v>
      </c>
    </row>
    <row r="159" spans="2:29" x14ac:dyDescent="0.25">
      <c r="B159" s="23">
        <v>279</v>
      </c>
      <c r="C159" t="s">
        <v>10</v>
      </c>
    </row>
    <row r="160" spans="2:29" x14ac:dyDescent="0.25">
      <c r="B160" s="23">
        <v>279</v>
      </c>
      <c r="C160" t="s">
        <v>18</v>
      </c>
    </row>
    <row r="161" spans="2:3" x14ac:dyDescent="0.25">
      <c r="B161" s="23">
        <v>279</v>
      </c>
      <c r="C161" t="s">
        <v>14</v>
      </c>
    </row>
    <row r="162" spans="2:3" x14ac:dyDescent="0.25">
      <c r="B162" s="23">
        <v>279</v>
      </c>
      <c r="C162" t="s">
        <v>21</v>
      </c>
    </row>
    <row r="163" spans="2:3" x14ac:dyDescent="0.25">
      <c r="B163" s="23">
        <v>279</v>
      </c>
      <c r="C163" t="s">
        <v>6</v>
      </c>
    </row>
    <row r="164" spans="2:3" x14ac:dyDescent="0.25">
      <c r="B164" s="23">
        <v>278</v>
      </c>
      <c r="C164" t="s">
        <v>6</v>
      </c>
    </row>
    <row r="165" spans="2:3" x14ac:dyDescent="0.25">
      <c r="B165" s="23">
        <v>278</v>
      </c>
      <c r="C165" t="s">
        <v>14</v>
      </c>
    </row>
    <row r="166" spans="2:3" x14ac:dyDescent="0.25">
      <c r="B166" s="23">
        <v>277</v>
      </c>
      <c r="C166" t="s">
        <v>23</v>
      </c>
    </row>
    <row r="167" spans="2:3" x14ac:dyDescent="0.25">
      <c r="B167" s="23">
        <v>276</v>
      </c>
      <c r="C167" t="s">
        <v>6</v>
      </c>
    </row>
    <row r="168" spans="2:3" x14ac:dyDescent="0.25">
      <c r="B168" s="23">
        <v>276</v>
      </c>
      <c r="C168" t="s">
        <v>6</v>
      </c>
    </row>
    <row r="169" spans="2:3" x14ac:dyDescent="0.25">
      <c r="B169" s="23">
        <v>274</v>
      </c>
      <c r="C169" t="s">
        <v>11</v>
      </c>
    </row>
    <row r="170" spans="2:3" x14ac:dyDescent="0.25">
      <c r="B170" s="23">
        <v>274</v>
      </c>
      <c r="C170" t="s">
        <v>6</v>
      </c>
    </row>
    <row r="171" spans="2:3" x14ac:dyDescent="0.25">
      <c r="B171" s="23">
        <v>272</v>
      </c>
      <c r="C171" t="s">
        <v>7</v>
      </c>
    </row>
    <row r="172" spans="2:3" x14ac:dyDescent="0.25">
      <c r="B172" s="23">
        <v>272</v>
      </c>
      <c r="C172" t="s">
        <v>17</v>
      </c>
    </row>
    <row r="173" spans="2:3" x14ac:dyDescent="0.25">
      <c r="B173" s="23">
        <v>270</v>
      </c>
      <c r="C173" t="s">
        <v>11</v>
      </c>
    </row>
    <row r="174" spans="2:3" x14ac:dyDescent="0.25">
      <c r="B174" s="23">
        <v>269</v>
      </c>
      <c r="C174" t="s">
        <v>32</v>
      </c>
    </row>
    <row r="175" spans="2:3" x14ac:dyDescent="0.25">
      <c r="B175" s="23">
        <v>268</v>
      </c>
      <c r="C175" t="s">
        <v>18</v>
      </c>
    </row>
    <row r="176" spans="2:3" x14ac:dyDescent="0.25">
      <c r="B176" s="23">
        <v>267</v>
      </c>
      <c r="C176" t="s">
        <v>8</v>
      </c>
    </row>
    <row r="177" spans="2:3" x14ac:dyDescent="0.25">
      <c r="B177" s="23">
        <v>267</v>
      </c>
      <c r="C177" t="s">
        <v>35</v>
      </c>
    </row>
    <row r="178" spans="2:3" x14ac:dyDescent="0.25">
      <c r="B178" s="23">
        <v>267</v>
      </c>
      <c r="C178" t="s">
        <v>6</v>
      </c>
    </row>
    <row r="179" spans="2:3" x14ac:dyDescent="0.25">
      <c r="B179" s="23">
        <v>265</v>
      </c>
      <c r="C179" t="s">
        <v>6</v>
      </c>
    </row>
    <row r="180" spans="2:3" x14ac:dyDescent="0.25">
      <c r="B180" s="23">
        <v>265</v>
      </c>
      <c r="C180" t="s">
        <v>6</v>
      </c>
    </row>
    <row r="181" spans="2:3" x14ac:dyDescent="0.25">
      <c r="B181" s="23">
        <v>265</v>
      </c>
      <c r="C181" t="s">
        <v>11</v>
      </c>
    </row>
    <row r="182" spans="2:3" x14ac:dyDescent="0.25">
      <c r="B182" s="23">
        <v>265</v>
      </c>
      <c r="C182" t="s">
        <v>10</v>
      </c>
    </row>
    <row r="183" spans="2:3" x14ac:dyDescent="0.25">
      <c r="B183" s="23">
        <v>262</v>
      </c>
      <c r="C183" t="s">
        <v>6</v>
      </c>
    </row>
    <row r="184" spans="2:3" x14ac:dyDescent="0.25">
      <c r="B184" s="23">
        <v>262</v>
      </c>
      <c r="C184" t="s">
        <v>43</v>
      </c>
    </row>
    <row r="185" spans="2:3" x14ac:dyDescent="0.25">
      <c r="B185" s="23">
        <v>261</v>
      </c>
      <c r="C185" t="s">
        <v>30</v>
      </c>
    </row>
    <row r="186" spans="2:3" x14ac:dyDescent="0.25">
      <c r="B186" s="23">
        <v>260</v>
      </c>
      <c r="C186" t="s">
        <v>6</v>
      </c>
    </row>
    <row r="187" spans="2:3" x14ac:dyDescent="0.25">
      <c r="B187" s="23">
        <v>259</v>
      </c>
      <c r="C187" t="s">
        <v>15</v>
      </c>
    </row>
    <row r="188" spans="2:3" x14ac:dyDescent="0.25">
      <c r="B188" s="23">
        <v>259</v>
      </c>
      <c r="C188" t="s">
        <v>15</v>
      </c>
    </row>
    <row r="189" spans="2:3" x14ac:dyDescent="0.25">
      <c r="B189" s="23">
        <v>258</v>
      </c>
      <c r="C189" t="s">
        <v>12</v>
      </c>
    </row>
    <row r="190" spans="2:3" x14ac:dyDescent="0.25">
      <c r="B190" s="23">
        <v>258</v>
      </c>
      <c r="C190" t="s">
        <v>6</v>
      </c>
    </row>
    <row r="191" spans="2:3" x14ac:dyDescent="0.25">
      <c r="B191" s="23">
        <v>258</v>
      </c>
      <c r="C191" t="s">
        <v>8</v>
      </c>
    </row>
    <row r="192" spans="2:3" x14ac:dyDescent="0.25">
      <c r="B192" s="23">
        <v>258</v>
      </c>
      <c r="C192" t="s">
        <v>15</v>
      </c>
    </row>
    <row r="193" spans="2:3" x14ac:dyDescent="0.25">
      <c r="B193" s="23">
        <v>258</v>
      </c>
      <c r="C193" t="s">
        <v>21</v>
      </c>
    </row>
    <row r="194" spans="2:3" x14ac:dyDescent="0.25">
      <c r="B194" s="23">
        <v>257</v>
      </c>
      <c r="C194" t="s">
        <v>11</v>
      </c>
    </row>
    <row r="195" spans="2:3" x14ac:dyDescent="0.25">
      <c r="B195" s="23">
        <v>257</v>
      </c>
      <c r="C195" t="s">
        <v>8</v>
      </c>
    </row>
    <row r="196" spans="2:3" x14ac:dyDescent="0.25">
      <c r="B196" s="23">
        <v>257</v>
      </c>
      <c r="C196" t="s">
        <v>47</v>
      </c>
    </row>
    <row r="197" spans="2:3" x14ac:dyDescent="0.25">
      <c r="B197" s="23">
        <v>257</v>
      </c>
      <c r="C197" t="s">
        <v>10</v>
      </c>
    </row>
    <row r="198" spans="2:3" x14ac:dyDescent="0.25">
      <c r="B198" s="23">
        <v>256</v>
      </c>
      <c r="C198" t="s">
        <v>24</v>
      </c>
    </row>
    <row r="199" spans="2:3" x14ac:dyDescent="0.25">
      <c r="B199" s="23">
        <v>256</v>
      </c>
      <c r="C199" t="s">
        <v>29</v>
      </c>
    </row>
    <row r="200" spans="2:3" x14ac:dyDescent="0.25">
      <c r="B200" s="23">
        <v>256</v>
      </c>
      <c r="C200" t="s">
        <v>37</v>
      </c>
    </row>
    <row r="201" spans="2:3" x14ac:dyDescent="0.25">
      <c r="B201" s="23">
        <v>255</v>
      </c>
      <c r="C201" t="s">
        <v>46</v>
      </c>
    </row>
    <row r="202" spans="2:3" x14ac:dyDescent="0.25">
      <c r="B202" s="23">
        <v>253</v>
      </c>
      <c r="C202" t="s">
        <v>14</v>
      </c>
    </row>
    <row r="203" spans="2:3" x14ac:dyDescent="0.25">
      <c r="B203" s="23">
        <v>248</v>
      </c>
      <c r="C203" t="s">
        <v>60</v>
      </c>
    </row>
    <row r="204" spans="2:3" x14ac:dyDescent="0.25">
      <c r="B204" s="23">
        <v>246</v>
      </c>
      <c r="C204" t="s">
        <v>21</v>
      </c>
    </row>
    <row r="205" spans="2:3" x14ac:dyDescent="0.25">
      <c r="B205" s="23">
        <v>246</v>
      </c>
      <c r="C205" t="s">
        <v>12</v>
      </c>
    </row>
    <row r="206" spans="2:3" x14ac:dyDescent="0.25">
      <c r="B206" s="23">
        <v>244</v>
      </c>
      <c r="C206" t="s">
        <v>6</v>
      </c>
    </row>
    <row r="207" spans="2:3" x14ac:dyDescent="0.25">
      <c r="B207" s="23">
        <v>239</v>
      </c>
      <c r="C207" t="s">
        <v>8</v>
      </c>
    </row>
    <row r="208" spans="2:3" x14ac:dyDescent="0.25">
      <c r="B208" s="23">
        <v>238</v>
      </c>
      <c r="C208" t="s">
        <v>6</v>
      </c>
    </row>
    <row r="209" spans="2:3" x14ac:dyDescent="0.25">
      <c r="B209" s="23">
        <v>237</v>
      </c>
      <c r="C209" t="s">
        <v>11</v>
      </c>
    </row>
    <row r="210" spans="2:3" x14ac:dyDescent="0.25">
      <c r="B210" s="23">
        <v>237</v>
      </c>
      <c r="C210" t="s">
        <v>12</v>
      </c>
    </row>
    <row r="211" spans="2:3" x14ac:dyDescent="0.25">
      <c r="B211" s="23">
        <v>226</v>
      </c>
      <c r="C211" t="s">
        <v>39</v>
      </c>
    </row>
    <row r="212" spans="2:3" x14ac:dyDescent="0.25">
      <c r="B212" s="23" t="s">
        <v>75</v>
      </c>
      <c r="C212" t="s">
        <v>78</v>
      </c>
    </row>
    <row r="213" spans="2:3" x14ac:dyDescent="0.25">
      <c r="B213" s="23">
        <v>831</v>
      </c>
      <c r="C213" t="s">
        <v>7</v>
      </c>
    </row>
    <row r="214" spans="2:3" x14ac:dyDescent="0.25">
      <c r="B214" s="23">
        <v>801</v>
      </c>
      <c r="C214" t="s">
        <v>6</v>
      </c>
    </row>
    <row r="215" spans="2:3" x14ac:dyDescent="0.25">
      <c r="B215" s="23">
        <v>769</v>
      </c>
      <c r="C215" t="s">
        <v>6</v>
      </c>
    </row>
    <row r="216" spans="2:3" x14ac:dyDescent="0.25">
      <c r="B216" s="23">
        <v>763</v>
      </c>
      <c r="C216" t="s">
        <v>12</v>
      </c>
    </row>
    <row r="217" spans="2:3" x14ac:dyDescent="0.25">
      <c r="B217" s="23">
        <v>755</v>
      </c>
      <c r="C217" t="s">
        <v>6</v>
      </c>
    </row>
    <row r="218" spans="2:3" x14ac:dyDescent="0.25">
      <c r="B218" s="23">
        <v>744</v>
      </c>
      <c r="C218" t="s">
        <v>14</v>
      </c>
    </row>
    <row r="219" spans="2:3" x14ac:dyDescent="0.25">
      <c r="B219" s="23">
        <v>735</v>
      </c>
      <c r="C219" t="s">
        <v>6</v>
      </c>
    </row>
    <row r="220" spans="2:3" x14ac:dyDescent="0.25">
      <c r="B220" s="23">
        <v>735</v>
      </c>
      <c r="C220" t="s">
        <v>11</v>
      </c>
    </row>
    <row r="221" spans="2:3" x14ac:dyDescent="0.25">
      <c r="B221" s="23">
        <v>729</v>
      </c>
      <c r="C221" t="s">
        <v>6</v>
      </c>
    </row>
    <row r="222" spans="2:3" x14ac:dyDescent="0.25">
      <c r="B222" s="23">
        <v>727</v>
      </c>
      <c r="C222" t="s">
        <v>6</v>
      </c>
    </row>
    <row r="223" spans="2:3" x14ac:dyDescent="0.25">
      <c r="B223" s="23">
        <v>727</v>
      </c>
      <c r="C223" t="s">
        <v>6</v>
      </c>
    </row>
    <row r="224" spans="2:3" x14ac:dyDescent="0.25">
      <c r="B224" s="23">
        <v>724</v>
      </c>
      <c r="C224" t="s">
        <v>11</v>
      </c>
    </row>
    <row r="225" spans="2:3" x14ac:dyDescent="0.25">
      <c r="B225" s="23">
        <v>723</v>
      </c>
      <c r="C225" t="s">
        <v>17</v>
      </c>
    </row>
    <row r="226" spans="2:3" x14ac:dyDescent="0.25">
      <c r="B226" s="23">
        <v>723</v>
      </c>
      <c r="C226" t="s">
        <v>10</v>
      </c>
    </row>
    <row r="227" spans="2:3" x14ac:dyDescent="0.25">
      <c r="B227" s="23">
        <v>718</v>
      </c>
      <c r="C227" t="s">
        <v>6</v>
      </c>
    </row>
    <row r="228" spans="2:3" x14ac:dyDescent="0.25">
      <c r="B228" s="23">
        <v>718</v>
      </c>
      <c r="C228" t="s">
        <v>26</v>
      </c>
    </row>
    <row r="229" spans="2:3" x14ac:dyDescent="0.25">
      <c r="B229" s="23">
        <v>711</v>
      </c>
      <c r="C229" t="s">
        <v>10</v>
      </c>
    </row>
    <row r="230" spans="2:3" x14ac:dyDescent="0.25">
      <c r="B230" s="23">
        <v>708</v>
      </c>
      <c r="C230" t="s">
        <v>6</v>
      </c>
    </row>
    <row r="231" spans="2:3" x14ac:dyDescent="0.25">
      <c r="B231" s="23">
        <v>707</v>
      </c>
      <c r="C231" t="s">
        <v>6</v>
      </c>
    </row>
    <row r="232" spans="2:3" x14ac:dyDescent="0.25">
      <c r="B232" s="23">
        <v>703</v>
      </c>
      <c r="C232" t="s">
        <v>19</v>
      </c>
    </row>
    <row r="233" spans="2:3" x14ac:dyDescent="0.25">
      <c r="B233" s="23">
        <v>701</v>
      </c>
      <c r="C233" t="s">
        <v>10</v>
      </c>
    </row>
    <row r="234" spans="2:3" x14ac:dyDescent="0.25">
      <c r="B234" s="23">
        <v>700</v>
      </c>
      <c r="C234" t="s">
        <v>6</v>
      </c>
    </row>
    <row r="235" spans="2:3" x14ac:dyDescent="0.25">
      <c r="B235" s="23">
        <v>698</v>
      </c>
      <c r="C235" t="s">
        <v>10</v>
      </c>
    </row>
    <row r="236" spans="2:3" x14ac:dyDescent="0.25">
      <c r="B236" s="23">
        <v>696</v>
      </c>
      <c r="C236" t="s">
        <v>13</v>
      </c>
    </row>
    <row r="237" spans="2:3" x14ac:dyDescent="0.25">
      <c r="B237" s="23">
        <v>694</v>
      </c>
      <c r="C237" t="s">
        <v>29</v>
      </c>
    </row>
    <row r="238" spans="2:3" x14ac:dyDescent="0.25">
      <c r="B238" s="23">
        <v>692</v>
      </c>
      <c r="C238" t="s">
        <v>18</v>
      </c>
    </row>
    <row r="239" spans="2:3" x14ac:dyDescent="0.25">
      <c r="B239" s="23">
        <v>691</v>
      </c>
      <c r="C239" t="s">
        <v>23</v>
      </c>
    </row>
    <row r="240" spans="2:3" x14ac:dyDescent="0.25">
      <c r="B240" s="23">
        <v>690</v>
      </c>
      <c r="C240" t="s">
        <v>12</v>
      </c>
    </row>
    <row r="241" spans="2:3" x14ac:dyDescent="0.25">
      <c r="B241" s="23">
        <v>690</v>
      </c>
      <c r="C241" t="s">
        <v>6</v>
      </c>
    </row>
    <row r="242" spans="2:3" x14ac:dyDescent="0.25">
      <c r="B242" s="23">
        <v>688</v>
      </c>
      <c r="C242" t="s">
        <v>15</v>
      </c>
    </row>
    <row r="243" spans="2:3" x14ac:dyDescent="0.25">
      <c r="B243" s="23">
        <v>684</v>
      </c>
      <c r="C243" t="s">
        <v>7</v>
      </c>
    </row>
    <row r="244" spans="2:3" x14ac:dyDescent="0.25">
      <c r="B244" s="23">
        <v>683</v>
      </c>
      <c r="C244" t="s">
        <v>11</v>
      </c>
    </row>
    <row r="245" spans="2:3" x14ac:dyDescent="0.25">
      <c r="B245" s="23">
        <v>682</v>
      </c>
      <c r="C245" t="s">
        <v>8</v>
      </c>
    </row>
    <row r="246" spans="2:3" x14ac:dyDescent="0.25">
      <c r="B246" s="23">
        <v>681</v>
      </c>
      <c r="C246" t="s">
        <v>6</v>
      </c>
    </row>
    <row r="247" spans="2:3" x14ac:dyDescent="0.25">
      <c r="B247" s="23">
        <v>680</v>
      </c>
      <c r="C247" t="s">
        <v>6</v>
      </c>
    </row>
    <row r="248" spans="2:3" x14ac:dyDescent="0.25">
      <c r="B248" s="23">
        <v>680</v>
      </c>
      <c r="C248" t="s">
        <v>31</v>
      </c>
    </row>
    <row r="249" spans="2:3" x14ac:dyDescent="0.25">
      <c r="B249" s="23">
        <v>676</v>
      </c>
      <c r="C249" t="s">
        <v>15</v>
      </c>
    </row>
    <row r="250" spans="2:3" x14ac:dyDescent="0.25">
      <c r="B250" s="23">
        <v>676</v>
      </c>
      <c r="C250" t="s">
        <v>13</v>
      </c>
    </row>
    <row r="251" spans="2:3" x14ac:dyDescent="0.25">
      <c r="B251" s="23">
        <v>674</v>
      </c>
      <c r="C251" t="s">
        <v>6</v>
      </c>
    </row>
    <row r="252" spans="2:3" x14ac:dyDescent="0.25">
      <c r="B252" s="23">
        <v>669</v>
      </c>
      <c r="C252" t="s">
        <v>6</v>
      </c>
    </row>
    <row r="253" spans="2:3" x14ac:dyDescent="0.25">
      <c r="B253" s="23">
        <v>666</v>
      </c>
      <c r="C253" t="s">
        <v>15</v>
      </c>
    </row>
    <row r="254" spans="2:3" x14ac:dyDescent="0.25">
      <c r="B254" s="23">
        <v>664</v>
      </c>
      <c r="C254" t="s">
        <v>8</v>
      </c>
    </row>
    <row r="255" spans="2:3" x14ac:dyDescent="0.25">
      <c r="B255" s="23">
        <v>662</v>
      </c>
      <c r="C255" t="s">
        <v>6</v>
      </c>
    </row>
    <row r="256" spans="2:3" x14ac:dyDescent="0.25">
      <c r="B256" s="23">
        <v>660</v>
      </c>
      <c r="C256" t="s">
        <v>37</v>
      </c>
    </row>
    <row r="257" spans="2:3" x14ac:dyDescent="0.25">
      <c r="B257" s="23">
        <v>658</v>
      </c>
      <c r="C257" t="s">
        <v>30</v>
      </c>
    </row>
    <row r="258" spans="2:3" x14ac:dyDescent="0.25">
      <c r="B258" s="23">
        <v>656</v>
      </c>
      <c r="C258" t="s">
        <v>12</v>
      </c>
    </row>
    <row r="259" spans="2:3" x14ac:dyDescent="0.25">
      <c r="B259" s="23">
        <v>655</v>
      </c>
      <c r="C259" t="s">
        <v>6</v>
      </c>
    </row>
    <row r="260" spans="2:3" x14ac:dyDescent="0.25">
      <c r="B260" s="23">
        <v>650</v>
      </c>
      <c r="C260" t="s">
        <v>17</v>
      </c>
    </row>
    <row r="261" spans="2:3" x14ac:dyDescent="0.25">
      <c r="B261" s="23">
        <v>650</v>
      </c>
      <c r="C261" t="s">
        <v>20</v>
      </c>
    </row>
    <row r="262" spans="2:3" x14ac:dyDescent="0.25">
      <c r="B262" s="23">
        <v>648</v>
      </c>
      <c r="C262" t="s">
        <v>8</v>
      </c>
    </row>
    <row r="263" spans="2:3" x14ac:dyDescent="0.25">
      <c r="B263" s="23">
        <v>646</v>
      </c>
      <c r="C263" t="s">
        <v>24</v>
      </c>
    </row>
    <row r="264" spans="2:3" x14ac:dyDescent="0.25">
      <c r="B264" s="23">
        <v>646</v>
      </c>
      <c r="C264" t="s">
        <v>8</v>
      </c>
    </row>
    <row r="265" spans="2:3" x14ac:dyDescent="0.25">
      <c r="B265" s="23">
        <v>645</v>
      </c>
      <c r="C265" t="s">
        <v>11</v>
      </c>
    </row>
    <row r="266" spans="2:3" x14ac:dyDescent="0.25">
      <c r="B266" s="23">
        <v>645</v>
      </c>
      <c r="C266" t="s">
        <v>16</v>
      </c>
    </row>
    <row r="267" spans="2:3" x14ac:dyDescent="0.25">
      <c r="B267" s="23">
        <v>641</v>
      </c>
      <c r="C267" t="s">
        <v>6</v>
      </c>
    </row>
    <row r="268" spans="2:3" x14ac:dyDescent="0.25">
      <c r="B268" s="23">
        <v>631</v>
      </c>
      <c r="C268" t="s">
        <v>23</v>
      </c>
    </row>
    <row r="269" spans="2:3" x14ac:dyDescent="0.25">
      <c r="B269" s="23">
        <v>629</v>
      </c>
      <c r="C269" t="s">
        <v>31</v>
      </c>
    </row>
    <row r="270" spans="2:3" x14ac:dyDescent="0.25">
      <c r="B270" s="23">
        <v>625</v>
      </c>
      <c r="C270" t="s">
        <v>25</v>
      </c>
    </row>
    <row r="271" spans="2:3" x14ac:dyDescent="0.25">
      <c r="B271" s="23">
        <v>614</v>
      </c>
      <c r="C271" t="s">
        <v>37</v>
      </c>
    </row>
    <row r="272" spans="2:3" x14ac:dyDescent="0.25">
      <c r="B272" s="23">
        <v>610</v>
      </c>
      <c r="C272" t="s">
        <v>10</v>
      </c>
    </row>
  </sheetData>
  <autoFilter ref="DB6:DL65" xr:uid="{A94304B0-91C9-4824-956A-0B92A46E58ED}"/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EEE9D-2623-48E1-99CE-613358A83029}">
  <sheetPr codeName="Feuil3"/>
  <dimension ref="A1:G68"/>
  <sheetViews>
    <sheetView tabSelected="1" topLeftCell="A13" workbookViewId="0">
      <selection activeCell="G25" sqref="G25"/>
    </sheetView>
  </sheetViews>
  <sheetFormatPr baseColWidth="10" defaultRowHeight="15" x14ac:dyDescent="0.25"/>
  <cols>
    <col min="1" max="1" width="21" style="83" bestFit="1" customWidth="1"/>
    <col min="2" max="2" width="12.7109375" style="83" bestFit="1" customWidth="1"/>
    <col min="3" max="3" width="15.7109375" style="83" bestFit="1" customWidth="1"/>
    <col min="4" max="4" width="9.5703125" style="83" bestFit="1" customWidth="1"/>
    <col min="5" max="5" width="12.85546875" style="83" bestFit="1" customWidth="1"/>
    <col min="6" max="6" width="9.5703125" style="83" bestFit="1" customWidth="1"/>
    <col min="7" max="8" width="13.85546875" style="83" bestFit="1" customWidth="1"/>
    <col min="9" max="10" width="13.42578125" style="83" bestFit="1" customWidth="1"/>
    <col min="11" max="11" width="13.85546875" style="83" bestFit="1" customWidth="1"/>
    <col min="12" max="13" width="5.28515625" style="83" bestFit="1" customWidth="1"/>
    <col min="14" max="16384" width="11.42578125" style="83"/>
  </cols>
  <sheetData>
    <row r="1" spans="1:7" x14ac:dyDescent="0.25">
      <c r="A1" s="85" t="s">
        <v>68</v>
      </c>
      <c r="B1" s="85" t="s">
        <v>73</v>
      </c>
      <c r="C1" t="s">
        <v>158</v>
      </c>
      <c r="D1" t="s">
        <v>160</v>
      </c>
      <c r="E1" t="s">
        <v>159</v>
      </c>
      <c r="F1" t="s">
        <v>161</v>
      </c>
      <c r="G1" t="s">
        <v>157</v>
      </c>
    </row>
    <row r="2" spans="1:7" x14ac:dyDescent="0.25">
      <c r="A2" s="85" t="s">
        <v>6</v>
      </c>
      <c r="B2" s="86">
        <v>229.12658227848101</v>
      </c>
      <c r="C2" s="84">
        <v>60</v>
      </c>
      <c r="D2"/>
      <c r="E2"/>
      <c r="F2"/>
      <c r="G2"/>
    </row>
    <row r="3" spans="1:7" x14ac:dyDescent="0.25">
      <c r="A3" s="85" t="s">
        <v>8</v>
      </c>
      <c r="B3" s="86">
        <v>197.28571428571428</v>
      </c>
      <c r="C3" s="84">
        <v>50</v>
      </c>
      <c r="D3"/>
      <c r="E3"/>
      <c r="F3"/>
      <c r="G3"/>
    </row>
    <row r="4" spans="1:7" x14ac:dyDescent="0.25">
      <c r="A4" s="85" t="s">
        <v>10</v>
      </c>
      <c r="B4" s="86">
        <v>196.92222222222222</v>
      </c>
      <c r="C4" s="84">
        <v>45</v>
      </c>
      <c r="D4"/>
      <c r="E4"/>
      <c r="F4"/>
      <c r="G4"/>
    </row>
    <row r="5" spans="1:7" x14ac:dyDescent="0.25">
      <c r="A5" s="85" t="s">
        <v>11</v>
      </c>
      <c r="B5" s="86">
        <v>196.82051282051282</v>
      </c>
      <c r="C5" s="84">
        <v>40</v>
      </c>
      <c r="D5"/>
      <c r="E5"/>
      <c r="F5"/>
      <c r="G5"/>
    </row>
    <row r="6" spans="1:7" x14ac:dyDescent="0.25">
      <c r="A6" s="85" t="s">
        <v>12</v>
      </c>
      <c r="B6" s="86">
        <v>196.39506172839506</v>
      </c>
      <c r="C6" s="84">
        <v>30</v>
      </c>
      <c r="D6"/>
      <c r="E6"/>
      <c r="F6"/>
      <c r="G6"/>
    </row>
    <row r="7" spans="1:7" x14ac:dyDescent="0.25">
      <c r="A7" s="85" t="s">
        <v>13</v>
      </c>
      <c r="B7" s="86">
        <v>195.37931034482759</v>
      </c>
      <c r="C7" s="84"/>
      <c r="D7">
        <v>24</v>
      </c>
      <c r="E7"/>
      <c r="F7"/>
      <c r="G7"/>
    </row>
    <row r="8" spans="1:7" x14ac:dyDescent="0.25">
      <c r="A8" s="85" t="s">
        <v>15</v>
      </c>
      <c r="B8" s="86">
        <v>192.64285714285714</v>
      </c>
      <c r="C8" s="84"/>
      <c r="D8">
        <v>30</v>
      </c>
      <c r="E8"/>
      <c r="F8">
        <v>36</v>
      </c>
      <c r="G8"/>
    </row>
    <row r="9" spans="1:7" x14ac:dyDescent="0.25">
      <c r="A9" s="85" t="s">
        <v>15</v>
      </c>
      <c r="B9" s="86">
        <v>192.64285714285714</v>
      </c>
      <c r="C9" s="84"/>
      <c r="D9">
        <v>30</v>
      </c>
      <c r="E9"/>
      <c r="F9">
        <v>37</v>
      </c>
      <c r="G9"/>
    </row>
    <row r="10" spans="1:7" x14ac:dyDescent="0.25">
      <c r="A10" s="85" t="s">
        <v>15</v>
      </c>
      <c r="B10" s="86">
        <v>192.64285714285714</v>
      </c>
      <c r="C10" s="84"/>
      <c r="D10">
        <v>30</v>
      </c>
      <c r="E10"/>
      <c r="F10">
        <v>42</v>
      </c>
      <c r="G10"/>
    </row>
    <row r="11" spans="1:7" x14ac:dyDescent="0.25">
      <c r="A11" s="85" t="s">
        <v>14</v>
      </c>
      <c r="B11" s="86">
        <v>191.78888888888889</v>
      </c>
      <c r="C11" s="84"/>
      <c r="D11">
        <v>6</v>
      </c>
      <c r="E11">
        <v>25</v>
      </c>
      <c r="F11"/>
      <c r="G11"/>
    </row>
    <row r="12" spans="1:7" x14ac:dyDescent="0.25">
      <c r="A12" s="85" t="s">
        <v>17</v>
      </c>
      <c r="B12" s="86">
        <v>189.67901234567901</v>
      </c>
      <c r="C12" s="84"/>
      <c r="D12">
        <v>13</v>
      </c>
      <c r="E12"/>
      <c r="F12">
        <v>20</v>
      </c>
      <c r="G12"/>
    </row>
    <row r="13" spans="1:7" x14ac:dyDescent="0.25">
      <c r="A13" s="85" t="s">
        <v>19</v>
      </c>
      <c r="B13" s="86">
        <v>187.62962962962962</v>
      </c>
      <c r="C13" s="84"/>
      <c r="D13">
        <v>20</v>
      </c>
      <c r="E13"/>
      <c r="F13"/>
      <c r="G13"/>
    </row>
    <row r="14" spans="1:7" x14ac:dyDescent="0.25">
      <c r="A14" s="85" t="s">
        <v>20</v>
      </c>
      <c r="B14" s="86">
        <v>184.69135802469137</v>
      </c>
      <c r="C14" s="84"/>
      <c r="D14">
        <v>49</v>
      </c>
      <c r="E14"/>
      <c r="F14"/>
      <c r="G14"/>
    </row>
    <row r="15" spans="1:7" x14ac:dyDescent="0.25">
      <c r="A15" s="85" t="s">
        <v>22</v>
      </c>
      <c r="B15" s="86">
        <v>183.2560975609756</v>
      </c>
      <c r="C15" s="84"/>
      <c r="D15"/>
      <c r="E15"/>
      <c r="F15"/>
      <c r="G15"/>
    </row>
    <row r="16" spans="1:7" x14ac:dyDescent="0.25">
      <c r="A16" s="85" t="s">
        <v>23</v>
      </c>
      <c r="B16" s="86">
        <v>182.55172413793105</v>
      </c>
      <c r="C16" s="84"/>
      <c r="D16">
        <v>27</v>
      </c>
      <c r="E16"/>
      <c r="F16">
        <v>15</v>
      </c>
      <c r="G16"/>
    </row>
    <row r="17" spans="1:7" x14ac:dyDescent="0.25">
      <c r="A17" s="85" t="s">
        <v>16</v>
      </c>
      <c r="B17" s="86">
        <v>182.36666666666667</v>
      </c>
      <c r="C17" s="84"/>
      <c r="D17">
        <v>53</v>
      </c>
      <c r="E17"/>
      <c r="F17" s="87">
        <v>5</v>
      </c>
      <c r="G17"/>
    </row>
    <row r="18" spans="1:7" x14ac:dyDescent="0.25">
      <c r="A18" s="85" t="s">
        <v>24</v>
      </c>
      <c r="B18" s="86">
        <v>181.87058823529412</v>
      </c>
      <c r="C18" s="84"/>
      <c r="D18">
        <v>51</v>
      </c>
      <c r="E18"/>
      <c r="F18">
        <v>47</v>
      </c>
      <c r="G18"/>
    </row>
    <row r="19" spans="1:7" x14ac:dyDescent="0.25">
      <c r="A19" s="85" t="s">
        <v>25</v>
      </c>
      <c r="B19" s="86">
        <v>181.42307692307693</v>
      </c>
      <c r="C19" s="84"/>
      <c r="D19">
        <v>58</v>
      </c>
      <c r="E19"/>
      <c r="F19"/>
      <c r="G19"/>
    </row>
    <row r="20" spans="1:7" x14ac:dyDescent="0.25">
      <c r="A20" s="85" t="s">
        <v>27</v>
      </c>
      <c r="B20" s="86">
        <v>181.14864864864865</v>
      </c>
      <c r="C20" s="84"/>
      <c r="D20"/>
      <c r="E20"/>
      <c r="F20"/>
      <c r="G20"/>
    </row>
    <row r="21" spans="1:7" x14ac:dyDescent="0.25">
      <c r="A21" s="85" t="s">
        <v>7</v>
      </c>
      <c r="B21" s="86">
        <v>179.12345679012347</v>
      </c>
      <c r="C21" s="84"/>
      <c r="D21">
        <v>1</v>
      </c>
      <c r="E21">
        <v>30</v>
      </c>
      <c r="F21"/>
      <c r="G21"/>
    </row>
    <row r="22" spans="1:7" x14ac:dyDescent="0.25">
      <c r="A22" s="85" t="s">
        <v>28</v>
      </c>
      <c r="B22" s="86">
        <v>179.03333333333333</v>
      </c>
      <c r="C22" s="84"/>
      <c r="D22"/>
      <c r="E22"/>
      <c r="F22"/>
      <c r="G22"/>
    </row>
    <row r="23" spans="1:7" x14ac:dyDescent="0.25">
      <c r="A23" s="85" t="s">
        <v>29</v>
      </c>
      <c r="B23" s="86">
        <v>177.92</v>
      </c>
      <c r="C23" s="84"/>
      <c r="D23">
        <v>25</v>
      </c>
      <c r="E23"/>
      <c r="F23">
        <v>48</v>
      </c>
      <c r="G23"/>
    </row>
    <row r="24" spans="1:7" x14ac:dyDescent="0.25">
      <c r="A24" s="85" t="s">
        <v>9</v>
      </c>
      <c r="B24" s="86">
        <v>177.87654320987653</v>
      </c>
      <c r="C24" s="84"/>
      <c r="D24"/>
      <c r="E24"/>
      <c r="F24">
        <v>2</v>
      </c>
      <c r="G24" s="88">
        <v>25</v>
      </c>
    </row>
    <row r="25" spans="1:7" x14ac:dyDescent="0.25">
      <c r="A25" s="85" t="s">
        <v>9</v>
      </c>
      <c r="B25" s="86">
        <v>177.87654320987653</v>
      </c>
      <c r="C25" s="84"/>
      <c r="D25"/>
      <c r="E25"/>
      <c r="F25">
        <v>3</v>
      </c>
      <c r="G25" s="88">
        <v>20</v>
      </c>
    </row>
    <row r="26" spans="1:7" x14ac:dyDescent="0.25">
      <c r="A26" s="85" t="s">
        <v>30</v>
      </c>
      <c r="B26" s="86">
        <v>177.74444444444444</v>
      </c>
      <c r="C26" s="84"/>
      <c r="D26">
        <v>45</v>
      </c>
      <c r="E26"/>
      <c r="F26">
        <v>34</v>
      </c>
      <c r="G26"/>
    </row>
    <row r="27" spans="1:7" x14ac:dyDescent="0.25">
      <c r="A27" s="85" t="s">
        <v>31</v>
      </c>
      <c r="B27" s="86">
        <v>176.34444444444443</v>
      </c>
      <c r="C27" s="84"/>
      <c r="D27">
        <v>36</v>
      </c>
      <c r="E27"/>
      <c r="F27"/>
      <c r="G27"/>
    </row>
    <row r="28" spans="1:7" x14ac:dyDescent="0.25">
      <c r="A28" s="85" t="s">
        <v>21</v>
      </c>
      <c r="B28" s="86">
        <v>175.34615384615384</v>
      </c>
      <c r="C28" s="84"/>
      <c r="D28"/>
      <c r="E28"/>
      <c r="F28" s="87">
        <v>7</v>
      </c>
      <c r="G28"/>
    </row>
    <row r="29" spans="1:7" x14ac:dyDescent="0.25">
      <c r="A29" s="85" t="s">
        <v>21</v>
      </c>
      <c r="B29" s="86">
        <v>175.34615384615384</v>
      </c>
      <c r="C29" s="84"/>
      <c r="D29"/>
      <c r="E29"/>
      <c r="F29">
        <v>39</v>
      </c>
      <c r="G29"/>
    </row>
    <row r="30" spans="1:7" x14ac:dyDescent="0.25">
      <c r="A30" s="85" t="s">
        <v>21</v>
      </c>
      <c r="B30" s="86">
        <v>175.34615384615384</v>
      </c>
      <c r="C30" s="84"/>
      <c r="D30"/>
      <c r="E30"/>
      <c r="F30">
        <v>53</v>
      </c>
      <c r="G30"/>
    </row>
    <row r="31" spans="1:7" x14ac:dyDescent="0.25">
      <c r="A31" s="85" t="s">
        <v>33</v>
      </c>
      <c r="B31" s="86">
        <v>172.4047619047619</v>
      </c>
      <c r="C31" s="84"/>
      <c r="D31"/>
      <c r="E31"/>
      <c r="F31"/>
      <c r="G31"/>
    </row>
    <row r="32" spans="1:7" x14ac:dyDescent="0.25">
      <c r="A32" s="85" t="s">
        <v>34</v>
      </c>
      <c r="B32" s="86">
        <v>171.93023255813952</v>
      </c>
      <c r="C32" s="84"/>
      <c r="D32"/>
      <c r="E32"/>
      <c r="F32"/>
      <c r="G32"/>
    </row>
    <row r="33" spans="1:7" x14ac:dyDescent="0.25">
      <c r="A33" s="85" t="s">
        <v>36</v>
      </c>
      <c r="B33" s="86">
        <v>170.61904761904762</v>
      </c>
      <c r="C33" s="84"/>
      <c r="D33"/>
      <c r="E33"/>
      <c r="F33"/>
      <c r="G33"/>
    </row>
    <row r="34" spans="1:7" x14ac:dyDescent="0.25">
      <c r="A34" s="85" t="s">
        <v>37</v>
      </c>
      <c r="B34" s="86">
        <v>170.30864197530863</v>
      </c>
      <c r="C34" s="84"/>
      <c r="D34">
        <v>44</v>
      </c>
      <c r="E34"/>
      <c r="F34">
        <v>49</v>
      </c>
      <c r="G34"/>
    </row>
    <row r="35" spans="1:7" x14ac:dyDescent="0.25">
      <c r="A35" s="85" t="s">
        <v>38</v>
      </c>
      <c r="B35" s="86">
        <v>170.13333333333333</v>
      </c>
      <c r="C35" s="84"/>
      <c r="D35"/>
      <c r="E35"/>
      <c r="F35"/>
      <c r="G35"/>
    </row>
    <row r="36" spans="1:7" x14ac:dyDescent="0.25">
      <c r="A36" s="85" t="s">
        <v>39</v>
      </c>
      <c r="B36" s="86">
        <v>169.11494252873564</v>
      </c>
      <c r="C36" s="84"/>
      <c r="D36"/>
      <c r="E36"/>
      <c r="F36">
        <v>60</v>
      </c>
      <c r="G36"/>
    </row>
    <row r="37" spans="1:7" x14ac:dyDescent="0.25">
      <c r="A37" s="85" t="s">
        <v>40</v>
      </c>
      <c r="B37" s="86">
        <v>168.96666666666667</v>
      </c>
      <c r="C37" s="84"/>
      <c r="D37"/>
      <c r="E37"/>
      <c r="F37"/>
      <c r="G37"/>
    </row>
    <row r="38" spans="1:7" x14ac:dyDescent="0.25">
      <c r="A38" s="85" t="s">
        <v>41</v>
      </c>
      <c r="B38" s="86">
        <v>168.22988505747125</v>
      </c>
      <c r="C38" s="84"/>
      <c r="D38"/>
      <c r="E38"/>
      <c r="F38"/>
      <c r="G38"/>
    </row>
    <row r="39" spans="1:7" x14ac:dyDescent="0.25">
      <c r="A39" s="85" t="s">
        <v>42</v>
      </c>
      <c r="B39" s="86">
        <v>165.28205128205127</v>
      </c>
      <c r="C39" s="84"/>
      <c r="D39"/>
      <c r="E39"/>
      <c r="F39"/>
      <c r="G39"/>
    </row>
    <row r="40" spans="1:7" x14ac:dyDescent="0.25">
      <c r="A40" s="85" t="s">
        <v>46</v>
      </c>
      <c r="B40" s="86">
        <v>164.34444444444443</v>
      </c>
      <c r="C40" s="84"/>
      <c r="D40"/>
      <c r="E40"/>
      <c r="F40">
        <v>50</v>
      </c>
      <c r="G40"/>
    </row>
    <row r="41" spans="1:7" x14ac:dyDescent="0.25">
      <c r="A41" s="85" t="s">
        <v>43</v>
      </c>
      <c r="B41" s="86">
        <v>163.57142857142858</v>
      </c>
      <c r="C41" s="84"/>
      <c r="D41"/>
      <c r="E41"/>
      <c r="F41">
        <v>32</v>
      </c>
      <c r="G41"/>
    </row>
    <row r="42" spans="1:7" x14ac:dyDescent="0.25">
      <c r="A42" s="85" t="s">
        <v>47</v>
      </c>
      <c r="B42" s="86">
        <v>163.16666666666666</v>
      </c>
      <c r="C42" s="84"/>
      <c r="D42"/>
      <c r="E42"/>
      <c r="F42">
        <v>44</v>
      </c>
      <c r="G42"/>
    </row>
    <row r="43" spans="1:7" x14ac:dyDescent="0.25">
      <c r="A43" s="85" t="s">
        <v>48</v>
      </c>
      <c r="B43" s="86">
        <v>163.06944444444446</v>
      </c>
      <c r="C43" s="84"/>
      <c r="D43"/>
      <c r="E43"/>
      <c r="F43"/>
      <c r="G43"/>
    </row>
    <row r="44" spans="1:7" x14ac:dyDescent="0.25">
      <c r="A44" s="85" t="s">
        <v>49</v>
      </c>
      <c r="B44" s="86">
        <v>162.27777777777777</v>
      </c>
      <c r="C44" s="84"/>
      <c r="D44"/>
      <c r="E44"/>
      <c r="F44"/>
      <c r="G44"/>
    </row>
    <row r="45" spans="1:7" x14ac:dyDescent="0.25">
      <c r="A45" s="85" t="s">
        <v>50</v>
      </c>
      <c r="B45" s="86">
        <v>161.4404761904762</v>
      </c>
      <c r="C45" s="84"/>
      <c r="D45"/>
      <c r="E45"/>
      <c r="F45"/>
      <c r="G45"/>
    </row>
    <row r="46" spans="1:7" x14ac:dyDescent="0.25">
      <c r="A46" s="85" t="s">
        <v>51</v>
      </c>
      <c r="B46" s="86">
        <v>161.08641975308643</v>
      </c>
      <c r="C46" s="84"/>
      <c r="D46"/>
      <c r="E46"/>
      <c r="F46"/>
      <c r="G46"/>
    </row>
    <row r="47" spans="1:7" x14ac:dyDescent="0.25">
      <c r="A47" s="85" t="s">
        <v>52</v>
      </c>
      <c r="B47" s="86">
        <v>160.02666666666667</v>
      </c>
      <c r="C47" s="84"/>
      <c r="D47"/>
      <c r="E47"/>
      <c r="F47"/>
      <c r="G47"/>
    </row>
    <row r="48" spans="1:7" x14ac:dyDescent="0.25">
      <c r="A48" s="85" t="s">
        <v>26</v>
      </c>
      <c r="B48" s="86">
        <v>158.07142857142858</v>
      </c>
      <c r="C48" s="84"/>
      <c r="D48">
        <v>15</v>
      </c>
      <c r="E48"/>
      <c r="F48"/>
      <c r="G48"/>
    </row>
    <row r="49" spans="1:7" x14ac:dyDescent="0.25">
      <c r="A49" s="85" t="s">
        <v>55</v>
      </c>
      <c r="B49" s="86">
        <v>155.13888888888889</v>
      </c>
      <c r="C49" s="84"/>
      <c r="D49"/>
      <c r="E49"/>
      <c r="F49"/>
      <c r="G49"/>
    </row>
    <row r="50" spans="1:7" x14ac:dyDescent="0.25">
      <c r="A50" s="85" t="s">
        <v>56</v>
      </c>
      <c r="B50" s="86">
        <v>154.7816091954023</v>
      </c>
      <c r="C50" s="84"/>
      <c r="D50"/>
      <c r="E50"/>
      <c r="F50"/>
      <c r="G50"/>
    </row>
    <row r="51" spans="1:7" x14ac:dyDescent="0.25">
      <c r="A51" s="85" t="s">
        <v>57</v>
      </c>
      <c r="B51" s="86">
        <v>153.98850574712642</v>
      </c>
      <c r="C51" s="84"/>
      <c r="D51"/>
      <c r="E51"/>
      <c r="F51"/>
      <c r="G51"/>
    </row>
    <row r="52" spans="1:7" x14ac:dyDescent="0.25">
      <c r="A52" s="85" t="s">
        <v>58</v>
      </c>
      <c r="B52" s="86">
        <v>149.37777777777777</v>
      </c>
      <c r="C52" s="84"/>
      <c r="D52"/>
      <c r="E52"/>
      <c r="F52"/>
      <c r="G52"/>
    </row>
    <row r="53" spans="1:7" x14ac:dyDescent="0.25">
      <c r="A53" s="85" t="s">
        <v>35</v>
      </c>
      <c r="B53" s="86">
        <v>148.27906976744185</v>
      </c>
      <c r="C53" s="84"/>
      <c r="D53"/>
      <c r="E53"/>
      <c r="F53">
        <v>27</v>
      </c>
      <c r="G53"/>
    </row>
    <row r="54" spans="1:7" x14ac:dyDescent="0.25">
      <c r="A54" s="85" t="s">
        <v>61</v>
      </c>
      <c r="B54" s="86">
        <v>148.16091954022988</v>
      </c>
      <c r="C54" s="84"/>
      <c r="D54"/>
      <c r="E54"/>
      <c r="F54"/>
      <c r="G54"/>
    </row>
    <row r="55" spans="1:7" x14ac:dyDescent="0.25">
      <c r="A55" s="85" t="s">
        <v>44</v>
      </c>
      <c r="B55" s="86">
        <v>144.88888888888889</v>
      </c>
      <c r="C55" s="84"/>
      <c r="D55"/>
      <c r="E55"/>
      <c r="F55"/>
      <c r="G55"/>
    </row>
    <row r="56" spans="1:7" x14ac:dyDescent="0.25">
      <c r="A56" s="85" t="s">
        <v>45</v>
      </c>
      <c r="B56" s="86">
        <v>144.88095238095238</v>
      </c>
      <c r="C56" s="84"/>
      <c r="D56"/>
      <c r="E56"/>
      <c r="F56"/>
      <c r="G56"/>
    </row>
    <row r="57" spans="1:7" x14ac:dyDescent="0.25">
      <c r="A57" s="85" t="s">
        <v>53</v>
      </c>
      <c r="B57" s="86">
        <v>143.98666666666668</v>
      </c>
      <c r="C57" s="84"/>
      <c r="D57"/>
      <c r="E57"/>
      <c r="F57"/>
      <c r="G57"/>
    </row>
    <row r="58" spans="1:7" x14ac:dyDescent="0.25">
      <c r="A58" s="85" t="s">
        <v>54</v>
      </c>
      <c r="B58" s="86">
        <v>134.29761904761904</v>
      </c>
      <c r="C58" s="84"/>
      <c r="D58"/>
      <c r="E58"/>
      <c r="F58"/>
      <c r="G58"/>
    </row>
    <row r="59" spans="1:7" x14ac:dyDescent="0.25">
      <c r="A59" s="85" t="s">
        <v>59</v>
      </c>
      <c r="B59" s="86">
        <v>131.48192771084337</v>
      </c>
      <c r="C59" s="84"/>
      <c r="D59"/>
      <c r="E59"/>
      <c r="F59"/>
      <c r="G59"/>
    </row>
    <row r="60" spans="1:7" x14ac:dyDescent="0.25">
      <c r="A60" s="85" t="s">
        <v>62</v>
      </c>
      <c r="B60" s="86">
        <v>115.11494252873563</v>
      </c>
      <c r="C60" s="84"/>
      <c r="D60"/>
      <c r="E60"/>
      <c r="F60"/>
      <c r="G60"/>
    </row>
    <row r="61" spans="1:7" x14ac:dyDescent="0.25">
      <c r="A61" s="85" t="s">
        <v>69</v>
      </c>
      <c r="B61" s="86">
        <v>106.71264367816092</v>
      </c>
      <c r="C61" s="84"/>
      <c r="D61"/>
      <c r="E61"/>
      <c r="F61"/>
      <c r="G61"/>
    </row>
    <row r="62" spans="1:7" x14ac:dyDescent="0.25">
      <c r="A62" s="85" t="s">
        <v>18</v>
      </c>
      <c r="B62" s="86">
        <v>50</v>
      </c>
      <c r="C62" s="84"/>
      <c r="D62">
        <v>26</v>
      </c>
      <c r="E62"/>
      <c r="F62" s="87">
        <v>6</v>
      </c>
      <c r="G62"/>
    </row>
    <row r="63" spans="1:7" x14ac:dyDescent="0.25">
      <c r="A63" s="85" t="s">
        <v>18</v>
      </c>
      <c r="B63" s="86">
        <v>50</v>
      </c>
      <c r="C63" s="84"/>
      <c r="D63">
        <v>26</v>
      </c>
      <c r="E63"/>
      <c r="F63">
        <v>24</v>
      </c>
      <c r="G63"/>
    </row>
    <row r="64" spans="1:7" x14ac:dyDescent="0.25">
      <c r="A64" s="85" t="s">
        <v>32</v>
      </c>
      <c r="B64" s="86">
        <v>50</v>
      </c>
      <c r="C64" s="84"/>
      <c r="D64"/>
      <c r="E64"/>
      <c r="F64">
        <v>23</v>
      </c>
      <c r="G64"/>
    </row>
    <row r="65" spans="1:7" x14ac:dyDescent="0.25">
      <c r="A65" s="85" t="s">
        <v>65</v>
      </c>
      <c r="B65" s="86">
        <v>50</v>
      </c>
      <c r="C65" s="84"/>
      <c r="D65"/>
      <c r="E65"/>
      <c r="F65"/>
      <c r="G65"/>
    </row>
    <row r="66" spans="1:7" x14ac:dyDescent="0.25">
      <c r="A66" s="85" t="s">
        <v>66</v>
      </c>
      <c r="B66" s="86">
        <v>50</v>
      </c>
      <c r="C66" s="84"/>
      <c r="D66"/>
      <c r="E66"/>
      <c r="F66"/>
      <c r="G66"/>
    </row>
    <row r="67" spans="1:7" x14ac:dyDescent="0.25">
      <c r="A67" s="85" t="s">
        <v>63</v>
      </c>
      <c r="B67" s="86">
        <v>50</v>
      </c>
      <c r="C67" s="84"/>
      <c r="D67"/>
      <c r="E67"/>
      <c r="F67"/>
      <c r="G67"/>
    </row>
    <row r="68" spans="1:7" x14ac:dyDescent="0.25">
      <c r="A68" s="85" t="s">
        <v>64</v>
      </c>
      <c r="B68" s="86">
        <v>50</v>
      </c>
      <c r="C68" s="84"/>
      <c r="D68"/>
      <c r="E68"/>
      <c r="F68"/>
      <c r="G68"/>
    </row>
  </sheetData>
  <phoneticPr fontId="9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8CD70C-6A41-468D-BD2A-E565673654B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Prix</vt:lpstr>
      <vt:lpstr>Prix 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Michel Taillon</cp:lastModifiedBy>
  <dcterms:created xsi:type="dcterms:W3CDTF">2026-04-05T15:18:41Z</dcterms:created>
  <dcterms:modified xsi:type="dcterms:W3CDTF">2026-04-06T13:33:32Z</dcterms:modified>
</cp:coreProperties>
</file>