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8280" windowHeight="5208" firstSheet="2" activeTab="2"/>
  </bookViews>
  <sheets>
    <sheet name="Horaire" sheetId="3" r:id="rId1"/>
    <sheet name="Base de données" sheetId="4" r:id="rId2"/>
    <sheet name="Budgets hebdomadaires" sheetId="1" r:id="rId3"/>
    <sheet name="Sauvegarde, Budget hebdomadaire" sheetId="2" r:id="rId4"/>
  </sheets>
  <definedNames>
    <definedName name="JF">Horaire!$X$2:$X$41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C2" i="2" l="1"/>
  <c r="AP2" i="2"/>
  <c r="AC2" i="2"/>
  <c r="P2" i="2"/>
  <c r="C2" i="2"/>
  <c r="BL1" i="2"/>
  <c r="BE1" i="2"/>
  <c r="BC1" i="2"/>
  <c r="AY1" i="2"/>
  <c r="AR1" i="2"/>
  <c r="AP1" i="2"/>
  <c r="AL1" i="2"/>
  <c r="AE1" i="2"/>
  <c r="AC1" i="2"/>
  <c r="Y1" i="2"/>
  <c r="R1" i="2"/>
  <c r="P1" i="2"/>
  <c r="L1" i="2"/>
  <c r="E1" i="2"/>
  <c r="C1" i="2"/>
  <c r="BL1" i="1"/>
  <c r="BE1" i="1"/>
  <c r="AY1" i="1"/>
  <c r="AR1" i="1"/>
  <c r="AL1" i="1"/>
  <c r="AE1" i="1"/>
  <c r="Y1" i="1"/>
  <c r="R1" i="1"/>
  <c r="L1" i="1"/>
  <c r="E1" i="1"/>
  <c r="BC2" i="1"/>
  <c r="BC1" i="1"/>
  <c r="AP2" i="1"/>
  <c r="AP1" i="1"/>
  <c r="AC2" i="1"/>
  <c r="AC1" i="1"/>
  <c r="P2" i="1"/>
  <c r="P1" i="1"/>
  <c r="C2" i="1"/>
  <c r="C1" i="1"/>
  <c r="A5" i="3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6" i="3" s="1"/>
  <c r="A37" i="3" s="1"/>
  <c r="A38" i="3" s="1"/>
  <c r="A39" i="3" s="1"/>
  <c r="BF40" i="1"/>
  <c r="BD40" i="1"/>
  <c r="AS40" i="1"/>
  <c r="AQ40" i="1"/>
  <c r="AF40" i="1"/>
  <c r="AD40" i="1"/>
  <c r="S40" i="1"/>
  <c r="Q40" i="1"/>
  <c r="F40" i="1"/>
  <c r="D40" i="1"/>
  <c r="BH39" i="1"/>
  <c r="BG39" i="1"/>
  <c r="BE39" i="1"/>
  <c r="BI39" i="1" s="1"/>
  <c r="AU39" i="1"/>
  <c r="AT39" i="1"/>
  <c r="AR39" i="1"/>
  <c r="AV39" i="1" s="1"/>
  <c r="AH39" i="1"/>
  <c r="AG39" i="1"/>
  <c r="AE39" i="1"/>
  <c r="AI39" i="1" s="1"/>
  <c r="U39" i="1"/>
  <c r="T39" i="1"/>
  <c r="R39" i="1"/>
  <c r="V39" i="1" s="1"/>
  <c r="H39" i="1"/>
  <c r="G39" i="1"/>
  <c r="E39" i="1"/>
  <c r="I39" i="1" s="1"/>
  <c r="BH38" i="1"/>
  <c r="BG38" i="1"/>
  <c r="BE38" i="1"/>
  <c r="BI38" i="1" s="1"/>
  <c r="AU38" i="1"/>
  <c r="AT38" i="1"/>
  <c r="AR38" i="1"/>
  <c r="AV38" i="1" s="1"/>
  <c r="AH38" i="1"/>
  <c r="AG38" i="1"/>
  <c r="AE38" i="1"/>
  <c r="AI38" i="1" s="1"/>
  <c r="U38" i="1"/>
  <c r="T38" i="1"/>
  <c r="R38" i="1"/>
  <c r="V38" i="1" s="1"/>
  <c r="H38" i="1"/>
  <c r="G38" i="1"/>
  <c r="E38" i="1"/>
  <c r="I38" i="1" s="1"/>
  <c r="BH37" i="1"/>
  <c r="BG37" i="1"/>
  <c r="BE37" i="1"/>
  <c r="BI37" i="1" s="1"/>
  <c r="AU37" i="1"/>
  <c r="AT37" i="1"/>
  <c r="AR37" i="1"/>
  <c r="AV37" i="1" s="1"/>
  <c r="AH37" i="1"/>
  <c r="AG37" i="1"/>
  <c r="AE37" i="1"/>
  <c r="AI37" i="1" s="1"/>
  <c r="U37" i="1"/>
  <c r="T37" i="1"/>
  <c r="R37" i="1"/>
  <c r="V37" i="1" s="1"/>
  <c r="H37" i="1"/>
  <c r="G37" i="1"/>
  <c r="E37" i="1"/>
  <c r="I37" i="1" s="1"/>
  <c r="BH36" i="1"/>
  <c r="BG36" i="1"/>
  <c r="BE36" i="1"/>
  <c r="BI36" i="1" s="1"/>
  <c r="AU36" i="1"/>
  <c r="AT36" i="1"/>
  <c r="AR36" i="1"/>
  <c r="AV36" i="1" s="1"/>
  <c r="AH36" i="1"/>
  <c r="AG36" i="1"/>
  <c r="AE36" i="1"/>
  <c r="AI36" i="1" s="1"/>
  <c r="U36" i="1"/>
  <c r="T36" i="1"/>
  <c r="R36" i="1"/>
  <c r="V36" i="1" s="1"/>
  <c r="H36" i="1"/>
  <c r="G36" i="1"/>
  <c r="E36" i="1"/>
  <c r="I36" i="1" s="1"/>
  <c r="BH35" i="1"/>
  <c r="BG35" i="1"/>
  <c r="BE35" i="1"/>
  <c r="BI35" i="1" s="1"/>
  <c r="AU35" i="1"/>
  <c r="AT35" i="1"/>
  <c r="AR35" i="1"/>
  <c r="AV35" i="1" s="1"/>
  <c r="AH35" i="1"/>
  <c r="AG35" i="1"/>
  <c r="AE35" i="1"/>
  <c r="AI35" i="1" s="1"/>
  <c r="U35" i="1"/>
  <c r="T35" i="1"/>
  <c r="R35" i="1"/>
  <c r="V35" i="1" s="1"/>
  <c r="H35" i="1"/>
  <c r="G35" i="1"/>
  <c r="E35" i="1"/>
  <c r="I35" i="1" s="1"/>
  <c r="BH34" i="1"/>
  <c r="BH40" i="1" s="1"/>
  <c r="BG34" i="1"/>
  <c r="BE34" i="1"/>
  <c r="BI34" i="1" s="1"/>
  <c r="AU34" i="1"/>
  <c r="AU40" i="1" s="1"/>
  <c r="AT34" i="1"/>
  <c r="AR34" i="1"/>
  <c r="AV34" i="1" s="1"/>
  <c r="AH34" i="1"/>
  <c r="AH40" i="1" s="1"/>
  <c r="AG34" i="1"/>
  <c r="AE34" i="1"/>
  <c r="AI34" i="1" s="1"/>
  <c r="U34" i="1"/>
  <c r="T34" i="1"/>
  <c r="R34" i="1"/>
  <c r="V34" i="1" s="1"/>
  <c r="H34" i="1"/>
  <c r="H40" i="1" s="1"/>
  <c r="G34" i="1"/>
  <c r="E34" i="1"/>
  <c r="I34" i="1" s="1"/>
  <c r="BI33" i="1"/>
  <c r="BH33" i="1"/>
  <c r="BG33" i="1"/>
  <c r="BE33" i="1"/>
  <c r="AU33" i="1"/>
  <c r="AT33" i="1"/>
  <c r="AR33" i="1"/>
  <c r="AV33" i="1" s="1"/>
  <c r="AH33" i="1"/>
  <c r="AG33" i="1"/>
  <c r="AI33" i="1" s="1"/>
  <c r="AE33" i="1"/>
  <c r="U33" i="1"/>
  <c r="U40" i="1" s="1"/>
  <c r="T33" i="1"/>
  <c r="R33" i="1"/>
  <c r="V33" i="1" s="1"/>
  <c r="I33" i="1"/>
  <c r="H33" i="1"/>
  <c r="G33" i="1"/>
  <c r="E33" i="1"/>
  <c r="BI32" i="1"/>
  <c r="BH32" i="1"/>
  <c r="BG32" i="1"/>
  <c r="BE32" i="1"/>
  <c r="AV32" i="1"/>
  <c r="AU32" i="1"/>
  <c r="AT32" i="1"/>
  <c r="AR32" i="1"/>
  <c r="AI32" i="1"/>
  <c r="AH32" i="1"/>
  <c r="AG32" i="1"/>
  <c r="AE32" i="1"/>
  <c r="V32" i="1"/>
  <c r="U32" i="1"/>
  <c r="T32" i="1"/>
  <c r="R32" i="1"/>
  <c r="I32" i="1"/>
  <c r="H32" i="1"/>
  <c r="G32" i="1"/>
  <c r="E32" i="1"/>
  <c r="BI31" i="1"/>
  <c r="BH31" i="1"/>
  <c r="BG31" i="1"/>
  <c r="BG40" i="1" s="1"/>
  <c r="BE31" i="1"/>
  <c r="BE40" i="1" s="1"/>
  <c r="AV31" i="1"/>
  <c r="AU31" i="1"/>
  <c r="AT31" i="1"/>
  <c r="AT40" i="1" s="1"/>
  <c r="AR31" i="1"/>
  <c r="AR40" i="1" s="1"/>
  <c r="AI31" i="1"/>
  <c r="AH31" i="1"/>
  <c r="AG31" i="1"/>
  <c r="AG40" i="1" s="1"/>
  <c r="AE31" i="1"/>
  <c r="AE40" i="1" s="1"/>
  <c r="V31" i="1"/>
  <c r="U31" i="1"/>
  <c r="T31" i="1"/>
  <c r="T40" i="1" s="1"/>
  <c r="R31" i="1"/>
  <c r="R40" i="1" s="1"/>
  <c r="I31" i="1"/>
  <c r="H31" i="1"/>
  <c r="G31" i="1"/>
  <c r="G40" i="1" s="1"/>
  <c r="E31" i="1"/>
  <c r="E40" i="1" s="1"/>
  <c r="BM25" i="1"/>
  <c r="AZ25" i="1"/>
  <c r="AM25" i="1"/>
  <c r="M25" i="1"/>
  <c r="BM21" i="1"/>
  <c r="M21" i="1"/>
  <c r="Z20" i="1"/>
  <c r="AM19" i="1"/>
  <c r="AZ18" i="1"/>
  <c r="BM17" i="1"/>
  <c r="M17" i="1"/>
  <c r="Z16" i="1"/>
  <c r="M13" i="1"/>
  <c r="AZ12" i="1"/>
  <c r="BM11" i="1"/>
  <c r="M11" i="1"/>
  <c r="Z10" i="1"/>
  <c r="AM9" i="1"/>
  <c r="AZ8" i="1"/>
  <c r="BM7" i="1"/>
  <c r="M7" i="1"/>
  <c r="Z6" i="1"/>
  <c r="AM5" i="1"/>
  <c r="M5" i="1"/>
  <c r="AZ4" i="1"/>
  <c r="C30" i="3"/>
  <c r="C21" i="3"/>
  <c r="C39" i="3"/>
  <c r="C29" i="3"/>
  <c r="C31" i="3"/>
  <c r="C27" i="3"/>
  <c r="C36" i="3"/>
  <c r="C24" i="3"/>
  <c r="C16" i="3"/>
  <c r="C11" i="3"/>
  <c r="C9" i="3"/>
  <c r="C26" i="3"/>
  <c r="C19" i="3"/>
  <c r="C23" i="3"/>
  <c r="C34" i="3"/>
  <c r="C22" i="3"/>
  <c r="C25" i="3"/>
  <c r="C37" i="3"/>
  <c r="C4" i="3"/>
  <c r="C14" i="3"/>
  <c r="C12" i="3"/>
  <c r="C33" i="3"/>
  <c r="C6" i="3"/>
  <c r="C32" i="3"/>
  <c r="C38" i="3"/>
  <c r="C17" i="3"/>
  <c r="C28" i="3"/>
  <c r="C7" i="3"/>
  <c r="C13" i="3"/>
  <c r="C15" i="3"/>
  <c r="C8" i="3"/>
  <c r="C10" i="3"/>
  <c r="C18" i="3"/>
  <c r="C5" i="3"/>
  <c r="C20" i="3"/>
  <c r="T22" i="1" l="1"/>
  <c r="X22" i="1"/>
  <c r="BI22" i="1"/>
  <c r="AM4" i="1"/>
  <c r="AJ22" i="1"/>
  <c r="AU22" i="1"/>
  <c r="AY22" i="1"/>
  <c r="Z5" i="1"/>
  <c r="M6" i="1"/>
  <c r="BM6" i="1"/>
  <c r="Z7" i="1"/>
  <c r="AZ7" i="1"/>
  <c r="AM8" i="1"/>
  <c r="Z9" i="1"/>
  <c r="AZ9" i="1"/>
  <c r="M10" i="1"/>
  <c r="AM10" i="1"/>
  <c r="BM10" i="1"/>
  <c r="AZ11" i="1"/>
  <c r="AM12" i="1"/>
  <c r="BM12" i="1"/>
  <c r="AM13" i="1"/>
  <c r="Z14" i="1"/>
  <c r="M15" i="1"/>
  <c r="BM15" i="1"/>
  <c r="G22" i="1"/>
  <c r="K22" i="1"/>
  <c r="V22" i="1"/>
  <c r="AV22" i="1"/>
  <c r="BM5" i="1"/>
  <c r="AZ6" i="1"/>
  <c r="AM7" i="1"/>
  <c r="Z8" i="1"/>
  <c r="M9" i="1"/>
  <c r="BM9" i="1"/>
  <c r="AZ10" i="1"/>
  <c r="AM11" i="1"/>
  <c r="Z12" i="1"/>
  <c r="Z13" i="1"/>
  <c r="AZ13" i="1"/>
  <c r="M14" i="1"/>
  <c r="BM14" i="1"/>
  <c r="AZ15" i="1"/>
  <c r="M16" i="1"/>
  <c r="AZ16" i="1"/>
  <c r="AM17" i="1"/>
  <c r="Z18" i="1"/>
  <c r="M19" i="1"/>
  <c r="BM19" i="1"/>
  <c r="AZ20" i="1"/>
  <c r="AM21" i="1"/>
  <c r="L22" i="1"/>
  <c r="BH22" i="1"/>
  <c r="AQ22" i="1"/>
  <c r="H22" i="1"/>
  <c r="BM13" i="1"/>
  <c r="AZ14" i="1"/>
  <c r="AM15" i="1"/>
  <c r="AM16" i="1"/>
  <c r="BM16" i="1"/>
  <c r="Z17" i="1"/>
  <c r="M18" i="1"/>
  <c r="BM18" i="1"/>
  <c r="AZ19" i="1"/>
  <c r="M20" i="1"/>
  <c r="AM20" i="1"/>
  <c r="BM20" i="1"/>
  <c r="Z21" i="1"/>
  <c r="Z25" i="1"/>
  <c r="A41" i="3"/>
  <c r="A40" i="3"/>
  <c r="Z4" i="1"/>
  <c r="AF22" i="1"/>
  <c r="D22" i="1"/>
  <c r="S22" i="1"/>
  <c r="W22" i="1"/>
  <c r="AG22" i="1"/>
  <c r="AK22" i="1"/>
  <c r="BF22" i="1"/>
  <c r="BM4" i="1"/>
  <c r="BM22" i="1" s="1"/>
  <c r="BM24" i="1" s="1"/>
  <c r="BM27" i="1" s="1"/>
  <c r="BJ22" i="1"/>
  <c r="M8" i="1"/>
  <c r="Z11" i="1"/>
  <c r="AM14" i="1"/>
  <c r="AZ17" i="1"/>
  <c r="I22" i="1"/>
  <c r="AH22" i="1"/>
  <c r="AS22" i="1"/>
  <c r="BG22" i="1"/>
  <c r="BM8" i="1"/>
  <c r="M12" i="1"/>
  <c r="Z15" i="1"/>
  <c r="AM18" i="1"/>
  <c r="AZ21" i="1"/>
  <c r="I40" i="1"/>
  <c r="J33" i="1" s="1"/>
  <c r="V40" i="1"/>
  <c r="W33" i="1" s="1"/>
  <c r="AI40" i="1"/>
  <c r="AJ33" i="1" s="1"/>
  <c r="AV40" i="1"/>
  <c r="AW33" i="1" s="1"/>
  <c r="BI40" i="1"/>
  <c r="BJ33" i="1" s="1"/>
  <c r="AD22" i="1"/>
  <c r="AL22" i="1"/>
  <c r="AW22" i="1"/>
  <c r="BK22" i="1"/>
  <c r="AZ5" i="1"/>
  <c r="AZ22" i="1" s="1"/>
  <c r="AZ24" i="1" s="1"/>
  <c r="AZ27" i="1" s="1"/>
  <c r="F22" i="1"/>
  <c r="M4" i="1"/>
  <c r="J22" i="1"/>
  <c r="Q22" i="1"/>
  <c r="U22" i="1"/>
  <c r="Y22" i="1"/>
  <c r="AI22" i="1"/>
  <c r="AT22" i="1"/>
  <c r="AX22" i="1"/>
  <c r="BD22" i="1"/>
  <c r="BL22" i="1"/>
  <c r="AM6" i="1"/>
  <c r="AM22" i="1" s="1"/>
  <c r="AM24" i="1" s="1"/>
  <c r="AM27" i="1" s="1"/>
  <c r="Z19" i="1"/>
  <c r="Z22" i="1" l="1"/>
  <c r="Z24" i="1" s="1"/>
  <c r="Z27" i="1" s="1"/>
  <c r="M22" i="1"/>
  <c r="M24" i="1" s="1"/>
  <c r="M27" i="1" s="1"/>
</calcChain>
</file>

<file path=xl/sharedStrings.xml><?xml version="1.0" encoding="utf-8"?>
<sst xmlns="http://schemas.openxmlformats.org/spreadsheetml/2006/main" count="354" uniqueCount="99">
  <si>
    <t>Saison</t>
  </si>
  <si>
    <t>Numéros d'équipe</t>
  </si>
  <si>
    <t>Capitaines</t>
  </si>
  <si>
    <t>Joueurs réguliers</t>
  </si>
  <si>
    <t>Montant par joueur</t>
  </si>
  <si>
    <t>Joueurs présents</t>
  </si>
  <si>
    <t>Substituts</t>
  </si>
  <si>
    <t>Absences payées</t>
  </si>
  <si>
    <t>69 d'équipe</t>
  </si>
  <si>
    <t>Total</t>
  </si>
  <si>
    <t>Total :</t>
  </si>
  <si>
    <t>Profit tirage :</t>
  </si>
  <si>
    <t>Total L20 + L21 :</t>
  </si>
  <si>
    <t>Total Y20 + Y21 :</t>
  </si>
  <si>
    <t>Total AL20 + AL21 :</t>
  </si>
  <si>
    <t>Total AY20 + AY21 :</t>
  </si>
  <si>
    <t>Total BL20 + BL21 :</t>
  </si>
  <si>
    <t>Joueurs</t>
  </si>
  <si>
    <t>Ayant réussi</t>
  </si>
  <si>
    <t>3 x 69/169/269 :</t>
  </si>
  <si>
    <t>3 x 69</t>
  </si>
  <si>
    <t>Dépôt :</t>
  </si>
  <si>
    <t>Nombre total de coupures</t>
  </si>
  <si>
    <t>Total en argent</t>
  </si>
  <si>
    <t>Coupures, bowling</t>
  </si>
  <si>
    <t>Montant, bowling</t>
  </si>
  <si>
    <t>Coupures, dépôt</t>
  </si>
  <si>
    <t>Montant, dépôt</t>
  </si>
  <si>
    <t>Nombre de 50,00 $ :</t>
  </si>
  <si>
    <t>Nombre de 20,00 $ :</t>
  </si>
  <si>
    <t>Dépôt</t>
  </si>
  <si>
    <t>Nombre de 10,00 $ :</t>
  </si>
  <si>
    <t>Nombre de 5,00 $ :</t>
  </si>
  <si>
    <t>Nombre de 2,00 $ :</t>
  </si>
  <si>
    <t>Nombre de 1,00 $ :</t>
  </si>
  <si>
    <t>Nombre de 0,25 $ :</t>
  </si>
  <si>
    <t>Nombre de 0,10 $ :</t>
  </si>
  <si>
    <t>Nombre de 0,05 $ :</t>
  </si>
  <si>
    <t xml:space="preserve">SAISON : </t>
  </si>
  <si>
    <t>Dates</t>
  </si>
  <si>
    <t>Abat.Neuf</t>
  </si>
  <si>
    <t>Sem.01</t>
  </si>
  <si>
    <t>Sem.02</t>
  </si>
  <si>
    <t>Sem.03</t>
  </si>
  <si>
    <t>Sem.04</t>
  </si>
  <si>
    <t>Sem.05</t>
  </si>
  <si>
    <t>Sem.06</t>
  </si>
  <si>
    <t>Sem.07</t>
  </si>
  <si>
    <t>Sem.08</t>
  </si>
  <si>
    <t>Sem.09</t>
  </si>
  <si>
    <t>Sem.010</t>
  </si>
  <si>
    <t>Sem.011</t>
  </si>
  <si>
    <t>Sem.012</t>
  </si>
  <si>
    <t>Sem.013</t>
  </si>
  <si>
    <t>Sem.014</t>
  </si>
  <si>
    <t>Sem.015</t>
  </si>
  <si>
    <t>Sem.016</t>
  </si>
  <si>
    <t>Sem.017</t>
  </si>
  <si>
    <t>Sem.018</t>
  </si>
  <si>
    <t>Sem.019</t>
  </si>
  <si>
    <t>Sem.020</t>
  </si>
  <si>
    <t>Sem.021</t>
  </si>
  <si>
    <t>Sem.022</t>
  </si>
  <si>
    <t>Sem.023</t>
  </si>
  <si>
    <t>Sem.024</t>
  </si>
  <si>
    <t>Sem.025</t>
  </si>
  <si>
    <t>Sem.026</t>
  </si>
  <si>
    <t>Sem.027</t>
  </si>
  <si>
    <t>Sem.028</t>
  </si>
  <si>
    <t>Sem.029</t>
  </si>
  <si>
    <t>Sem.030</t>
  </si>
  <si>
    <t>Sem.031</t>
  </si>
  <si>
    <t>Sem.032</t>
  </si>
  <si>
    <t>Sem.033</t>
  </si>
  <si>
    <t>Sem.034</t>
  </si>
  <si>
    <t>Sem.035</t>
  </si>
  <si>
    <t>Mini-Tournoi</t>
  </si>
  <si>
    <t>Les Mordus</t>
  </si>
  <si>
    <t>Homme Femme</t>
  </si>
  <si>
    <t>Moyenne de départ</t>
  </si>
  <si>
    <t>2022-2023</t>
  </si>
  <si>
    <t>Serge Lemieux</t>
  </si>
  <si>
    <t>France Therien</t>
  </si>
  <si>
    <t>Richard Champagne</t>
  </si>
  <si>
    <t>Claire Lessard</t>
  </si>
  <si>
    <t>Jacques Robillard</t>
  </si>
  <si>
    <t>Gaétan Martin</t>
  </si>
  <si>
    <t>Jeannine Chartré</t>
  </si>
  <si>
    <t>Raymond Chartré</t>
  </si>
  <si>
    <t>Philippe Vignis</t>
  </si>
  <si>
    <t>Micheline Lepage</t>
  </si>
  <si>
    <t>Mario Nolet</t>
  </si>
  <si>
    <t>André Cyr</t>
  </si>
  <si>
    <t>Gilles Martin</t>
  </si>
  <si>
    <t>Louisette Croteau</t>
  </si>
  <si>
    <t>Michel Moreau</t>
  </si>
  <si>
    <t>Louise Robillard</t>
  </si>
  <si>
    <t>Gilles Thériault</t>
  </si>
  <si>
    <t>Thérèse Robert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</si>
</sst>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* #,##0.00_)\ &quot;$&quot;_ ;_ * \(#,##0.00\)\ &quot;$&quot;_ ;_ * &quot;-&quot;??_)\ &quot;$&quot;_ ;_ @_ "/>
    <numFmt numFmtId="164" formatCode="#,##0.00\ &quot;$&quot;"/>
  </numFmts>
  <fonts count="36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rgb="FF0000FF"/>
      <name val="Calibri"/>
      <family val="2"/>
    </font>
    <font>
      <b/>
      <sz val="16"/>
      <name val="Calibri"/>
      <family val="2"/>
    </font>
    <font>
      <b/>
      <sz val="16"/>
      <color rgb="FFFF0000"/>
      <name val="Calibri"/>
      <family val="2"/>
    </font>
    <font>
      <b/>
      <sz val="14"/>
      <name val="Calibri"/>
      <family val="2"/>
    </font>
    <font>
      <sz val="16"/>
      <color rgb="FFFF0000"/>
      <name val="Calibri"/>
      <family val="2"/>
    </font>
    <font>
      <b/>
      <sz val="9"/>
      <name val="Calibri"/>
      <family val="2"/>
    </font>
    <font>
      <b/>
      <sz val="8"/>
      <color theme="1"/>
      <name val="Calibri"/>
      <family val="2"/>
    </font>
    <font>
      <b/>
      <sz val="12"/>
      <name val="Calibri"/>
      <family val="2"/>
    </font>
    <font>
      <b/>
      <sz val="8"/>
      <name val="Calibri"/>
      <family val="2"/>
    </font>
    <font>
      <b/>
      <sz val="12"/>
      <color theme="1"/>
      <name val="Calibri"/>
      <family val="2"/>
    </font>
    <font>
      <b/>
      <sz val="11"/>
      <name val="Calibri"/>
      <family val="2"/>
    </font>
    <font>
      <b/>
      <sz val="18"/>
      <color theme="1"/>
      <name val="Calibri"/>
      <family val="2"/>
    </font>
    <font>
      <b/>
      <sz val="10"/>
      <name val="Calibri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rgb="FF0070C0"/>
      <name val="Calibri"/>
      <family val="2"/>
      <scheme val="minor"/>
    </font>
    <font>
      <b/>
      <sz val="6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002060"/>
      <name val="Calibri"/>
      <family val="2"/>
    </font>
    <font>
      <b/>
      <i/>
      <sz val="12"/>
      <color rgb="FFFF0000"/>
      <name val="Calibri"/>
      <family val="2"/>
    </font>
    <font>
      <b/>
      <sz val="9"/>
      <color rgb="FF0070C0"/>
      <name val="Calibri"/>
      <family val="2"/>
    </font>
    <font>
      <b/>
      <sz val="12"/>
      <color rgb="FF7030A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6"/>
      <color theme="1"/>
      <name val="Calibri"/>
      <family val="2"/>
    </font>
    <font>
      <b/>
      <sz val="10"/>
      <color theme="1"/>
      <name val="Calibri"/>
      <family val="2"/>
    </font>
    <font>
      <b/>
      <sz val="14"/>
      <color rgb="FF7030A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A2F8A0"/>
        <bgColor indexed="64"/>
      </patternFill>
    </fill>
    <fill>
      <patternFill patternType="solid">
        <fgColor rgb="FFFFBDBD"/>
        <bgColor indexed="64"/>
      </patternFill>
    </fill>
    <fill>
      <patternFill patternType="solid">
        <fgColor rgb="FFC0B0E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CF7F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8">
    <xf numFmtId="0" fontId="0" fillId="0" borderId="0" xfId="0"/>
    <xf numFmtId="0" fontId="0" fillId="2" borderId="0" xfId="0" applyFill="1"/>
    <xf numFmtId="0" fontId="4" fillId="3" borderId="1" xfId="0" applyFont="1" applyFill="1" applyBorder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vertical="center"/>
    </xf>
    <xf numFmtId="0" fontId="5" fillId="3" borderId="4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15" fontId="5" fillId="3" borderId="6" xfId="0" applyNumberFormat="1" applyFont="1" applyFill="1" applyBorder="1" applyAlignment="1">
      <alignment horizontal="center" vertical="center"/>
    </xf>
    <xf numFmtId="0" fontId="5" fillId="3" borderId="0" xfId="0" applyNumberFormat="1" applyFont="1" applyFill="1" applyBorder="1" applyAlignment="1"/>
    <xf numFmtId="49" fontId="5" fillId="3" borderId="0" xfId="0" applyNumberFormat="1" applyFont="1" applyFill="1" applyBorder="1" applyAlignment="1"/>
    <xf numFmtId="0" fontId="5" fillId="3" borderId="0" xfId="0" applyFont="1" applyFill="1" applyBorder="1" applyAlignment="1">
      <alignment horizontal="center"/>
    </xf>
    <xf numFmtId="0" fontId="7" fillId="3" borderId="0" xfId="0" applyFont="1" applyFill="1" applyBorder="1"/>
    <xf numFmtId="164" fontId="5" fillId="3" borderId="0" xfId="0" applyNumberFormat="1" applyFont="1" applyFill="1" applyBorder="1" applyAlignment="1">
      <alignment horizontal="center"/>
    </xf>
    <xf numFmtId="15" fontId="5" fillId="3" borderId="0" xfId="0" applyNumberFormat="1" applyFont="1" applyFill="1" applyBorder="1" applyAlignment="1">
      <alignment vertical="center"/>
    </xf>
    <xf numFmtId="0" fontId="5" fillId="3" borderId="7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9" fillId="3" borderId="8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1" fillId="3" borderId="8" xfId="0" applyNumberFormat="1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/>
    </xf>
    <xf numFmtId="164" fontId="8" fillId="3" borderId="8" xfId="0" applyNumberFormat="1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left" vertical="center"/>
    </xf>
    <xf numFmtId="0" fontId="13" fillId="3" borderId="1" xfId="0" applyNumberFormat="1" applyFont="1" applyFill="1" applyBorder="1" applyAlignment="1">
      <alignment horizontal="center" vertical="center"/>
    </xf>
    <xf numFmtId="164" fontId="13" fillId="3" borderId="2" xfId="1" applyNumberFormat="1" applyFont="1" applyFill="1" applyBorder="1" applyAlignment="1">
      <alignment horizontal="center" vertical="center"/>
    </xf>
    <xf numFmtId="164" fontId="13" fillId="3" borderId="4" xfId="1" applyNumberFormat="1" applyFont="1" applyFill="1" applyBorder="1" applyAlignment="1">
      <alignment horizontal="center" vertical="center"/>
    </xf>
    <xf numFmtId="164" fontId="8" fillId="2" borderId="4" xfId="1" applyNumberFormat="1" applyFont="1" applyFill="1" applyBorder="1" applyAlignment="1">
      <alignment horizontal="center" vertical="center"/>
    </xf>
    <xf numFmtId="164" fontId="12" fillId="3" borderId="1" xfId="0" applyNumberFormat="1" applyFont="1" applyFill="1" applyBorder="1" applyAlignment="1">
      <alignment horizontal="center" vertical="center"/>
    </xf>
    <xf numFmtId="164" fontId="14" fillId="3" borderId="1" xfId="0" applyNumberFormat="1" applyFont="1" applyFill="1" applyBorder="1" applyAlignment="1">
      <alignment horizontal="center" vertical="center"/>
    </xf>
    <xf numFmtId="164" fontId="15" fillId="2" borderId="3" xfId="1" applyNumberFormat="1" applyFont="1" applyFill="1" applyBorder="1" applyAlignment="1">
      <alignment horizontal="center" vertical="center"/>
    </xf>
    <xf numFmtId="0" fontId="0" fillId="3" borderId="10" xfId="0" applyFill="1" applyBorder="1"/>
    <xf numFmtId="0" fontId="0" fillId="3" borderId="0" xfId="0" applyFill="1" applyBorder="1"/>
    <xf numFmtId="0" fontId="16" fillId="3" borderId="0" xfId="0" applyFont="1" applyFill="1" applyBorder="1"/>
    <xf numFmtId="0" fontId="17" fillId="3" borderId="0" xfId="0" applyFont="1" applyFill="1" applyBorder="1"/>
    <xf numFmtId="0" fontId="18" fillId="3" borderId="1" xfId="0" applyFont="1" applyFill="1" applyBorder="1"/>
    <xf numFmtId="0" fontId="18" fillId="3" borderId="4" xfId="0" applyFont="1" applyFill="1" applyBorder="1"/>
    <xf numFmtId="164" fontId="19" fillId="3" borderId="2" xfId="0" applyNumberFormat="1" applyFont="1" applyFill="1" applyBorder="1"/>
    <xf numFmtId="0" fontId="17" fillId="2" borderId="0" xfId="0" applyFont="1" applyFill="1" applyBorder="1"/>
    <xf numFmtId="0" fontId="19" fillId="3" borderId="1" xfId="0" applyFont="1" applyFill="1" applyBorder="1"/>
    <xf numFmtId="0" fontId="19" fillId="3" borderId="4" xfId="0" applyFont="1" applyFill="1" applyBorder="1"/>
    <xf numFmtId="164" fontId="17" fillId="2" borderId="0" xfId="0" applyNumberFormat="1" applyFont="1" applyFill="1" applyBorder="1"/>
    <xf numFmtId="0" fontId="20" fillId="3" borderId="2" xfId="0" applyFont="1" applyFill="1" applyBorder="1" applyAlignment="1">
      <alignment horizontal="center" vertical="center"/>
    </xf>
    <xf numFmtId="0" fontId="21" fillId="3" borderId="2" xfId="0" applyFont="1" applyFill="1" applyBorder="1" applyAlignment="1">
      <alignment horizontal="center" vertical="center" wrapText="1"/>
    </xf>
    <xf numFmtId="0" fontId="22" fillId="4" borderId="3" xfId="0" applyFont="1" applyFill="1" applyBorder="1" applyAlignment="1">
      <alignment vertical="center"/>
    </xf>
    <xf numFmtId="0" fontId="20" fillId="4" borderId="4" xfId="0" applyFont="1" applyFill="1" applyBorder="1"/>
    <xf numFmtId="0" fontId="20" fillId="3" borderId="4" xfId="0" applyNumberFormat="1" applyFont="1" applyFill="1" applyBorder="1" applyAlignment="1">
      <alignment horizontal="center" vertical="center"/>
    </xf>
    <xf numFmtId="44" fontId="20" fillId="3" borderId="2" xfId="0" applyNumberFormat="1" applyFont="1" applyFill="1" applyBorder="1"/>
    <xf numFmtId="164" fontId="19" fillId="3" borderId="4" xfId="0" applyNumberFormat="1" applyFont="1" applyFill="1" applyBorder="1"/>
    <xf numFmtId="44" fontId="17" fillId="2" borderId="0" xfId="0" applyNumberFormat="1" applyFont="1" applyFill="1" applyBorder="1"/>
    <xf numFmtId="0" fontId="23" fillId="3" borderId="2" xfId="0" applyFont="1" applyFill="1" applyBorder="1" applyAlignment="1">
      <alignment horizontal="center" vertical="center"/>
    </xf>
    <xf numFmtId="0" fontId="22" fillId="4" borderId="11" xfId="0" applyFont="1" applyFill="1" applyBorder="1" applyAlignment="1">
      <alignment vertical="center"/>
    </xf>
    <xf numFmtId="0" fontId="20" fillId="4" borderId="9" xfId="0" applyFont="1" applyFill="1" applyBorder="1"/>
    <xf numFmtId="0" fontId="20" fillId="3" borderId="12" xfId="0" applyFont="1" applyFill="1" applyBorder="1"/>
    <xf numFmtId="0" fontId="20" fillId="3" borderId="13" xfId="0" applyFont="1" applyFill="1" applyBorder="1"/>
    <xf numFmtId="0" fontId="2" fillId="3" borderId="6" xfId="0" applyFont="1" applyFill="1" applyBorder="1" applyAlignment="1">
      <alignment horizontal="center" vertical="center"/>
    </xf>
    <xf numFmtId="0" fontId="16" fillId="4" borderId="1" xfId="0" applyFont="1" applyFill="1" applyBorder="1"/>
    <xf numFmtId="0" fontId="17" fillId="4" borderId="3" xfId="0" applyFont="1" applyFill="1" applyBorder="1"/>
    <xf numFmtId="0" fontId="16" fillId="4" borderId="4" xfId="0" applyFont="1" applyFill="1" applyBorder="1"/>
    <xf numFmtId="0" fontId="21" fillId="3" borderId="12" xfId="0" applyFont="1" applyFill="1" applyBorder="1" applyAlignment="1">
      <alignment horizontal="center" vertical="center"/>
    </xf>
    <xf numFmtId="0" fontId="17" fillId="4" borderId="1" xfId="0" applyFont="1" applyFill="1" applyBorder="1"/>
    <xf numFmtId="0" fontId="18" fillId="3" borderId="14" xfId="0" applyFont="1" applyFill="1" applyBorder="1"/>
    <xf numFmtId="0" fontId="19" fillId="3" borderId="9" xfId="0" applyFont="1" applyFill="1" applyBorder="1"/>
    <xf numFmtId="164" fontId="24" fillId="3" borderId="8" xfId="0" applyNumberFormat="1" applyFont="1" applyFill="1" applyBorder="1"/>
    <xf numFmtId="164" fontId="17" fillId="2" borderId="12" xfId="0" applyNumberFormat="1" applyFont="1" applyFill="1" applyBorder="1"/>
    <xf numFmtId="0" fontId="21" fillId="4" borderId="14" xfId="0" applyFont="1" applyFill="1" applyBorder="1"/>
    <xf numFmtId="0" fontId="0" fillId="4" borderId="11" xfId="0" applyFill="1" applyBorder="1" applyAlignment="1">
      <alignment horizontal="center" vertical="center"/>
    </xf>
    <xf numFmtId="0" fontId="16" fillId="4" borderId="11" xfId="0" applyFont="1" applyFill="1" applyBorder="1"/>
    <xf numFmtId="0" fontId="17" fillId="4" borderId="11" xfId="0" applyFont="1" applyFill="1" applyBorder="1"/>
    <xf numFmtId="0" fontId="10" fillId="4" borderId="11" xfId="0" applyFont="1" applyFill="1" applyBorder="1" applyAlignment="1">
      <alignment vertical="center"/>
    </xf>
    <xf numFmtId="0" fontId="10" fillId="4" borderId="9" xfId="0" applyFont="1" applyFill="1" applyBorder="1" applyAlignment="1">
      <alignment vertical="center"/>
    </xf>
    <xf numFmtId="0" fontId="10" fillId="2" borderId="7" xfId="0" applyFont="1" applyFill="1" applyBorder="1" applyAlignment="1">
      <alignment vertical="center"/>
    </xf>
    <xf numFmtId="0" fontId="0" fillId="4" borderId="14" xfId="0" applyFill="1" applyBorder="1"/>
    <xf numFmtId="0" fontId="0" fillId="4" borderId="11" xfId="0" applyFill="1" applyBorder="1"/>
    <xf numFmtId="0" fontId="21" fillId="4" borderId="15" xfId="0" applyFont="1" applyFill="1" applyBorder="1"/>
    <xf numFmtId="0" fontId="0" fillId="4" borderId="12" xfId="0" applyFill="1" applyBorder="1" applyAlignment="1">
      <alignment horizontal="center" vertical="center"/>
    </xf>
    <xf numFmtId="0" fontId="16" fillId="4" borderId="12" xfId="0" applyFont="1" applyFill="1" applyBorder="1"/>
    <xf numFmtId="0" fontId="17" fillId="4" borderId="12" xfId="0" applyFont="1" applyFill="1" applyBorder="1"/>
    <xf numFmtId="0" fontId="17" fillId="4" borderId="13" xfId="0" applyFont="1" applyFill="1" applyBorder="1"/>
    <xf numFmtId="0" fontId="8" fillId="2" borderId="7" xfId="0" applyFont="1" applyFill="1" applyBorder="1" applyAlignment="1">
      <alignment horizontal="center" vertical="center"/>
    </xf>
    <xf numFmtId="0" fontId="0" fillId="4" borderId="10" xfId="0" applyFill="1" applyBorder="1"/>
    <xf numFmtId="0" fontId="0" fillId="4" borderId="0" xfId="0" applyFill="1" applyBorder="1"/>
    <xf numFmtId="0" fontId="16" fillId="4" borderId="0" xfId="0" applyFont="1" applyFill="1" applyBorder="1"/>
    <xf numFmtId="0" fontId="17" fillId="4" borderId="0" xfId="0" applyFont="1" applyFill="1" applyBorder="1"/>
    <xf numFmtId="0" fontId="17" fillId="4" borderId="7" xfId="0" applyFont="1" applyFill="1" applyBorder="1"/>
    <xf numFmtId="0" fontId="0" fillId="5" borderId="15" xfId="0" applyFill="1" applyBorder="1"/>
    <xf numFmtId="0" fontId="0" fillId="5" borderId="12" xfId="0" applyFill="1" applyBorder="1"/>
    <xf numFmtId="0" fontId="25" fillId="5" borderId="6" xfId="0" applyFont="1" applyFill="1" applyBorder="1" applyAlignment="1">
      <alignment horizontal="center" vertical="center" wrapText="1"/>
    </xf>
    <xf numFmtId="0" fontId="19" fillId="5" borderId="6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/>
    </xf>
    <xf numFmtId="164" fontId="8" fillId="2" borderId="7" xfId="1" applyNumberFormat="1" applyFont="1" applyFill="1" applyBorder="1" applyAlignment="1">
      <alignment horizontal="center" vertical="center"/>
    </xf>
    <xf numFmtId="0" fontId="0" fillId="5" borderId="1" xfId="0" applyFill="1" applyBorder="1"/>
    <xf numFmtId="0" fontId="0" fillId="5" borderId="3" xfId="0" applyFill="1" applyBorder="1"/>
    <xf numFmtId="0" fontId="25" fillId="5" borderId="2" xfId="0" applyFont="1" applyFill="1" applyBorder="1" applyAlignment="1">
      <alignment horizontal="center" vertical="center" wrapText="1"/>
    </xf>
    <xf numFmtId="0" fontId="19" fillId="5" borderId="2" xfId="0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left" vertical="center"/>
    </xf>
    <xf numFmtId="0" fontId="26" fillId="5" borderId="2" xfId="1" applyNumberFormat="1" applyFont="1" applyFill="1" applyBorder="1" applyAlignment="1">
      <alignment horizontal="center" vertical="center"/>
    </xf>
    <xf numFmtId="0" fontId="26" fillId="0" borderId="2" xfId="1" applyNumberFormat="1" applyFont="1" applyFill="1" applyBorder="1" applyAlignment="1">
      <alignment horizontal="center" vertical="center"/>
    </xf>
    <xf numFmtId="164" fontId="8" fillId="5" borderId="4" xfId="0" applyNumberFormat="1" applyFont="1" applyFill="1" applyBorder="1" applyAlignment="1">
      <alignment horizontal="left" vertical="center"/>
    </xf>
    <xf numFmtId="0" fontId="15" fillId="4" borderId="3" xfId="0" applyFont="1" applyFill="1" applyBorder="1" applyAlignment="1">
      <alignment horizontal="center" vertical="center"/>
    </xf>
    <xf numFmtId="164" fontId="8" fillId="5" borderId="2" xfId="0" applyNumberFormat="1" applyFont="1" applyFill="1" applyBorder="1" applyAlignment="1">
      <alignment horizontal="center" vertical="center"/>
    </xf>
    <xf numFmtId="0" fontId="15" fillId="5" borderId="2" xfId="1" applyNumberFormat="1" applyFont="1" applyFill="1" applyBorder="1" applyAlignment="1">
      <alignment horizontal="center" vertical="center"/>
    </xf>
    <xf numFmtId="164" fontId="8" fillId="5" borderId="2" xfId="1" applyNumberFormat="1" applyFont="1" applyFill="1" applyBorder="1" applyAlignment="1">
      <alignment horizontal="left" vertical="center"/>
    </xf>
    <xf numFmtId="164" fontId="8" fillId="4" borderId="10" xfId="1" applyNumberFormat="1" applyFont="1" applyFill="1" applyBorder="1" applyAlignment="1">
      <alignment horizontal="center" vertical="center"/>
    </xf>
    <xf numFmtId="164" fontId="8" fillId="4" borderId="0" xfId="1" applyNumberFormat="1" applyFont="1" applyFill="1" applyBorder="1" applyAlignment="1">
      <alignment horizontal="center" vertical="center"/>
    </xf>
    <xf numFmtId="164" fontId="8" fillId="4" borderId="7" xfId="1" applyNumberFormat="1" applyFont="1" applyFill="1" applyBorder="1" applyAlignment="1">
      <alignment horizontal="center" vertical="center"/>
    </xf>
    <xf numFmtId="0" fontId="21" fillId="0" borderId="8" xfId="0" applyFont="1" applyFill="1" applyBorder="1" applyAlignment="1">
      <alignment horizontal="center"/>
    </xf>
    <xf numFmtId="164" fontId="10" fillId="6" borderId="8" xfId="1" applyNumberFormat="1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/>
    </xf>
    <xf numFmtId="164" fontId="8" fillId="5" borderId="1" xfId="1" applyNumberFormat="1" applyFont="1" applyFill="1" applyBorder="1" applyAlignment="1">
      <alignment horizontal="left" vertical="center"/>
    </xf>
    <xf numFmtId="164" fontId="27" fillId="7" borderId="2" xfId="1" applyNumberFormat="1" applyFont="1" applyFill="1" applyBorder="1" applyAlignment="1">
      <alignment horizontal="center" vertical="center"/>
    </xf>
    <xf numFmtId="0" fontId="26" fillId="5" borderId="5" xfId="1" applyNumberFormat="1" applyFont="1" applyFill="1" applyBorder="1" applyAlignment="1">
      <alignment horizontal="center" vertical="center"/>
    </xf>
    <xf numFmtId="0" fontId="26" fillId="0" borderId="5" xfId="1" applyNumberFormat="1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/>
    </xf>
    <xf numFmtId="0" fontId="21" fillId="0" borderId="6" xfId="0" applyFont="1" applyFill="1" applyBorder="1" applyAlignment="1">
      <alignment horizontal="center"/>
    </xf>
    <xf numFmtId="164" fontId="8" fillId="2" borderId="13" xfId="1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164" fontId="8" fillId="2" borderId="0" xfId="1" applyNumberFormat="1" applyFont="1" applyFill="1" applyBorder="1" applyAlignment="1">
      <alignment horizontal="center" vertical="center"/>
    </xf>
    <xf numFmtId="0" fontId="15" fillId="5" borderId="2" xfId="0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0" fontId="17" fillId="2" borderId="0" xfId="0" applyFont="1" applyFill="1"/>
    <xf numFmtId="44" fontId="15" fillId="5" borderId="4" xfId="1" applyFont="1" applyFill="1" applyBorder="1" applyAlignment="1">
      <alignment horizontal="left" vertical="center"/>
    </xf>
    <xf numFmtId="0" fontId="15" fillId="4" borderId="6" xfId="0" applyFont="1" applyFill="1" applyBorder="1" applyAlignment="1">
      <alignment horizontal="center" vertical="center"/>
    </xf>
    <xf numFmtId="0" fontId="17" fillId="4" borderId="10" xfId="0" applyFont="1" applyFill="1" applyBorder="1"/>
    <xf numFmtId="0" fontId="12" fillId="5" borderId="1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left" vertical="center"/>
    </xf>
    <xf numFmtId="0" fontId="15" fillId="5" borderId="2" xfId="0" applyNumberFormat="1" applyFont="1" applyFill="1" applyBorder="1" applyAlignment="1">
      <alignment horizontal="center" vertical="center"/>
    </xf>
    <xf numFmtId="164" fontId="8" fillId="5" borderId="4" xfId="0" applyNumberFormat="1" applyFont="1" applyFill="1" applyBorder="1" applyAlignment="1">
      <alignment horizontal="center" vertical="center"/>
    </xf>
    <xf numFmtId="164" fontId="8" fillId="5" borderId="1" xfId="0" applyNumberFormat="1" applyFont="1" applyFill="1" applyBorder="1" applyAlignment="1">
      <alignment horizontal="center" vertical="center"/>
    </xf>
    <xf numFmtId="0" fontId="17" fillId="4" borderId="15" xfId="0" applyFont="1" applyFill="1" applyBorder="1"/>
    <xf numFmtId="0" fontId="17" fillId="2" borderId="12" xfId="0" applyFont="1" applyFill="1" applyBorder="1"/>
    <xf numFmtId="0" fontId="12" fillId="8" borderId="2" xfId="0" applyFont="1" applyFill="1" applyBorder="1" applyAlignment="1">
      <alignment horizontal="center" vertical="center"/>
    </xf>
    <xf numFmtId="0" fontId="8" fillId="8" borderId="2" xfId="0" applyFont="1" applyFill="1" applyBorder="1" applyAlignment="1">
      <alignment horizontal="left" vertical="center"/>
    </xf>
    <xf numFmtId="0" fontId="13" fillId="8" borderId="1" xfId="0" applyNumberFormat="1" applyFont="1" applyFill="1" applyBorder="1" applyAlignment="1">
      <alignment horizontal="center" vertical="center"/>
    </xf>
    <xf numFmtId="164" fontId="13" fillId="8" borderId="2" xfId="1" applyNumberFormat="1" applyFont="1" applyFill="1" applyBorder="1" applyAlignment="1">
      <alignment horizontal="center" vertical="center"/>
    </xf>
    <xf numFmtId="164" fontId="13" fillId="8" borderId="4" xfId="1" applyNumberFormat="1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0" fontId="13" fillId="8" borderId="2" xfId="1" applyNumberFormat="1" applyFont="1" applyFill="1" applyBorder="1" applyAlignment="1">
      <alignment horizontal="center" vertical="center"/>
    </xf>
    <xf numFmtId="164" fontId="8" fillId="8" borderId="2" xfId="1" applyNumberFormat="1" applyFont="1" applyFill="1" applyBorder="1" applyAlignment="1">
      <alignment horizontal="center" vertical="center"/>
    </xf>
    <xf numFmtId="0" fontId="0" fillId="8" borderId="10" xfId="0" applyFill="1" applyBorder="1"/>
    <xf numFmtId="0" fontId="0" fillId="8" borderId="0" xfId="0" applyFill="1" applyBorder="1"/>
    <xf numFmtId="0" fontId="16" fillId="8" borderId="0" xfId="0" applyFont="1" applyFill="1" applyBorder="1"/>
    <xf numFmtId="0" fontId="17" fillId="8" borderId="0" xfId="0" applyFont="1" applyFill="1" applyBorder="1"/>
    <xf numFmtId="0" fontId="18" fillId="8" borderId="1" xfId="0" applyFont="1" applyFill="1" applyBorder="1"/>
    <xf numFmtId="0" fontId="18" fillId="8" borderId="4" xfId="0" applyFont="1" applyFill="1" applyBorder="1"/>
    <xf numFmtId="164" fontId="19" fillId="8" borderId="2" xfId="0" applyNumberFormat="1" applyFont="1" applyFill="1" applyBorder="1"/>
    <xf numFmtId="0" fontId="19" fillId="8" borderId="1" xfId="0" applyFont="1" applyFill="1" applyBorder="1"/>
    <xf numFmtId="0" fontId="19" fillId="8" borderId="4" xfId="0" applyFont="1" applyFill="1" applyBorder="1"/>
    <xf numFmtId="0" fontId="0" fillId="2" borderId="0" xfId="0" applyFill="1" applyAlignment="1"/>
    <xf numFmtId="0" fontId="20" fillId="8" borderId="2" xfId="0" applyFont="1" applyFill="1" applyBorder="1" applyAlignment="1">
      <alignment horizontal="center" vertical="center"/>
    </xf>
    <xf numFmtId="0" fontId="21" fillId="8" borderId="2" xfId="0" applyFont="1" applyFill="1" applyBorder="1" applyAlignment="1">
      <alignment horizontal="center" vertical="center" wrapText="1"/>
    </xf>
    <xf numFmtId="0" fontId="22" fillId="8" borderId="3" xfId="0" applyFont="1" applyFill="1" applyBorder="1" applyAlignment="1">
      <alignment vertical="center"/>
    </xf>
    <xf numFmtId="0" fontId="20" fillId="8" borderId="4" xfId="0" applyFont="1" applyFill="1" applyBorder="1"/>
    <xf numFmtId="0" fontId="20" fillId="8" borderId="2" xfId="0" applyNumberFormat="1" applyFont="1" applyFill="1" applyBorder="1" applyAlignment="1">
      <alignment horizontal="center" vertical="center"/>
    </xf>
    <xf numFmtId="44" fontId="20" fillId="8" borderId="2" xfId="0" applyNumberFormat="1" applyFont="1" applyFill="1" applyBorder="1" applyAlignment="1"/>
    <xf numFmtId="164" fontId="19" fillId="8" borderId="4" xfId="0" applyNumberFormat="1" applyFont="1" applyFill="1" applyBorder="1" applyAlignment="1"/>
    <xf numFmtId="44" fontId="17" fillId="2" borderId="0" xfId="0" applyNumberFormat="1" applyFont="1" applyFill="1" applyBorder="1" applyAlignment="1"/>
    <xf numFmtId="0" fontId="23" fillId="8" borderId="2" xfId="0" applyFont="1" applyFill="1" applyBorder="1" applyAlignment="1">
      <alignment horizontal="center" vertical="center"/>
    </xf>
    <xf numFmtId="0" fontId="22" fillId="8" borderId="11" xfId="0" applyFont="1" applyFill="1" applyBorder="1" applyAlignment="1">
      <alignment vertical="center"/>
    </xf>
    <xf numFmtId="0" fontId="20" fillId="8" borderId="9" xfId="0" applyFont="1" applyFill="1" applyBorder="1"/>
    <xf numFmtId="0" fontId="20" fillId="8" borderId="12" xfId="0" applyFont="1" applyFill="1" applyBorder="1" applyAlignment="1"/>
    <xf numFmtId="0" fontId="20" fillId="8" borderId="13" xfId="0" applyFont="1" applyFill="1" applyBorder="1" applyAlignment="1"/>
    <xf numFmtId="164" fontId="19" fillId="8" borderId="2" xfId="0" applyNumberFormat="1" applyFont="1" applyFill="1" applyBorder="1" applyAlignment="1"/>
    <xf numFmtId="164" fontId="17" fillId="2" borderId="0" xfId="0" applyNumberFormat="1" applyFont="1" applyFill="1" applyBorder="1" applyAlignment="1"/>
    <xf numFmtId="0" fontId="2" fillId="8" borderId="6" xfId="0" applyFont="1" applyFill="1" applyBorder="1" applyAlignment="1">
      <alignment horizontal="center" vertical="center"/>
    </xf>
    <xf numFmtId="0" fontId="16" fillId="8" borderId="1" xfId="0" applyFont="1" applyFill="1" applyBorder="1"/>
    <xf numFmtId="0" fontId="17" fillId="8" borderId="3" xfId="0" applyFont="1" applyFill="1" applyBorder="1"/>
    <xf numFmtId="0" fontId="16" fillId="8" borderId="4" xfId="0" applyFont="1" applyFill="1" applyBorder="1"/>
    <xf numFmtId="0" fontId="21" fillId="8" borderId="12" xfId="0" applyFont="1" applyFill="1" applyBorder="1" applyAlignment="1">
      <alignment horizontal="center" vertical="center"/>
    </xf>
    <xf numFmtId="0" fontId="17" fillId="8" borderId="1" xfId="0" applyFont="1" applyFill="1" applyBorder="1"/>
    <xf numFmtId="164" fontId="24" fillId="8" borderId="2" xfId="0" applyNumberFormat="1" applyFont="1" applyFill="1" applyBorder="1"/>
    <xf numFmtId="0" fontId="0" fillId="8" borderId="14" xfId="0" applyFill="1" applyBorder="1"/>
    <xf numFmtId="0" fontId="0" fillId="8" borderId="11" xfId="0" applyFill="1" applyBorder="1"/>
    <xf numFmtId="0" fontId="16" fillId="8" borderId="11" xfId="0" applyFont="1" applyFill="1" applyBorder="1"/>
    <xf numFmtId="0" fontId="17" fillId="8" borderId="11" xfId="0" applyFont="1" applyFill="1" applyBorder="1"/>
    <xf numFmtId="0" fontId="10" fillId="8" borderId="11" xfId="0" applyFont="1" applyFill="1" applyBorder="1" applyAlignment="1">
      <alignment vertical="center"/>
    </xf>
    <xf numFmtId="0" fontId="10" fillId="8" borderId="9" xfId="0" applyFont="1" applyFill="1" applyBorder="1" applyAlignment="1">
      <alignment vertical="center"/>
    </xf>
    <xf numFmtId="0" fontId="17" fillId="8" borderId="7" xfId="0" applyFont="1" applyFill="1" applyBorder="1"/>
    <xf numFmtId="0" fontId="0" fillId="8" borderId="1" xfId="0" applyFill="1" applyBorder="1"/>
    <xf numFmtId="0" fontId="0" fillId="8" borderId="3" xfId="0" applyFill="1" applyBorder="1"/>
    <xf numFmtId="0" fontId="25" fillId="8" borderId="2" xfId="0" applyFont="1" applyFill="1" applyBorder="1" applyAlignment="1">
      <alignment horizontal="center" vertical="center" wrapText="1"/>
    </xf>
    <xf numFmtId="0" fontId="19" fillId="8" borderId="2" xfId="0" applyFont="1" applyFill="1" applyBorder="1" applyAlignment="1">
      <alignment horizontal="center" vertical="center" wrapText="1"/>
    </xf>
    <xf numFmtId="0" fontId="8" fillId="8" borderId="14" xfId="0" applyFont="1" applyFill="1" applyBorder="1" applyAlignment="1">
      <alignment horizontal="center" vertical="center" wrapText="1"/>
    </xf>
    <xf numFmtId="0" fontId="8" fillId="8" borderId="11" xfId="0" applyFont="1" applyFill="1" applyBorder="1" applyAlignment="1">
      <alignment horizontal="center" vertical="center" wrapText="1"/>
    </xf>
    <xf numFmtId="0" fontId="8" fillId="8" borderId="9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left" vertical="center"/>
    </xf>
    <xf numFmtId="44" fontId="15" fillId="8" borderId="4" xfId="1" applyFont="1" applyFill="1" applyBorder="1" applyAlignment="1">
      <alignment horizontal="left" vertical="center"/>
    </xf>
    <xf numFmtId="0" fontId="26" fillId="8" borderId="2" xfId="1" applyNumberFormat="1" applyFont="1" applyFill="1" applyBorder="1" applyAlignment="1">
      <alignment horizontal="center" vertical="center"/>
    </xf>
    <xf numFmtId="164" fontId="8" fillId="8" borderId="4" xfId="0" applyNumberFormat="1" applyFont="1" applyFill="1" applyBorder="1" applyAlignment="1">
      <alignment horizontal="left" vertical="center"/>
    </xf>
    <xf numFmtId="0" fontId="15" fillId="8" borderId="3" xfId="0" applyFont="1" applyFill="1" applyBorder="1" applyAlignment="1">
      <alignment horizontal="center" vertical="center"/>
    </xf>
    <xf numFmtId="164" fontId="8" fillId="8" borderId="2" xfId="0" applyNumberFormat="1" applyFont="1" applyFill="1" applyBorder="1" applyAlignment="1">
      <alignment horizontal="center" vertical="center"/>
    </xf>
    <xf numFmtId="0" fontId="15" fillId="8" borderId="2" xfId="1" applyNumberFormat="1" applyFont="1" applyFill="1" applyBorder="1" applyAlignment="1">
      <alignment horizontal="center" vertical="center"/>
    </xf>
    <xf numFmtId="164" fontId="8" fillId="8" borderId="2" xfId="1" applyNumberFormat="1" applyFont="1" applyFill="1" applyBorder="1" applyAlignment="1">
      <alignment horizontal="left" vertical="center"/>
    </xf>
    <xf numFmtId="164" fontId="8" fillId="8" borderId="10" xfId="1" applyNumberFormat="1" applyFont="1" applyFill="1" applyBorder="1" applyAlignment="1">
      <alignment horizontal="center" vertical="center"/>
    </xf>
    <xf numFmtId="164" fontId="8" fillId="8" borderId="0" xfId="1" applyNumberFormat="1" applyFont="1" applyFill="1" applyBorder="1" applyAlignment="1">
      <alignment horizontal="center" vertical="center"/>
    </xf>
    <xf numFmtId="164" fontId="8" fillId="8" borderId="7" xfId="1" applyNumberFormat="1" applyFont="1" applyFill="1" applyBorder="1" applyAlignment="1">
      <alignment horizontal="center" vertical="center"/>
    </xf>
    <xf numFmtId="0" fontId="21" fillId="8" borderId="8" xfId="0" applyFont="1" applyFill="1" applyBorder="1" applyAlignment="1">
      <alignment horizontal="center"/>
    </xf>
    <xf numFmtId="164" fontId="10" fillId="8" borderId="8" xfId="1" applyNumberFormat="1" applyFont="1" applyFill="1" applyBorder="1" applyAlignment="1">
      <alignment horizontal="center" vertical="center"/>
    </xf>
    <xf numFmtId="0" fontId="21" fillId="8" borderId="2" xfId="0" applyFont="1" applyFill="1" applyBorder="1" applyAlignment="1">
      <alignment horizontal="center"/>
    </xf>
    <xf numFmtId="164" fontId="8" fillId="8" borderId="1" xfId="1" applyNumberFormat="1" applyFont="1" applyFill="1" applyBorder="1" applyAlignment="1">
      <alignment horizontal="left" vertical="center"/>
    </xf>
    <xf numFmtId="164" fontId="29" fillId="8" borderId="2" xfId="1" applyNumberFormat="1" applyFont="1" applyFill="1" applyBorder="1" applyAlignment="1">
      <alignment horizontal="center" vertical="center"/>
    </xf>
    <xf numFmtId="0" fontId="26" fillId="8" borderId="5" xfId="1" applyNumberFormat="1" applyFont="1" applyFill="1" applyBorder="1" applyAlignment="1">
      <alignment horizontal="center" vertical="center"/>
    </xf>
    <xf numFmtId="0" fontId="21" fillId="8" borderId="5" xfId="0" applyFont="1" applyFill="1" applyBorder="1" applyAlignment="1">
      <alignment horizontal="center"/>
    </xf>
    <xf numFmtId="0" fontId="21" fillId="8" borderId="6" xfId="0" applyFont="1" applyFill="1" applyBorder="1" applyAlignment="1">
      <alignment horizontal="center"/>
    </xf>
    <xf numFmtId="0" fontId="26" fillId="8" borderId="1" xfId="0" applyFont="1" applyFill="1" applyBorder="1" applyAlignment="1">
      <alignment horizontal="center" vertical="center"/>
    </xf>
    <xf numFmtId="0" fontId="15" fillId="8" borderId="2" xfId="0" applyFont="1" applyFill="1" applyBorder="1" applyAlignment="1">
      <alignment horizontal="center" vertical="center"/>
    </xf>
    <xf numFmtId="0" fontId="15" fillId="8" borderId="6" xfId="0" applyFont="1" applyFill="1" applyBorder="1" applyAlignment="1">
      <alignment horizontal="center" vertical="center"/>
    </xf>
    <xf numFmtId="0" fontId="17" fillId="8" borderId="10" xfId="0" applyFont="1" applyFill="1" applyBorder="1"/>
    <xf numFmtId="0" fontId="17" fillId="2" borderId="8" xfId="0" applyFont="1" applyFill="1" applyBorder="1"/>
    <xf numFmtId="0" fontId="8" fillId="8" borderId="4" xfId="0" applyFont="1" applyFill="1" applyBorder="1" applyAlignment="1">
      <alignment horizontal="left" vertical="center"/>
    </xf>
    <xf numFmtId="0" fontId="15" fillId="8" borderId="2" xfId="0" applyNumberFormat="1" applyFont="1" applyFill="1" applyBorder="1" applyAlignment="1">
      <alignment horizontal="center" vertical="center"/>
    </xf>
    <xf numFmtId="164" fontId="8" fillId="8" borderId="4" xfId="0" applyNumberFormat="1" applyFont="1" applyFill="1" applyBorder="1" applyAlignment="1">
      <alignment horizontal="center" vertical="center"/>
    </xf>
    <xf numFmtId="164" fontId="8" fillId="8" borderId="1" xfId="0" applyNumberFormat="1" applyFont="1" applyFill="1" applyBorder="1" applyAlignment="1">
      <alignment horizontal="center" vertical="center"/>
    </xf>
    <xf numFmtId="0" fontId="17" fillId="8" borderId="15" xfId="0" applyFont="1" applyFill="1" applyBorder="1"/>
    <xf numFmtId="0" fontId="17" fillId="8" borderId="12" xfId="0" applyFont="1" applyFill="1" applyBorder="1"/>
    <xf numFmtId="0" fontId="17" fillId="8" borderId="13" xfId="0" applyFont="1" applyFill="1" applyBorder="1"/>
    <xf numFmtId="0" fontId="17" fillId="2" borderId="6" xfId="0" applyFont="1" applyFill="1" applyBorder="1"/>
    <xf numFmtId="0" fontId="30" fillId="9" borderId="1" xfId="0" applyFont="1" applyFill="1" applyBorder="1" applyAlignment="1">
      <alignment horizontal="center" vertical="center"/>
    </xf>
    <xf numFmtId="0" fontId="30" fillId="9" borderId="2" xfId="0" applyFont="1" applyFill="1" applyBorder="1" applyAlignment="1">
      <alignment horizontal="center" vertical="center"/>
    </xf>
    <xf numFmtId="0" fontId="0" fillId="2" borderId="11" xfId="0" applyFont="1" applyFill="1" applyBorder="1"/>
    <xf numFmtId="0" fontId="18" fillId="9" borderId="8" xfId="0" applyFont="1" applyFill="1" applyBorder="1" applyAlignment="1"/>
    <xf numFmtId="0" fontId="0" fillId="2" borderId="0" xfId="0" applyFont="1" applyFill="1" applyBorder="1"/>
    <xf numFmtId="0" fontId="18" fillId="9" borderId="6" xfId="0" applyFont="1" applyFill="1" applyBorder="1" applyAlignment="1">
      <alignment horizontal="center" vertical="center"/>
    </xf>
    <xf numFmtId="15" fontId="32" fillId="4" borderId="2" xfId="0" applyNumberFormat="1" applyFont="1" applyFill="1" applyBorder="1" applyAlignment="1">
      <alignment horizontal="center" vertical="center"/>
    </xf>
    <xf numFmtId="0" fontId="21" fillId="10" borderId="2" xfId="0" applyFont="1" applyFill="1" applyBorder="1" applyAlignment="1">
      <alignment horizontal="center" vertical="center"/>
    </xf>
    <xf numFmtId="15" fontId="21" fillId="9" borderId="16" xfId="0" applyNumberFormat="1" applyFont="1" applyFill="1" applyBorder="1" applyAlignment="1">
      <alignment horizontal="center" vertical="center"/>
    </xf>
    <xf numFmtId="0" fontId="21" fillId="11" borderId="16" xfId="0" applyFont="1" applyFill="1" applyBorder="1" applyAlignment="1">
      <alignment horizontal="center" vertical="center"/>
    </xf>
    <xf numFmtId="0" fontId="21" fillId="11" borderId="17" xfId="0" applyFont="1" applyFill="1" applyBorder="1" applyAlignment="1">
      <alignment horizontal="center" vertical="center"/>
    </xf>
    <xf numFmtId="0" fontId="21" fillId="11" borderId="18" xfId="0" applyFont="1" applyFill="1" applyBorder="1" applyAlignment="1">
      <alignment horizontal="center" vertical="center"/>
    </xf>
    <xf numFmtId="15" fontId="21" fillId="4" borderId="1" xfId="0" applyNumberFormat="1" applyFont="1" applyFill="1" applyBorder="1" applyAlignment="1">
      <alignment horizontal="center" vertical="center"/>
    </xf>
    <xf numFmtId="0" fontId="21" fillId="4" borderId="4" xfId="0" applyFont="1" applyFill="1" applyBorder="1" applyAlignment="1">
      <alignment horizontal="center" vertical="center"/>
    </xf>
    <xf numFmtId="15" fontId="21" fillId="4" borderId="16" xfId="0" applyNumberFormat="1" applyFont="1" applyFill="1" applyBorder="1" applyAlignment="1">
      <alignment horizontal="center" vertical="center"/>
    </xf>
    <xf numFmtId="0" fontId="21" fillId="4" borderId="2" xfId="0" applyFont="1" applyFill="1" applyBorder="1" applyAlignment="1">
      <alignment horizontal="center" vertical="center"/>
    </xf>
    <xf numFmtId="0" fontId="0" fillId="2" borderId="1" xfId="0" applyFont="1" applyFill="1" applyBorder="1"/>
    <xf numFmtId="15" fontId="21" fillId="6" borderId="6" xfId="0" applyNumberFormat="1" applyFont="1" applyFill="1" applyBorder="1" applyAlignment="1">
      <alignment horizontal="center" vertical="center"/>
    </xf>
    <xf numFmtId="0" fontId="21" fillId="6" borderId="6" xfId="0" applyFont="1" applyFill="1" applyBorder="1" applyAlignment="1">
      <alignment horizontal="center" vertical="center"/>
    </xf>
    <xf numFmtId="0" fontId="0" fillId="2" borderId="12" xfId="0" applyFont="1" applyFill="1" applyBorder="1"/>
    <xf numFmtId="0" fontId="21" fillId="0" borderId="0" xfId="0" applyFont="1" applyAlignment="1">
      <alignment horizontal="center"/>
    </xf>
    <xf numFmtId="15" fontId="21" fillId="0" borderId="0" xfId="0" applyNumberFormat="1" applyFont="1" applyAlignment="1">
      <alignment horizontal="center"/>
    </xf>
    <xf numFmtId="0" fontId="0" fillId="2" borderId="5" xfId="0" applyFont="1" applyFill="1" applyBorder="1"/>
    <xf numFmtId="0" fontId="0" fillId="2" borderId="10" xfId="0" applyFont="1" applyFill="1" applyBorder="1"/>
    <xf numFmtId="0" fontId="0" fillId="2" borderId="15" xfId="0" applyFont="1" applyFill="1" applyBorder="1"/>
    <xf numFmtId="0" fontId="21" fillId="4" borderId="0" xfId="0" applyFont="1" applyFill="1" applyBorder="1" applyAlignment="1">
      <alignment horizontal="center"/>
    </xf>
    <xf numFmtId="15" fontId="21" fillId="4" borderId="0" xfId="0" applyNumberFormat="1" applyFont="1" applyFill="1" applyBorder="1" applyAlignment="1">
      <alignment horizontal="center"/>
    </xf>
    <xf numFmtId="0" fontId="0" fillId="4" borderId="0" xfId="0" applyFont="1" applyFill="1" applyBorder="1"/>
    <xf numFmtId="0" fontId="0" fillId="4" borderId="0" xfId="0" applyFont="1" applyFill="1"/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33" fillId="12" borderId="1" xfId="0" applyFont="1" applyFill="1" applyBorder="1" applyAlignment="1">
      <alignment horizontal="center" vertical="center"/>
    </xf>
    <xf numFmtId="0" fontId="34" fillId="9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34" fillId="2" borderId="0" xfId="0" applyFont="1" applyFill="1" applyBorder="1" applyAlignment="1">
      <alignment horizontal="center" vertical="center"/>
    </xf>
    <xf numFmtId="0" fontId="35" fillId="4" borderId="2" xfId="0" applyFont="1" applyFill="1" applyBorder="1" applyAlignment="1">
      <alignment horizontal="center" vertical="center"/>
    </xf>
    <xf numFmtId="0" fontId="31" fillId="4" borderId="8" xfId="0" applyNumberFormat="1" applyFont="1" applyFill="1" applyBorder="1" applyAlignment="1">
      <alignment horizontal="center" vertical="center"/>
    </xf>
    <xf numFmtId="0" fontId="31" fillId="4" borderId="6" xfId="0" applyNumberFormat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176">
    <dxf>
      <font>
        <color rgb="FFC0B0E8"/>
      </font>
    </dxf>
    <dxf>
      <font>
        <color rgb="FFC0B0E8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5" tint="0.79998168889431442"/>
      </font>
    </dxf>
    <dxf>
      <font>
        <color theme="5" tint="0.79998168889431442"/>
      </font>
    </dxf>
    <dxf>
      <font>
        <color theme="2"/>
      </font>
    </dxf>
    <dxf>
      <font>
        <color theme="2"/>
      </font>
    </dxf>
    <dxf>
      <font>
        <color theme="2"/>
      </font>
    </dxf>
    <dxf>
      <font>
        <color theme="2"/>
      </font>
    </dxf>
    <dxf>
      <font>
        <color theme="2"/>
      </font>
    </dxf>
    <dxf>
      <font>
        <color theme="2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0"/>
      </font>
    </dxf>
    <dxf>
      <font>
        <color theme="4" tint="0.59996337778862885"/>
      </font>
    </dxf>
    <dxf>
      <font>
        <color theme="0"/>
      </font>
    </dxf>
    <dxf>
      <font>
        <color theme="2"/>
      </font>
    </dxf>
    <dxf>
      <font>
        <color theme="2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0"/>
      </font>
    </dxf>
    <dxf>
      <font>
        <color theme="4" tint="0.59996337778862885"/>
      </font>
    </dxf>
    <dxf>
      <font>
        <color theme="0"/>
      </font>
    </dxf>
    <dxf>
      <font>
        <color theme="2"/>
      </font>
    </dxf>
    <dxf>
      <font>
        <color theme="2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0"/>
      </font>
    </dxf>
    <dxf>
      <font>
        <color theme="4" tint="0.59996337778862885"/>
      </font>
    </dxf>
    <dxf>
      <font>
        <color theme="0"/>
      </font>
    </dxf>
    <dxf>
      <font>
        <color theme="2"/>
      </font>
    </dxf>
    <dxf>
      <font>
        <color theme="2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0"/>
      </font>
    </dxf>
    <dxf>
      <font>
        <color theme="4" tint="0.59996337778862885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0"/>
      </font>
    </dxf>
    <dxf>
      <font>
        <color theme="4" tint="0.59996337778862885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0"/>
      </font>
    </dxf>
    <dxf>
      <font>
        <color theme="4" tint="0.59996337778862885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0"/>
      </font>
    </dxf>
    <dxf>
      <font>
        <color theme="4" tint="0.59996337778862885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0"/>
      </font>
    </dxf>
    <dxf>
      <font>
        <color theme="4" tint="0.59996337778862885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4" tint="0.39994506668294322"/>
      </font>
    </dxf>
    <dxf>
      <font>
        <color theme="4" tint="0.3999450666829432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4" tint="0.39994506668294322"/>
      </font>
    </dxf>
    <dxf>
      <font>
        <color theme="4" tint="0.3999450666829432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4" tint="0.39994506668294322"/>
      </font>
    </dxf>
    <dxf>
      <font>
        <color theme="4" tint="0.39994506668294322"/>
      </font>
    </dxf>
    <dxf>
      <font>
        <color theme="4" tint="0.39994506668294322"/>
      </font>
    </dxf>
    <dxf>
      <font>
        <color theme="4" tint="0.39994506668294322"/>
      </font>
    </dxf>
    <dxf>
      <font>
        <color theme="4" tint="0.39994506668294322"/>
      </font>
    </dxf>
    <dxf>
      <font>
        <color theme="4" tint="0.39994506668294322"/>
      </font>
    </dxf>
    <dxf>
      <font>
        <color theme="2"/>
      </font>
    </dxf>
    <dxf>
      <font>
        <color theme="4" tint="0.39994506668294322"/>
      </font>
    </dxf>
    <dxf>
      <font>
        <color theme="4" tint="0.39994506668294322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2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4" tint="0.59996337778862885"/>
      </font>
    </dxf>
    <dxf>
      <font>
        <color theme="0"/>
      </font>
    </dxf>
    <dxf>
      <font>
        <color theme="4" tint="0.59996337778862885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4" tint="0.39994506668294322"/>
      </font>
    </dxf>
    <dxf>
      <font>
        <color theme="4" tint="0.39994506668294322"/>
      </font>
    </dxf>
    <dxf>
      <font>
        <color theme="4" tint="0.39994506668294322"/>
      </font>
    </dxf>
    <dxf>
      <font>
        <color theme="4" tint="0.3999450666829432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228600</xdr:colOff>
          <xdr:row>1</xdr:row>
          <xdr:rowOff>0</xdr:rowOff>
        </xdr:from>
        <xdr:to>
          <xdr:col>8</xdr:col>
          <xdr:colOff>99060</xdr:colOff>
          <xdr:row>2</xdr:row>
          <xdr:rowOff>7620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</a:rPr>
                <a:t>Sauvegarde, Sem.01</a:t>
              </a: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0000FF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243840</xdr:colOff>
          <xdr:row>1</xdr:row>
          <xdr:rowOff>0</xdr:rowOff>
        </xdr:from>
        <xdr:to>
          <xdr:col>60</xdr:col>
          <xdr:colOff>167640</xdr:colOff>
          <xdr:row>2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</a:rPr>
                <a:t>Sauvegarde, Sem.05</a:t>
              </a: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243840</xdr:colOff>
          <xdr:row>1</xdr:row>
          <xdr:rowOff>0</xdr:rowOff>
        </xdr:from>
        <xdr:to>
          <xdr:col>47</xdr:col>
          <xdr:colOff>167640</xdr:colOff>
          <xdr:row>2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</a:rPr>
                <a:t>Sauvegarde, Sem.04</a:t>
              </a: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236220</xdr:colOff>
          <xdr:row>1</xdr:row>
          <xdr:rowOff>0</xdr:rowOff>
        </xdr:from>
        <xdr:to>
          <xdr:col>34</xdr:col>
          <xdr:colOff>160020</xdr:colOff>
          <xdr:row>2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</a:rPr>
                <a:t>Sauvegarde, Sem.03</a:t>
              </a: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228600</xdr:colOff>
          <xdr:row>1</xdr:row>
          <xdr:rowOff>0</xdr:rowOff>
        </xdr:from>
        <xdr:to>
          <xdr:col>21</xdr:col>
          <xdr:colOff>152400</xdr:colOff>
          <xdr:row>1</xdr:row>
          <xdr:rowOff>266700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</a:rPr>
                <a:t>Sauvegarde, Sem.02</a:t>
              </a: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62</xdr:col>
          <xdr:colOff>7620</xdr:colOff>
          <xdr:row>1</xdr:row>
          <xdr:rowOff>7620</xdr:rowOff>
        </xdr:from>
        <xdr:to>
          <xdr:col>64</xdr:col>
          <xdr:colOff>662940</xdr:colOff>
          <xdr:row>2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FF0000"/>
                  </a:solidFill>
                  <a:latin typeface="Calibri"/>
                </a:rPr>
                <a:t>Semaine précédente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7620</xdr:colOff>
          <xdr:row>1</xdr:row>
          <xdr:rowOff>7620</xdr:rowOff>
        </xdr:from>
        <xdr:to>
          <xdr:col>52</xdr:col>
          <xdr:colOff>0</xdr:colOff>
          <xdr:row>2</xdr:row>
          <xdr:rowOff>15240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FF0000"/>
                  </a:solidFill>
                  <a:latin typeface="Calibri"/>
                </a:rPr>
                <a:t>Semaine précédente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7620</xdr:colOff>
          <xdr:row>1</xdr:row>
          <xdr:rowOff>0</xdr:rowOff>
        </xdr:from>
        <xdr:to>
          <xdr:col>38</xdr:col>
          <xdr:colOff>655320</xdr:colOff>
          <xdr:row>2</xdr:row>
          <xdr:rowOff>7620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FF0000"/>
                  </a:solidFill>
                  <a:latin typeface="Calibri"/>
                </a:rPr>
                <a:t>Semaine précédente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7620</xdr:colOff>
          <xdr:row>1</xdr:row>
          <xdr:rowOff>7620</xdr:rowOff>
        </xdr:from>
        <xdr:to>
          <xdr:col>25</xdr:col>
          <xdr:colOff>655320</xdr:colOff>
          <xdr:row>1</xdr:row>
          <xdr:rowOff>266700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FF0000"/>
                  </a:solidFill>
                  <a:latin typeface="Calibri"/>
                </a:rPr>
                <a:t>Semaine précédente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30480</xdr:colOff>
          <xdr:row>1</xdr:row>
          <xdr:rowOff>0</xdr:rowOff>
        </xdr:from>
        <xdr:to>
          <xdr:col>6</xdr:col>
          <xdr:colOff>487680</xdr:colOff>
          <xdr:row>2</xdr:row>
          <xdr:rowOff>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</a:rPr>
                <a:t>Semaine Suivante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22860</xdr:colOff>
          <xdr:row>1</xdr:row>
          <xdr:rowOff>0</xdr:rowOff>
        </xdr:from>
        <xdr:to>
          <xdr:col>19</xdr:col>
          <xdr:colOff>480060</xdr:colOff>
          <xdr:row>1</xdr:row>
          <xdr:rowOff>266700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</a:rPr>
                <a:t>Semaine Suivante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38100</xdr:colOff>
          <xdr:row>1</xdr:row>
          <xdr:rowOff>0</xdr:rowOff>
        </xdr:from>
        <xdr:to>
          <xdr:col>32</xdr:col>
          <xdr:colOff>495300</xdr:colOff>
          <xdr:row>2</xdr:row>
          <xdr:rowOff>7620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</a:rPr>
                <a:t>Semaine Suivante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22860</xdr:colOff>
          <xdr:row>1</xdr:row>
          <xdr:rowOff>0</xdr:rowOff>
        </xdr:from>
        <xdr:to>
          <xdr:col>45</xdr:col>
          <xdr:colOff>480060</xdr:colOff>
          <xdr:row>2</xdr:row>
          <xdr:rowOff>7620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</a:rPr>
                <a:t>Semaine Suivante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30480</xdr:colOff>
          <xdr:row>1</xdr:row>
          <xdr:rowOff>0</xdr:rowOff>
        </xdr:from>
        <xdr:to>
          <xdr:col>58</xdr:col>
          <xdr:colOff>487680</xdr:colOff>
          <xdr:row>2</xdr:row>
          <xdr:rowOff>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</a:rPr>
                <a:t>Semaine Suivante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3" Type="http://schemas.openxmlformats.org/officeDocument/2006/relationships/ctrlProp" Target="../ctrlProps/ctrlProp6.xml"/><Relationship Id="rId7" Type="http://schemas.openxmlformats.org/officeDocument/2006/relationships/ctrlProp" Target="../ctrlProps/ctrlProp10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5" Type="http://schemas.openxmlformats.org/officeDocument/2006/relationships/ctrlProp" Target="../ctrlProps/ctrlProp8.xml"/><Relationship Id="rId10" Type="http://schemas.openxmlformats.org/officeDocument/2006/relationships/ctrlProp" Target="../ctrlProps/ctrlProp1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004"/>
  <sheetViews>
    <sheetView workbookViewId="0">
      <selection activeCell="B2" sqref="B2:B3"/>
    </sheetView>
  </sheetViews>
  <sheetFormatPr baseColWidth="10" defaultRowHeight="14.4" x14ac:dyDescent="0.3"/>
  <cols>
    <col min="1" max="1" width="13.6640625" style="259" customWidth="1"/>
    <col min="2" max="2" width="12.6640625" style="260" customWidth="1"/>
    <col min="3" max="3" width="0.88671875" style="258" customWidth="1"/>
  </cols>
  <sheetData>
    <row r="1" spans="1:3" ht="16.2" thickBot="1" x14ac:dyDescent="0.35">
      <c r="A1" s="230" t="s">
        <v>38</v>
      </c>
      <c r="B1" s="231" t="s">
        <v>80</v>
      </c>
      <c r="C1" s="232"/>
    </row>
    <row r="2" spans="1:3" ht="15.6" x14ac:dyDescent="0.3">
      <c r="A2" s="233"/>
      <c r="B2" s="266">
        <v>2022</v>
      </c>
      <c r="C2" s="234"/>
    </row>
    <row r="3" spans="1:3" ht="16.2" thickBot="1" x14ac:dyDescent="0.35">
      <c r="A3" s="235" t="s">
        <v>39</v>
      </c>
      <c r="B3" s="267"/>
      <c r="C3" s="234"/>
    </row>
    <row r="4" spans="1:3" ht="16.2" thickBot="1" x14ac:dyDescent="0.35">
      <c r="A4" s="236">
        <v>44803</v>
      </c>
      <c r="B4" s="237" t="s">
        <v>40</v>
      </c>
      <c r="C4" s="234" t="e">
        <f t="shared" ref="C4:C39" ca="1" si="0">INDIRECT("'"&amp;B4&amp;"'!B2")</f>
        <v>#REF!</v>
      </c>
    </row>
    <row r="5" spans="1:3" x14ac:dyDescent="0.3">
      <c r="A5" s="238">
        <f t="shared" ref="A5:A34" si="1">WORKDAY.INTL(A4,1,"1011111",JF)</f>
        <v>44810</v>
      </c>
      <c r="B5" s="239" t="s">
        <v>41</v>
      </c>
      <c r="C5" s="234" t="e">
        <f t="shared" ca="1" si="0"/>
        <v>#REF!</v>
      </c>
    </row>
    <row r="6" spans="1:3" x14ac:dyDescent="0.3">
      <c r="A6" s="238">
        <f t="shared" si="1"/>
        <v>44817</v>
      </c>
      <c r="B6" s="240" t="s">
        <v>42</v>
      </c>
      <c r="C6" s="234" t="e">
        <f t="shared" ca="1" si="0"/>
        <v>#REF!</v>
      </c>
    </row>
    <row r="7" spans="1:3" x14ac:dyDescent="0.3">
      <c r="A7" s="238">
        <f t="shared" si="1"/>
        <v>44824</v>
      </c>
      <c r="B7" s="240" t="s">
        <v>43</v>
      </c>
      <c r="C7" s="234" t="e">
        <f t="shared" ca="1" si="0"/>
        <v>#REF!</v>
      </c>
    </row>
    <row r="8" spans="1:3" x14ac:dyDescent="0.3">
      <c r="A8" s="238">
        <f t="shared" si="1"/>
        <v>44831</v>
      </c>
      <c r="B8" s="240" t="s">
        <v>44</v>
      </c>
      <c r="C8" s="234" t="e">
        <f t="shared" ca="1" si="0"/>
        <v>#REF!</v>
      </c>
    </row>
    <row r="9" spans="1:3" x14ac:dyDescent="0.3">
      <c r="A9" s="238">
        <f t="shared" si="1"/>
        <v>44838</v>
      </c>
      <c r="B9" s="240" t="s">
        <v>45</v>
      </c>
      <c r="C9" s="234" t="e">
        <f t="shared" ca="1" si="0"/>
        <v>#REF!</v>
      </c>
    </row>
    <row r="10" spans="1:3" x14ac:dyDescent="0.3">
      <c r="A10" s="238">
        <f t="shared" si="1"/>
        <v>44845</v>
      </c>
      <c r="B10" s="240" t="s">
        <v>46</v>
      </c>
      <c r="C10" s="234" t="e">
        <f t="shared" ca="1" si="0"/>
        <v>#REF!</v>
      </c>
    </row>
    <row r="11" spans="1:3" x14ac:dyDescent="0.3">
      <c r="A11" s="238">
        <f t="shared" si="1"/>
        <v>44852</v>
      </c>
      <c r="B11" s="240" t="s">
        <v>47</v>
      </c>
      <c r="C11" s="234" t="e">
        <f t="shared" ca="1" si="0"/>
        <v>#REF!</v>
      </c>
    </row>
    <row r="12" spans="1:3" x14ac:dyDescent="0.3">
      <c r="A12" s="238">
        <f t="shared" si="1"/>
        <v>44859</v>
      </c>
      <c r="B12" s="240" t="s">
        <v>48</v>
      </c>
      <c r="C12" s="234" t="e">
        <f t="shared" ca="1" si="0"/>
        <v>#REF!</v>
      </c>
    </row>
    <row r="13" spans="1:3" x14ac:dyDescent="0.3">
      <c r="A13" s="238">
        <f t="shared" si="1"/>
        <v>44866</v>
      </c>
      <c r="B13" s="240" t="s">
        <v>49</v>
      </c>
      <c r="C13" s="234" t="e">
        <f t="shared" ca="1" si="0"/>
        <v>#REF!</v>
      </c>
    </row>
    <row r="14" spans="1:3" x14ac:dyDescent="0.3">
      <c r="A14" s="238">
        <f t="shared" si="1"/>
        <v>44873</v>
      </c>
      <c r="B14" s="240" t="s">
        <v>50</v>
      </c>
      <c r="C14" s="234" t="e">
        <f t="shared" ca="1" si="0"/>
        <v>#REF!</v>
      </c>
    </row>
    <row r="15" spans="1:3" x14ac:dyDescent="0.3">
      <c r="A15" s="238">
        <f t="shared" si="1"/>
        <v>44880</v>
      </c>
      <c r="B15" s="240" t="s">
        <v>51</v>
      </c>
      <c r="C15" s="234" t="e">
        <f t="shared" ca="1" si="0"/>
        <v>#REF!</v>
      </c>
    </row>
    <row r="16" spans="1:3" x14ac:dyDescent="0.3">
      <c r="A16" s="238">
        <f t="shared" si="1"/>
        <v>44887</v>
      </c>
      <c r="B16" s="240" t="s">
        <v>52</v>
      </c>
      <c r="C16" s="234" t="e">
        <f t="shared" ca="1" si="0"/>
        <v>#REF!</v>
      </c>
    </row>
    <row r="17" spans="1:3" x14ac:dyDescent="0.3">
      <c r="A17" s="238">
        <f t="shared" si="1"/>
        <v>44894</v>
      </c>
      <c r="B17" s="240" t="s">
        <v>53</v>
      </c>
      <c r="C17" s="234" t="e">
        <f t="shared" ca="1" si="0"/>
        <v>#REF!</v>
      </c>
    </row>
    <row r="18" spans="1:3" x14ac:dyDescent="0.3">
      <c r="A18" s="238">
        <f t="shared" si="1"/>
        <v>44901</v>
      </c>
      <c r="B18" s="240" t="s">
        <v>54</v>
      </c>
      <c r="C18" s="234" t="e">
        <f t="shared" ca="1" si="0"/>
        <v>#REF!</v>
      </c>
    </row>
    <row r="19" spans="1:3" x14ac:dyDescent="0.3">
      <c r="A19" s="238">
        <f t="shared" si="1"/>
        <v>44908</v>
      </c>
      <c r="B19" s="240" t="s">
        <v>55</v>
      </c>
      <c r="C19" s="234" t="e">
        <f t="shared" ca="1" si="0"/>
        <v>#REF!</v>
      </c>
    </row>
    <row r="20" spans="1:3" x14ac:dyDescent="0.3">
      <c r="A20" s="238">
        <f t="shared" si="1"/>
        <v>44915</v>
      </c>
      <c r="B20" s="240" t="s">
        <v>56</v>
      </c>
      <c r="C20" s="234" t="e">
        <f t="shared" ca="1" si="0"/>
        <v>#REF!</v>
      </c>
    </row>
    <row r="21" spans="1:3" x14ac:dyDescent="0.3">
      <c r="A21" s="238">
        <f t="shared" si="1"/>
        <v>44922</v>
      </c>
      <c r="B21" s="240" t="s">
        <v>57</v>
      </c>
      <c r="C21" s="234" t="e">
        <f t="shared" ca="1" si="0"/>
        <v>#REF!</v>
      </c>
    </row>
    <row r="22" spans="1:3" x14ac:dyDescent="0.3">
      <c r="A22" s="238">
        <f t="shared" si="1"/>
        <v>44929</v>
      </c>
      <c r="B22" s="240" t="s">
        <v>58</v>
      </c>
      <c r="C22" s="234" t="e">
        <f t="shared" ca="1" si="0"/>
        <v>#REF!</v>
      </c>
    </row>
    <row r="23" spans="1:3" x14ac:dyDescent="0.3">
      <c r="A23" s="238">
        <f t="shared" si="1"/>
        <v>44936</v>
      </c>
      <c r="B23" s="240" t="s">
        <v>59</v>
      </c>
      <c r="C23" s="234" t="e">
        <f t="shared" ca="1" si="0"/>
        <v>#REF!</v>
      </c>
    </row>
    <row r="24" spans="1:3" x14ac:dyDescent="0.3">
      <c r="A24" s="238">
        <f t="shared" si="1"/>
        <v>44943</v>
      </c>
      <c r="B24" s="240" t="s">
        <v>60</v>
      </c>
      <c r="C24" s="234" t="e">
        <f t="shared" ca="1" si="0"/>
        <v>#REF!</v>
      </c>
    </row>
    <row r="25" spans="1:3" x14ac:dyDescent="0.3">
      <c r="A25" s="238">
        <f t="shared" si="1"/>
        <v>44950</v>
      </c>
      <c r="B25" s="240" t="s">
        <v>61</v>
      </c>
      <c r="C25" s="234" t="e">
        <f t="shared" ca="1" si="0"/>
        <v>#REF!</v>
      </c>
    </row>
    <row r="26" spans="1:3" x14ac:dyDescent="0.3">
      <c r="A26" s="238">
        <f t="shared" si="1"/>
        <v>44957</v>
      </c>
      <c r="B26" s="240" t="s">
        <v>62</v>
      </c>
      <c r="C26" s="234" t="e">
        <f t="shared" ca="1" si="0"/>
        <v>#REF!</v>
      </c>
    </row>
    <row r="27" spans="1:3" x14ac:dyDescent="0.3">
      <c r="A27" s="238">
        <f t="shared" si="1"/>
        <v>44964</v>
      </c>
      <c r="B27" s="240" t="s">
        <v>63</v>
      </c>
      <c r="C27" s="234" t="e">
        <f t="shared" ca="1" si="0"/>
        <v>#REF!</v>
      </c>
    </row>
    <row r="28" spans="1:3" x14ac:dyDescent="0.3">
      <c r="A28" s="238">
        <f t="shared" si="1"/>
        <v>44971</v>
      </c>
      <c r="B28" s="240" t="s">
        <v>64</v>
      </c>
      <c r="C28" s="234" t="e">
        <f t="shared" ca="1" si="0"/>
        <v>#REF!</v>
      </c>
    </row>
    <row r="29" spans="1:3" x14ac:dyDescent="0.3">
      <c r="A29" s="238">
        <f t="shared" si="1"/>
        <v>44978</v>
      </c>
      <c r="B29" s="240" t="s">
        <v>65</v>
      </c>
      <c r="C29" s="234" t="e">
        <f t="shared" ca="1" si="0"/>
        <v>#REF!</v>
      </c>
    </row>
    <row r="30" spans="1:3" x14ac:dyDescent="0.3">
      <c r="A30" s="238">
        <f t="shared" si="1"/>
        <v>44985</v>
      </c>
      <c r="B30" s="240" t="s">
        <v>66</v>
      </c>
      <c r="C30" s="234" t="e">
        <f t="shared" ca="1" si="0"/>
        <v>#REF!</v>
      </c>
    </row>
    <row r="31" spans="1:3" x14ac:dyDescent="0.3">
      <c r="A31" s="238">
        <f t="shared" si="1"/>
        <v>44992</v>
      </c>
      <c r="B31" s="240" t="s">
        <v>67</v>
      </c>
      <c r="C31" s="234" t="e">
        <f t="shared" ca="1" si="0"/>
        <v>#REF!</v>
      </c>
    </row>
    <row r="32" spans="1:3" x14ac:dyDescent="0.3">
      <c r="A32" s="238">
        <f t="shared" si="1"/>
        <v>44999</v>
      </c>
      <c r="B32" s="240" t="s">
        <v>68</v>
      </c>
      <c r="C32" s="234" t="e">
        <f t="shared" ca="1" si="0"/>
        <v>#REF!</v>
      </c>
    </row>
    <row r="33" spans="1:3" x14ac:dyDescent="0.3">
      <c r="A33" s="238">
        <f t="shared" si="1"/>
        <v>45006</v>
      </c>
      <c r="B33" s="240" t="s">
        <v>69</v>
      </c>
      <c r="C33" s="234" t="e">
        <f t="shared" ca="1" si="0"/>
        <v>#REF!</v>
      </c>
    </row>
    <row r="34" spans="1:3" ht="15" thickBot="1" x14ac:dyDescent="0.35">
      <c r="A34" s="238">
        <f t="shared" si="1"/>
        <v>45013</v>
      </c>
      <c r="B34" s="241" t="s">
        <v>70</v>
      </c>
      <c r="C34" s="234" t="e">
        <f t="shared" ca="1" si="0"/>
        <v>#REF!</v>
      </c>
    </row>
    <row r="35" spans="1:3" ht="15" thickBot="1" x14ac:dyDescent="0.35">
      <c r="A35" s="242"/>
      <c r="B35" s="243"/>
      <c r="C35" s="234"/>
    </row>
    <row r="36" spans="1:3" x14ac:dyDescent="0.3">
      <c r="A36" s="238">
        <f>WORKDAY.INTL(A34,1,"1011111",JF)</f>
        <v>45020</v>
      </c>
      <c r="B36" s="239" t="s">
        <v>71</v>
      </c>
      <c r="C36" s="234" t="e">
        <f t="shared" ca="1" si="0"/>
        <v>#REF!</v>
      </c>
    </row>
    <row r="37" spans="1:3" x14ac:dyDescent="0.3">
      <c r="A37" s="238">
        <f>WORKDAY.INTL(A36,1,"1011111",JF)</f>
        <v>45027</v>
      </c>
      <c r="B37" s="240" t="s">
        <v>72</v>
      </c>
      <c r="C37" s="234" t="e">
        <f t="shared" ca="1" si="0"/>
        <v>#REF!</v>
      </c>
    </row>
    <row r="38" spans="1:3" x14ac:dyDescent="0.3">
      <c r="A38" s="238">
        <f>WORKDAY.INTL(A37,1,"1011111",JF)</f>
        <v>45034</v>
      </c>
      <c r="B38" s="240" t="s">
        <v>73</v>
      </c>
      <c r="C38" s="234" t="e">
        <f t="shared" ca="1" si="0"/>
        <v>#REF!</v>
      </c>
    </row>
    <row r="39" spans="1:3" ht="15" thickBot="1" x14ac:dyDescent="0.35">
      <c r="A39" s="238">
        <f>WORKDAY.INTL(A38,1,"1011111",JF)</f>
        <v>45041</v>
      </c>
      <c r="B39" s="241" t="s">
        <v>74</v>
      </c>
      <c r="C39" s="234" t="e">
        <f t="shared" ca="1" si="0"/>
        <v>#REF!</v>
      </c>
    </row>
    <row r="40" spans="1:3" ht="15" thickBot="1" x14ac:dyDescent="0.35">
      <c r="A40" s="244">
        <f>WORKDAY.INTL(A39,1,"1011111",JF)</f>
        <v>45048</v>
      </c>
      <c r="B40" s="245" t="s">
        <v>75</v>
      </c>
      <c r="C40" s="246"/>
    </row>
    <row r="41" spans="1:3" ht="15" thickBot="1" x14ac:dyDescent="0.35">
      <c r="A41" s="247">
        <f>WORKDAY.INTL(A39,1,"1011111",JF)</f>
        <v>45048</v>
      </c>
      <c r="B41" s="248" t="s">
        <v>76</v>
      </c>
      <c r="C41" s="249"/>
    </row>
    <row r="42" spans="1:3" x14ac:dyDescent="0.3">
      <c r="A42" s="250"/>
      <c r="B42" s="251"/>
      <c r="C42" s="252"/>
    </row>
    <row r="43" spans="1:3" x14ac:dyDescent="0.3">
      <c r="A43" s="250"/>
      <c r="B43" s="251"/>
      <c r="C43" s="252"/>
    </row>
    <row r="44" spans="1:3" x14ac:dyDescent="0.3">
      <c r="A44" s="250"/>
      <c r="B44" s="251"/>
      <c r="C44" s="252"/>
    </row>
    <row r="45" spans="1:3" x14ac:dyDescent="0.3">
      <c r="A45" s="250"/>
      <c r="B45" s="251"/>
      <c r="C45" s="252"/>
    </row>
    <row r="46" spans="1:3" x14ac:dyDescent="0.3">
      <c r="A46" s="250"/>
      <c r="B46" s="251"/>
      <c r="C46" s="252"/>
    </row>
    <row r="47" spans="1:3" x14ac:dyDescent="0.3">
      <c r="A47" s="250"/>
      <c r="B47" s="251"/>
      <c r="C47" s="252"/>
    </row>
    <row r="48" spans="1:3" x14ac:dyDescent="0.3">
      <c r="A48" s="250"/>
      <c r="B48" s="251"/>
      <c r="C48" s="252"/>
    </row>
    <row r="49" spans="1:3" x14ac:dyDescent="0.3">
      <c r="A49" s="250"/>
      <c r="B49" s="251"/>
      <c r="C49" s="252"/>
    </row>
    <row r="50" spans="1:3" x14ac:dyDescent="0.3">
      <c r="A50" s="250"/>
      <c r="B50" s="251"/>
      <c r="C50" s="252"/>
    </row>
    <row r="51" spans="1:3" x14ac:dyDescent="0.3">
      <c r="A51" s="250"/>
      <c r="B51" s="251"/>
      <c r="C51" s="252"/>
    </row>
    <row r="52" spans="1:3" x14ac:dyDescent="0.3">
      <c r="A52" s="250"/>
      <c r="B52" s="251"/>
      <c r="C52" s="253"/>
    </row>
    <row r="53" spans="1:3" ht="15" thickBot="1" x14ac:dyDescent="0.35">
      <c r="A53" s="250"/>
      <c r="B53" s="251"/>
      <c r="C53" s="254"/>
    </row>
    <row r="54" spans="1:3" x14ac:dyDescent="0.3">
      <c r="A54" s="255"/>
      <c r="B54" s="256"/>
      <c r="C54" s="257"/>
    </row>
    <row r="55" spans="1:3" x14ac:dyDescent="0.3">
      <c r="A55" s="250"/>
      <c r="B55" s="251"/>
    </row>
    <row r="56" spans="1:3" x14ac:dyDescent="0.3">
      <c r="A56" s="250"/>
      <c r="B56" s="251"/>
    </row>
    <row r="57" spans="1:3" x14ac:dyDescent="0.3">
      <c r="A57" s="250"/>
      <c r="B57" s="251"/>
    </row>
    <row r="58" spans="1:3" x14ac:dyDescent="0.3">
      <c r="A58" s="250"/>
      <c r="B58" s="251"/>
    </row>
    <row r="59" spans="1:3" x14ac:dyDescent="0.3">
      <c r="A59" s="250"/>
      <c r="B59" s="251"/>
    </row>
    <row r="60" spans="1:3" x14ac:dyDescent="0.3">
      <c r="A60" s="250"/>
      <c r="B60" s="251"/>
    </row>
    <row r="61" spans="1:3" x14ac:dyDescent="0.3">
      <c r="A61" s="250"/>
      <c r="B61" s="251"/>
    </row>
    <row r="62" spans="1:3" x14ac:dyDescent="0.3">
      <c r="A62" s="250"/>
      <c r="B62" s="251"/>
    </row>
    <row r="63" spans="1:3" x14ac:dyDescent="0.3">
      <c r="A63" s="250"/>
      <c r="B63" s="251"/>
    </row>
    <row r="64" spans="1:3" x14ac:dyDescent="0.3">
      <c r="A64" s="250"/>
      <c r="B64" s="251"/>
    </row>
    <row r="65" spans="1:2" x14ac:dyDescent="0.3">
      <c r="A65" s="250"/>
      <c r="B65" s="251"/>
    </row>
    <row r="66" spans="1:2" x14ac:dyDescent="0.3">
      <c r="A66" s="250"/>
      <c r="B66" s="251"/>
    </row>
    <row r="67" spans="1:2" x14ac:dyDescent="0.3">
      <c r="A67" s="250"/>
      <c r="B67" s="251"/>
    </row>
    <row r="68" spans="1:2" x14ac:dyDescent="0.3">
      <c r="A68" s="250"/>
      <c r="B68" s="251"/>
    </row>
    <row r="69" spans="1:2" x14ac:dyDescent="0.3">
      <c r="A69" s="250"/>
      <c r="B69" s="251"/>
    </row>
    <row r="70" spans="1:2" x14ac:dyDescent="0.3">
      <c r="A70" s="250"/>
      <c r="B70" s="251"/>
    </row>
    <row r="71" spans="1:2" x14ac:dyDescent="0.3">
      <c r="A71" s="250"/>
      <c r="B71" s="251"/>
    </row>
    <row r="72" spans="1:2" x14ac:dyDescent="0.3">
      <c r="A72" s="250"/>
      <c r="B72" s="251"/>
    </row>
    <row r="73" spans="1:2" x14ac:dyDescent="0.3">
      <c r="A73" s="250"/>
      <c r="B73" s="251"/>
    </row>
    <row r="74" spans="1:2" x14ac:dyDescent="0.3">
      <c r="A74" s="250"/>
      <c r="B74" s="251"/>
    </row>
    <row r="75" spans="1:2" x14ac:dyDescent="0.3">
      <c r="A75" s="250"/>
      <c r="B75" s="251"/>
    </row>
    <row r="76" spans="1:2" x14ac:dyDescent="0.3">
      <c r="A76" s="250"/>
      <c r="B76" s="251"/>
    </row>
    <row r="77" spans="1:2" x14ac:dyDescent="0.3">
      <c r="A77" s="250"/>
      <c r="B77" s="251"/>
    </row>
    <row r="78" spans="1:2" x14ac:dyDescent="0.3">
      <c r="A78" s="250"/>
      <c r="B78" s="251"/>
    </row>
    <row r="79" spans="1:2" x14ac:dyDescent="0.3">
      <c r="A79" s="250"/>
      <c r="B79" s="251"/>
    </row>
    <row r="80" spans="1:2" x14ac:dyDescent="0.3">
      <c r="A80" s="250"/>
      <c r="B80" s="251"/>
    </row>
    <row r="81" spans="1:2" x14ac:dyDescent="0.3">
      <c r="A81" s="250"/>
      <c r="B81" s="251"/>
    </row>
    <row r="82" spans="1:2" x14ac:dyDescent="0.3">
      <c r="A82" s="250"/>
      <c r="B82" s="251"/>
    </row>
    <row r="83" spans="1:2" x14ac:dyDescent="0.3">
      <c r="A83" s="250"/>
      <c r="B83" s="251"/>
    </row>
    <row r="84" spans="1:2" x14ac:dyDescent="0.3">
      <c r="A84" s="250"/>
      <c r="B84" s="251"/>
    </row>
    <row r="85" spans="1:2" x14ac:dyDescent="0.3">
      <c r="A85" s="250"/>
      <c r="B85" s="251"/>
    </row>
    <row r="86" spans="1:2" x14ac:dyDescent="0.3">
      <c r="A86" s="250"/>
      <c r="B86" s="251"/>
    </row>
    <row r="87" spans="1:2" x14ac:dyDescent="0.3">
      <c r="A87" s="250"/>
      <c r="B87" s="251"/>
    </row>
    <row r="88" spans="1:2" x14ac:dyDescent="0.3">
      <c r="A88" s="250"/>
      <c r="B88" s="251"/>
    </row>
    <row r="89" spans="1:2" x14ac:dyDescent="0.3">
      <c r="A89" s="250"/>
      <c r="B89" s="251"/>
    </row>
    <row r="90" spans="1:2" x14ac:dyDescent="0.3">
      <c r="A90" s="250"/>
      <c r="B90" s="251"/>
    </row>
    <row r="91" spans="1:2" x14ac:dyDescent="0.3">
      <c r="A91" s="250"/>
      <c r="B91" s="251"/>
    </row>
    <row r="92" spans="1:2" x14ac:dyDescent="0.3">
      <c r="A92" s="250"/>
      <c r="B92" s="251"/>
    </row>
    <row r="93" spans="1:2" x14ac:dyDescent="0.3">
      <c r="A93" s="250"/>
      <c r="B93" s="251"/>
    </row>
    <row r="94" spans="1:2" x14ac:dyDescent="0.3">
      <c r="A94" s="250"/>
      <c r="B94" s="251"/>
    </row>
    <row r="95" spans="1:2" x14ac:dyDescent="0.3">
      <c r="A95" s="250"/>
      <c r="B95" s="251"/>
    </row>
    <row r="96" spans="1:2" x14ac:dyDescent="0.3">
      <c r="A96" s="250"/>
      <c r="B96" s="251"/>
    </row>
    <row r="97" spans="1:2" x14ac:dyDescent="0.3">
      <c r="A97" s="250"/>
      <c r="B97" s="251"/>
    </row>
    <row r="98" spans="1:2" x14ac:dyDescent="0.3">
      <c r="A98" s="250"/>
      <c r="B98" s="251"/>
    </row>
    <row r="99" spans="1:2" x14ac:dyDescent="0.3">
      <c r="A99" s="250"/>
      <c r="B99" s="251"/>
    </row>
    <row r="100" spans="1:2" x14ac:dyDescent="0.3">
      <c r="A100" s="250"/>
      <c r="B100" s="251"/>
    </row>
    <row r="101" spans="1:2" x14ac:dyDescent="0.3">
      <c r="A101" s="250"/>
      <c r="B101" s="251"/>
    </row>
    <row r="102" spans="1:2" x14ac:dyDescent="0.3">
      <c r="A102" s="250"/>
      <c r="B102" s="251"/>
    </row>
    <row r="103" spans="1:2" x14ac:dyDescent="0.3">
      <c r="A103" s="250"/>
      <c r="B103" s="251"/>
    </row>
    <row r="104" spans="1:2" x14ac:dyDescent="0.3">
      <c r="A104" s="250"/>
      <c r="B104" s="251"/>
    </row>
    <row r="105" spans="1:2" x14ac:dyDescent="0.3">
      <c r="A105" s="250"/>
      <c r="B105" s="251"/>
    </row>
    <row r="106" spans="1:2" x14ac:dyDescent="0.3">
      <c r="A106" s="250"/>
      <c r="B106" s="251"/>
    </row>
    <row r="107" spans="1:2" x14ac:dyDescent="0.3">
      <c r="A107" s="250"/>
      <c r="B107" s="251"/>
    </row>
    <row r="108" spans="1:2" x14ac:dyDescent="0.3">
      <c r="A108" s="250"/>
      <c r="B108" s="251"/>
    </row>
    <row r="109" spans="1:2" x14ac:dyDescent="0.3">
      <c r="A109" s="250"/>
      <c r="B109" s="251"/>
    </row>
    <row r="110" spans="1:2" x14ac:dyDescent="0.3">
      <c r="A110" s="250"/>
      <c r="B110" s="251"/>
    </row>
    <row r="111" spans="1:2" x14ac:dyDescent="0.3">
      <c r="A111" s="250"/>
      <c r="B111" s="251"/>
    </row>
    <row r="112" spans="1:2" x14ac:dyDescent="0.3">
      <c r="A112" s="250"/>
      <c r="B112" s="251"/>
    </row>
    <row r="113" spans="1:2" x14ac:dyDescent="0.3">
      <c r="A113" s="250"/>
      <c r="B113" s="251"/>
    </row>
    <row r="114" spans="1:2" x14ac:dyDescent="0.3">
      <c r="A114" s="250"/>
      <c r="B114" s="251"/>
    </row>
    <row r="115" spans="1:2" x14ac:dyDescent="0.3">
      <c r="A115" s="250"/>
      <c r="B115" s="251"/>
    </row>
    <row r="116" spans="1:2" x14ac:dyDescent="0.3">
      <c r="A116" s="250"/>
      <c r="B116" s="251"/>
    </row>
    <row r="117" spans="1:2" x14ac:dyDescent="0.3">
      <c r="A117" s="250"/>
      <c r="B117" s="251"/>
    </row>
    <row r="118" spans="1:2" x14ac:dyDescent="0.3">
      <c r="A118" s="250"/>
      <c r="B118" s="251"/>
    </row>
    <row r="119" spans="1:2" x14ac:dyDescent="0.3">
      <c r="A119" s="250"/>
      <c r="B119" s="251"/>
    </row>
    <row r="120" spans="1:2" x14ac:dyDescent="0.3">
      <c r="A120" s="250"/>
      <c r="B120" s="251"/>
    </row>
    <row r="121" spans="1:2" x14ac:dyDescent="0.3">
      <c r="A121" s="250"/>
      <c r="B121" s="251"/>
    </row>
    <row r="122" spans="1:2" x14ac:dyDescent="0.3">
      <c r="A122" s="250"/>
      <c r="B122" s="251"/>
    </row>
    <row r="123" spans="1:2" x14ac:dyDescent="0.3">
      <c r="A123" s="250"/>
      <c r="B123" s="251"/>
    </row>
    <row r="124" spans="1:2" x14ac:dyDescent="0.3">
      <c r="A124" s="250"/>
      <c r="B124" s="251"/>
    </row>
    <row r="125" spans="1:2" x14ac:dyDescent="0.3">
      <c r="A125" s="250"/>
      <c r="B125" s="251"/>
    </row>
    <row r="126" spans="1:2" x14ac:dyDescent="0.3">
      <c r="A126" s="250"/>
      <c r="B126" s="251"/>
    </row>
    <row r="127" spans="1:2" x14ac:dyDescent="0.3">
      <c r="A127" s="250"/>
      <c r="B127" s="251"/>
    </row>
    <row r="128" spans="1:2" x14ac:dyDescent="0.3">
      <c r="A128" s="250"/>
      <c r="B128" s="251"/>
    </row>
    <row r="129" spans="1:2" x14ac:dyDescent="0.3">
      <c r="A129" s="250"/>
      <c r="B129" s="251"/>
    </row>
    <row r="130" spans="1:2" x14ac:dyDescent="0.3">
      <c r="A130" s="250"/>
      <c r="B130" s="251"/>
    </row>
    <row r="131" spans="1:2" x14ac:dyDescent="0.3">
      <c r="A131" s="250"/>
      <c r="B131" s="251"/>
    </row>
    <row r="132" spans="1:2" x14ac:dyDescent="0.3">
      <c r="A132" s="250"/>
      <c r="B132" s="251"/>
    </row>
    <row r="133" spans="1:2" x14ac:dyDescent="0.3">
      <c r="A133" s="250"/>
      <c r="B133" s="251"/>
    </row>
    <row r="134" spans="1:2" x14ac:dyDescent="0.3">
      <c r="A134" s="250"/>
      <c r="B134" s="251"/>
    </row>
    <row r="135" spans="1:2" x14ac:dyDescent="0.3">
      <c r="A135" s="250"/>
      <c r="B135" s="251"/>
    </row>
    <row r="136" spans="1:2" x14ac:dyDescent="0.3">
      <c r="A136" s="250"/>
      <c r="B136" s="251"/>
    </row>
    <row r="137" spans="1:2" x14ac:dyDescent="0.3">
      <c r="A137" s="250"/>
      <c r="B137" s="251"/>
    </row>
    <row r="138" spans="1:2" x14ac:dyDescent="0.3">
      <c r="A138" s="250"/>
      <c r="B138" s="251"/>
    </row>
    <row r="139" spans="1:2" x14ac:dyDescent="0.3">
      <c r="A139" s="250"/>
      <c r="B139" s="251"/>
    </row>
    <row r="140" spans="1:2" x14ac:dyDescent="0.3">
      <c r="A140" s="250"/>
      <c r="B140" s="251"/>
    </row>
    <row r="141" spans="1:2" x14ac:dyDescent="0.3">
      <c r="A141" s="250"/>
      <c r="B141" s="251"/>
    </row>
    <row r="142" spans="1:2" x14ac:dyDescent="0.3">
      <c r="A142" s="250"/>
      <c r="B142" s="251"/>
    </row>
    <row r="143" spans="1:2" x14ac:dyDescent="0.3">
      <c r="A143" s="250"/>
      <c r="B143" s="251"/>
    </row>
    <row r="144" spans="1:2" x14ac:dyDescent="0.3">
      <c r="A144" s="250"/>
      <c r="B144" s="251"/>
    </row>
    <row r="145" spans="1:2" x14ac:dyDescent="0.3">
      <c r="A145" s="250"/>
      <c r="B145" s="251"/>
    </row>
    <row r="146" spans="1:2" x14ac:dyDescent="0.3">
      <c r="A146" s="250"/>
      <c r="B146" s="251"/>
    </row>
    <row r="147" spans="1:2" x14ac:dyDescent="0.3">
      <c r="A147" s="250"/>
      <c r="B147" s="251"/>
    </row>
    <row r="148" spans="1:2" x14ac:dyDescent="0.3">
      <c r="A148" s="250"/>
      <c r="B148" s="251"/>
    </row>
    <row r="149" spans="1:2" x14ac:dyDescent="0.3">
      <c r="A149" s="250"/>
      <c r="B149" s="251"/>
    </row>
    <row r="150" spans="1:2" x14ac:dyDescent="0.3">
      <c r="A150" s="250"/>
      <c r="B150" s="251"/>
    </row>
    <row r="151" spans="1:2" x14ac:dyDescent="0.3">
      <c r="A151" s="250"/>
      <c r="B151" s="251"/>
    </row>
    <row r="152" spans="1:2" x14ac:dyDescent="0.3">
      <c r="A152" s="250"/>
      <c r="B152" s="251"/>
    </row>
    <row r="153" spans="1:2" x14ac:dyDescent="0.3">
      <c r="A153" s="250"/>
      <c r="B153" s="251"/>
    </row>
    <row r="154" spans="1:2" x14ac:dyDescent="0.3">
      <c r="A154" s="250"/>
      <c r="B154" s="251"/>
    </row>
    <row r="155" spans="1:2" x14ac:dyDescent="0.3">
      <c r="A155" s="250"/>
      <c r="B155" s="251"/>
    </row>
    <row r="156" spans="1:2" x14ac:dyDescent="0.3">
      <c r="A156" s="250"/>
      <c r="B156" s="251"/>
    </row>
    <row r="157" spans="1:2" x14ac:dyDescent="0.3">
      <c r="A157" s="250"/>
      <c r="B157" s="251"/>
    </row>
    <row r="158" spans="1:2" x14ac:dyDescent="0.3">
      <c r="A158" s="250"/>
      <c r="B158" s="251"/>
    </row>
    <row r="159" spans="1:2" x14ac:dyDescent="0.3">
      <c r="A159" s="250"/>
      <c r="B159" s="251"/>
    </row>
    <row r="160" spans="1:2" x14ac:dyDescent="0.3">
      <c r="A160" s="250"/>
      <c r="B160" s="251"/>
    </row>
    <row r="161" spans="1:2" x14ac:dyDescent="0.3">
      <c r="A161" s="250"/>
      <c r="B161" s="251"/>
    </row>
    <row r="162" spans="1:2" x14ac:dyDescent="0.3">
      <c r="A162" s="250"/>
      <c r="B162" s="251"/>
    </row>
    <row r="163" spans="1:2" x14ac:dyDescent="0.3">
      <c r="A163" s="250"/>
      <c r="B163" s="251"/>
    </row>
    <row r="164" spans="1:2" x14ac:dyDescent="0.3">
      <c r="A164" s="250"/>
      <c r="B164" s="251"/>
    </row>
    <row r="165" spans="1:2" x14ac:dyDescent="0.3">
      <c r="A165" s="250"/>
      <c r="B165" s="251"/>
    </row>
    <row r="166" spans="1:2" x14ac:dyDescent="0.3">
      <c r="A166" s="250"/>
      <c r="B166" s="251"/>
    </row>
    <row r="167" spans="1:2" x14ac:dyDescent="0.3">
      <c r="A167" s="250"/>
      <c r="B167" s="251"/>
    </row>
    <row r="168" spans="1:2" x14ac:dyDescent="0.3">
      <c r="A168" s="250"/>
      <c r="B168" s="251"/>
    </row>
    <row r="169" spans="1:2" x14ac:dyDescent="0.3">
      <c r="A169" s="250"/>
      <c r="B169" s="251"/>
    </row>
    <row r="170" spans="1:2" x14ac:dyDescent="0.3">
      <c r="A170" s="250"/>
      <c r="B170" s="251"/>
    </row>
    <row r="171" spans="1:2" x14ac:dyDescent="0.3">
      <c r="A171" s="250"/>
      <c r="B171" s="251"/>
    </row>
    <row r="172" spans="1:2" x14ac:dyDescent="0.3">
      <c r="A172" s="250"/>
      <c r="B172" s="251"/>
    </row>
    <row r="173" spans="1:2" x14ac:dyDescent="0.3">
      <c r="A173" s="250"/>
      <c r="B173" s="251"/>
    </row>
    <row r="174" spans="1:2" x14ac:dyDescent="0.3">
      <c r="A174" s="250"/>
      <c r="B174" s="251"/>
    </row>
    <row r="175" spans="1:2" x14ac:dyDescent="0.3">
      <c r="A175" s="250"/>
      <c r="B175" s="251"/>
    </row>
    <row r="176" spans="1:2" x14ac:dyDescent="0.3">
      <c r="A176" s="250"/>
      <c r="B176" s="251"/>
    </row>
    <row r="177" spans="1:2" x14ac:dyDescent="0.3">
      <c r="A177" s="250"/>
      <c r="B177" s="251"/>
    </row>
    <row r="178" spans="1:2" x14ac:dyDescent="0.3">
      <c r="A178" s="250"/>
      <c r="B178" s="251"/>
    </row>
    <row r="179" spans="1:2" x14ac:dyDescent="0.3">
      <c r="A179" s="250"/>
      <c r="B179" s="251"/>
    </row>
    <row r="180" spans="1:2" x14ac:dyDescent="0.3">
      <c r="A180" s="250"/>
      <c r="B180" s="251"/>
    </row>
    <row r="181" spans="1:2" x14ac:dyDescent="0.3">
      <c r="A181" s="250"/>
      <c r="B181" s="251"/>
    </row>
    <row r="182" spans="1:2" x14ac:dyDescent="0.3">
      <c r="A182" s="250"/>
      <c r="B182" s="251"/>
    </row>
    <row r="183" spans="1:2" x14ac:dyDescent="0.3">
      <c r="A183" s="250"/>
      <c r="B183" s="251"/>
    </row>
    <row r="184" spans="1:2" x14ac:dyDescent="0.3">
      <c r="A184" s="250"/>
      <c r="B184" s="251"/>
    </row>
    <row r="185" spans="1:2" x14ac:dyDescent="0.3">
      <c r="A185" s="250"/>
      <c r="B185" s="251"/>
    </row>
    <row r="186" spans="1:2" x14ac:dyDescent="0.3">
      <c r="A186" s="250"/>
      <c r="B186" s="251"/>
    </row>
    <row r="187" spans="1:2" x14ac:dyDescent="0.3">
      <c r="A187" s="250"/>
      <c r="B187" s="251"/>
    </row>
    <row r="188" spans="1:2" x14ac:dyDescent="0.3">
      <c r="A188" s="250"/>
      <c r="B188" s="251"/>
    </row>
    <row r="189" spans="1:2" x14ac:dyDescent="0.3">
      <c r="A189" s="250"/>
      <c r="B189" s="251"/>
    </row>
    <row r="190" spans="1:2" x14ac:dyDescent="0.3">
      <c r="A190" s="250"/>
      <c r="B190" s="251"/>
    </row>
    <row r="191" spans="1:2" x14ac:dyDescent="0.3">
      <c r="A191" s="250"/>
      <c r="B191" s="251"/>
    </row>
    <row r="192" spans="1:2" x14ac:dyDescent="0.3">
      <c r="A192" s="250"/>
      <c r="B192" s="251"/>
    </row>
    <row r="193" spans="1:2" x14ac:dyDescent="0.3">
      <c r="A193" s="250"/>
      <c r="B193" s="251"/>
    </row>
    <row r="194" spans="1:2" x14ac:dyDescent="0.3">
      <c r="A194" s="250"/>
      <c r="B194" s="251"/>
    </row>
    <row r="195" spans="1:2" x14ac:dyDescent="0.3">
      <c r="A195" s="250"/>
      <c r="B195" s="251"/>
    </row>
    <row r="196" spans="1:2" x14ac:dyDescent="0.3">
      <c r="A196" s="250"/>
      <c r="B196" s="251"/>
    </row>
    <row r="197" spans="1:2" x14ac:dyDescent="0.3">
      <c r="A197" s="250"/>
      <c r="B197" s="251"/>
    </row>
    <row r="198" spans="1:2" x14ac:dyDescent="0.3">
      <c r="A198" s="250"/>
      <c r="B198" s="251"/>
    </row>
    <row r="199" spans="1:2" x14ac:dyDescent="0.3">
      <c r="A199" s="250"/>
      <c r="B199" s="251"/>
    </row>
    <row r="200" spans="1:2" x14ac:dyDescent="0.3">
      <c r="A200" s="250"/>
      <c r="B200" s="251"/>
    </row>
    <row r="201" spans="1:2" x14ac:dyDescent="0.3">
      <c r="A201" s="250"/>
      <c r="B201" s="251"/>
    </row>
    <row r="202" spans="1:2" x14ac:dyDescent="0.3">
      <c r="A202" s="250"/>
      <c r="B202" s="251"/>
    </row>
    <row r="203" spans="1:2" x14ac:dyDescent="0.3">
      <c r="A203" s="250"/>
      <c r="B203" s="251"/>
    </row>
    <row r="204" spans="1:2" x14ac:dyDescent="0.3">
      <c r="A204" s="250"/>
      <c r="B204" s="251"/>
    </row>
    <row r="205" spans="1:2" x14ac:dyDescent="0.3">
      <c r="A205" s="250"/>
      <c r="B205" s="251"/>
    </row>
    <row r="206" spans="1:2" x14ac:dyDescent="0.3">
      <c r="A206" s="250"/>
      <c r="B206" s="251"/>
    </row>
    <row r="207" spans="1:2" x14ac:dyDescent="0.3">
      <c r="A207" s="250"/>
      <c r="B207" s="251"/>
    </row>
    <row r="208" spans="1:2" x14ac:dyDescent="0.3">
      <c r="A208" s="250"/>
      <c r="B208" s="251"/>
    </row>
    <row r="209" spans="1:2" x14ac:dyDescent="0.3">
      <c r="A209" s="250"/>
      <c r="B209" s="251"/>
    </row>
    <row r="210" spans="1:2" x14ac:dyDescent="0.3">
      <c r="A210" s="250"/>
      <c r="B210" s="251"/>
    </row>
    <row r="211" spans="1:2" x14ac:dyDescent="0.3">
      <c r="A211" s="250"/>
      <c r="B211" s="251"/>
    </row>
    <row r="212" spans="1:2" x14ac:dyDescent="0.3">
      <c r="A212" s="250"/>
      <c r="B212" s="251"/>
    </row>
    <row r="213" spans="1:2" x14ac:dyDescent="0.3">
      <c r="A213" s="250"/>
      <c r="B213" s="251"/>
    </row>
    <row r="214" spans="1:2" x14ac:dyDescent="0.3">
      <c r="A214" s="250"/>
      <c r="B214" s="251"/>
    </row>
    <row r="215" spans="1:2" x14ac:dyDescent="0.3">
      <c r="A215" s="250"/>
      <c r="B215" s="251"/>
    </row>
    <row r="216" spans="1:2" x14ac:dyDescent="0.3">
      <c r="A216" s="250"/>
      <c r="B216" s="251"/>
    </row>
    <row r="217" spans="1:2" x14ac:dyDescent="0.3">
      <c r="A217" s="250"/>
      <c r="B217" s="251"/>
    </row>
    <row r="218" spans="1:2" x14ac:dyDescent="0.3">
      <c r="A218" s="250"/>
      <c r="B218" s="251"/>
    </row>
    <row r="219" spans="1:2" x14ac:dyDescent="0.3">
      <c r="A219" s="250"/>
      <c r="B219" s="251"/>
    </row>
    <row r="220" spans="1:2" x14ac:dyDescent="0.3">
      <c r="A220" s="250"/>
      <c r="B220" s="251"/>
    </row>
    <row r="221" spans="1:2" x14ac:dyDescent="0.3">
      <c r="A221" s="250"/>
      <c r="B221" s="251"/>
    </row>
    <row r="222" spans="1:2" x14ac:dyDescent="0.3">
      <c r="A222" s="250"/>
      <c r="B222" s="251"/>
    </row>
    <row r="223" spans="1:2" x14ac:dyDescent="0.3">
      <c r="A223" s="250"/>
      <c r="B223" s="251"/>
    </row>
    <row r="224" spans="1:2" x14ac:dyDescent="0.3">
      <c r="A224" s="250"/>
      <c r="B224" s="251"/>
    </row>
    <row r="225" spans="1:2" x14ac:dyDescent="0.3">
      <c r="A225" s="250"/>
      <c r="B225" s="251"/>
    </row>
    <row r="226" spans="1:2" x14ac:dyDescent="0.3">
      <c r="A226" s="250"/>
      <c r="B226" s="251"/>
    </row>
    <row r="227" spans="1:2" x14ac:dyDescent="0.3">
      <c r="A227" s="250"/>
      <c r="B227" s="251"/>
    </row>
    <row r="228" spans="1:2" x14ac:dyDescent="0.3">
      <c r="A228" s="250"/>
      <c r="B228" s="251"/>
    </row>
    <row r="229" spans="1:2" x14ac:dyDescent="0.3">
      <c r="A229" s="250"/>
      <c r="B229" s="251"/>
    </row>
    <row r="230" spans="1:2" x14ac:dyDescent="0.3">
      <c r="A230" s="250"/>
      <c r="B230" s="251"/>
    </row>
    <row r="231" spans="1:2" x14ac:dyDescent="0.3">
      <c r="A231" s="250"/>
      <c r="B231" s="251"/>
    </row>
    <row r="232" spans="1:2" x14ac:dyDescent="0.3">
      <c r="A232" s="250"/>
      <c r="B232" s="251"/>
    </row>
    <row r="233" spans="1:2" x14ac:dyDescent="0.3">
      <c r="A233" s="250"/>
      <c r="B233" s="251"/>
    </row>
    <row r="234" spans="1:2" x14ac:dyDescent="0.3">
      <c r="A234" s="250"/>
      <c r="B234" s="251"/>
    </row>
    <row r="235" spans="1:2" x14ac:dyDescent="0.3">
      <c r="A235" s="250"/>
      <c r="B235" s="251"/>
    </row>
    <row r="236" spans="1:2" x14ac:dyDescent="0.3">
      <c r="A236" s="250"/>
      <c r="B236" s="251"/>
    </row>
    <row r="237" spans="1:2" x14ac:dyDescent="0.3">
      <c r="A237" s="250"/>
      <c r="B237" s="251"/>
    </row>
    <row r="238" spans="1:2" x14ac:dyDescent="0.3">
      <c r="A238" s="250"/>
      <c r="B238" s="251"/>
    </row>
    <row r="239" spans="1:2" x14ac:dyDescent="0.3">
      <c r="A239" s="250"/>
      <c r="B239" s="251"/>
    </row>
    <row r="240" spans="1:2" x14ac:dyDescent="0.3">
      <c r="A240" s="250"/>
      <c r="B240" s="251"/>
    </row>
    <row r="241" spans="1:2" x14ac:dyDescent="0.3">
      <c r="A241" s="250"/>
      <c r="B241" s="251"/>
    </row>
    <row r="242" spans="1:2" x14ac:dyDescent="0.3">
      <c r="A242" s="250"/>
      <c r="B242" s="251"/>
    </row>
    <row r="243" spans="1:2" x14ac:dyDescent="0.3">
      <c r="A243" s="250"/>
      <c r="B243" s="251"/>
    </row>
    <row r="244" spans="1:2" x14ac:dyDescent="0.3">
      <c r="A244" s="250"/>
      <c r="B244" s="251"/>
    </row>
    <row r="245" spans="1:2" x14ac:dyDescent="0.3">
      <c r="A245" s="250"/>
      <c r="B245" s="251"/>
    </row>
    <row r="246" spans="1:2" x14ac:dyDescent="0.3">
      <c r="A246" s="250"/>
      <c r="B246" s="251"/>
    </row>
    <row r="247" spans="1:2" x14ac:dyDescent="0.3">
      <c r="A247" s="250"/>
      <c r="B247" s="251"/>
    </row>
    <row r="248" spans="1:2" x14ac:dyDescent="0.3">
      <c r="A248" s="250"/>
      <c r="B248" s="251"/>
    </row>
    <row r="249" spans="1:2" x14ac:dyDescent="0.3">
      <c r="A249" s="250"/>
      <c r="B249" s="251"/>
    </row>
    <row r="250" spans="1:2" x14ac:dyDescent="0.3">
      <c r="A250" s="250"/>
      <c r="B250" s="251"/>
    </row>
    <row r="251" spans="1:2" x14ac:dyDescent="0.3">
      <c r="A251" s="250"/>
      <c r="B251" s="251"/>
    </row>
    <row r="252" spans="1:2" x14ac:dyDescent="0.3">
      <c r="A252" s="250"/>
      <c r="B252" s="251"/>
    </row>
    <row r="253" spans="1:2" x14ac:dyDescent="0.3">
      <c r="A253" s="250"/>
      <c r="B253" s="251"/>
    </row>
    <row r="254" spans="1:2" x14ac:dyDescent="0.3">
      <c r="A254" s="250"/>
      <c r="B254" s="251"/>
    </row>
    <row r="255" spans="1:2" x14ac:dyDescent="0.3">
      <c r="A255" s="250"/>
      <c r="B255" s="251"/>
    </row>
    <row r="256" spans="1:2" x14ac:dyDescent="0.3">
      <c r="A256" s="250"/>
      <c r="B256" s="251"/>
    </row>
    <row r="257" spans="1:2" x14ac:dyDescent="0.3">
      <c r="A257" s="250"/>
      <c r="B257" s="251"/>
    </row>
    <row r="258" spans="1:2" x14ac:dyDescent="0.3">
      <c r="A258" s="250"/>
      <c r="B258" s="251"/>
    </row>
    <row r="259" spans="1:2" x14ac:dyDescent="0.3">
      <c r="A259" s="250"/>
      <c r="B259" s="251"/>
    </row>
    <row r="260" spans="1:2" x14ac:dyDescent="0.3">
      <c r="A260" s="250"/>
      <c r="B260" s="251"/>
    </row>
    <row r="261" spans="1:2" x14ac:dyDescent="0.3">
      <c r="A261" s="250"/>
      <c r="B261" s="251"/>
    </row>
    <row r="262" spans="1:2" x14ac:dyDescent="0.3">
      <c r="A262" s="250"/>
      <c r="B262" s="251"/>
    </row>
    <row r="263" spans="1:2" x14ac:dyDescent="0.3">
      <c r="A263" s="250"/>
      <c r="B263" s="251"/>
    </row>
    <row r="264" spans="1:2" x14ac:dyDescent="0.3">
      <c r="A264" s="250"/>
      <c r="B264" s="251"/>
    </row>
    <row r="265" spans="1:2" x14ac:dyDescent="0.3">
      <c r="A265" s="250"/>
      <c r="B265" s="251"/>
    </row>
    <row r="266" spans="1:2" x14ac:dyDescent="0.3">
      <c r="A266" s="250"/>
      <c r="B266" s="251"/>
    </row>
    <row r="267" spans="1:2" x14ac:dyDescent="0.3">
      <c r="A267" s="250"/>
      <c r="B267" s="251"/>
    </row>
    <row r="268" spans="1:2" x14ac:dyDescent="0.3">
      <c r="A268" s="250"/>
      <c r="B268" s="251"/>
    </row>
    <row r="269" spans="1:2" x14ac:dyDescent="0.3">
      <c r="A269" s="250"/>
      <c r="B269" s="251"/>
    </row>
    <row r="270" spans="1:2" x14ac:dyDescent="0.3">
      <c r="A270" s="250"/>
      <c r="B270" s="251"/>
    </row>
    <row r="271" spans="1:2" x14ac:dyDescent="0.3">
      <c r="A271" s="250"/>
      <c r="B271" s="251"/>
    </row>
    <row r="272" spans="1:2" x14ac:dyDescent="0.3">
      <c r="A272" s="250"/>
      <c r="B272" s="251"/>
    </row>
    <row r="273" spans="1:2" x14ac:dyDescent="0.3">
      <c r="A273" s="250"/>
      <c r="B273" s="251"/>
    </row>
    <row r="274" spans="1:2" x14ac:dyDescent="0.3">
      <c r="A274" s="250"/>
      <c r="B274" s="251"/>
    </row>
    <row r="275" spans="1:2" x14ac:dyDescent="0.3">
      <c r="A275" s="250"/>
      <c r="B275" s="251"/>
    </row>
    <row r="276" spans="1:2" x14ac:dyDescent="0.3">
      <c r="A276" s="250"/>
      <c r="B276" s="251"/>
    </row>
    <row r="277" spans="1:2" x14ac:dyDescent="0.3">
      <c r="A277" s="250"/>
      <c r="B277" s="251"/>
    </row>
    <row r="278" spans="1:2" x14ac:dyDescent="0.3">
      <c r="A278" s="250"/>
      <c r="B278" s="251"/>
    </row>
    <row r="279" spans="1:2" x14ac:dyDescent="0.3">
      <c r="A279" s="250"/>
      <c r="B279" s="251"/>
    </row>
    <row r="280" spans="1:2" x14ac:dyDescent="0.3">
      <c r="A280" s="250"/>
      <c r="B280" s="251"/>
    </row>
    <row r="281" spans="1:2" x14ac:dyDescent="0.3">
      <c r="A281" s="250"/>
      <c r="B281" s="251"/>
    </row>
    <row r="282" spans="1:2" x14ac:dyDescent="0.3">
      <c r="A282" s="250"/>
      <c r="B282" s="251"/>
    </row>
    <row r="283" spans="1:2" x14ac:dyDescent="0.3">
      <c r="A283" s="250"/>
      <c r="B283" s="251"/>
    </row>
    <row r="284" spans="1:2" x14ac:dyDescent="0.3">
      <c r="A284" s="250"/>
      <c r="B284" s="251"/>
    </row>
    <row r="285" spans="1:2" x14ac:dyDescent="0.3">
      <c r="A285" s="250"/>
      <c r="B285" s="251"/>
    </row>
    <row r="286" spans="1:2" x14ac:dyDescent="0.3">
      <c r="A286" s="250"/>
      <c r="B286" s="251"/>
    </row>
    <row r="287" spans="1:2" x14ac:dyDescent="0.3">
      <c r="A287" s="250"/>
      <c r="B287" s="251"/>
    </row>
    <row r="288" spans="1:2" x14ac:dyDescent="0.3">
      <c r="A288" s="250"/>
      <c r="B288" s="251"/>
    </row>
    <row r="289" spans="1:2" x14ac:dyDescent="0.3">
      <c r="A289" s="250"/>
      <c r="B289" s="251"/>
    </row>
    <row r="290" spans="1:2" x14ac:dyDescent="0.3">
      <c r="A290" s="250"/>
      <c r="B290" s="251"/>
    </row>
    <row r="291" spans="1:2" x14ac:dyDescent="0.3">
      <c r="A291" s="250"/>
      <c r="B291" s="251"/>
    </row>
    <row r="292" spans="1:2" x14ac:dyDescent="0.3">
      <c r="A292" s="250"/>
      <c r="B292" s="251"/>
    </row>
    <row r="293" spans="1:2" x14ac:dyDescent="0.3">
      <c r="A293" s="250"/>
      <c r="B293" s="251"/>
    </row>
    <row r="294" spans="1:2" x14ac:dyDescent="0.3">
      <c r="A294" s="250"/>
      <c r="B294" s="251"/>
    </row>
    <row r="295" spans="1:2" x14ac:dyDescent="0.3">
      <c r="A295" s="250"/>
      <c r="B295" s="251"/>
    </row>
    <row r="296" spans="1:2" x14ac:dyDescent="0.3">
      <c r="A296" s="250"/>
      <c r="B296" s="251"/>
    </row>
    <row r="297" spans="1:2" x14ac:dyDescent="0.3">
      <c r="A297" s="250"/>
      <c r="B297" s="251"/>
    </row>
    <row r="298" spans="1:2" x14ac:dyDescent="0.3">
      <c r="A298" s="250"/>
      <c r="B298" s="251"/>
    </row>
    <row r="299" spans="1:2" x14ac:dyDescent="0.3">
      <c r="A299" s="250"/>
      <c r="B299" s="251"/>
    </row>
    <row r="300" spans="1:2" x14ac:dyDescent="0.3">
      <c r="A300" s="250"/>
      <c r="B300" s="251"/>
    </row>
    <row r="301" spans="1:2" x14ac:dyDescent="0.3">
      <c r="A301" s="250"/>
      <c r="B301" s="251"/>
    </row>
    <row r="302" spans="1:2" x14ac:dyDescent="0.3">
      <c r="A302" s="250"/>
      <c r="B302" s="251"/>
    </row>
    <row r="303" spans="1:2" x14ac:dyDescent="0.3">
      <c r="A303" s="250"/>
      <c r="B303" s="251"/>
    </row>
    <row r="304" spans="1:2" x14ac:dyDescent="0.3">
      <c r="A304" s="250"/>
      <c r="B304" s="251"/>
    </row>
    <row r="305" spans="1:2" x14ac:dyDescent="0.3">
      <c r="A305" s="250"/>
      <c r="B305" s="251"/>
    </row>
    <row r="306" spans="1:2" x14ac:dyDescent="0.3">
      <c r="A306" s="250"/>
      <c r="B306" s="251"/>
    </row>
    <row r="307" spans="1:2" x14ac:dyDescent="0.3">
      <c r="A307" s="250"/>
      <c r="B307" s="251"/>
    </row>
    <row r="308" spans="1:2" x14ac:dyDescent="0.3">
      <c r="A308" s="250"/>
      <c r="B308" s="251"/>
    </row>
    <row r="309" spans="1:2" x14ac:dyDescent="0.3">
      <c r="A309" s="250"/>
      <c r="B309" s="251"/>
    </row>
    <row r="310" spans="1:2" x14ac:dyDescent="0.3">
      <c r="A310" s="250"/>
      <c r="B310" s="251"/>
    </row>
    <row r="311" spans="1:2" x14ac:dyDescent="0.3">
      <c r="A311" s="250"/>
      <c r="B311" s="251"/>
    </row>
    <row r="312" spans="1:2" x14ac:dyDescent="0.3">
      <c r="A312" s="250"/>
      <c r="B312" s="251"/>
    </row>
    <row r="313" spans="1:2" x14ac:dyDescent="0.3">
      <c r="A313" s="250"/>
      <c r="B313" s="251"/>
    </row>
    <row r="314" spans="1:2" x14ac:dyDescent="0.3">
      <c r="A314" s="250"/>
      <c r="B314" s="251"/>
    </row>
    <row r="315" spans="1:2" x14ac:dyDescent="0.3">
      <c r="A315" s="250"/>
      <c r="B315" s="251"/>
    </row>
    <row r="316" spans="1:2" x14ac:dyDescent="0.3">
      <c r="A316" s="250"/>
      <c r="B316" s="251"/>
    </row>
    <row r="317" spans="1:2" x14ac:dyDescent="0.3">
      <c r="A317" s="250"/>
      <c r="B317" s="251"/>
    </row>
    <row r="318" spans="1:2" x14ac:dyDescent="0.3">
      <c r="A318" s="250"/>
      <c r="B318" s="251"/>
    </row>
    <row r="319" spans="1:2" x14ac:dyDescent="0.3">
      <c r="A319" s="250"/>
      <c r="B319" s="251"/>
    </row>
    <row r="320" spans="1:2" x14ac:dyDescent="0.3">
      <c r="A320" s="250"/>
      <c r="B320" s="251"/>
    </row>
    <row r="321" spans="1:2" x14ac:dyDescent="0.3">
      <c r="A321" s="250"/>
      <c r="B321" s="251"/>
    </row>
    <row r="322" spans="1:2" x14ac:dyDescent="0.3">
      <c r="A322" s="250"/>
      <c r="B322" s="251"/>
    </row>
    <row r="323" spans="1:2" x14ac:dyDescent="0.3">
      <c r="A323" s="250"/>
      <c r="B323" s="251"/>
    </row>
    <row r="324" spans="1:2" x14ac:dyDescent="0.3">
      <c r="A324" s="250"/>
      <c r="B324" s="251"/>
    </row>
    <row r="325" spans="1:2" x14ac:dyDescent="0.3">
      <c r="A325" s="250"/>
      <c r="B325" s="251"/>
    </row>
    <row r="326" spans="1:2" x14ac:dyDescent="0.3">
      <c r="A326" s="250"/>
      <c r="B326" s="251"/>
    </row>
    <row r="327" spans="1:2" x14ac:dyDescent="0.3">
      <c r="A327" s="250"/>
      <c r="B327" s="251"/>
    </row>
    <row r="328" spans="1:2" x14ac:dyDescent="0.3">
      <c r="A328" s="250"/>
      <c r="B328" s="251"/>
    </row>
    <row r="329" spans="1:2" x14ac:dyDescent="0.3">
      <c r="A329" s="250"/>
      <c r="B329" s="251"/>
    </row>
    <row r="330" spans="1:2" x14ac:dyDescent="0.3">
      <c r="A330" s="250"/>
      <c r="B330" s="251"/>
    </row>
    <row r="331" spans="1:2" x14ac:dyDescent="0.3">
      <c r="A331" s="250"/>
      <c r="B331" s="251"/>
    </row>
    <row r="332" spans="1:2" x14ac:dyDescent="0.3">
      <c r="A332" s="250"/>
      <c r="B332" s="251"/>
    </row>
    <row r="333" spans="1:2" x14ac:dyDescent="0.3">
      <c r="A333" s="250"/>
      <c r="B333" s="251"/>
    </row>
    <row r="334" spans="1:2" x14ac:dyDescent="0.3">
      <c r="A334" s="250"/>
      <c r="B334" s="251"/>
    </row>
    <row r="335" spans="1:2" x14ac:dyDescent="0.3">
      <c r="A335" s="250"/>
      <c r="B335" s="251"/>
    </row>
    <row r="336" spans="1:2" x14ac:dyDescent="0.3">
      <c r="A336" s="250"/>
      <c r="B336" s="251"/>
    </row>
    <row r="337" spans="1:2" x14ac:dyDescent="0.3">
      <c r="A337" s="250"/>
      <c r="B337" s="251"/>
    </row>
    <row r="338" spans="1:2" x14ac:dyDescent="0.3">
      <c r="A338" s="250"/>
      <c r="B338" s="251"/>
    </row>
    <row r="339" spans="1:2" x14ac:dyDescent="0.3">
      <c r="A339" s="250"/>
      <c r="B339" s="251"/>
    </row>
    <row r="340" spans="1:2" x14ac:dyDescent="0.3">
      <c r="A340" s="250"/>
      <c r="B340" s="251"/>
    </row>
    <row r="341" spans="1:2" x14ac:dyDescent="0.3">
      <c r="A341" s="250"/>
      <c r="B341" s="251"/>
    </row>
    <row r="342" spans="1:2" x14ac:dyDescent="0.3">
      <c r="A342" s="250"/>
      <c r="B342" s="251"/>
    </row>
    <row r="343" spans="1:2" x14ac:dyDescent="0.3">
      <c r="A343" s="250"/>
      <c r="B343" s="251"/>
    </row>
    <row r="344" spans="1:2" x14ac:dyDescent="0.3">
      <c r="A344" s="250"/>
      <c r="B344" s="251"/>
    </row>
    <row r="345" spans="1:2" x14ac:dyDescent="0.3">
      <c r="A345" s="250"/>
      <c r="B345" s="251"/>
    </row>
    <row r="346" spans="1:2" x14ac:dyDescent="0.3">
      <c r="A346" s="250"/>
      <c r="B346" s="251"/>
    </row>
    <row r="347" spans="1:2" x14ac:dyDescent="0.3">
      <c r="A347" s="250"/>
      <c r="B347" s="251"/>
    </row>
    <row r="348" spans="1:2" x14ac:dyDescent="0.3">
      <c r="A348" s="250"/>
      <c r="B348" s="251"/>
    </row>
    <row r="349" spans="1:2" x14ac:dyDescent="0.3">
      <c r="A349" s="250"/>
      <c r="B349" s="251"/>
    </row>
    <row r="350" spans="1:2" x14ac:dyDescent="0.3">
      <c r="A350" s="250"/>
      <c r="B350" s="251"/>
    </row>
    <row r="351" spans="1:2" x14ac:dyDescent="0.3">
      <c r="A351" s="250"/>
      <c r="B351" s="251"/>
    </row>
    <row r="352" spans="1:2" x14ac:dyDescent="0.3">
      <c r="A352" s="250"/>
      <c r="B352" s="251"/>
    </row>
    <row r="353" spans="1:2" x14ac:dyDescent="0.3">
      <c r="A353" s="250"/>
      <c r="B353" s="251"/>
    </row>
    <row r="354" spans="1:2" x14ac:dyDescent="0.3">
      <c r="A354" s="250"/>
      <c r="B354" s="251"/>
    </row>
    <row r="355" spans="1:2" x14ac:dyDescent="0.3">
      <c r="A355" s="250"/>
      <c r="B355" s="251"/>
    </row>
    <row r="356" spans="1:2" x14ac:dyDescent="0.3">
      <c r="A356" s="250"/>
      <c r="B356" s="251"/>
    </row>
    <row r="357" spans="1:2" x14ac:dyDescent="0.3">
      <c r="A357" s="250"/>
      <c r="B357" s="251"/>
    </row>
    <row r="358" spans="1:2" x14ac:dyDescent="0.3">
      <c r="A358" s="250"/>
      <c r="B358" s="251"/>
    </row>
    <row r="359" spans="1:2" x14ac:dyDescent="0.3">
      <c r="A359" s="250"/>
      <c r="B359" s="251"/>
    </row>
    <row r="360" spans="1:2" x14ac:dyDescent="0.3">
      <c r="A360" s="250"/>
      <c r="B360" s="251"/>
    </row>
    <row r="361" spans="1:2" x14ac:dyDescent="0.3">
      <c r="A361" s="250"/>
      <c r="B361" s="251"/>
    </row>
    <row r="362" spans="1:2" x14ac:dyDescent="0.3">
      <c r="A362" s="250"/>
      <c r="B362" s="251"/>
    </row>
    <row r="363" spans="1:2" x14ac:dyDescent="0.3">
      <c r="A363" s="250"/>
      <c r="B363" s="251"/>
    </row>
    <row r="364" spans="1:2" x14ac:dyDescent="0.3">
      <c r="A364" s="250"/>
      <c r="B364" s="251"/>
    </row>
    <row r="365" spans="1:2" x14ac:dyDescent="0.3">
      <c r="A365" s="250"/>
      <c r="B365" s="251"/>
    </row>
    <row r="366" spans="1:2" x14ac:dyDescent="0.3">
      <c r="A366" s="250"/>
      <c r="B366" s="251"/>
    </row>
    <row r="367" spans="1:2" x14ac:dyDescent="0.3">
      <c r="A367" s="250"/>
      <c r="B367" s="251"/>
    </row>
    <row r="368" spans="1:2" x14ac:dyDescent="0.3">
      <c r="A368" s="250"/>
      <c r="B368" s="251"/>
    </row>
    <row r="369" spans="1:2" x14ac:dyDescent="0.3">
      <c r="A369" s="250"/>
      <c r="B369" s="251"/>
    </row>
    <row r="370" spans="1:2" x14ac:dyDescent="0.3">
      <c r="A370" s="250"/>
      <c r="B370" s="251"/>
    </row>
    <row r="371" spans="1:2" x14ac:dyDescent="0.3">
      <c r="A371" s="250"/>
      <c r="B371" s="251"/>
    </row>
    <row r="372" spans="1:2" x14ac:dyDescent="0.3">
      <c r="A372" s="250"/>
      <c r="B372" s="251"/>
    </row>
    <row r="373" spans="1:2" x14ac:dyDescent="0.3">
      <c r="A373" s="250"/>
      <c r="B373" s="251"/>
    </row>
    <row r="374" spans="1:2" x14ac:dyDescent="0.3">
      <c r="A374" s="250"/>
      <c r="B374" s="251"/>
    </row>
    <row r="375" spans="1:2" x14ac:dyDescent="0.3">
      <c r="A375" s="250"/>
      <c r="B375" s="251"/>
    </row>
    <row r="376" spans="1:2" x14ac:dyDescent="0.3">
      <c r="A376" s="250"/>
      <c r="B376" s="251"/>
    </row>
    <row r="377" spans="1:2" x14ac:dyDescent="0.3">
      <c r="A377" s="250"/>
      <c r="B377" s="251"/>
    </row>
    <row r="378" spans="1:2" x14ac:dyDescent="0.3">
      <c r="A378" s="250"/>
      <c r="B378" s="251"/>
    </row>
    <row r="379" spans="1:2" x14ac:dyDescent="0.3">
      <c r="A379" s="250"/>
      <c r="B379" s="251"/>
    </row>
    <row r="380" spans="1:2" x14ac:dyDescent="0.3">
      <c r="A380" s="250"/>
      <c r="B380" s="251"/>
    </row>
    <row r="381" spans="1:2" x14ac:dyDescent="0.3">
      <c r="A381" s="250"/>
      <c r="B381" s="251"/>
    </row>
    <row r="382" spans="1:2" x14ac:dyDescent="0.3">
      <c r="A382" s="250"/>
      <c r="B382" s="251"/>
    </row>
    <row r="383" spans="1:2" x14ac:dyDescent="0.3">
      <c r="A383" s="250"/>
      <c r="B383" s="251"/>
    </row>
    <row r="384" spans="1:2" x14ac:dyDescent="0.3">
      <c r="A384" s="250"/>
      <c r="B384" s="251"/>
    </row>
    <row r="385" spans="1:2" x14ac:dyDescent="0.3">
      <c r="A385" s="250"/>
      <c r="B385" s="251"/>
    </row>
    <row r="386" spans="1:2" x14ac:dyDescent="0.3">
      <c r="A386" s="250"/>
      <c r="B386" s="251"/>
    </row>
    <row r="387" spans="1:2" x14ac:dyDescent="0.3">
      <c r="A387" s="250"/>
      <c r="B387" s="251"/>
    </row>
    <row r="388" spans="1:2" x14ac:dyDescent="0.3">
      <c r="A388" s="250"/>
      <c r="B388" s="251"/>
    </row>
    <row r="389" spans="1:2" x14ac:dyDescent="0.3">
      <c r="A389" s="250"/>
      <c r="B389" s="251"/>
    </row>
    <row r="390" spans="1:2" x14ac:dyDescent="0.3">
      <c r="A390" s="250"/>
      <c r="B390" s="251"/>
    </row>
    <row r="391" spans="1:2" x14ac:dyDescent="0.3">
      <c r="A391" s="250"/>
      <c r="B391" s="251"/>
    </row>
    <row r="392" spans="1:2" x14ac:dyDescent="0.3">
      <c r="A392" s="250"/>
      <c r="B392" s="251"/>
    </row>
    <row r="393" spans="1:2" x14ac:dyDescent="0.3">
      <c r="A393" s="250"/>
      <c r="B393" s="251"/>
    </row>
    <row r="394" spans="1:2" x14ac:dyDescent="0.3">
      <c r="A394" s="250"/>
      <c r="B394" s="251"/>
    </row>
    <row r="395" spans="1:2" x14ac:dyDescent="0.3">
      <c r="A395" s="250"/>
      <c r="B395" s="251"/>
    </row>
    <row r="396" spans="1:2" x14ac:dyDescent="0.3">
      <c r="A396" s="250"/>
      <c r="B396" s="251"/>
    </row>
    <row r="397" spans="1:2" x14ac:dyDescent="0.3">
      <c r="A397" s="250"/>
      <c r="B397" s="251"/>
    </row>
    <row r="398" spans="1:2" x14ac:dyDescent="0.3">
      <c r="A398" s="250"/>
      <c r="B398" s="251"/>
    </row>
    <row r="399" spans="1:2" x14ac:dyDescent="0.3">
      <c r="A399" s="250"/>
      <c r="B399" s="251"/>
    </row>
    <row r="400" spans="1:2" x14ac:dyDescent="0.3">
      <c r="A400" s="250"/>
      <c r="B400" s="251"/>
    </row>
    <row r="401" spans="1:2" x14ac:dyDescent="0.3">
      <c r="A401" s="250"/>
      <c r="B401" s="251"/>
    </row>
    <row r="402" spans="1:2" x14ac:dyDescent="0.3">
      <c r="A402" s="250"/>
      <c r="B402" s="251"/>
    </row>
    <row r="403" spans="1:2" x14ac:dyDescent="0.3">
      <c r="A403" s="250"/>
      <c r="B403" s="251"/>
    </row>
    <row r="404" spans="1:2" x14ac:dyDescent="0.3">
      <c r="A404" s="250"/>
      <c r="B404" s="251"/>
    </row>
    <row r="405" spans="1:2" x14ac:dyDescent="0.3">
      <c r="A405" s="250"/>
      <c r="B405" s="251"/>
    </row>
    <row r="406" spans="1:2" x14ac:dyDescent="0.3">
      <c r="A406" s="250"/>
      <c r="B406" s="251"/>
    </row>
    <row r="407" spans="1:2" x14ac:dyDescent="0.3">
      <c r="A407" s="250"/>
      <c r="B407" s="251"/>
    </row>
    <row r="408" spans="1:2" x14ac:dyDescent="0.3">
      <c r="A408" s="250"/>
      <c r="B408" s="251"/>
    </row>
    <row r="409" spans="1:2" x14ac:dyDescent="0.3">
      <c r="A409" s="250"/>
      <c r="B409" s="251"/>
    </row>
    <row r="410" spans="1:2" x14ac:dyDescent="0.3">
      <c r="A410" s="250"/>
      <c r="B410" s="251"/>
    </row>
    <row r="411" spans="1:2" x14ac:dyDescent="0.3">
      <c r="A411" s="250"/>
      <c r="B411" s="251"/>
    </row>
    <row r="412" spans="1:2" x14ac:dyDescent="0.3">
      <c r="A412" s="250"/>
      <c r="B412" s="251"/>
    </row>
    <row r="413" spans="1:2" x14ac:dyDescent="0.3">
      <c r="A413" s="250"/>
      <c r="B413" s="251"/>
    </row>
    <row r="414" spans="1:2" x14ac:dyDescent="0.3">
      <c r="A414" s="250"/>
      <c r="B414" s="251"/>
    </row>
    <row r="415" spans="1:2" x14ac:dyDescent="0.3">
      <c r="A415" s="250"/>
      <c r="B415" s="251"/>
    </row>
    <row r="416" spans="1:2" x14ac:dyDescent="0.3">
      <c r="A416" s="250"/>
      <c r="B416" s="251"/>
    </row>
    <row r="417" spans="1:2" x14ac:dyDescent="0.3">
      <c r="A417" s="250"/>
      <c r="B417" s="251"/>
    </row>
    <row r="418" spans="1:2" x14ac:dyDescent="0.3">
      <c r="A418" s="250"/>
      <c r="B418" s="251"/>
    </row>
    <row r="419" spans="1:2" x14ac:dyDescent="0.3">
      <c r="A419" s="250"/>
      <c r="B419" s="251"/>
    </row>
    <row r="420" spans="1:2" x14ac:dyDescent="0.3">
      <c r="A420" s="250"/>
      <c r="B420" s="251"/>
    </row>
    <row r="421" spans="1:2" x14ac:dyDescent="0.3">
      <c r="A421" s="250"/>
      <c r="B421" s="251"/>
    </row>
    <row r="422" spans="1:2" x14ac:dyDescent="0.3">
      <c r="A422" s="250"/>
      <c r="B422" s="251"/>
    </row>
    <row r="423" spans="1:2" x14ac:dyDescent="0.3">
      <c r="A423" s="250"/>
      <c r="B423" s="251"/>
    </row>
    <row r="424" spans="1:2" x14ac:dyDescent="0.3">
      <c r="A424" s="250"/>
      <c r="B424" s="251"/>
    </row>
    <row r="425" spans="1:2" x14ac:dyDescent="0.3">
      <c r="A425" s="250"/>
      <c r="B425" s="251"/>
    </row>
    <row r="426" spans="1:2" x14ac:dyDescent="0.3">
      <c r="A426" s="250"/>
      <c r="B426" s="251"/>
    </row>
    <row r="427" spans="1:2" x14ac:dyDescent="0.3">
      <c r="A427" s="250"/>
      <c r="B427" s="251"/>
    </row>
    <row r="428" spans="1:2" x14ac:dyDescent="0.3">
      <c r="A428" s="250"/>
      <c r="B428" s="251"/>
    </row>
    <row r="429" spans="1:2" x14ac:dyDescent="0.3">
      <c r="A429" s="250"/>
      <c r="B429" s="251"/>
    </row>
    <row r="430" spans="1:2" x14ac:dyDescent="0.3">
      <c r="A430" s="250"/>
      <c r="B430" s="251"/>
    </row>
    <row r="431" spans="1:2" x14ac:dyDescent="0.3">
      <c r="A431" s="250"/>
      <c r="B431" s="251"/>
    </row>
    <row r="432" spans="1:2" x14ac:dyDescent="0.3">
      <c r="A432" s="250"/>
      <c r="B432" s="251"/>
    </row>
    <row r="433" spans="1:2" x14ac:dyDescent="0.3">
      <c r="A433" s="250"/>
      <c r="B433" s="251"/>
    </row>
    <row r="434" spans="1:2" x14ac:dyDescent="0.3">
      <c r="A434" s="250"/>
      <c r="B434" s="251"/>
    </row>
    <row r="435" spans="1:2" x14ac:dyDescent="0.3">
      <c r="A435" s="250"/>
      <c r="B435" s="251"/>
    </row>
    <row r="436" spans="1:2" x14ac:dyDescent="0.3">
      <c r="A436" s="250"/>
      <c r="B436" s="251"/>
    </row>
    <row r="437" spans="1:2" x14ac:dyDescent="0.3">
      <c r="A437" s="250"/>
      <c r="B437" s="251"/>
    </row>
    <row r="438" spans="1:2" x14ac:dyDescent="0.3">
      <c r="A438" s="250"/>
      <c r="B438" s="251"/>
    </row>
    <row r="439" spans="1:2" x14ac:dyDescent="0.3">
      <c r="A439" s="250"/>
      <c r="B439" s="251"/>
    </row>
    <row r="440" spans="1:2" x14ac:dyDescent="0.3">
      <c r="A440" s="250"/>
      <c r="B440" s="251"/>
    </row>
    <row r="441" spans="1:2" x14ac:dyDescent="0.3">
      <c r="A441" s="250"/>
      <c r="B441" s="251"/>
    </row>
    <row r="442" spans="1:2" x14ac:dyDescent="0.3">
      <c r="A442" s="250"/>
      <c r="B442" s="251"/>
    </row>
    <row r="443" spans="1:2" x14ac:dyDescent="0.3">
      <c r="A443" s="250"/>
      <c r="B443" s="251"/>
    </row>
    <row r="444" spans="1:2" x14ac:dyDescent="0.3">
      <c r="A444" s="250"/>
      <c r="B444" s="251"/>
    </row>
    <row r="445" spans="1:2" x14ac:dyDescent="0.3">
      <c r="A445" s="250"/>
      <c r="B445" s="251"/>
    </row>
    <row r="446" spans="1:2" x14ac:dyDescent="0.3">
      <c r="A446" s="250"/>
      <c r="B446" s="251"/>
    </row>
    <row r="447" spans="1:2" x14ac:dyDescent="0.3">
      <c r="A447" s="250"/>
      <c r="B447" s="251"/>
    </row>
    <row r="448" spans="1:2" x14ac:dyDescent="0.3">
      <c r="A448" s="250"/>
      <c r="B448" s="251"/>
    </row>
    <row r="449" spans="1:2" x14ac:dyDescent="0.3">
      <c r="A449" s="250"/>
      <c r="B449" s="251"/>
    </row>
    <row r="450" spans="1:2" x14ac:dyDescent="0.3">
      <c r="A450" s="250"/>
      <c r="B450" s="251"/>
    </row>
    <row r="451" spans="1:2" x14ac:dyDescent="0.3">
      <c r="A451" s="250"/>
      <c r="B451" s="251"/>
    </row>
    <row r="452" spans="1:2" x14ac:dyDescent="0.3">
      <c r="A452" s="250"/>
      <c r="B452" s="251"/>
    </row>
    <row r="453" spans="1:2" x14ac:dyDescent="0.3">
      <c r="A453" s="250"/>
      <c r="B453" s="251"/>
    </row>
    <row r="454" spans="1:2" x14ac:dyDescent="0.3">
      <c r="A454" s="250"/>
      <c r="B454" s="251"/>
    </row>
    <row r="455" spans="1:2" x14ac:dyDescent="0.3">
      <c r="A455" s="250"/>
      <c r="B455" s="251"/>
    </row>
    <row r="456" spans="1:2" x14ac:dyDescent="0.3">
      <c r="A456" s="250"/>
      <c r="B456" s="251"/>
    </row>
    <row r="457" spans="1:2" x14ac:dyDescent="0.3">
      <c r="A457" s="250"/>
      <c r="B457" s="251"/>
    </row>
    <row r="458" spans="1:2" x14ac:dyDescent="0.3">
      <c r="A458" s="250"/>
      <c r="B458" s="251"/>
    </row>
    <row r="459" spans="1:2" x14ac:dyDescent="0.3">
      <c r="A459" s="250"/>
      <c r="B459" s="251"/>
    </row>
    <row r="460" spans="1:2" x14ac:dyDescent="0.3">
      <c r="A460" s="250"/>
      <c r="B460" s="251"/>
    </row>
    <row r="461" spans="1:2" x14ac:dyDescent="0.3">
      <c r="A461" s="250"/>
      <c r="B461" s="251"/>
    </row>
    <row r="462" spans="1:2" x14ac:dyDescent="0.3">
      <c r="A462" s="250"/>
      <c r="B462" s="251"/>
    </row>
    <row r="463" spans="1:2" x14ac:dyDescent="0.3">
      <c r="A463" s="250"/>
      <c r="B463" s="251"/>
    </row>
    <row r="464" spans="1:2" x14ac:dyDescent="0.3">
      <c r="A464" s="250"/>
      <c r="B464" s="251"/>
    </row>
    <row r="465" spans="1:2" x14ac:dyDescent="0.3">
      <c r="A465" s="250"/>
      <c r="B465" s="251"/>
    </row>
    <row r="466" spans="1:2" x14ac:dyDescent="0.3">
      <c r="A466" s="250"/>
      <c r="B466" s="251"/>
    </row>
    <row r="467" spans="1:2" x14ac:dyDescent="0.3">
      <c r="A467" s="250"/>
      <c r="B467" s="251"/>
    </row>
    <row r="468" spans="1:2" x14ac:dyDescent="0.3">
      <c r="A468" s="250"/>
      <c r="B468" s="251"/>
    </row>
    <row r="469" spans="1:2" x14ac:dyDescent="0.3">
      <c r="A469" s="250"/>
      <c r="B469" s="251"/>
    </row>
    <row r="470" spans="1:2" x14ac:dyDescent="0.3">
      <c r="A470" s="250"/>
      <c r="B470" s="251"/>
    </row>
    <row r="471" spans="1:2" x14ac:dyDescent="0.3">
      <c r="A471" s="250"/>
      <c r="B471" s="251"/>
    </row>
    <row r="472" spans="1:2" x14ac:dyDescent="0.3">
      <c r="A472" s="250"/>
      <c r="B472" s="251"/>
    </row>
    <row r="473" spans="1:2" x14ac:dyDescent="0.3">
      <c r="A473" s="250"/>
      <c r="B473" s="251"/>
    </row>
    <row r="474" spans="1:2" x14ac:dyDescent="0.3">
      <c r="A474" s="250"/>
      <c r="B474" s="251"/>
    </row>
    <row r="475" spans="1:2" x14ac:dyDescent="0.3">
      <c r="A475" s="250"/>
      <c r="B475" s="251"/>
    </row>
    <row r="476" spans="1:2" x14ac:dyDescent="0.3">
      <c r="A476" s="250"/>
      <c r="B476" s="251"/>
    </row>
    <row r="477" spans="1:2" x14ac:dyDescent="0.3">
      <c r="A477" s="250"/>
      <c r="B477" s="251"/>
    </row>
    <row r="478" spans="1:2" x14ac:dyDescent="0.3">
      <c r="A478" s="250"/>
      <c r="B478" s="251"/>
    </row>
    <row r="479" spans="1:2" x14ac:dyDescent="0.3">
      <c r="A479" s="250"/>
      <c r="B479" s="251"/>
    </row>
    <row r="480" spans="1:2" x14ac:dyDescent="0.3">
      <c r="A480" s="250"/>
      <c r="B480" s="251"/>
    </row>
    <row r="481" spans="1:2" x14ac:dyDescent="0.3">
      <c r="A481" s="250"/>
      <c r="B481" s="251"/>
    </row>
    <row r="482" spans="1:2" x14ac:dyDescent="0.3">
      <c r="A482" s="250"/>
      <c r="B482" s="251"/>
    </row>
    <row r="483" spans="1:2" x14ac:dyDescent="0.3">
      <c r="A483" s="250"/>
      <c r="B483" s="251"/>
    </row>
    <row r="484" spans="1:2" x14ac:dyDescent="0.3">
      <c r="A484" s="250"/>
      <c r="B484" s="251"/>
    </row>
    <row r="485" spans="1:2" x14ac:dyDescent="0.3">
      <c r="A485" s="250"/>
      <c r="B485" s="251"/>
    </row>
    <row r="486" spans="1:2" x14ac:dyDescent="0.3">
      <c r="A486" s="250"/>
      <c r="B486" s="251"/>
    </row>
    <row r="487" spans="1:2" x14ac:dyDescent="0.3">
      <c r="A487" s="250"/>
      <c r="B487" s="251"/>
    </row>
    <row r="488" spans="1:2" x14ac:dyDescent="0.3">
      <c r="A488" s="250"/>
      <c r="B488" s="251"/>
    </row>
    <row r="489" spans="1:2" x14ac:dyDescent="0.3">
      <c r="A489" s="250"/>
      <c r="B489" s="251"/>
    </row>
    <row r="490" spans="1:2" x14ac:dyDescent="0.3">
      <c r="A490" s="250"/>
      <c r="B490" s="251"/>
    </row>
    <row r="491" spans="1:2" x14ac:dyDescent="0.3">
      <c r="A491" s="250"/>
      <c r="B491" s="251"/>
    </row>
    <row r="492" spans="1:2" x14ac:dyDescent="0.3">
      <c r="A492" s="250"/>
      <c r="B492" s="251"/>
    </row>
    <row r="493" spans="1:2" x14ac:dyDescent="0.3">
      <c r="A493" s="250"/>
      <c r="B493" s="251"/>
    </row>
    <row r="494" spans="1:2" x14ac:dyDescent="0.3">
      <c r="A494" s="250"/>
      <c r="B494" s="251"/>
    </row>
    <row r="495" spans="1:2" x14ac:dyDescent="0.3">
      <c r="A495" s="250"/>
      <c r="B495" s="251"/>
    </row>
    <row r="496" spans="1:2" x14ac:dyDescent="0.3">
      <c r="A496" s="250"/>
      <c r="B496" s="251"/>
    </row>
    <row r="497" spans="1:2" x14ac:dyDescent="0.3">
      <c r="A497" s="250"/>
      <c r="B497" s="251"/>
    </row>
    <row r="498" spans="1:2" x14ac:dyDescent="0.3">
      <c r="A498" s="250"/>
      <c r="B498" s="251"/>
    </row>
    <row r="499" spans="1:2" x14ac:dyDescent="0.3">
      <c r="A499" s="250"/>
      <c r="B499" s="251"/>
    </row>
    <row r="500" spans="1:2" x14ac:dyDescent="0.3">
      <c r="A500" s="250"/>
      <c r="B500" s="251"/>
    </row>
    <row r="501" spans="1:2" x14ac:dyDescent="0.3">
      <c r="A501" s="250"/>
      <c r="B501" s="251"/>
    </row>
    <row r="502" spans="1:2" x14ac:dyDescent="0.3">
      <c r="A502" s="250"/>
      <c r="B502" s="251"/>
    </row>
    <row r="503" spans="1:2" x14ac:dyDescent="0.3">
      <c r="A503" s="250"/>
      <c r="B503" s="251"/>
    </row>
    <row r="504" spans="1:2" x14ac:dyDescent="0.3">
      <c r="A504" s="250"/>
      <c r="B504" s="251"/>
    </row>
    <row r="505" spans="1:2" x14ac:dyDescent="0.3">
      <c r="A505" s="250"/>
      <c r="B505" s="251"/>
    </row>
    <row r="506" spans="1:2" x14ac:dyDescent="0.3">
      <c r="A506" s="250"/>
      <c r="B506" s="251"/>
    </row>
    <row r="507" spans="1:2" x14ac:dyDescent="0.3">
      <c r="A507" s="250"/>
      <c r="B507" s="251"/>
    </row>
    <row r="508" spans="1:2" x14ac:dyDescent="0.3">
      <c r="A508" s="250"/>
      <c r="B508" s="251"/>
    </row>
    <row r="509" spans="1:2" x14ac:dyDescent="0.3">
      <c r="A509" s="250"/>
      <c r="B509" s="251"/>
    </row>
    <row r="510" spans="1:2" x14ac:dyDescent="0.3">
      <c r="A510" s="250"/>
      <c r="B510" s="251"/>
    </row>
    <row r="511" spans="1:2" x14ac:dyDescent="0.3">
      <c r="A511" s="250"/>
      <c r="B511" s="251"/>
    </row>
    <row r="512" spans="1:2" x14ac:dyDescent="0.3">
      <c r="A512" s="250"/>
      <c r="B512" s="251"/>
    </row>
    <row r="513" spans="1:2" x14ac:dyDescent="0.3">
      <c r="A513" s="250"/>
      <c r="B513" s="251"/>
    </row>
    <row r="514" spans="1:2" x14ac:dyDescent="0.3">
      <c r="A514" s="250"/>
      <c r="B514" s="251"/>
    </row>
    <row r="515" spans="1:2" x14ac:dyDescent="0.3">
      <c r="A515" s="250"/>
      <c r="B515" s="251"/>
    </row>
    <row r="516" spans="1:2" x14ac:dyDescent="0.3">
      <c r="A516" s="250"/>
      <c r="B516" s="251"/>
    </row>
    <row r="517" spans="1:2" x14ac:dyDescent="0.3">
      <c r="A517" s="250"/>
      <c r="B517" s="251"/>
    </row>
    <row r="518" spans="1:2" x14ac:dyDescent="0.3">
      <c r="A518" s="250"/>
      <c r="B518" s="251"/>
    </row>
    <row r="519" spans="1:2" x14ac:dyDescent="0.3">
      <c r="A519" s="250"/>
      <c r="B519" s="251"/>
    </row>
    <row r="520" spans="1:2" x14ac:dyDescent="0.3">
      <c r="A520" s="250"/>
      <c r="B520" s="251"/>
    </row>
    <row r="521" spans="1:2" x14ac:dyDescent="0.3">
      <c r="A521" s="250"/>
      <c r="B521" s="251"/>
    </row>
    <row r="522" spans="1:2" x14ac:dyDescent="0.3">
      <c r="A522" s="250"/>
      <c r="B522" s="251"/>
    </row>
    <row r="523" spans="1:2" x14ac:dyDescent="0.3">
      <c r="A523" s="250"/>
      <c r="B523" s="251"/>
    </row>
    <row r="524" spans="1:2" x14ac:dyDescent="0.3">
      <c r="A524" s="250"/>
      <c r="B524" s="251"/>
    </row>
    <row r="525" spans="1:2" x14ac:dyDescent="0.3">
      <c r="A525" s="250"/>
      <c r="B525" s="251"/>
    </row>
    <row r="526" spans="1:2" x14ac:dyDescent="0.3">
      <c r="A526" s="250"/>
      <c r="B526" s="251"/>
    </row>
    <row r="527" spans="1:2" x14ac:dyDescent="0.3">
      <c r="A527" s="250"/>
      <c r="B527" s="251"/>
    </row>
    <row r="528" spans="1:2" x14ac:dyDescent="0.3">
      <c r="A528" s="250"/>
      <c r="B528" s="251"/>
    </row>
    <row r="529" spans="1:2" x14ac:dyDescent="0.3">
      <c r="A529" s="250"/>
      <c r="B529" s="251"/>
    </row>
    <row r="530" spans="1:2" x14ac:dyDescent="0.3">
      <c r="A530" s="250"/>
      <c r="B530" s="251"/>
    </row>
    <row r="531" spans="1:2" x14ac:dyDescent="0.3">
      <c r="A531" s="250"/>
      <c r="B531" s="251"/>
    </row>
    <row r="532" spans="1:2" x14ac:dyDescent="0.3">
      <c r="A532" s="250"/>
      <c r="B532" s="251"/>
    </row>
    <row r="533" spans="1:2" x14ac:dyDescent="0.3">
      <c r="A533" s="250"/>
      <c r="B533" s="251"/>
    </row>
    <row r="534" spans="1:2" x14ac:dyDescent="0.3">
      <c r="A534" s="250"/>
      <c r="B534" s="251"/>
    </row>
    <row r="535" spans="1:2" x14ac:dyDescent="0.3">
      <c r="A535" s="250"/>
      <c r="B535" s="251"/>
    </row>
    <row r="536" spans="1:2" x14ac:dyDescent="0.3">
      <c r="A536" s="250"/>
      <c r="B536" s="251"/>
    </row>
    <row r="537" spans="1:2" x14ac:dyDescent="0.3">
      <c r="A537" s="250"/>
      <c r="B537" s="251"/>
    </row>
    <row r="538" spans="1:2" x14ac:dyDescent="0.3">
      <c r="A538" s="250"/>
      <c r="B538" s="251"/>
    </row>
    <row r="539" spans="1:2" x14ac:dyDescent="0.3">
      <c r="A539" s="250"/>
      <c r="B539" s="251"/>
    </row>
    <row r="540" spans="1:2" x14ac:dyDescent="0.3">
      <c r="A540" s="250"/>
      <c r="B540" s="251"/>
    </row>
    <row r="541" spans="1:2" x14ac:dyDescent="0.3">
      <c r="A541" s="250"/>
      <c r="B541" s="251"/>
    </row>
    <row r="542" spans="1:2" x14ac:dyDescent="0.3">
      <c r="A542" s="250"/>
      <c r="B542" s="251"/>
    </row>
    <row r="543" spans="1:2" x14ac:dyDescent="0.3">
      <c r="A543" s="250"/>
      <c r="B543" s="251"/>
    </row>
    <row r="544" spans="1:2" x14ac:dyDescent="0.3">
      <c r="A544" s="250"/>
      <c r="B544" s="251"/>
    </row>
    <row r="545" spans="1:2" x14ac:dyDescent="0.3">
      <c r="A545" s="250"/>
      <c r="B545" s="251"/>
    </row>
    <row r="546" spans="1:2" x14ac:dyDescent="0.3">
      <c r="A546" s="250"/>
      <c r="B546" s="251"/>
    </row>
    <row r="547" spans="1:2" x14ac:dyDescent="0.3">
      <c r="A547" s="250"/>
      <c r="B547" s="251"/>
    </row>
    <row r="548" spans="1:2" x14ac:dyDescent="0.3">
      <c r="A548" s="250"/>
      <c r="B548" s="251"/>
    </row>
    <row r="549" spans="1:2" x14ac:dyDescent="0.3">
      <c r="A549" s="250"/>
      <c r="B549" s="251"/>
    </row>
    <row r="550" spans="1:2" x14ac:dyDescent="0.3">
      <c r="A550" s="250"/>
      <c r="B550" s="251"/>
    </row>
    <row r="551" spans="1:2" x14ac:dyDescent="0.3">
      <c r="A551" s="250"/>
      <c r="B551" s="251"/>
    </row>
    <row r="552" spans="1:2" x14ac:dyDescent="0.3">
      <c r="A552" s="250"/>
      <c r="B552" s="251"/>
    </row>
    <row r="553" spans="1:2" x14ac:dyDescent="0.3">
      <c r="A553" s="250"/>
      <c r="B553" s="251"/>
    </row>
    <row r="554" spans="1:2" x14ac:dyDescent="0.3">
      <c r="A554" s="250"/>
      <c r="B554" s="251"/>
    </row>
    <row r="555" spans="1:2" x14ac:dyDescent="0.3">
      <c r="A555" s="250"/>
      <c r="B555" s="251"/>
    </row>
    <row r="556" spans="1:2" x14ac:dyDescent="0.3">
      <c r="A556" s="250"/>
      <c r="B556" s="251"/>
    </row>
    <row r="557" spans="1:2" x14ac:dyDescent="0.3">
      <c r="A557" s="250"/>
      <c r="B557" s="251"/>
    </row>
    <row r="558" spans="1:2" x14ac:dyDescent="0.3">
      <c r="A558" s="250"/>
      <c r="B558" s="251"/>
    </row>
    <row r="559" spans="1:2" x14ac:dyDescent="0.3">
      <c r="A559" s="250"/>
      <c r="B559" s="251"/>
    </row>
    <row r="560" spans="1:2" x14ac:dyDescent="0.3">
      <c r="A560" s="250"/>
      <c r="B560" s="251"/>
    </row>
    <row r="561" spans="1:2" x14ac:dyDescent="0.3">
      <c r="A561" s="250"/>
      <c r="B561" s="251"/>
    </row>
    <row r="562" spans="1:2" x14ac:dyDescent="0.3">
      <c r="A562" s="250"/>
      <c r="B562" s="251"/>
    </row>
    <row r="563" spans="1:2" x14ac:dyDescent="0.3">
      <c r="A563" s="250"/>
      <c r="B563" s="251"/>
    </row>
    <row r="564" spans="1:2" x14ac:dyDescent="0.3">
      <c r="A564" s="250"/>
      <c r="B564" s="251"/>
    </row>
    <row r="565" spans="1:2" x14ac:dyDescent="0.3">
      <c r="A565" s="250"/>
      <c r="B565" s="251"/>
    </row>
    <row r="566" spans="1:2" x14ac:dyDescent="0.3">
      <c r="A566" s="250"/>
      <c r="B566" s="251"/>
    </row>
    <row r="567" spans="1:2" x14ac:dyDescent="0.3">
      <c r="A567" s="250"/>
      <c r="B567" s="251"/>
    </row>
    <row r="568" spans="1:2" x14ac:dyDescent="0.3">
      <c r="A568" s="250"/>
      <c r="B568" s="251"/>
    </row>
    <row r="569" spans="1:2" x14ac:dyDescent="0.3">
      <c r="A569" s="250"/>
      <c r="B569" s="251"/>
    </row>
    <row r="570" spans="1:2" x14ac:dyDescent="0.3">
      <c r="A570" s="250"/>
      <c r="B570" s="251"/>
    </row>
    <row r="571" spans="1:2" x14ac:dyDescent="0.3">
      <c r="A571" s="250"/>
      <c r="B571" s="251"/>
    </row>
    <row r="572" spans="1:2" x14ac:dyDescent="0.3">
      <c r="A572" s="250"/>
      <c r="B572" s="251"/>
    </row>
    <row r="573" spans="1:2" x14ac:dyDescent="0.3">
      <c r="A573" s="250"/>
      <c r="B573" s="251"/>
    </row>
    <row r="574" spans="1:2" x14ac:dyDescent="0.3">
      <c r="A574" s="250"/>
      <c r="B574" s="251"/>
    </row>
    <row r="575" spans="1:2" x14ac:dyDescent="0.3">
      <c r="A575" s="250"/>
      <c r="B575" s="251"/>
    </row>
    <row r="576" spans="1:2" x14ac:dyDescent="0.3">
      <c r="A576" s="250"/>
      <c r="B576" s="251"/>
    </row>
    <row r="577" spans="1:2" x14ac:dyDescent="0.3">
      <c r="A577" s="250"/>
      <c r="B577" s="251"/>
    </row>
    <row r="578" spans="1:2" x14ac:dyDescent="0.3">
      <c r="A578" s="250"/>
      <c r="B578" s="251"/>
    </row>
    <row r="579" spans="1:2" x14ac:dyDescent="0.3">
      <c r="A579" s="250"/>
      <c r="B579" s="251"/>
    </row>
    <row r="580" spans="1:2" x14ac:dyDescent="0.3">
      <c r="A580" s="250"/>
      <c r="B580" s="251"/>
    </row>
    <row r="581" spans="1:2" x14ac:dyDescent="0.3">
      <c r="A581" s="250"/>
      <c r="B581" s="251"/>
    </row>
    <row r="582" spans="1:2" x14ac:dyDescent="0.3">
      <c r="A582" s="250"/>
      <c r="B582" s="251"/>
    </row>
    <row r="583" spans="1:2" x14ac:dyDescent="0.3">
      <c r="A583" s="250"/>
      <c r="B583" s="251"/>
    </row>
    <row r="584" spans="1:2" x14ac:dyDescent="0.3">
      <c r="A584" s="250"/>
      <c r="B584" s="251"/>
    </row>
    <row r="585" spans="1:2" x14ac:dyDescent="0.3">
      <c r="A585" s="250"/>
      <c r="B585" s="251"/>
    </row>
    <row r="586" spans="1:2" x14ac:dyDescent="0.3">
      <c r="A586" s="250"/>
      <c r="B586" s="251"/>
    </row>
    <row r="587" spans="1:2" x14ac:dyDescent="0.3">
      <c r="A587" s="250"/>
      <c r="B587" s="251"/>
    </row>
    <row r="588" spans="1:2" x14ac:dyDescent="0.3">
      <c r="A588" s="250"/>
      <c r="B588" s="251"/>
    </row>
    <row r="589" spans="1:2" x14ac:dyDescent="0.3">
      <c r="A589" s="250"/>
      <c r="B589" s="251"/>
    </row>
    <row r="590" spans="1:2" x14ac:dyDescent="0.3">
      <c r="A590" s="250"/>
      <c r="B590" s="251"/>
    </row>
    <row r="591" spans="1:2" x14ac:dyDescent="0.3">
      <c r="A591" s="250"/>
      <c r="B591" s="251"/>
    </row>
    <row r="592" spans="1:2" x14ac:dyDescent="0.3">
      <c r="A592" s="250"/>
      <c r="B592" s="251"/>
    </row>
    <row r="593" spans="1:2" x14ac:dyDescent="0.3">
      <c r="A593" s="250"/>
      <c r="B593" s="251"/>
    </row>
    <row r="594" spans="1:2" x14ac:dyDescent="0.3">
      <c r="A594" s="250"/>
      <c r="B594" s="251"/>
    </row>
    <row r="595" spans="1:2" x14ac:dyDescent="0.3">
      <c r="A595" s="250"/>
      <c r="B595" s="251"/>
    </row>
    <row r="596" spans="1:2" x14ac:dyDescent="0.3">
      <c r="A596" s="250"/>
      <c r="B596" s="251"/>
    </row>
    <row r="597" spans="1:2" x14ac:dyDescent="0.3">
      <c r="A597" s="250"/>
      <c r="B597" s="251"/>
    </row>
    <row r="598" spans="1:2" x14ac:dyDescent="0.3">
      <c r="A598" s="250"/>
      <c r="B598" s="251"/>
    </row>
    <row r="599" spans="1:2" x14ac:dyDescent="0.3">
      <c r="A599" s="250"/>
      <c r="B599" s="251"/>
    </row>
    <row r="600" spans="1:2" x14ac:dyDescent="0.3">
      <c r="A600" s="250"/>
      <c r="B600" s="251"/>
    </row>
    <row r="601" spans="1:2" x14ac:dyDescent="0.3">
      <c r="A601" s="250"/>
      <c r="B601" s="251"/>
    </row>
    <row r="602" spans="1:2" x14ac:dyDescent="0.3">
      <c r="A602" s="250"/>
      <c r="B602" s="251"/>
    </row>
    <row r="603" spans="1:2" x14ac:dyDescent="0.3">
      <c r="A603" s="250"/>
      <c r="B603" s="251"/>
    </row>
    <row r="604" spans="1:2" x14ac:dyDescent="0.3">
      <c r="A604" s="250"/>
      <c r="B604" s="251"/>
    </row>
    <row r="605" spans="1:2" x14ac:dyDescent="0.3">
      <c r="A605" s="250"/>
      <c r="B605" s="251"/>
    </row>
    <row r="606" spans="1:2" x14ac:dyDescent="0.3">
      <c r="A606" s="250"/>
      <c r="B606" s="251"/>
    </row>
    <row r="607" spans="1:2" x14ac:dyDescent="0.3">
      <c r="A607" s="250"/>
      <c r="B607" s="251"/>
    </row>
    <row r="608" spans="1:2" x14ac:dyDescent="0.3">
      <c r="A608" s="250"/>
      <c r="B608" s="251"/>
    </row>
    <row r="609" spans="1:2" x14ac:dyDescent="0.3">
      <c r="A609" s="250"/>
      <c r="B609" s="251"/>
    </row>
    <row r="610" spans="1:2" x14ac:dyDescent="0.3">
      <c r="A610" s="250"/>
      <c r="B610" s="251"/>
    </row>
    <row r="611" spans="1:2" x14ac:dyDescent="0.3">
      <c r="A611" s="250"/>
      <c r="B611" s="251"/>
    </row>
    <row r="612" spans="1:2" x14ac:dyDescent="0.3">
      <c r="A612" s="250"/>
      <c r="B612" s="251"/>
    </row>
    <row r="613" spans="1:2" x14ac:dyDescent="0.3">
      <c r="A613" s="250"/>
      <c r="B613" s="251"/>
    </row>
    <row r="614" spans="1:2" x14ac:dyDescent="0.3">
      <c r="A614" s="250"/>
      <c r="B614" s="251"/>
    </row>
    <row r="615" spans="1:2" x14ac:dyDescent="0.3">
      <c r="A615" s="250"/>
      <c r="B615" s="251"/>
    </row>
    <row r="616" spans="1:2" x14ac:dyDescent="0.3">
      <c r="A616" s="250"/>
      <c r="B616" s="251"/>
    </row>
    <row r="617" spans="1:2" x14ac:dyDescent="0.3">
      <c r="A617" s="250"/>
      <c r="B617" s="251"/>
    </row>
    <row r="618" spans="1:2" x14ac:dyDescent="0.3">
      <c r="A618" s="250"/>
      <c r="B618" s="251"/>
    </row>
    <row r="619" spans="1:2" x14ac:dyDescent="0.3">
      <c r="A619" s="250"/>
      <c r="B619" s="251"/>
    </row>
    <row r="620" spans="1:2" x14ac:dyDescent="0.3">
      <c r="A620" s="250"/>
      <c r="B620" s="251"/>
    </row>
    <row r="621" spans="1:2" x14ac:dyDescent="0.3">
      <c r="A621" s="250"/>
      <c r="B621" s="251"/>
    </row>
    <row r="622" spans="1:2" x14ac:dyDescent="0.3">
      <c r="A622" s="250"/>
      <c r="B622" s="251"/>
    </row>
    <row r="623" spans="1:2" x14ac:dyDescent="0.3">
      <c r="A623" s="250"/>
      <c r="B623" s="251"/>
    </row>
    <row r="624" spans="1:2" x14ac:dyDescent="0.3">
      <c r="A624" s="250"/>
      <c r="B624" s="251"/>
    </row>
    <row r="625" spans="1:2" x14ac:dyDescent="0.3">
      <c r="A625" s="250"/>
      <c r="B625" s="251"/>
    </row>
    <row r="626" spans="1:2" x14ac:dyDescent="0.3">
      <c r="A626" s="250"/>
      <c r="B626" s="251"/>
    </row>
    <row r="627" spans="1:2" x14ac:dyDescent="0.3">
      <c r="A627" s="250"/>
      <c r="B627" s="251"/>
    </row>
    <row r="628" spans="1:2" x14ac:dyDescent="0.3">
      <c r="A628" s="250"/>
      <c r="B628" s="251"/>
    </row>
    <row r="629" spans="1:2" x14ac:dyDescent="0.3">
      <c r="A629" s="250"/>
      <c r="B629" s="251"/>
    </row>
    <row r="630" spans="1:2" x14ac:dyDescent="0.3">
      <c r="A630" s="250"/>
      <c r="B630" s="251"/>
    </row>
    <row r="631" spans="1:2" x14ac:dyDescent="0.3">
      <c r="A631" s="250"/>
      <c r="B631" s="251"/>
    </row>
    <row r="632" spans="1:2" x14ac:dyDescent="0.3">
      <c r="A632" s="250"/>
      <c r="B632" s="251"/>
    </row>
    <row r="633" spans="1:2" x14ac:dyDescent="0.3">
      <c r="A633" s="250"/>
      <c r="B633" s="251"/>
    </row>
    <row r="634" spans="1:2" x14ac:dyDescent="0.3">
      <c r="A634" s="250"/>
      <c r="B634" s="251"/>
    </row>
    <row r="635" spans="1:2" x14ac:dyDescent="0.3">
      <c r="A635" s="250"/>
      <c r="B635" s="251"/>
    </row>
    <row r="636" spans="1:2" x14ac:dyDescent="0.3">
      <c r="A636" s="250"/>
      <c r="B636" s="251"/>
    </row>
    <row r="637" spans="1:2" x14ac:dyDescent="0.3">
      <c r="A637" s="250"/>
      <c r="B637" s="251"/>
    </row>
    <row r="638" spans="1:2" x14ac:dyDescent="0.3">
      <c r="A638" s="250"/>
      <c r="B638" s="251"/>
    </row>
    <row r="639" spans="1:2" x14ac:dyDescent="0.3">
      <c r="A639" s="250"/>
      <c r="B639" s="251"/>
    </row>
    <row r="640" spans="1:2" x14ac:dyDescent="0.3">
      <c r="A640" s="250"/>
      <c r="B640" s="251"/>
    </row>
    <row r="641" spans="1:2" x14ac:dyDescent="0.3">
      <c r="A641" s="250"/>
      <c r="B641" s="251"/>
    </row>
    <row r="642" spans="1:2" x14ac:dyDescent="0.3">
      <c r="A642" s="250"/>
      <c r="B642" s="251"/>
    </row>
    <row r="643" spans="1:2" x14ac:dyDescent="0.3">
      <c r="A643" s="250"/>
      <c r="B643" s="251"/>
    </row>
    <row r="644" spans="1:2" x14ac:dyDescent="0.3">
      <c r="A644" s="250"/>
      <c r="B644" s="251"/>
    </row>
    <row r="645" spans="1:2" x14ac:dyDescent="0.3">
      <c r="A645" s="250"/>
      <c r="B645" s="251"/>
    </row>
    <row r="646" spans="1:2" x14ac:dyDescent="0.3">
      <c r="A646" s="250"/>
      <c r="B646" s="251"/>
    </row>
    <row r="647" spans="1:2" x14ac:dyDescent="0.3">
      <c r="A647" s="250"/>
      <c r="B647" s="251"/>
    </row>
    <row r="648" spans="1:2" x14ac:dyDescent="0.3">
      <c r="A648" s="250"/>
      <c r="B648" s="251"/>
    </row>
    <row r="649" spans="1:2" x14ac:dyDescent="0.3">
      <c r="A649" s="250"/>
      <c r="B649" s="251"/>
    </row>
    <row r="650" spans="1:2" x14ac:dyDescent="0.3">
      <c r="A650" s="250"/>
      <c r="B650" s="251"/>
    </row>
    <row r="651" spans="1:2" x14ac:dyDescent="0.3">
      <c r="A651" s="250"/>
      <c r="B651" s="251"/>
    </row>
    <row r="652" spans="1:2" x14ac:dyDescent="0.3">
      <c r="A652" s="250"/>
      <c r="B652" s="251"/>
    </row>
    <row r="653" spans="1:2" x14ac:dyDescent="0.3">
      <c r="A653" s="250"/>
      <c r="B653" s="251"/>
    </row>
    <row r="654" spans="1:2" x14ac:dyDescent="0.3">
      <c r="A654" s="250"/>
      <c r="B654" s="251"/>
    </row>
    <row r="655" spans="1:2" x14ac:dyDescent="0.3">
      <c r="A655" s="250"/>
      <c r="B655" s="251"/>
    </row>
    <row r="656" spans="1:2" x14ac:dyDescent="0.3">
      <c r="A656" s="250"/>
      <c r="B656" s="251"/>
    </row>
    <row r="657" spans="1:2" x14ac:dyDescent="0.3">
      <c r="A657" s="250"/>
      <c r="B657" s="251"/>
    </row>
    <row r="658" spans="1:2" x14ac:dyDescent="0.3">
      <c r="A658" s="250"/>
      <c r="B658" s="251"/>
    </row>
    <row r="659" spans="1:2" x14ac:dyDescent="0.3">
      <c r="A659" s="250"/>
      <c r="B659" s="251"/>
    </row>
    <row r="660" spans="1:2" x14ac:dyDescent="0.3">
      <c r="A660" s="250"/>
      <c r="B660" s="251"/>
    </row>
    <row r="661" spans="1:2" x14ac:dyDescent="0.3">
      <c r="A661" s="250"/>
      <c r="B661" s="251"/>
    </row>
    <row r="662" spans="1:2" x14ac:dyDescent="0.3">
      <c r="A662" s="250"/>
      <c r="B662" s="251"/>
    </row>
    <row r="663" spans="1:2" x14ac:dyDescent="0.3">
      <c r="A663" s="250"/>
      <c r="B663" s="251"/>
    </row>
    <row r="664" spans="1:2" x14ac:dyDescent="0.3">
      <c r="A664" s="250"/>
      <c r="B664" s="251"/>
    </row>
    <row r="665" spans="1:2" x14ac:dyDescent="0.3">
      <c r="A665" s="250"/>
      <c r="B665" s="251"/>
    </row>
    <row r="666" spans="1:2" x14ac:dyDescent="0.3">
      <c r="A666" s="250"/>
      <c r="B666" s="251"/>
    </row>
    <row r="667" spans="1:2" x14ac:dyDescent="0.3">
      <c r="A667" s="250"/>
      <c r="B667" s="251"/>
    </row>
    <row r="668" spans="1:2" x14ac:dyDescent="0.3">
      <c r="A668" s="250"/>
      <c r="B668" s="251"/>
    </row>
    <row r="669" spans="1:2" x14ac:dyDescent="0.3">
      <c r="A669" s="250"/>
      <c r="B669" s="251"/>
    </row>
    <row r="670" spans="1:2" x14ac:dyDescent="0.3">
      <c r="A670" s="250"/>
      <c r="B670" s="251"/>
    </row>
    <row r="671" spans="1:2" x14ac:dyDescent="0.3">
      <c r="A671" s="250"/>
      <c r="B671" s="251"/>
    </row>
    <row r="672" spans="1:2" x14ac:dyDescent="0.3">
      <c r="A672" s="250"/>
      <c r="B672" s="251"/>
    </row>
    <row r="673" spans="1:2" x14ac:dyDescent="0.3">
      <c r="A673" s="250"/>
      <c r="B673" s="251"/>
    </row>
    <row r="674" spans="1:2" x14ac:dyDescent="0.3">
      <c r="A674" s="250"/>
      <c r="B674" s="251"/>
    </row>
    <row r="675" spans="1:2" x14ac:dyDescent="0.3">
      <c r="A675" s="250"/>
      <c r="B675" s="251"/>
    </row>
    <row r="676" spans="1:2" x14ac:dyDescent="0.3">
      <c r="A676" s="250"/>
      <c r="B676" s="251"/>
    </row>
    <row r="677" spans="1:2" x14ac:dyDescent="0.3">
      <c r="A677" s="250"/>
      <c r="B677" s="251"/>
    </row>
    <row r="678" spans="1:2" x14ac:dyDescent="0.3">
      <c r="A678" s="250"/>
      <c r="B678" s="251"/>
    </row>
    <row r="679" spans="1:2" x14ac:dyDescent="0.3">
      <c r="A679" s="250"/>
      <c r="B679" s="251"/>
    </row>
    <row r="680" spans="1:2" x14ac:dyDescent="0.3">
      <c r="A680" s="250"/>
      <c r="B680" s="251"/>
    </row>
    <row r="681" spans="1:2" x14ac:dyDescent="0.3">
      <c r="A681" s="250"/>
      <c r="B681" s="251"/>
    </row>
    <row r="682" spans="1:2" x14ac:dyDescent="0.3">
      <c r="A682" s="250"/>
      <c r="B682" s="251"/>
    </row>
    <row r="683" spans="1:2" x14ac:dyDescent="0.3">
      <c r="A683" s="250"/>
      <c r="B683" s="251"/>
    </row>
    <row r="684" spans="1:2" x14ac:dyDescent="0.3">
      <c r="A684" s="250"/>
      <c r="B684" s="251"/>
    </row>
    <row r="685" spans="1:2" x14ac:dyDescent="0.3">
      <c r="A685" s="250"/>
      <c r="B685" s="251"/>
    </row>
    <row r="686" spans="1:2" x14ac:dyDescent="0.3">
      <c r="A686" s="250"/>
      <c r="B686" s="251"/>
    </row>
    <row r="687" spans="1:2" x14ac:dyDescent="0.3">
      <c r="A687" s="250"/>
      <c r="B687" s="251"/>
    </row>
    <row r="688" spans="1:2" x14ac:dyDescent="0.3">
      <c r="A688" s="250"/>
      <c r="B688" s="251"/>
    </row>
    <row r="689" spans="1:2" x14ac:dyDescent="0.3">
      <c r="A689" s="250"/>
      <c r="B689" s="251"/>
    </row>
    <row r="690" spans="1:2" x14ac:dyDescent="0.3">
      <c r="A690" s="250"/>
      <c r="B690" s="251"/>
    </row>
    <row r="691" spans="1:2" x14ac:dyDescent="0.3">
      <c r="A691" s="250"/>
      <c r="B691" s="251"/>
    </row>
    <row r="692" spans="1:2" x14ac:dyDescent="0.3">
      <c r="A692" s="250"/>
      <c r="B692" s="251"/>
    </row>
    <row r="693" spans="1:2" x14ac:dyDescent="0.3">
      <c r="A693" s="250"/>
      <c r="B693" s="251"/>
    </row>
    <row r="694" spans="1:2" x14ac:dyDescent="0.3">
      <c r="A694" s="250"/>
      <c r="B694" s="251"/>
    </row>
    <row r="695" spans="1:2" x14ac:dyDescent="0.3">
      <c r="A695" s="250"/>
      <c r="B695" s="251"/>
    </row>
    <row r="696" spans="1:2" x14ac:dyDescent="0.3">
      <c r="A696" s="250"/>
      <c r="B696" s="251"/>
    </row>
    <row r="697" spans="1:2" x14ac:dyDescent="0.3">
      <c r="A697" s="250"/>
      <c r="B697" s="251"/>
    </row>
    <row r="698" spans="1:2" x14ac:dyDescent="0.3">
      <c r="A698" s="250"/>
      <c r="B698" s="251"/>
    </row>
    <row r="699" spans="1:2" x14ac:dyDescent="0.3">
      <c r="A699" s="250"/>
      <c r="B699" s="251"/>
    </row>
    <row r="700" spans="1:2" x14ac:dyDescent="0.3">
      <c r="A700" s="250"/>
      <c r="B700" s="251"/>
    </row>
    <row r="701" spans="1:2" x14ac:dyDescent="0.3">
      <c r="A701" s="250"/>
      <c r="B701" s="251"/>
    </row>
    <row r="702" spans="1:2" x14ac:dyDescent="0.3">
      <c r="A702" s="250"/>
      <c r="B702" s="251"/>
    </row>
    <row r="703" spans="1:2" x14ac:dyDescent="0.3">
      <c r="A703" s="250"/>
      <c r="B703" s="251"/>
    </row>
    <row r="704" spans="1:2" x14ac:dyDescent="0.3">
      <c r="A704" s="250"/>
      <c r="B704" s="251"/>
    </row>
    <row r="705" spans="1:2" x14ac:dyDescent="0.3">
      <c r="A705" s="250"/>
      <c r="B705" s="251"/>
    </row>
    <row r="706" spans="1:2" x14ac:dyDescent="0.3">
      <c r="A706" s="250"/>
      <c r="B706" s="251"/>
    </row>
    <row r="707" spans="1:2" x14ac:dyDescent="0.3">
      <c r="A707" s="250"/>
      <c r="B707" s="251"/>
    </row>
    <row r="708" spans="1:2" x14ac:dyDescent="0.3">
      <c r="A708" s="250"/>
      <c r="B708" s="251"/>
    </row>
    <row r="709" spans="1:2" x14ac:dyDescent="0.3">
      <c r="A709" s="250"/>
      <c r="B709" s="251"/>
    </row>
    <row r="710" spans="1:2" x14ac:dyDescent="0.3">
      <c r="A710" s="250"/>
      <c r="B710" s="251"/>
    </row>
    <row r="711" spans="1:2" x14ac:dyDescent="0.3">
      <c r="A711" s="250"/>
      <c r="B711" s="251"/>
    </row>
    <row r="712" spans="1:2" x14ac:dyDescent="0.3">
      <c r="A712" s="250"/>
      <c r="B712" s="251"/>
    </row>
    <row r="713" spans="1:2" x14ac:dyDescent="0.3">
      <c r="A713" s="250"/>
      <c r="B713" s="251"/>
    </row>
    <row r="714" spans="1:2" x14ac:dyDescent="0.3">
      <c r="A714" s="250"/>
      <c r="B714" s="251"/>
    </row>
    <row r="715" spans="1:2" x14ac:dyDescent="0.3">
      <c r="A715" s="250"/>
      <c r="B715" s="251"/>
    </row>
    <row r="716" spans="1:2" x14ac:dyDescent="0.3">
      <c r="A716" s="250"/>
      <c r="B716" s="251"/>
    </row>
    <row r="717" spans="1:2" x14ac:dyDescent="0.3">
      <c r="A717" s="250"/>
      <c r="B717" s="251"/>
    </row>
    <row r="718" spans="1:2" x14ac:dyDescent="0.3">
      <c r="A718" s="250"/>
      <c r="B718" s="251"/>
    </row>
    <row r="719" spans="1:2" x14ac:dyDescent="0.3">
      <c r="A719" s="250"/>
      <c r="B719" s="251"/>
    </row>
    <row r="720" spans="1:2" x14ac:dyDescent="0.3">
      <c r="A720" s="250"/>
      <c r="B720" s="251"/>
    </row>
    <row r="721" spans="1:2" x14ac:dyDescent="0.3">
      <c r="A721" s="250"/>
      <c r="B721" s="251"/>
    </row>
    <row r="722" spans="1:2" x14ac:dyDescent="0.3">
      <c r="A722" s="250"/>
      <c r="B722" s="251"/>
    </row>
    <row r="723" spans="1:2" x14ac:dyDescent="0.3">
      <c r="A723" s="250"/>
      <c r="B723" s="251"/>
    </row>
    <row r="724" spans="1:2" x14ac:dyDescent="0.3">
      <c r="A724" s="250"/>
      <c r="B724" s="251"/>
    </row>
    <row r="725" spans="1:2" x14ac:dyDescent="0.3">
      <c r="A725" s="250"/>
      <c r="B725" s="251"/>
    </row>
    <row r="726" spans="1:2" x14ac:dyDescent="0.3">
      <c r="A726" s="250"/>
      <c r="B726" s="251"/>
    </row>
    <row r="727" spans="1:2" x14ac:dyDescent="0.3">
      <c r="A727" s="250"/>
      <c r="B727" s="251"/>
    </row>
    <row r="728" spans="1:2" x14ac:dyDescent="0.3">
      <c r="A728" s="250"/>
      <c r="B728" s="251"/>
    </row>
    <row r="729" spans="1:2" x14ac:dyDescent="0.3">
      <c r="A729" s="250"/>
      <c r="B729" s="251"/>
    </row>
    <row r="730" spans="1:2" x14ac:dyDescent="0.3">
      <c r="A730" s="250"/>
      <c r="B730" s="251"/>
    </row>
    <row r="731" spans="1:2" x14ac:dyDescent="0.3">
      <c r="A731" s="250"/>
      <c r="B731" s="251"/>
    </row>
    <row r="732" spans="1:2" x14ac:dyDescent="0.3">
      <c r="A732" s="250"/>
      <c r="B732" s="251"/>
    </row>
    <row r="733" spans="1:2" x14ac:dyDescent="0.3">
      <c r="A733" s="250"/>
      <c r="B733" s="251"/>
    </row>
    <row r="734" spans="1:2" x14ac:dyDescent="0.3">
      <c r="A734" s="250"/>
      <c r="B734" s="251"/>
    </row>
    <row r="735" spans="1:2" x14ac:dyDescent="0.3">
      <c r="A735" s="250"/>
      <c r="B735" s="251"/>
    </row>
    <row r="736" spans="1:2" x14ac:dyDescent="0.3">
      <c r="A736" s="250"/>
      <c r="B736" s="251"/>
    </row>
    <row r="737" spans="1:2" x14ac:dyDescent="0.3">
      <c r="A737" s="250"/>
      <c r="B737" s="251"/>
    </row>
    <row r="738" spans="1:2" x14ac:dyDescent="0.3">
      <c r="A738" s="250"/>
      <c r="B738" s="251"/>
    </row>
    <row r="739" spans="1:2" x14ac:dyDescent="0.3">
      <c r="A739" s="250"/>
      <c r="B739" s="251"/>
    </row>
    <row r="740" spans="1:2" x14ac:dyDescent="0.3">
      <c r="A740" s="250"/>
      <c r="B740" s="251"/>
    </row>
    <row r="741" spans="1:2" x14ac:dyDescent="0.3">
      <c r="A741" s="250"/>
      <c r="B741" s="251"/>
    </row>
    <row r="742" spans="1:2" x14ac:dyDescent="0.3">
      <c r="A742" s="250"/>
      <c r="B742" s="251"/>
    </row>
    <row r="743" spans="1:2" x14ac:dyDescent="0.3">
      <c r="A743" s="250"/>
      <c r="B743" s="251"/>
    </row>
    <row r="744" spans="1:2" x14ac:dyDescent="0.3">
      <c r="A744" s="250"/>
      <c r="B744" s="251"/>
    </row>
    <row r="745" spans="1:2" x14ac:dyDescent="0.3">
      <c r="A745" s="250"/>
      <c r="B745" s="251"/>
    </row>
    <row r="746" spans="1:2" x14ac:dyDescent="0.3">
      <c r="A746" s="250"/>
      <c r="B746" s="251"/>
    </row>
    <row r="747" spans="1:2" x14ac:dyDescent="0.3">
      <c r="A747" s="250"/>
      <c r="B747" s="251"/>
    </row>
    <row r="748" spans="1:2" x14ac:dyDescent="0.3">
      <c r="A748" s="250"/>
      <c r="B748" s="251"/>
    </row>
    <row r="749" spans="1:2" x14ac:dyDescent="0.3">
      <c r="A749" s="250"/>
      <c r="B749" s="251"/>
    </row>
    <row r="750" spans="1:2" x14ac:dyDescent="0.3">
      <c r="A750" s="250"/>
      <c r="B750" s="251"/>
    </row>
    <row r="751" spans="1:2" x14ac:dyDescent="0.3">
      <c r="A751" s="250"/>
      <c r="B751" s="251"/>
    </row>
    <row r="752" spans="1:2" x14ac:dyDescent="0.3">
      <c r="A752" s="250"/>
      <c r="B752" s="251"/>
    </row>
    <row r="753" spans="1:2" x14ac:dyDescent="0.3">
      <c r="A753" s="250"/>
      <c r="B753" s="251"/>
    </row>
    <row r="754" spans="1:2" x14ac:dyDescent="0.3">
      <c r="A754" s="250"/>
      <c r="B754" s="251"/>
    </row>
    <row r="755" spans="1:2" x14ac:dyDescent="0.3">
      <c r="A755" s="250"/>
      <c r="B755" s="251"/>
    </row>
    <row r="756" spans="1:2" x14ac:dyDescent="0.3">
      <c r="A756" s="250"/>
      <c r="B756" s="251"/>
    </row>
    <row r="757" spans="1:2" x14ac:dyDescent="0.3">
      <c r="A757" s="250"/>
      <c r="B757" s="251"/>
    </row>
    <row r="758" spans="1:2" x14ac:dyDescent="0.3">
      <c r="A758" s="250"/>
      <c r="B758" s="251"/>
    </row>
    <row r="759" spans="1:2" x14ac:dyDescent="0.3">
      <c r="A759" s="250"/>
      <c r="B759" s="251"/>
    </row>
    <row r="760" spans="1:2" x14ac:dyDescent="0.3">
      <c r="A760" s="250"/>
      <c r="B760" s="251"/>
    </row>
    <row r="761" spans="1:2" x14ac:dyDescent="0.3">
      <c r="A761" s="250"/>
      <c r="B761" s="251"/>
    </row>
    <row r="762" spans="1:2" x14ac:dyDescent="0.3">
      <c r="A762" s="250"/>
      <c r="B762" s="251"/>
    </row>
    <row r="763" spans="1:2" x14ac:dyDescent="0.3">
      <c r="A763" s="250"/>
      <c r="B763" s="251"/>
    </row>
    <row r="764" spans="1:2" x14ac:dyDescent="0.3">
      <c r="A764" s="250"/>
      <c r="B764" s="251"/>
    </row>
    <row r="765" spans="1:2" x14ac:dyDescent="0.3">
      <c r="A765" s="250"/>
      <c r="B765" s="251"/>
    </row>
    <row r="766" spans="1:2" x14ac:dyDescent="0.3">
      <c r="A766" s="250"/>
      <c r="B766" s="251"/>
    </row>
    <row r="767" spans="1:2" x14ac:dyDescent="0.3">
      <c r="A767" s="250"/>
      <c r="B767" s="251"/>
    </row>
    <row r="768" spans="1:2" x14ac:dyDescent="0.3">
      <c r="A768" s="250"/>
      <c r="B768" s="251"/>
    </row>
    <row r="769" spans="1:2" x14ac:dyDescent="0.3">
      <c r="A769" s="250"/>
      <c r="B769" s="251"/>
    </row>
    <row r="770" spans="1:2" x14ac:dyDescent="0.3">
      <c r="A770" s="250"/>
      <c r="B770" s="251"/>
    </row>
    <row r="771" spans="1:2" x14ac:dyDescent="0.3">
      <c r="A771" s="250"/>
      <c r="B771" s="251"/>
    </row>
    <row r="772" spans="1:2" x14ac:dyDescent="0.3">
      <c r="A772" s="250"/>
      <c r="B772" s="251"/>
    </row>
    <row r="773" spans="1:2" x14ac:dyDescent="0.3">
      <c r="A773" s="250"/>
      <c r="B773" s="251"/>
    </row>
    <row r="774" spans="1:2" x14ac:dyDescent="0.3">
      <c r="A774" s="250"/>
      <c r="B774" s="251"/>
    </row>
    <row r="775" spans="1:2" x14ac:dyDescent="0.3">
      <c r="A775" s="250"/>
      <c r="B775" s="251"/>
    </row>
    <row r="776" spans="1:2" x14ac:dyDescent="0.3">
      <c r="A776" s="250"/>
      <c r="B776" s="251"/>
    </row>
    <row r="777" spans="1:2" x14ac:dyDescent="0.3">
      <c r="A777" s="250"/>
      <c r="B777" s="251"/>
    </row>
    <row r="778" spans="1:2" x14ac:dyDescent="0.3">
      <c r="A778" s="250"/>
      <c r="B778" s="251"/>
    </row>
    <row r="779" spans="1:2" x14ac:dyDescent="0.3">
      <c r="A779" s="250"/>
      <c r="B779" s="251"/>
    </row>
    <row r="780" spans="1:2" x14ac:dyDescent="0.3">
      <c r="A780" s="250"/>
      <c r="B780" s="251"/>
    </row>
    <row r="781" spans="1:2" x14ac:dyDescent="0.3">
      <c r="A781" s="250"/>
      <c r="B781" s="251"/>
    </row>
    <row r="782" spans="1:2" x14ac:dyDescent="0.3">
      <c r="A782" s="250"/>
      <c r="B782" s="251"/>
    </row>
    <row r="783" spans="1:2" x14ac:dyDescent="0.3">
      <c r="A783" s="250"/>
      <c r="B783" s="251"/>
    </row>
    <row r="784" spans="1:2" x14ac:dyDescent="0.3">
      <c r="A784" s="250"/>
      <c r="B784" s="251"/>
    </row>
    <row r="785" spans="1:2" x14ac:dyDescent="0.3">
      <c r="A785" s="250"/>
      <c r="B785" s="251"/>
    </row>
    <row r="786" spans="1:2" x14ac:dyDescent="0.3">
      <c r="A786" s="250"/>
      <c r="B786" s="251"/>
    </row>
    <row r="787" spans="1:2" x14ac:dyDescent="0.3">
      <c r="A787" s="250"/>
      <c r="B787" s="251"/>
    </row>
    <row r="788" spans="1:2" x14ac:dyDescent="0.3">
      <c r="A788" s="250"/>
      <c r="B788" s="251"/>
    </row>
    <row r="789" spans="1:2" x14ac:dyDescent="0.3">
      <c r="A789" s="250"/>
      <c r="B789" s="251"/>
    </row>
    <row r="790" spans="1:2" x14ac:dyDescent="0.3">
      <c r="A790" s="250"/>
      <c r="B790" s="251"/>
    </row>
    <row r="791" spans="1:2" x14ac:dyDescent="0.3">
      <c r="A791" s="250"/>
      <c r="B791" s="251"/>
    </row>
    <row r="792" spans="1:2" x14ac:dyDescent="0.3">
      <c r="A792" s="250"/>
      <c r="B792" s="251"/>
    </row>
    <row r="793" spans="1:2" x14ac:dyDescent="0.3">
      <c r="A793" s="250"/>
      <c r="B793" s="251"/>
    </row>
    <row r="794" spans="1:2" x14ac:dyDescent="0.3">
      <c r="A794" s="250"/>
      <c r="B794" s="251"/>
    </row>
    <row r="795" spans="1:2" x14ac:dyDescent="0.3">
      <c r="A795" s="250"/>
      <c r="B795" s="251"/>
    </row>
    <row r="796" spans="1:2" x14ac:dyDescent="0.3">
      <c r="A796" s="250"/>
      <c r="B796" s="251"/>
    </row>
    <row r="797" spans="1:2" x14ac:dyDescent="0.3">
      <c r="A797" s="250"/>
      <c r="B797" s="251"/>
    </row>
    <row r="798" spans="1:2" x14ac:dyDescent="0.3">
      <c r="A798" s="250"/>
      <c r="B798" s="251"/>
    </row>
    <row r="799" spans="1:2" x14ac:dyDescent="0.3">
      <c r="A799" s="250"/>
      <c r="B799" s="251"/>
    </row>
    <row r="800" spans="1:2" x14ac:dyDescent="0.3">
      <c r="A800" s="250"/>
      <c r="B800" s="251"/>
    </row>
    <row r="801" spans="1:2" x14ac:dyDescent="0.3">
      <c r="A801" s="250"/>
      <c r="B801" s="251"/>
    </row>
    <row r="802" spans="1:2" x14ac:dyDescent="0.3">
      <c r="A802" s="250"/>
      <c r="B802" s="251"/>
    </row>
    <row r="803" spans="1:2" x14ac:dyDescent="0.3">
      <c r="A803" s="250"/>
      <c r="B803" s="251"/>
    </row>
    <row r="804" spans="1:2" x14ac:dyDescent="0.3">
      <c r="A804" s="250"/>
      <c r="B804" s="251"/>
    </row>
    <row r="805" spans="1:2" x14ac:dyDescent="0.3">
      <c r="A805" s="250"/>
      <c r="B805" s="251"/>
    </row>
    <row r="806" spans="1:2" x14ac:dyDescent="0.3">
      <c r="A806" s="250"/>
      <c r="B806" s="251"/>
    </row>
    <row r="807" spans="1:2" x14ac:dyDescent="0.3">
      <c r="A807" s="250"/>
      <c r="B807" s="251"/>
    </row>
    <row r="808" spans="1:2" x14ac:dyDescent="0.3">
      <c r="A808" s="250"/>
      <c r="B808" s="251"/>
    </row>
    <row r="809" spans="1:2" x14ac:dyDescent="0.3">
      <c r="A809" s="250"/>
      <c r="B809" s="251"/>
    </row>
    <row r="810" spans="1:2" x14ac:dyDescent="0.3">
      <c r="A810" s="250"/>
      <c r="B810" s="251"/>
    </row>
    <row r="811" spans="1:2" x14ac:dyDescent="0.3">
      <c r="A811" s="250"/>
      <c r="B811" s="251"/>
    </row>
    <row r="812" spans="1:2" x14ac:dyDescent="0.3">
      <c r="A812" s="250"/>
      <c r="B812" s="251"/>
    </row>
    <row r="813" spans="1:2" x14ac:dyDescent="0.3">
      <c r="A813" s="250"/>
      <c r="B813" s="251"/>
    </row>
    <row r="814" spans="1:2" x14ac:dyDescent="0.3">
      <c r="A814" s="250"/>
      <c r="B814" s="251"/>
    </row>
    <row r="815" spans="1:2" x14ac:dyDescent="0.3">
      <c r="A815" s="250"/>
      <c r="B815" s="251"/>
    </row>
    <row r="816" spans="1:2" x14ac:dyDescent="0.3">
      <c r="A816" s="250"/>
      <c r="B816" s="251"/>
    </row>
    <row r="817" spans="1:2" x14ac:dyDescent="0.3">
      <c r="A817" s="250"/>
      <c r="B817" s="251"/>
    </row>
    <row r="818" spans="1:2" x14ac:dyDescent="0.3">
      <c r="A818" s="250"/>
      <c r="B818" s="251"/>
    </row>
    <row r="819" spans="1:2" x14ac:dyDescent="0.3">
      <c r="A819" s="250"/>
      <c r="B819" s="251"/>
    </row>
    <row r="820" spans="1:2" x14ac:dyDescent="0.3">
      <c r="A820" s="250"/>
      <c r="B820" s="251"/>
    </row>
    <row r="821" spans="1:2" x14ac:dyDescent="0.3">
      <c r="A821" s="250"/>
      <c r="B821" s="251"/>
    </row>
    <row r="822" spans="1:2" x14ac:dyDescent="0.3">
      <c r="A822" s="250"/>
      <c r="B822" s="251"/>
    </row>
    <row r="823" spans="1:2" x14ac:dyDescent="0.3">
      <c r="A823" s="250"/>
      <c r="B823" s="251"/>
    </row>
    <row r="824" spans="1:2" x14ac:dyDescent="0.3">
      <c r="A824" s="250"/>
      <c r="B824" s="251"/>
    </row>
    <row r="825" spans="1:2" x14ac:dyDescent="0.3">
      <c r="A825" s="250"/>
      <c r="B825" s="251"/>
    </row>
    <row r="826" spans="1:2" x14ac:dyDescent="0.3">
      <c r="A826" s="250"/>
      <c r="B826" s="251"/>
    </row>
    <row r="827" spans="1:2" x14ac:dyDescent="0.3">
      <c r="A827" s="250"/>
      <c r="B827" s="251"/>
    </row>
    <row r="828" spans="1:2" x14ac:dyDescent="0.3">
      <c r="A828" s="250"/>
      <c r="B828" s="251"/>
    </row>
    <row r="829" spans="1:2" x14ac:dyDescent="0.3">
      <c r="A829" s="250"/>
      <c r="B829" s="251"/>
    </row>
    <row r="830" spans="1:2" x14ac:dyDescent="0.3">
      <c r="A830" s="250"/>
      <c r="B830" s="251"/>
    </row>
    <row r="831" spans="1:2" x14ac:dyDescent="0.3">
      <c r="A831" s="250"/>
      <c r="B831" s="251"/>
    </row>
    <row r="832" spans="1:2" x14ac:dyDescent="0.3">
      <c r="A832" s="250"/>
      <c r="B832" s="251"/>
    </row>
    <row r="833" spans="1:2" x14ac:dyDescent="0.3">
      <c r="A833" s="250"/>
      <c r="B833" s="251"/>
    </row>
    <row r="834" spans="1:2" x14ac:dyDescent="0.3">
      <c r="A834" s="250"/>
      <c r="B834" s="251"/>
    </row>
    <row r="835" spans="1:2" x14ac:dyDescent="0.3">
      <c r="A835" s="250"/>
      <c r="B835" s="251"/>
    </row>
    <row r="836" spans="1:2" x14ac:dyDescent="0.3">
      <c r="A836" s="250"/>
      <c r="B836" s="251"/>
    </row>
    <row r="837" spans="1:2" x14ac:dyDescent="0.3">
      <c r="A837" s="250"/>
      <c r="B837" s="251"/>
    </row>
    <row r="838" spans="1:2" x14ac:dyDescent="0.3">
      <c r="A838" s="250"/>
      <c r="B838" s="251"/>
    </row>
    <row r="839" spans="1:2" x14ac:dyDescent="0.3">
      <c r="A839" s="250"/>
      <c r="B839" s="251"/>
    </row>
    <row r="840" spans="1:2" x14ac:dyDescent="0.3">
      <c r="A840" s="250"/>
      <c r="B840" s="251"/>
    </row>
    <row r="841" spans="1:2" x14ac:dyDescent="0.3">
      <c r="A841" s="250"/>
      <c r="B841" s="251"/>
    </row>
    <row r="842" spans="1:2" x14ac:dyDescent="0.3">
      <c r="A842" s="250"/>
      <c r="B842" s="251"/>
    </row>
    <row r="843" spans="1:2" x14ac:dyDescent="0.3">
      <c r="A843" s="250"/>
      <c r="B843" s="251"/>
    </row>
    <row r="844" spans="1:2" x14ac:dyDescent="0.3">
      <c r="A844" s="250"/>
      <c r="B844" s="251"/>
    </row>
    <row r="845" spans="1:2" x14ac:dyDescent="0.3">
      <c r="A845" s="250"/>
      <c r="B845" s="251"/>
    </row>
    <row r="846" spans="1:2" x14ac:dyDescent="0.3">
      <c r="A846" s="250"/>
      <c r="B846" s="251"/>
    </row>
    <row r="847" spans="1:2" x14ac:dyDescent="0.3">
      <c r="A847" s="250"/>
      <c r="B847" s="251"/>
    </row>
    <row r="848" spans="1:2" x14ac:dyDescent="0.3">
      <c r="A848" s="250"/>
      <c r="B848" s="251"/>
    </row>
    <row r="849" spans="1:2" x14ac:dyDescent="0.3">
      <c r="A849" s="250"/>
      <c r="B849" s="251"/>
    </row>
    <row r="850" spans="1:2" x14ac:dyDescent="0.3">
      <c r="A850" s="250"/>
      <c r="B850" s="251"/>
    </row>
    <row r="851" spans="1:2" x14ac:dyDescent="0.3">
      <c r="A851" s="250"/>
      <c r="B851" s="251"/>
    </row>
    <row r="852" spans="1:2" x14ac:dyDescent="0.3">
      <c r="A852" s="250"/>
      <c r="B852" s="251"/>
    </row>
    <row r="853" spans="1:2" x14ac:dyDescent="0.3">
      <c r="A853" s="250"/>
      <c r="B853" s="251"/>
    </row>
    <row r="854" spans="1:2" x14ac:dyDescent="0.3">
      <c r="A854" s="250"/>
      <c r="B854" s="251"/>
    </row>
    <row r="855" spans="1:2" x14ac:dyDescent="0.3">
      <c r="A855" s="250"/>
      <c r="B855" s="251"/>
    </row>
    <row r="856" spans="1:2" x14ac:dyDescent="0.3">
      <c r="A856" s="250"/>
      <c r="B856" s="251"/>
    </row>
    <row r="857" spans="1:2" x14ac:dyDescent="0.3">
      <c r="A857" s="250"/>
      <c r="B857" s="251"/>
    </row>
    <row r="858" spans="1:2" x14ac:dyDescent="0.3">
      <c r="A858" s="250"/>
      <c r="B858" s="251"/>
    </row>
    <row r="859" spans="1:2" x14ac:dyDescent="0.3">
      <c r="A859" s="250"/>
      <c r="B859" s="251"/>
    </row>
    <row r="860" spans="1:2" x14ac:dyDescent="0.3">
      <c r="A860" s="250"/>
      <c r="B860" s="251"/>
    </row>
    <row r="861" spans="1:2" x14ac:dyDescent="0.3">
      <c r="A861" s="250"/>
      <c r="B861" s="251"/>
    </row>
    <row r="862" spans="1:2" x14ac:dyDescent="0.3">
      <c r="A862" s="250"/>
      <c r="B862" s="251"/>
    </row>
    <row r="863" spans="1:2" x14ac:dyDescent="0.3">
      <c r="A863" s="250"/>
      <c r="B863" s="251"/>
    </row>
    <row r="864" spans="1:2" x14ac:dyDescent="0.3">
      <c r="A864" s="250"/>
      <c r="B864" s="251"/>
    </row>
    <row r="865" spans="1:2" x14ac:dyDescent="0.3">
      <c r="A865" s="250"/>
      <c r="B865" s="251"/>
    </row>
    <row r="866" spans="1:2" x14ac:dyDescent="0.3">
      <c r="A866" s="250"/>
      <c r="B866" s="251"/>
    </row>
    <row r="867" spans="1:2" x14ac:dyDescent="0.3">
      <c r="A867" s="250"/>
      <c r="B867" s="251"/>
    </row>
    <row r="868" spans="1:2" x14ac:dyDescent="0.3">
      <c r="A868" s="250"/>
      <c r="B868" s="251"/>
    </row>
    <row r="869" spans="1:2" x14ac:dyDescent="0.3">
      <c r="A869" s="250"/>
      <c r="B869" s="251"/>
    </row>
    <row r="870" spans="1:2" x14ac:dyDescent="0.3">
      <c r="A870" s="250"/>
      <c r="B870" s="251"/>
    </row>
    <row r="871" spans="1:2" x14ac:dyDescent="0.3">
      <c r="A871" s="250"/>
      <c r="B871" s="251"/>
    </row>
    <row r="872" spans="1:2" x14ac:dyDescent="0.3">
      <c r="A872" s="250"/>
      <c r="B872" s="251"/>
    </row>
    <row r="873" spans="1:2" x14ac:dyDescent="0.3">
      <c r="A873" s="250"/>
      <c r="B873" s="251"/>
    </row>
    <row r="874" spans="1:2" x14ac:dyDescent="0.3">
      <c r="A874" s="250"/>
      <c r="B874" s="251"/>
    </row>
    <row r="875" spans="1:2" x14ac:dyDescent="0.3">
      <c r="A875" s="250"/>
      <c r="B875" s="251"/>
    </row>
    <row r="876" spans="1:2" x14ac:dyDescent="0.3">
      <c r="A876" s="250"/>
      <c r="B876" s="251"/>
    </row>
    <row r="877" spans="1:2" x14ac:dyDescent="0.3">
      <c r="A877" s="250"/>
      <c r="B877" s="251"/>
    </row>
    <row r="878" spans="1:2" x14ac:dyDescent="0.3">
      <c r="A878" s="250"/>
      <c r="B878" s="251"/>
    </row>
    <row r="879" spans="1:2" x14ac:dyDescent="0.3">
      <c r="A879" s="250"/>
      <c r="B879" s="251"/>
    </row>
    <row r="880" spans="1:2" x14ac:dyDescent="0.3">
      <c r="A880" s="250"/>
      <c r="B880" s="251"/>
    </row>
    <row r="881" spans="1:2" x14ac:dyDescent="0.3">
      <c r="A881" s="250"/>
      <c r="B881" s="251"/>
    </row>
    <row r="882" spans="1:2" x14ac:dyDescent="0.3">
      <c r="A882" s="250"/>
      <c r="B882" s="251"/>
    </row>
    <row r="883" spans="1:2" x14ac:dyDescent="0.3">
      <c r="A883" s="250"/>
      <c r="B883" s="251"/>
    </row>
    <row r="884" spans="1:2" x14ac:dyDescent="0.3">
      <c r="A884" s="250"/>
      <c r="B884" s="251"/>
    </row>
    <row r="885" spans="1:2" x14ac:dyDescent="0.3">
      <c r="A885" s="250"/>
      <c r="B885" s="251"/>
    </row>
    <row r="886" spans="1:2" x14ac:dyDescent="0.3">
      <c r="A886" s="250"/>
      <c r="B886" s="251"/>
    </row>
    <row r="887" spans="1:2" x14ac:dyDescent="0.3">
      <c r="A887" s="250"/>
      <c r="B887" s="251"/>
    </row>
    <row r="888" spans="1:2" x14ac:dyDescent="0.3">
      <c r="A888" s="250"/>
      <c r="B888" s="251"/>
    </row>
    <row r="889" spans="1:2" x14ac:dyDescent="0.3">
      <c r="A889" s="250"/>
      <c r="B889" s="251"/>
    </row>
    <row r="890" spans="1:2" x14ac:dyDescent="0.3">
      <c r="A890" s="250"/>
      <c r="B890" s="251"/>
    </row>
    <row r="891" spans="1:2" x14ac:dyDescent="0.3">
      <c r="A891" s="250"/>
      <c r="B891" s="251"/>
    </row>
    <row r="892" spans="1:2" x14ac:dyDescent="0.3">
      <c r="A892" s="250"/>
      <c r="B892" s="251"/>
    </row>
    <row r="893" spans="1:2" x14ac:dyDescent="0.3">
      <c r="A893" s="250"/>
      <c r="B893" s="251"/>
    </row>
    <row r="894" spans="1:2" x14ac:dyDescent="0.3">
      <c r="A894" s="250"/>
      <c r="B894" s="251"/>
    </row>
    <row r="895" spans="1:2" x14ac:dyDescent="0.3">
      <c r="A895" s="250"/>
      <c r="B895" s="251"/>
    </row>
    <row r="896" spans="1:2" x14ac:dyDescent="0.3">
      <c r="A896" s="250"/>
      <c r="B896" s="251"/>
    </row>
    <row r="897" spans="1:2" x14ac:dyDescent="0.3">
      <c r="A897" s="250"/>
      <c r="B897" s="251"/>
    </row>
    <row r="898" spans="1:2" x14ac:dyDescent="0.3">
      <c r="A898" s="250"/>
      <c r="B898" s="251"/>
    </row>
    <row r="899" spans="1:2" x14ac:dyDescent="0.3">
      <c r="A899" s="250"/>
      <c r="B899" s="251"/>
    </row>
    <row r="900" spans="1:2" x14ac:dyDescent="0.3">
      <c r="A900" s="250"/>
      <c r="B900" s="251"/>
    </row>
    <row r="901" spans="1:2" x14ac:dyDescent="0.3">
      <c r="A901" s="250"/>
      <c r="B901" s="251"/>
    </row>
    <row r="902" spans="1:2" x14ac:dyDescent="0.3">
      <c r="A902" s="250"/>
      <c r="B902" s="251"/>
    </row>
    <row r="903" spans="1:2" x14ac:dyDescent="0.3">
      <c r="A903" s="250"/>
      <c r="B903" s="251"/>
    </row>
    <row r="904" spans="1:2" x14ac:dyDescent="0.3">
      <c r="A904" s="250"/>
      <c r="B904" s="251"/>
    </row>
    <row r="905" spans="1:2" x14ac:dyDescent="0.3">
      <c r="A905" s="250"/>
      <c r="B905" s="251"/>
    </row>
    <row r="906" spans="1:2" x14ac:dyDescent="0.3">
      <c r="A906" s="250"/>
      <c r="B906" s="251"/>
    </row>
    <row r="907" spans="1:2" x14ac:dyDescent="0.3">
      <c r="A907" s="250"/>
      <c r="B907" s="251"/>
    </row>
    <row r="908" spans="1:2" x14ac:dyDescent="0.3">
      <c r="A908" s="250"/>
      <c r="B908" s="251"/>
    </row>
    <row r="909" spans="1:2" x14ac:dyDescent="0.3">
      <c r="A909" s="250"/>
      <c r="B909" s="251"/>
    </row>
    <row r="910" spans="1:2" x14ac:dyDescent="0.3">
      <c r="A910" s="250"/>
      <c r="B910" s="251"/>
    </row>
    <row r="911" spans="1:2" x14ac:dyDescent="0.3">
      <c r="A911" s="250"/>
      <c r="B911" s="251"/>
    </row>
    <row r="912" spans="1:2" x14ac:dyDescent="0.3">
      <c r="A912" s="250"/>
      <c r="B912" s="251"/>
    </row>
    <row r="913" spans="1:2" x14ac:dyDescent="0.3">
      <c r="A913" s="250"/>
      <c r="B913" s="251"/>
    </row>
    <row r="914" spans="1:2" x14ac:dyDescent="0.3">
      <c r="A914" s="250"/>
      <c r="B914" s="251"/>
    </row>
    <row r="915" spans="1:2" x14ac:dyDescent="0.3">
      <c r="A915" s="250"/>
      <c r="B915" s="251"/>
    </row>
    <row r="916" spans="1:2" x14ac:dyDescent="0.3">
      <c r="A916" s="250"/>
      <c r="B916" s="251"/>
    </row>
    <row r="917" spans="1:2" x14ac:dyDescent="0.3">
      <c r="A917" s="250"/>
      <c r="B917" s="251"/>
    </row>
    <row r="918" spans="1:2" x14ac:dyDescent="0.3">
      <c r="A918" s="250"/>
      <c r="B918" s="251"/>
    </row>
    <row r="919" spans="1:2" x14ac:dyDescent="0.3">
      <c r="A919" s="250"/>
      <c r="B919" s="251"/>
    </row>
    <row r="920" spans="1:2" x14ac:dyDescent="0.3">
      <c r="A920" s="250"/>
      <c r="B920" s="251"/>
    </row>
    <row r="921" spans="1:2" x14ac:dyDescent="0.3">
      <c r="A921" s="250"/>
      <c r="B921" s="251"/>
    </row>
    <row r="922" spans="1:2" x14ac:dyDescent="0.3">
      <c r="A922" s="250"/>
      <c r="B922" s="251"/>
    </row>
    <row r="923" spans="1:2" x14ac:dyDescent="0.3">
      <c r="A923" s="250"/>
      <c r="B923" s="251"/>
    </row>
    <row r="924" spans="1:2" x14ac:dyDescent="0.3">
      <c r="A924" s="250"/>
      <c r="B924" s="251"/>
    </row>
    <row r="925" spans="1:2" x14ac:dyDescent="0.3">
      <c r="A925" s="250"/>
      <c r="B925" s="251"/>
    </row>
    <row r="926" spans="1:2" x14ac:dyDescent="0.3">
      <c r="A926" s="250"/>
      <c r="B926" s="251"/>
    </row>
    <row r="927" spans="1:2" x14ac:dyDescent="0.3">
      <c r="A927" s="250"/>
      <c r="B927" s="251"/>
    </row>
    <row r="928" spans="1:2" x14ac:dyDescent="0.3">
      <c r="A928" s="250"/>
      <c r="B928" s="251"/>
    </row>
    <row r="929" spans="1:2" x14ac:dyDescent="0.3">
      <c r="A929" s="250"/>
      <c r="B929" s="251"/>
    </row>
    <row r="930" spans="1:2" x14ac:dyDescent="0.3">
      <c r="A930" s="250"/>
      <c r="B930" s="251"/>
    </row>
    <row r="931" spans="1:2" x14ac:dyDescent="0.3">
      <c r="A931" s="250"/>
      <c r="B931" s="251"/>
    </row>
    <row r="932" spans="1:2" x14ac:dyDescent="0.3">
      <c r="A932" s="250"/>
      <c r="B932" s="251"/>
    </row>
    <row r="933" spans="1:2" x14ac:dyDescent="0.3">
      <c r="A933" s="250"/>
      <c r="B933" s="251"/>
    </row>
    <row r="934" spans="1:2" x14ac:dyDescent="0.3">
      <c r="A934" s="250"/>
      <c r="B934" s="251"/>
    </row>
    <row r="935" spans="1:2" x14ac:dyDescent="0.3">
      <c r="A935" s="250"/>
      <c r="B935" s="251"/>
    </row>
    <row r="936" spans="1:2" x14ac:dyDescent="0.3">
      <c r="A936" s="250"/>
      <c r="B936" s="251"/>
    </row>
    <row r="937" spans="1:2" x14ac:dyDescent="0.3">
      <c r="A937" s="250"/>
      <c r="B937" s="251"/>
    </row>
    <row r="938" spans="1:2" x14ac:dyDescent="0.3">
      <c r="A938" s="250"/>
      <c r="B938" s="251"/>
    </row>
    <row r="939" spans="1:2" x14ac:dyDescent="0.3">
      <c r="A939" s="250"/>
      <c r="B939" s="251"/>
    </row>
    <row r="940" spans="1:2" x14ac:dyDescent="0.3">
      <c r="A940" s="250"/>
      <c r="B940" s="251"/>
    </row>
    <row r="941" spans="1:2" x14ac:dyDescent="0.3">
      <c r="A941" s="250"/>
      <c r="B941" s="251"/>
    </row>
    <row r="942" spans="1:2" x14ac:dyDescent="0.3">
      <c r="A942" s="250"/>
      <c r="B942" s="251"/>
    </row>
    <row r="943" spans="1:2" x14ac:dyDescent="0.3">
      <c r="A943" s="250"/>
      <c r="B943" s="251"/>
    </row>
    <row r="944" spans="1:2" x14ac:dyDescent="0.3">
      <c r="A944" s="250"/>
      <c r="B944" s="251"/>
    </row>
    <row r="945" spans="1:2" x14ac:dyDescent="0.3">
      <c r="A945" s="250"/>
      <c r="B945" s="251"/>
    </row>
    <row r="946" spans="1:2" x14ac:dyDescent="0.3">
      <c r="A946" s="250"/>
      <c r="B946" s="251"/>
    </row>
    <row r="947" spans="1:2" x14ac:dyDescent="0.3">
      <c r="A947" s="250"/>
      <c r="B947" s="251"/>
    </row>
    <row r="948" spans="1:2" x14ac:dyDescent="0.3">
      <c r="A948" s="250"/>
      <c r="B948" s="251"/>
    </row>
    <row r="949" spans="1:2" x14ac:dyDescent="0.3">
      <c r="A949" s="250"/>
      <c r="B949" s="251"/>
    </row>
    <row r="950" spans="1:2" x14ac:dyDescent="0.3">
      <c r="A950" s="250"/>
      <c r="B950" s="251"/>
    </row>
    <row r="951" spans="1:2" x14ac:dyDescent="0.3">
      <c r="A951" s="250"/>
      <c r="B951" s="251"/>
    </row>
    <row r="952" spans="1:2" x14ac:dyDescent="0.3">
      <c r="A952" s="250"/>
      <c r="B952" s="251"/>
    </row>
    <row r="953" spans="1:2" x14ac:dyDescent="0.3">
      <c r="A953" s="250"/>
      <c r="B953" s="251"/>
    </row>
    <row r="954" spans="1:2" x14ac:dyDescent="0.3">
      <c r="A954" s="250"/>
      <c r="B954" s="251"/>
    </row>
    <row r="955" spans="1:2" x14ac:dyDescent="0.3">
      <c r="A955" s="250"/>
      <c r="B955" s="251"/>
    </row>
    <row r="956" spans="1:2" x14ac:dyDescent="0.3">
      <c r="A956" s="250"/>
      <c r="B956" s="251"/>
    </row>
    <row r="957" spans="1:2" x14ac:dyDescent="0.3">
      <c r="A957" s="250"/>
      <c r="B957" s="251"/>
    </row>
    <row r="958" spans="1:2" x14ac:dyDescent="0.3">
      <c r="A958" s="250"/>
      <c r="B958" s="251"/>
    </row>
    <row r="959" spans="1:2" x14ac:dyDescent="0.3">
      <c r="A959" s="250"/>
      <c r="B959" s="251"/>
    </row>
    <row r="960" spans="1:2" x14ac:dyDescent="0.3">
      <c r="A960" s="250"/>
      <c r="B960" s="251"/>
    </row>
    <row r="961" spans="1:2" x14ac:dyDescent="0.3">
      <c r="A961" s="250"/>
      <c r="B961" s="251"/>
    </row>
    <row r="962" spans="1:2" x14ac:dyDescent="0.3">
      <c r="A962" s="250"/>
      <c r="B962" s="251"/>
    </row>
    <row r="963" spans="1:2" x14ac:dyDescent="0.3">
      <c r="A963" s="250"/>
      <c r="B963" s="251"/>
    </row>
    <row r="964" spans="1:2" x14ac:dyDescent="0.3">
      <c r="A964" s="250"/>
      <c r="B964" s="251"/>
    </row>
    <row r="965" spans="1:2" x14ac:dyDescent="0.3">
      <c r="A965" s="250"/>
      <c r="B965" s="251"/>
    </row>
    <row r="966" spans="1:2" x14ac:dyDescent="0.3">
      <c r="A966" s="250"/>
      <c r="B966" s="251"/>
    </row>
    <row r="967" spans="1:2" x14ac:dyDescent="0.3">
      <c r="A967" s="250"/>
      <c r="B967" s="251"/>
    </row>
    <row r="968" spans="1:2" x14ac:dyDescent="0.3">
      <c r="A968" s="250"/>
      <c r="B968" s="251"/>
    </row>
    <row r="969" spans="1:2" x14ac:dyDescent="0.3">
      <c r="A969" s="250"/>
      <c r="B969" s="251"/>
    </row>
    <row r="970" spans="1:2" x14ac:dyDescent="0.3">
      <c r="A970" s="250"/>
      <c r="B970" s="251"/>
    </row>
    <row r="971" spans="1:2" x14ac:dyDescent="0.3">
      <c r="A971" s="250"/>
      <c r="B971" s="251"/>
    </row>
    <row r="972" spans="1:2" x14ac:dyDescent="0.3">
      <c r="A972" s="250"/>
      <c r="B972" s="251"/>
    </row>
    <row r="973" spans="1:2" x14ac:dyDescent="0.3">
      <c r="A973" s="250"/>
      <c r="B973" s="251"/>
    </row>
    <row r="974" spans="1:2" x14ac:dyDescent="0.3">
      <c r="A974" s="250"/>
      <c r="B974" s="251"/>
    </row>
    <row r="975" spans="1:2" x14ac:dyDescent="0.3">
      <c r="A975" s="250"/>
      <c r="B975" s="251"/>
    </row>
    <row r="976" spans="1:2" x14ac:dyDescent="0.3">
      <c r="A976" s="250"/>
      <c r="B976" s="251"/>
    </row>
    <row r="977" spans="1:2" x14ac:dyDescent="0.3">
      <c r="A977" s="250"/>
      <c r="B977" s="251"/>
    </row>
    <row r="978" spans="1:2" x14ac:dyDescent="0.3">
      <c r="A978" s="250"/>
      <c r="B978" s="251"/>
    </row>
    <row r="979" spans="1:2" x14ac:dyDescent="0.3">
      <c r="A979" s="250"/>
      <c r="B979" s="251"/>
    </row>
    <row r="980" spans="1:2" x14ac:dyDescent="0.3">
      <c r="A980" s="250"/>
      <c r="B980" s="251"/>
    </row>
    <row r="981" spans="1:2" x14ac:dyDescent="0.3">
      <c r="A981" s="250"/>
      <c r="B981" s="251"/>
    </row>
    <row r="982" spans="1:2" x14ac:dyDescent="0.3">
      <c r="A982" s="250"/>
      <c r="B982" s="251"/>
    </row>
    <row r="983" spans="1:2" x14ac:dyDescent="0.3">
      <c r="A983" s="250"/>
      <c r="B983" s="251"/>
    </row>
    <row r="984" spans="1:2" x14ac:dyDescent="0.3">
      <c r="A984" s="250"/>
      <c r="B984" s="251"/>
    </row>
    <row r="985" spans="1:2" x14ac:dyDescent="0.3">
      <c r="A985" s="250"/>
      <c r="B985" s="251"/>
    </row>
    <row r="986" spans="1:2" x14ac:dyDescent="0.3">
      <c r="A986" s="250"/>
      <c r="B986" s="251"/>
    </row>
    <row r="987" spans="1:2" x14ac:dyDescent="0.3">
      <c r="A987" s="250"/>
      <c r="B987" s="251"/>
    </row>
    <row r="988" spans="1:2" x14ac:dyDescent="0.3">
      <c r="A988" s="250"/>
      <c r="B988" s="251"/>
    </row>
    <row r="989" spans="1:2" x14ac:dyDescent="0.3">
      <c r="A989" s="250"/>
      <c r="B989" s="251"/>
    </row>
    <row r="990" spans="1:2" x14ac:dyDescent="0.3">
      <c r="A990" s="250"/>
      <c r="B990" s="251"/>
    </row>
    <row r="991" spans="1:2" x14ac:dyDescent="0.3">
      <c r="A991" s="250"/>
      <c r="B991" s="251"/>
    </row>
    <row r="992" spans="1:2" x14ac:dyDescent="0.3">
      <c r="A992" s="250"/>
      <c r="B992" s="251"/>
    </row>
    <row r="993" spans="1:2" x14ac:dyDescent="0.3">
      <c r="A993" s="250"/>
      <c r="B993" s="251"/>
    </row>
    <row r="994" spans="1:2" x14ac:dyDescent="0.3">
      <c r="A994" s="250"/>
      <c r="B994" s="251"/>
    </row>
    <row r="995" spans="1:2" x14ac:dyDescent="0.3">
      <c r="A995" s="250"/>
      <c r="B995" s="251"/>
    </row>
    <row r="996" spans="1:2" x14ac:dyDescent="0.3">
      <c r="A996" s="250"/>
      <c r="B996" s="251"/>
    </row>
    <row r="997" spans="1:2" x14ac:dyDescent="0.3">
      <c r="A997" s="250"/>
      <c r="B997" s="251"/>
    </row>
    <row r="998" spans="1:2" x14ac:dyDescent="0.3">
      <c r="A998" s="250"/>
      <c r="B998" s="251"/>
    </row>
    <row r="999" spans="1:2" x14ac:dyDescent="0.3">
      <c r="A999" s="250"/>
      <c r="B999" s="251"/>
    </row>
    <row r="1000" spans="1:2" x14ac:dyDescent="0.3">
      <c r="A1000" s="250"/>
      <c r="B1000" s="251"/>
    </row>
    <row r="1001" spans="1:2" x14ac:dyDescent="0.3">
      <c r="A1001" s="250"/>
      <c r="B1001" s="251"/>
    </row>
    <row r="1002" spans="1:2" x14ac:dyDescent="0.3">
      <c r="A1002" s="250"/>
      <c r="B1002" s="251"/>
    </row>
    <row r="1003" spans="1:2" x14ac:dyDescent="0.3">
      <c r="A1003" s="250"/>
      <c r="B1003" s="251"/>
    </row>
    <row r="1004" spans="1:2" x14ac:dyDescent="0.3">
      <c r="A1004" s="250"/>
      <c r="B1004" s="251"/>
    </row>
  </sheetData>
  <mergeCells count="1">
    <mergeCell ref="B2: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1:G1"/>
  <sheetViews>
    <sheetView workbookViewId="0">
      <selection activeCell="C1" sqref="C1"/>
    </sheetView>
  </sheetViews>
  <sheetFormatPr baseColWidth="10" defaultRowHeight="14.4" x14ac:dyDescent="0.3"/>
  <cols>
    <col min="3" max="3" width="19.6640625" customWidth="1"/>
    <col min="4" max="4" width="7.6640625" customWidth="1"/>
    <col min="5" max="5" width="9.6640625" customWidth="1"/>
    <col min="6" max="6" width="0.21875" customWidth="1"/>
    <col min="7" max="7" width="15.6640625" customWidth="1"/>
  </cols>
  <sheetData>
    <row r="1" spans="3:7" ht="29.4" thickBot="1" x14ac:dyDescent="0.35">
      <c r="C1" s="261" t="s">
        <v>77</v>
      </c>
      <c r="D1" s="262" t="s">
        <v>78</v>
      </c>
      <c r="E1" s="263" t="s">
        <v>79</v>
      </c>
      <c r="F1" s="264"/>
      <c r="G1" s="265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M40"/>
  <sheetViews>
    <sheetView tabSelected="1" workbookViewId="0">
      <selection activeCell="B2" sqref="B2"/>
    </sheetView>
  </sheetViews>
  <sheetFormatPr baseColWidth="10" defaultRowHeight="14.4" x14ac:dyDescent="0.3"/>
  <cols>
    <col min="1" max="1" width="0.88671875" customWidth="1"/>
    <col min="2" max="2" width="9.77734375" customWidth="1"/>
    <col min="3" max="3" width="15.77734375" customWidth="1"/>
    <col min="4" max="5" width="7.77734375" customWidth="1"/>
    <col min="6" max="6" width="9.77734375" customWidth="1"/>
    <col min="7" max="11" width="7.77734375" customWidth="1"/>
    <col min="12" max="12" width="8.77734375" customWidth="1"/>
    <col min="13" max="13" width="9.77734375" customWidth="1"/>
    <col min="14" max="14" width="0.88671875" customWidth="1"/>
    <col min="15" max="15" width="9.77734375" customWidth="1"/>
    <col min="16" max="16" width="15.77734375" customWidth="1"/>
    <col min="17" max="18" width="7.77734375" customWidth="1"/>
    <col min="19" max="19" width="9.77734375" customWidth="1"/>
    <col min="20" max="24" width="7.77734375" customWidth="1"/>
    <col min="25" max="25" width="8.77734375" customWidth="1"/>
    <col min="26" max="26" width="9.77734375" customWidth="1"/>
    <col min="27" max="27" width="0.88671875" customWidth="1"/>
    <col min="28" max="28" width="9.77734375" customWidth="1"/>
    <col min="29" max="29" width="15.77734375" customWidth="1"/>
    <col min="30" max="31" width="7.77734375" customWidth="1"/>
    <col min="32" max="32" width="9.77734375" customWidth="1"/>
    <col min="33" max="37" width="7.77734375" customWidth="1"/>
    <col min="38" max="38" width="8.77734375" customWidth="1"/>
    <col min="39" max="39" width="9.77734375" customWidth="1"/>
    <col min="40" max="40" width="0.88671875" customWidth="1"/>
    <col min="41" max="41" width="9.77734375" customWidth="1"/>
    <col min="42" max="42" width="15.77734375" customWidth="1"/>
    <col min="43" max="44" width="7.77734375" customWidth="1"/>
    <col min="45" max="45" width="9.77734375" customWidth="1"/>
    <col min="46" max="50" width="7.77734375" customWidth="1"/>
    <col min="51" max="51" width="8.77734375" customWidth="1"/>
    <col min="52" max="52" width="9.77734375" customWidth="1"/>
    <col min="53" max="53" width="0.88671875" customWidth="1"/>
    <col min="54" max="54" width="9.77734375" customWidth="1"/>
    <col min="55" max="55" width="15.77734375" customWidth="1"/>
    <col min="56" max="57" width="7.77734375" customWidth="1"/>
    <col min="58" max="58" width="9.77734375" customWidth="1"/>
    <col min="59" max="63" width="7.77734375" customWidth="1"/>
    <col min="64" max="64" width="8.77734375" customWidth="1"/>
    <col min="65" max="65" width="9.77734375" customWidth="1"/>
  </cols>
  <sheetData>
    <row r="1" spans="1:65" ht="21.6" thickBot="1" x14ac:dyDescent="0.35">
      <c r="A1" s="1"/>
      <c r="B1" s="2"/>
      <c r="C1" s="3" t="str">
        <f>Horaire!$B$5</f>
        <v>Sem.01</v>
      </c>
      <c r="D1" s="4"/>
      <c r="E1" s="4" t="str">
        <f>'Base de données'!$C$1</f>
        <v>Les Mordus</v>
      </c>
      <c r="F1" s="4"/>
      <c r="G1" s="5"/>
      <c r="H1" s="6"/>
      <c r="I1" s="4" t="s">
        <v>0</v>
      </c>
      <c r="J1" s="5"/>
      <c r="K1" s="6"/>
      <c r="L1" s="4" t="str">
        <f>'Base de données'!$G$1</f>
        <v>2022-2023</v>
      </c>
      <c r="M1" s="5"/>
      <c r="N1" s="7"/>
      <c r="O1" s="2"/>
      <c r="P1" s="3" t="str">
        <f>Horaire!$B$6</f>
        <v>Sem.02</v>
      </c>
      <c r="Q1" s="4"/>
      <c r="R1" s="4" t="str">
        <f>'Base de données'!$C$1</f>
        <v>Les Mordus</v>
      </c>
      <c r="S1" s="4"/>
      <c r="T1" s="5"/>
      <c r="U1" s="6"/>
      <c r="V1" s="4" t="s">
        <v>0</v>
      </c>
      <c r="W1" s="5"/>
      <c r="X1" s="6"/>
      <c r="Y1" s="4" t="str">
        <f>'Base de données'!$G$1</f>
        <v>2022-2023</v>
      </c>
      <c r="Z1" s="5"/>
      <c r="AA1" s="8"/>
      <c r="AB1" s="2"/>
      <c r="AC1" s="3" t="str">
        <f>Horaire!$B$7</f>
        <v>Sem.03</v>
      </c>
      <c r="AD1" s="4"/>
      <c r="AE1" s="4" t="str">
        <f>'Base de données'!$C$1</f>
        <v>Les Mordus</v>
      </c>
      <c r="AF1" s="4"/>
      <c r="AG1" s="5"/>
      <c r="AH1" s="6"/>
      <c r="AI1" s="4" t="s">
        <v>0</v>
      </c>
      <c r="AJ1" s="5"/>
      <c r="AK1" s="6"/>
      <c r="AL1" s="4" t="str">
        <f>'Base de données'!$G$1</f>
        <v>2022-2023</v>
      </c>
      <c r="AM1" s="5"/>
      <c r="AN1" s="8"/>
      <c r="AO1" s="2"/>
      <c r="AP1" s="3" t="str">
        <f>Horaire!$B$8</f>
        <v>Sem.04</v>
      </c>
      <c r="AQ1" s="4"/>
      <c r="AR1" s="4" t="str">
        <f>'Base de données'!$C$1</f>
        <v>Les Mordus</v>
      </c>
      <c r="AS1" s="4"/>
      <c r="AT1" s="5"/>
      <c r="AU1" s="6"/>
      <c r="AV1" s="4" t="s">
        <v>0</v>
      </c>
      <c r="AW1" s="5"/>
      <c r="AX1" s="6"/>
      <c r="AY1" s="4" t="str">
        <f>'Base de données'!$G$1</f>
        <v>2022-2023</v>
      </c>
      <c r="AZ1" s="5"/>
      <c r="BA1" s="8"/>
      <c r="BB1" s="2"/>
      <c r="BC1" s="3" t="str">
        <f>Horaire!$B$9</f>
        <v>Sem.05</v>
      </c>
      <c r="BD1" s="4"/>
      <c r="BE1" s="4" t="str">
        <f>'Base de données'!$C$1</f>
        <v>Les Mordus</v>
      </c>
      <c r="BF1" s="4"/>
      <c r="BG1" s="5"/>
      <c r="BH1" s="6"/>
      <c r="BI1" s="4" t="s">
        <v>0</v>
      </c>
      <c r="BJ1" s="5"/>
      <c r="BK1" s="6"/>
      <c r="BL1" s="4" t="str">
        <f>'Base de données'!$G$1</f>
        <v>2022-2023</v>
      </c>
      <c r="BM1" s="5"/>
    </row>
    <row r="2" spans="1:65" ht="21.6" thickBot="1" x14ac:dyDescent="0.45">
      <c r="A2" s="1"/>
      <c r="B2" s="9"/>
      <c r="C2" s="10">
        <f>Horaire!$A$5</f>
        <v>44810</v>
      </c>
      <c r="D2" s="11"/>
      <c r="E2" s="12"/>
      <c r="F2" s="13"/>
      <c r="G2" s="14"/>
      <c r="H2" s="15"/>
      <c r="I2" s="14"/>
      <c r="J2" s="14"/>
      <c r="K2" s="9"/>
      <c r="L2" s="16"/>
      <c r="M2" s="17"/>
      <c r="N2" s="18"/>
      <c r="O2" s="9"/>
      <c r="P2" s="10">
        <f>Horaire!$A$6</f>
        <v>44817</v>
      </c>
      <c r="Q2" s="11"/>
      <c r="R2" s="12"/>
      <c r="S2" s="13"/>
      <c r="T2" s="14"/>
      <c r="U2" s="15"/>
      <c r="V2" s="14"/>
      <c r="W2" s="14"/>
      <c r="X2" s="9"/>
      <c r="Y2" s="16"/>
      <c r="Z2" s="17"/>
      <c r="AA2" s="19"/>
      <c r="AB2" s="9"/>
      <c r="AC2" s="10">
        <f>Horaire!$A$7</f>
        <v>44824</v>
      </c>
      <c r="AD2" s="11"/>
      <c r="AE2" s="12"/>
      <c r="AF2" s="13"/>
      <c r="AG2" s="14"/>
      <c r="AH2" s="15"/>
      <c r="AI2" s="14"/>
      <c r="AJ2" s="14"/>
      <c r="AK2" s="9"/>
      <c r="AL2" s="16"/>
      <c r="AM2" s="17"/>
      <c r="AN2" s="19"/>
      <c r="AO2" s="9"/>
      <c r="AP2" s="10">
        <f>Horaire!$A$8</f>
        <v>44831</v>
      </c>
      <c r="AQ2" s="11"/>
      <c r="AR2" s="12"/>
      <c r="AS2" s="13"/>
      <c r="AT2" s="14"/>
      <c r="AU2" s="15"/>
      <c r="AV2" s="14"/>
      <c r="AW2" s="14"/>
      <c r="AX2" s="9"/>
      <c r="AY2" s="16"/>
      <c r="AZ2" s="17"/>
      <c r="BA2" s="19"/>
      <c r="BB2" s="9"/>
      <c r="BC2" s="10">
        <f>Horaire!$A$9</f>
        <v>44838</v>
      </c>
      <c r="BD2" s="11"/>
      <c r="BE2" s="12"/>
      <c r="BF2" s="13"/>
      <c r="BG2" s="14"/>
      <c r="BH2" s="15"/>
      <c r="BI2" s="14"/>
      <c r="BJ2" s="14"/>
      <c r="BK2" s="9"/>
      <c r="BL2" s="16"/>
      <c r="BM2" s="17"/>
    </row>
    <row r="3" spans="1:65" ht="36.6" thickBot="1" x14ac:dyDescent="0.35">
      <c r="A3" s="1"/>
      <c r="B3" s="20" t="s">
        <v>1</v>
      </c>
      <c r="C3" s="21" t="s">
        <v>2</v>
      </c>
      <c r="D3" s="22" t="s">
        <v>3</v>
      </c>
      <c r="E3" s="23" t="s">
        <v>4</v>
      </c>
      <c r="F3" s="24" t="s">
        <v>5</v>
      </c>
      <c r="G3" s="25" t="s">
        <v>6</v>
      </c>
      <c r="H3" s="26" t="s">
        <v>7</v>
      </c>
      <c r="I3" s="23">
        <v>69</v>
      </c>
      <c r="J3" s="23">
        <v>169</v>
      </c>
      <c r="K3" s="23">
        <v>269</v>
      </c>
      <c r="L3" s="23" t="s">
        <v>8</v>
      </c>
      <c r="M3" s="27" t="s">
        <v>9</v>
      </c>
      <c r="N3" s="28"/>
      <c r="O3" s="20" t="s">
        <v>1</v>
      </c>
      <c r="P3" s="21" t="s">
        <v>2</v>
      </c>
      <c r="Q3" s="22" t="s">
        <v>3</v>
      </c>
      <c r="R3" s="23" t="s">
        <v>4</v>
      </c>
      <c r="S3" s="24" t="s">
        <v>5</v>
      </c>
      <c r="T3" s="25" t="s">
        <v>6</v>
      </c>
      <c r="U3" s="26" t="s">
        <v>7</v>
      </c>
      <c r="V3" s="23">
        <v>69</v>
      </c>
      <c r="W3" s="23">
        <v>169</v>
      </c>
      <c r="X3" s="23">
        <v>269</v>
      </c>
      <c r="Y3" s="23" t="s">
        <v>8</v>
      </c>
      <c r="Z3" s="27" t="s">
        <v>9</v>
      </c>
      <c r="AA3" s="28"/>
      <c r="AB3" s="20" t="s">
        <v>1</v>
      </c>
      <c r="AC3" s="21" t="s">
        <v>2</v>
      </c>
      <c r="AD3" s="22" t="s">
        <v>3</v>
      </c>
      <c r="AE3" s="23" t="s">
        <v>4</v>
      </c>
      <c r="AF3" s="24" t="s">
        <v>5</v>
      </c>
      <c r="AG3" s="25" t="s">
        <v>6</v>
      </c>
      <c r="AH3" s="26" t="s">
        <v>7</v>
      </c>
      <c r="AI3" s="23">
        <v>69</v>
      </c>
      <c r="AJ3" s="23">
        <v>169</v>
      </c>
      <c r="AK3" s="23">
        <v>269</v>
      </c>
      <c r="AL3" s="23" t="s">
        <v>8</v>
      </c>
      <c r="AM3" s="27" t="s">
        <v>9</v>
      </c>
      <c r="AN3" s="28"/>
      <c r="AO3" s="20" t="s">
        <v>1</v>
      </c>
      <c r="AP3" s="21" t="s">
        <v>2</v>
      </c>
      <c r="AQ3" s="22" t="s">
        <v>3</v>
      </c>
      <c r="AR3" s="23" t="s">
        <v>4</v>
      </c>
      <c r="AS3" s="24" t="s">
        <v>5</v>
      </c>
      <c r="AT3" s="25" t="s">
        <v>6</v>
      </c>
      <c r="AU3" s="26" t="s">
        <v>7</v>
      </c>
      <c r="AV3" s="23">
        <v>69</v>
      </c>
      <c r="AW3" s="23">
        <v>169</v>
      </c>
      <c r="AX3" s="23">
        <v>269</v>
      </c>
      <c r="AY3" s="23" t="s">
        <v>8</v>
      </c>
      <c r="AZ3" s="27" t="s">
        <v>9</v>
      </c>
      <c r="BA3" s="28"/>
      <c r="BB3" s="20" t="s">
        <v>1</v>
      </c>
      <c r="BC3" s="21" t="s">
        <v>2</v>
      </c>
      <c r="BD3" s="22" t="s">
        <v>3</v>
      </c>
      <c r="BE3" s="23" t="s">
        <v>4</v>
      </c>
      <c r="BF3" s="24" t="s">
        <v>5</v>
      </c>
      <c r="BG3" s="25" t="s">
        <v>6</v>
      </c>
      <c r="BH3" s="26" t="s">
        <v>7</v>
      </c>
      <c r="BI3" s="23">
        <v>69</v>
      </c>
      <c r="BJ3" s="23">
        <v>169</v>
      </c>
      <c r="BK3" s="23">
        <v>269</v>
      </c>
      <c r="BL3" s="23" t="s">
        <v>8</v>
      </c>
      <c r="BM3" s="27" t="s">
        <v>9</v>
      </c>
    </row>
    <row r="4" spans="1:65" ht="16.2" thickBot="1" x14ac:dyDescent="0.35">
      <c r="A4" s="1"/>
      <c r="B4" s="29">
        <v>1</v>
      </c>
      <c r="C4" s="30" t="s">
        <v>81</v>
      </c>
      <c r="D4" s="31" t="b">
        <v>0</v>
      </c>
      <c r="E4" s="32">
        <v>16</v>
      </c>
      <c r="F4" s="33" t="b">
        <v>0</v>
      </c>
      <c r="G4" s="33" t="b">
        <v>0</v>
      </c>
      <c r="H4" s="32" t="b">
        <v>0</v>
      </c>
      <c r="I4" s="32" t="b">
        <v>0</v>
      </c>
      <c r="J4" s="32" t="b">
        <v>0</v>
      </c>
      <c r="K4" s="32" t="b">
        <v>0</v>
      </c>
      <c r="L4" s="32" t="b">
        <v>0</v>
      </c>
      <c r="M4" s="32">
        <f>SUM(F4:L4)</f>
        <v>0</v>
      </c>
      <c r="N4" s="34"/>
      <c r="O4" s="29">
        <v>1</v>
      </c>
      <c r="P4" s="30" t="s">
        <v>81</v>
      </c>
      <c r="Q4" s="31" t="b">
        <v>0</v>
      </c>
      <c r="R4" s="32">
        <v>16</v>
      </c>
      <c r="S4" s="33" t="b">
        <v>0</v>
      </c>
      <c r="T4" s="33" t="b">
        <v>0</v>
      </c>
      <c r="U4" s="32" t="b">
        <v>0</v>
      </c>
      <c r="V4" s="32" t="b">
        <v>0</v>
      </c>
      <c r="W4" s="32" t="b">
        <v>0</v>
      </c>
      <c r="X4" s="32" t="b">
        <v>0</v>
      </c>
      <c r="Y4" s="32" t="b">
        <v>0</v>
      </c>
      <c r="Z4" s="32">
        <f>SUM(S4:Y4)</f>
        <v>0</v>
      </c>
      <c r="AA4" s="34"/>
      <c r="AB4" s="29">
        <v>1</v>
      </c>
      <c r="AC4" s="30" t="s">
        <v>81</v>
      </c>
      <c r="AD4" s="31" t="b">
        <v>0</v>
      </c>
      <c r="AE4" s="32">
        <v>16</v>
      </c>
      <c r="AF4" s="33" t="b">
        <v>0</v>
      </c>
      <c r="AG4" s="33" t="b">
        <v>0</v>
      </c>
      <c r="AH4" s="32" t="b">
        <v>0</v>
      </c>
      <c r="AI4" s="32" t="b">
        <v>0</v>
      </c>
      <c r="AJ4" s="32" t="b">
        <v>0</v>
      </c>
      <c r="AK4" s="32" t="b">
        <v>0</v>
      </c>
      <c r="AL4" s="32" t="b">
        <v>0</v>
      </c>
      <c r="AM4" s="32">
        <f>SUM(AF4:AL4)</f>
        <v>0</v>
      </c>
      <c r="AN4" s="34"/>
      <c r="AO4" s="29">
        <v>1</v>
      </c>
      <c r="AP4" s="30" t="s">
        <v>81</v>
      </c>
      <c r="AQ4" s="31" t="b">
        <v>0</v>
      </c>
      <c r="AR4" s="32">
        <v>16</v>
      </c>
      <c r="AS4" s="33" t="b">
        <v>0</v>
      </c>
      <c r="AT4" s="33" t="b">
        <v>0</v>
      </c>
      <c r="AU4" s="32" t="b">
        <v>0</v>
      </c>
      <c r="AV4" s="32" t="b">
        <v>0</v>
      </c>
      <c r="AW4" s="32" t="b">
        <v>0</v>
      </c>
      <c r="AX4" s="32" t="b">
        <v>0</v>
      </c>
      <c r="AY4" s="32" t="b">
        <v>0</v>
      </c>
      <c r="AZ4" s="32">
        <f>SUM(AS4:AY4)</f>
        <v>0</v>
      </c>
      <c r="BA4" s="34"/>
      <c r="BB4" s="29">
        <v>1</v>
      </c>
      <c r="BC4" s="30" t="s">
        <v>81</v>
      </c>
      <c r="BD4" s="31" t="b">
        <v>0</v>
      </c>
      <c r="BE4" s="32">
        <v>16</v>
      </c>
      <c r="BF4" s="33" t="b">
        <v>0</v>
      </c>
      <c r="BG4" s="33" t="b">
        <v>0</v>
      </c>
      <c r="BH4" s="32" t="b">
        <v>0</v>
      </c>
      <c r="BI4" s="32" t="b">
        <v>0</v>
      </c>
      <c r="BJ4" s="32" t="b">
        <v>0</v>
      </c>
      <c r="BK4" s="32" t="b">
        <v>0</v>
      </c>
      <c r="BL4" s="32" t="b">
        <v>0</v>
      </c>
      <c r="BM4" s="32">
        <f>SUM(BF4:BL4)</f>
        <v>0</v>
      </c>
    </row>
    <row r="5" spans="1:65" ht="16.2" thickBot="1" x14ac:dyDescent="0.35">
      <c r="A5" s="1"/>
      <c r="B5" s="29">
        <v>2</v>
      </c>
      <c r="C5" s="30" t="s">
        <v>82</v>
      </c>
      <c r="D5" s="31" t="b">
        <v>0</v>
      </c>
      <c r="E5" s="32">
        <v>16</v>
      </c>
      <c r="F5" s="33" t="b">
        <v>0</v>
      </c>
      <c r="G5" s="33" t="b">
        <v>0</v>
      </c>
      <c r="H5" s="32" t="b">
        <v>0</v>
      </c>
      <c r="I5" s="32" t="b">
        <v>0</v>
      </c>
      <c r="J5" s="32" t="b">
        <v>0</v>
      </c>
      <c r="K5" s="32" t="b">
        <v>0</v>
      </c>
      <c r="L5" s="32" t="b">
        <v>0</v>
      </c>
      <c r="M5" s="32">
        <f t="shared" ref="M5:M21" si="0">SUM(F5:L5)</f>
        <v>0</v>
      </c>
      <c r="N5" s="34"/>
      <c r="O5" s="29">
        <v>2</v>
      </c>
      <c r="P5" s="30" t="s">
        <v>82</v>
      </c>
      <c r="Q5" s="31" t="b">
        <v>0</v>
      </c>
      <c r="R5" s="32">
        <v>16</v>
      </c>
      <c r="S5" s="33" t="b">
        <v>0</v>
      </c>
      <c r="T5" s="33" t="b">
        <v>0</v>
      </c>
      <c r="U5" s="32" t="b">
        <v>0</v>
      </c>
      <c r="V5" s="32" t="b">
        <v>0</v>
      </c>
      <c r="W5" s="32" t="b">
        <v>0</v>
      </c>
      <c r="X5" s="32" t="b">
        <v>0</v>
      </c>
      <c r="Y5" s="32" t="b">
        <v>0</v>
      </c>
      <c r="Z5" s="32">
        <f t="shared" ref="Z5:Z21" si="1">SUM(S5:Y5)</f>
        <v>0</v>
      </c>
      <c r="AA5" s="34"/>
      <c r="AB5" s="29">
        <v>2</v>
      </c>
      <c r="AC5" s="30" t="s">
        <v>82</v>
      </c>
      <c r="AD5" s="31" t="b">
        <v>0</v>
      </c>
      <c r="AE5" s="32">
        <v>16</v>
      </c>
      <c r="AF5" s="33" t="b">
        <v>0</v>
      </c>
      <c r="AG5" s="33" t="b">
        <v>0</v>
      </c>
      <c r="AH5" s="32" t="b">
        <v>0</v>
      </c>
      <c r="AI5" s="32" t="b">
        <v>0</v>
      </c>
      <c r="AJ5" s="32" t="b">
        <v>0</v>
      </c>
      <c r="AK5" s="32" t="b">
        <v>0</v>
      </c>
      <c r="AL5" s="32" t="b">
        <v>0</v>
      </c>
      <c r="AM5" s="32">
        <f t="shared" ref="AM5:AM21" si="2">SUM(AF5:AL5)</f>
        <v>0</v>
      </c>
      <c r="AN5" s="34"/>
      <c r="AO5" s="29">
        <v>2</v>
      </c>
      <c r="AP5" s="30" t="s">
        <v>82</v>
      </c>
      <c r="AQ5" s="31" t="b">
        <v>0</v>
      </c>
      <c r="AR5" s="32">
        <v>16</v>
      </c>
      <c r="AS5" s="33" t="b">
        <v>0</v>
      </c>
      <c r="AT5" s="33" t="b">
        <v>0</v>
      </c>
      <c r="AU5" s="32" t="b">
        <v>0</v>
      </c>
      <c r="AV5" s="32" t="b">
        <v>0</v>
      </c>
      <c r="AW5" s="32" t="b">
        <v>0</v>
      </c>
      <c r="AX5" s="32" t="b">
        <v>0</v>
      </c>
      <c r="AY5" s="32" t="b">
        <v>0</v>
      </c>
      <c r="AZ5" s="32">
        <f t="shared" ref="AZ5:AZ21" si="3">SUM(AS5:AY5)</f>
        <v>0</v>
      </c>
      <c r="BA5" s="34"/>
      <c r="BB5" s="29">
        <v>2</v>
      </c>
      <c r="BC5" s="30" t="s">
        <v>82</v>
      </c>
      <c r="BD5" s="31" t="b">
        <v>0</v>
      </c>
      <c r="BE5" s="32">
        <v>16</v>
      </c>
      <c r="BF5" s="33" t="b">
        <v>0</v>
      </c>
      <c r="BG5" s="33" t="b">
        <v>0</v>
      </c>
      <c r="BH5" s="32" t="b">
        <v>0</v>
      </c>
      <c r="BI5" s="32" t="b">
        <v>0</v>
      </c>
      <c r="BJ5" s="32" t="b">
        <v>0</v>
      </c>
      <c r="BK5" s="32" t="b">
        <v>0</v>
      </c>
      <c r="BL5" s="32" t="b">
        <v>0</v>
      </c>
      <c r="BM5" s="32">
        <f t="shared" ref="BM5:BM21" si="4">SUM(BF5:BL5)</f>
        <v>0</v>
      </c>
    </row>
    <row r="6" spans="1:65" ht="16.2" thickBot="1" x14ac:dyDescent="0.35">
      <c r="A6" s="1"/>
      <c r="B6" s="29">
        <v>3</v>
      </c>
      <c r="C6" s="30" t="s">
        <v>83</v>
      </c>
      <c r="D6" s="31" t="b">
        <v>0</v>
      </c>
      <c r="E6" s="32">
        <v>16</v>
      </c>
      <c r="F6" s="33" t="b">
        <v>0</v>
      </c>
      <c r="G6" s="33" t="b">
        <v>0</v>
      </c>
      <c r="H6" s="32" t="b">
        <v>0</v>
      </c>
      <c r="I6" s="32" t="b">
        <v>0</v>
      </c>
      <c r="J6" s="32" t="b">
        <v>0</v>
      </c>
      <c r="K6" s="32" t="b">
        <v>0</v>
      </c>
      <c r="L6" s="32" t="b">
        <v>0</v>
      </c>
      <c r="M6" s="32">
        <f t="shared" si="0"/>
        <v>0</v>
      </c>
      <c r="N6" s="34"/>
      <c r="O6" s="29">
        <v>3</v>
      </c>
      <c r="P6" s="30" t="s">
        <v>83</v>
      </c>
      <c r="Q6" s="31" t="b">
        <v>0</v>
      </c>
      <c r="R6" s="32">
        <v>16</v>
      </c>
      <c r="S6" s="33" t="b">
        <v>0</v>
      </c>
      <c r="T6" s="33" t="b">
        <v>0</v>
      </c>
      <c r="U6" s="32" t="b">
        <v>0</v>
      </c>
      <c r="V6" s="32" t="b">
        <v>0</v>
      </c>
      <c r="W6" s="32" t="b">
        <v>0</v>
      </c>
      <c r="X6" s="32" t="b">
        <v>0</v>
      </c>
      <c r="Y6" s="32" t="b">
        <v>0</v>
      </c>
      <c r="Z6" s="32">
        <f t="shared" si="1"/>
        <v>0</v>
      </c>
      <c r="AA6" s="34"/>
      <c r="AB6" s="29">
        <v>3</v>
      </c>
      <c r="AC6" s="30" t="s">
        <v>83</v>
      </c>
      <c r="AD6" s="31" t="b">
        <v>0</v>
      </c>
      <c r="AE6" s="32">
        <v>16</v>
      </c>
      <c r="AF6" s="33" t="b">
        <v>0</v>
      </c>
      <c r="AG6" s="33" t="b">
        <v>0</v>
      </c>
      <c r="AH6" s="32" t="b">
        <v>0</v>
      </c>
      <c r="AI6" s="32" t="b">
        <v>0</v>
      </c>
      <c r="AJ6" s="32" t="b">
        <v>0</v>
      </c>
      <c r="AK6" s="32" t="b">
        <v>0</v>
      </c>
      <c r="AL6" s="32" t="b">
        <v>0</v>
      </c>
      <c r="AM6" s="32">
        <f t="shared" si="2"/>
        <v>0</v>
      </c>
      <c r="AN6" s="34"/>
      <c r="AO6" s="29">
        <v>3</v>
      </c>
      <c r="AP6" s="30" t="s">
        <v>83</v>
      </c>
      <c r="AQ6" s="31" t="b">
        <v>0</v>
      </c>
      <c r="AR6" s="32">
        <v>16</v>
      </c>
      <c r="AS6" s="33" t="b">
        <v>0</v>
      </c>
      <c r="AT6" s="33" t="b">
        <v>0</v>
      </c>
      <c r="AU6" s="32" t="b">
        <v>0</v>
      </c>
      <c r="AV6" s="32" t="b">
        <v>0</v>
      </c>
      <c r="AW6" s="32" t="b">
        <v>0</v>
      </c>
      <c r="AX6" s="32" t="b">
        <v>0</v>
      </c>
      <c r="AY6" s="32" t="b">
        <v>0</v>
      </c>
      <c r="AZ6" s="32">
        <f t="shared" si="3"/>
        <v>0</v>
      </c>
      <c r="BA6" s="34"/>
      <c r="BB6" s="29">
        <v>3</v>
      </c>
      <c r="BC6" s="30" t="s">
        <v>83</v>
      </c>
      <c r="BD6" s="31" t="b">
        <v>0</v>
      </c>
      <c r="BE6" s="32">
        <v>16</v>
      </c>
      <c r="BF6" s="33" t="b">
        <v>0</v>
      </c>
      <c r="BG6" s="33" t="b">
        <v>0</v>
      </c>
      <c r="BH6" s="32" t="b">
        <v>0</v>
      </c>
      <c r="BI6" s="32" t="b">
        <v>0</v>
      </c>
      <c r="BJ6" s="32" t="b">
        <v>0</v>
      </c>
      <c r="BK6" s="32" t="b">
        <v>0</v>
      </c>
      <c r="BL6" s="32" t="b">
        <v>0</v>
      </c>
      <c r="BM6" s="32">
        <f t="shared" si="4"/>
        <v>0</v>
      </c>
    </row>
    <row r="7" spans="1:65" ht="16.2" thickBot="1" x14ac:dyDescent="0.35">
      <c r="A7" s="1"/>
      <c r="B7" s="29">
        <v>4</v>
      </c>
      <c r="C7" s="30" t="s">
        <v>84</v>
      </c>
      <c r="D7" s="31" t="b">
        <v>0</v>
      </c>
      <c r="E7" s="32">
        <v>16</v>
      </c>
      <c r="F7" s="33" t="b">
        <v>0</v>
      </c>
      <c r="G7" s="33" t="b">
        <v>0</v>
      </c>
      <c r="H7" s="32" t="b">
        <v>0</v>
      </c>
      <c r="I7" s="32" t="b">
        <v>0</v>
      </c>
      <c r="J7" s="32" t="b">
        <v>0</v>
      </c>
      <c r="K7" s="32" t="b">
        <v>0</v>
      </c>
      <c r="L7" s="32" t="b">
        <v>0</v>
      </c>
      <c r="M7" s="32">
        <f t="shared" si="0"/>
        <v>0</v>
      </c>
      <c r="N7" s="34"/>
      <c r="O7" s="29">
        <v>4</v>
      </c>
      <c r="P7" s="30" t="s">
        <v>84</v>
      </c>
      <c r="Q7" s="31" t="b">
        <v>0</v>
      </c>
      <c r="R7" s="32">
        <v>16</v>
      </c>
      <c r="S7" s="33" t="b">
        <v>0</v>
      </c>
      <c r="T7" s="33" t="b">
        <v>0</v>
      </c>
      <c r="U7" s="32" t="b">
        <v>0</v>
      </c>
      <c r="V7" s="32" t="b">
        <v>0</v>
      </c>
      <c r="W7" s="32" t="b">
        <v>0</v>
      </c>
      <c r="X7" s="32" t="b">
        <v>0</v>
      </c>
      <c r="Y7" s="32" t="b">
        <v>0</v>
      </c>
      <c r="Z7" s="32">
        <f t="shared" si="1"/>
        <v>0</v>
      </c>
      <c r="AA7" s="34"/>
      <c r="AB7" s="29">
        <v>4</v>
      </c>
      <c r="AC7" s="30" t="s">
        <v>84</v>
      </c>
      <c r="AD7" s="31" t="b">
        <v>0</v>
      </c>
      <c r="AE7" s="32">
        <v>16</v>
      </c>
      <c r="AF7" s="33" t="b">
        <v>0</v>
      </c>
      <c r="AG7" s="33" t="b">
        <v>0</v>
      </c>
      <c r="AH7" s="32" t="b">
        <v>0</v>
      </c>
      <c r="AI7" s="32" t="b">
        <v>0</v>
      </c>
      <c r="AJ7" s="32" t="b">
        <v>0</v>
      </c>
      <c r="AK7" s="32" t="b">
        <v>0</v>
      </c>
      <c r="AL7" s="32" t="b">
        <v>0</v>
      </c>
      <c r="AM7" s="32">
        <f t="shared" si="2"/>
        <v>0</v>
      </c>
      <c r="AN7" s="34"/>
      <c r="AO7" s="29">
        <v>4</v>
      </c>
      <c r="AP7" s="30" t="s">
        <v>84</v>
      </c>
      <c r="AQ7" s="31" t="b">
        <v>0</v>
      </c>
      <c r="AR7" s="32">
        <v>16</v>
      </c>
      <c r="AS7" s="33" t="b">
        <v>0</v>
      </c>
      <c r="AT7" s="33" t="b">
        <v>0</v>
      </c>
      <c r="AU7" s="32" t="b">
        <v>0</v>
      </c>
      <c r="AV7" s="32" t="b">
        <v>0</v>
      </c>
      <c r="AW7" s="32" t="b">
        <v>0</v>
      </c>
      <c r="AX7" s="32" t="b">
        <v>0</v>
      </c>
      <c r="AY7" s="32" t="b">
        <v>0</v>
      </c>
      <c r="AZ7" s="32">
        <f t="shared" si="3"/>
        <v>0</v>
      </c>
      <c r="BA7" s="34"/>
      <c r="BB7" s="29">
        <v>4</v>
      </c>
      <c r="BC7" s="30" t="s">
        <v>84</v>
      </c>
      <c r="BD7" s="31" t="b">
        <v>0</v>
      </c>
      <c r="BE7" s="32">
        <v>16</v>
      </c>
      <c r="BF7" s="33" t="b">
        <v>0</v>
      </c>
      <c r="BG7" s="33" t="b">
        <v>0</v>
      </c>
      <c r="BH7" s="32" t="b">
        <v>0</v>
      </c>
      <c r="BI7" s="32" t="b">
        <v>0</v>
      </c>
      <c r="BJ7" s="32" t="b">
        <v>0</v>
      </c>
      <c r="BK7" s="32" t="b">
        <v>0</v>
      </c>
      <c r="BL7" s="32" t="b">
        <v>0</v>
      </c>
      <c r="BM7" s="32">
        <f t="shared" si="4"/>
        <v>0</v>
      </c>
    </row>
    <row r="8" spans="1:65" ht="16.2" thickBot="1" x14ac:dyDescent="0.35">
      <c r="A8" s="1"/>
      <c r="B8" s="29">
        <v>5</v>
      </c>
      <c r="C8" s="30" t="s">
        <v>85</v>
      </c>
      <c r="D8" s="31" t="b">
        <v>0</v>
      </c>
      <c r="E8" s="32">
        <v>16</v>
      </c>
      <c r="F8" s="33" t="b">
        <v>0</v>
      </c>
      <c r="G8" s="33" t="b">
        <v>0</v>
      </c>
      <c r="H8" s="32" t="b">
        <v>0</v>
      </c>
      <c r="I8" s="32" t="b">
        <v>0</v>
      </c>
      <c r="J8" s="32" t="b">
        <v>0</v>
      </c>
      <c r="K8" s="32" t="b">
        <v>0</v>
      </c>
      <c r="L8" s="32" t="b">
        <v>0</v>
      </c>
      <c r="M8" s="32">
        <f t="shared" si="0"/>
        <v>0</v>
      </c>
      <c r="N8" s="34"/>
      <c r="O8" s="29">
        <v>5</v>
      </c>
      <c r="P8" s="30" t="s">
        <v>85</v>
      </c>
      <c r="Q8" s="31" t="b">
        <v>0</v>
      </c>
      <c r="R8" s="32">
        <v>16</v>
      </c>
      <c r="S8" s="33" t="b">
        <v>0</v>
      </c>
      <c r="T8" s="33" t="b">
        <v>0</v>
      </c>
      <c r="U8" s="32" t="b">
        <v>0</v>
      </c>
      <c r="V8" s="32" t="b">
        <v>0</v>
      </c>
      <c r="W8" s="32" t="b">
        <v>0</v>
      </c>
      <c r="X8" s="32" t="b">
        <v>0</v>
      </c>
      <c r="Y8" s="32" t="b">
        <v>0</v>
      </c>
      <c r="Z8" s="32">
        <f t="shared" si="1"/>
        <v>0</v>
      </c>
      <c r="AA8" s="34"/>
      <c r="AB8" s="29">
        <v>5</v>
      </c>
      <c r="AC8" s="30" t="s">
        <v>85</v>
      </c>
      <c r="AD8" s="31" t="b">
        <v>0</v>
      </c>
      <c r="AE8" s="32">
        <v>16</v>
      </c>
      <c r="AF8" s="33" t="b">
        <v>0</v>
      </c>
      <c r="AG8" s="33" t="b">
        <v>0</v>
      </c>
      <c r="AH8" s="32" t="b">
        <v>0</v>
      </c>
      <c r="AI8" s="32" t="b">
        <v>0</v>
      </c>
      <c r="AJ8" s="32" t="b">
        <v>0</v>
      </c>
      <c r="AK8" s="32" t="b">
        <v>0</v>
      </c>
      <c r="AL8" s="32" t="b">
        <v>0</v>
      </c>
      <c r="AM8" s="32">
        <f t="shared" si="2"/>
        <v>0</v>
      </c>
      <c r="AN8" s="34"/>
      <c r="AO8" s="29">
        <v>5</v>
      </c>
      <c r="AP8" s="30" t="s">
        <v>85</v>
      </c>
      <c r="AQ8" s="31" t="b">
        <v>0</v>
      </c>
      <c r="AR8" s="32">
        <v>16</v>
      </c>
      <c r="AS8" s="33" t="b">
        <v>0</v>
      </c>
      <c r="AT8" s="33" t="b">
        <v>0</v>
      </c>
      <c r="AU8" s="32" t="b">
        <v>0</v>
      </c>
      <c r="AV8" s="32" t="b">
        <v>0</v>
      </c>
      <c r="AW8" s="32" t="b">
        <v>0</v>
      </c>
      <c r="AX8" s="32" t="b">
        <v>0</v>
      </c>
      <c r="AY8" s="32" t="b">
        <v>0</v>
      </c>
      <c r="AZ8" s="32">
        <f t="shared" si="3"/>
        <v>0</v>
      </c>
      <c r="BA8" s="34"/>
      <c r="BB8" s="29">
        <v>5</v>
      </c>
      <c r="BC8" s="30" t="s">
        <v>85</v>
      </c>
      <c r="BD8" s="31" t="b">
        <v>0</v>
      </c>
      <c r="BE8" s="32">
        <v>16</v>
      </c>
      <c r="BF8" s="33" t="b">
        <v>0</v>
      </c>
      <c r="BG8" s="33" t="b">
        <v>0</v>
      </c>
      <c r="BH8" s="32" t="b">
        <v>0</v>
      </c>
      <c r="BI8" s="32" t="b">
        <v>0</v>
      </c>
      <c r="BJ8" s="32" t="b">
        <v>0</v>
      </c>
      <c r="BK8" s="32" t="b">
        <v>0</v>
      </c>
      <c r="BL8" s="32" t="b">
        <v>0</v>
      </c>
      <c r="BM8" s="32">
        <f t="shared" si="4"/>
        <v>0</v>
      </c>
    </row>
    <row r="9" spans="1:65" ht="16.2" thickBot="1" x14ac:dyDescent="0.35">
      <c r="A9" s="1"/>
      <c r="B9" s="29">
        <v>6</v>
      </c>
      <c r="C9" s="30" t="s">
        <v>86</v>
      </c>
      <c r="D9" s="31" t="b">
        <v>0</v>
      </c>
      <c r="E9" s="32">
        <v>16</v>
      </c>
      <c r="F9" s="33" t="b">
        <v>0</v>
      </c>
      <c r="G9" s="33" t="b">
        <v>0</v>
      </c>
      <c r="H9" s="32" t="b">
        <v>0</v>
      </c>
      <c r="I9" s="32" t="b">
        <v>0</v>
      </c>
      <c r="J9" s="32" t="b">
        <v>0</v>
      </c>
      <c r="K9" s="32" t="b">
        <v>0</v>
      </c>
      <c r="L9" s="32" t="b">
        <v>0</v>
      </c>
      <c r="M9" s="32">
        <f t="shared" si="0"/>
        <v>0</v>
      </c>
      <c r="N9" s="34"/>
      <c r="O9" s="29">
        <v>6</v>
      </c>
      <c r="P9" s="30" t="s">
        <v>86</v>
      </c>
      <c r="Q9" s="31" t="b">
        <v>0</v>
      </c>
      <c r="R9" s="32">
        <v>16</v>
      </c>
      <c r="S9" s="33" t="b">
        <v>0</v>
      </c>
      <c r="T9" s="33" t="b">
        <v>0</v>
      </c>
      <c r="U9" s="32" t="b">
        <v>0</v>
      </c>
      <c r="V9" s="32" t="b">
        <v>0</v>
      </c>
      <c r="W9" s="32" t="b">
        <v>0</v>
      </c>
      <c r="X9" s="32" t="b">
        <v>0</v>
      </c>
      <c r="Y9" s="32" t="b">
        <v>0</v>
      </c>
      <c r="Z9" s="32">
        <f t="shared" si="1"/>
        <v>0</v>
      </c>
      <c r="AA9" s="34"/>
      <c r="AB9" s="29">
        <v>6</v>
      </c>
      <c r="AC9" s="30" t="s">
        <v>86</v>
      </c>
      <c r="AD9" s="31" t="b">
        <v>0</v>
      </c>
      <c r="AE9" s="32">
        <v>16</v>
      </c>
      <c r="AF9" s="33" t="b">
        <v>0</v>
      </c>
      <c r="AG9" s="33" t="b">
        <v>0</v>
      </c>
      <c r="AH9" s="32" t="b">
        <v>0</v>
      </c>
      <c r="AI9" s="32" t="b">
        <v>0</v>
      </c>
      <c r="AJ9" s="32" t="b">
        <v>0</v>
      </c>
      <c r="AK9" s="32" t="b">
        <v>0</v>
      </c>
      <c r="AL9" s="32" t="b">
        <v>0</v>
      </c>
      <c r="AM9" s="32">
        <f t="shared" si="2"/>
        <v>0</v>
      </c>
      <c r="AN9" s="34"/>
      <c r="AO9" s="29">
        <v>6</v>
      </c>
      <c r="AP9" s="30" t="s">
        <v>86</v>
      </c>
      <c r="AQ9" s="31" t="b">
        <v>0</v>
      </c>
      <c r="AR9" s="32">
        <v>16</v>
      </c>
      <c r="AS9" s="33" t="b">
        <v>0</v>
      </c>
      <c r="AT9" s="33" t="b">
        <v>0</v>
      </c>
      <c r="AU9" s="32" t="b">
        <v>0</v>
      </c>
      <c r="AV9" s="32" t="b">
        <v>0</v>
      </c>
      <c r="AW9" s="32" t="b">
        <v>0</v>
      </c>
      <c r="AX9" s="32" t="b">
        <v>0</v>
      </c>
      <c r="AY9" s="32" t="b">
        <v>0</v>
      </c>
      <c r="AZ9" s="32">
        <f t="shared" si="3"/>
        <v>0</v>
      </c>
      <c r="BA9" s="34"/>
      <c r="BB9" s="29">
        <v>6</v>
      </c>
      <c r="BC9" s="30" t="s">
        <v>86</v>
      </c>
      <c r="BD9" s="31" t="b">
        <v>0</v>
      </c>
      <c r="BE9" s="32">
        <v>16</v>
      </c>
      <c r="BF9" s="33" t="b">
        <v>0</v>
      </c>
      <c r="BG9" s="33" t="b">
        <v>0</v>
      </c>
      <c r="BH9" s="32" t="b">
        <v>0</v>
      </c>
      <c r="BI9" s="32" t="b">
        <v>0</v>
      </c>
      <c r="BJ9" s="32" t="b">
        <v>0</v>
      </c>
      <c r="BK9" s="32" t="b">
        <v>0</v>
      </c>
      <c r="BL9" s="32" t="b">
        <v>0</v>
      </c>
      <c r="BM9" s="32">
        <f t="shared" si="4"/>
        <v>0</v>
      </c>
    </row>
    <row r="10" spans="1:65" ht="16.2" thickBot="1" x14ac:dyDescent="0.35">
      <c r="A10" s="1"/>
      <c r="B10" s="29">
        <v>7</v>
      </c>
      <c r="C10" s="30" t="s">
        <v>87</v>
      </c>
      <c r="D10" s="31" t="b">
        <v>0</v>
      </c>
      <c r="E10" s="32">
        <v>16</v>
      </c>
      <c r="F10" s="33" t="b">
        <v>0</v>
      </c>
      <c r="G10" s="33" t="b">
        <v>0</v>
      </c>
      <c r="H10" s="32" t="b">
        <v>0</v>
      </c>
      <c r="I10" s="32" t="b">
        <v>0</v>
      </c>
      <c r="J10" s="32" t="b">
        <v>0</v>
      </c>
      <c r="K10" s="32" t="b">
        <v>0</v>
      </c>
      <c r="L10" s="32" t="b">
        <v>0</v>
      </c>
      <c r="M10" s="32">
        <f t="shared" si="0"/>
        <v>0</v>
      </c>
      <c r="N10" s="34"/>
      <c r="O10" s="29">
        <v>7</v>
      </c>
      <c r="P10" s="30" t="s">
        <v>87</v>
      </c>
      <c r="Q10" s="31" t="b">
        <v>0</v>
      </c>
      <c r="R10" s="32">
        <v>16</v>
      </c>
      <c r="S10" s="33" t="b">
        <v>0</v>
      </c>
      <c r="T10" s="33" t="b">
        <v>0</v>
      </c>
      <c r="U10" s="32" t="b">
        <v>0</v>
      </c>
      <c r="V10" s="32" t="b">
        <v>0</v>
      </c>
      <c r="W10" s="32" t="b">
        <v>0</v>
      </c>
      <c r="X10" s="32" t="b">
        <v>0</v>
      </c>
      <c r="Y10" s="32" t="b">
        <v>0</v>
      </c>
      <c r="Z10" s="32">
        <f t="shared" si="1"/>
        <v>0</v>
      </c>
      <c r="AA10" s="34"/>
      <c r="AB10" s="29">
        <v>7</v>
      </c>
      <c r="AC10" s="30" t="s">
        <v>87</v>
      </c>
      <c r="AD10" s="31" t="b">
        <v>0</v>
      </c>
      <c r="AE10" s="32">
        <v>16</v>
      </c>
      <c r="AF10" s="33" t="b">
        <v>0</v>
      </c>
      <c r="AG10" s="33" t="b">
        <v>0</v>
      </c>
      <c r="AH10" s="32" t="b">
        <v>0</v>
      </c>
      <c r="AI10" s="32" t="b">
        <v>0</v>
      </c>
      <c r="AJ10" s="32" t="b">
        <v>0</v>
      </c>
      <c r="AK10" s="32" t="b">
        <v>0</v>
      </c>
      <c r="AL10" s="32" t="b">
        <v>0</v>
      </c>
      <c r="AM10" s="32">
        <f t="shared" si="2"/>
        <v>0</v>
      </c>
      <c r="AN10" s="34"/>
      <c r="AO10" s="29">
        <v>7</v>
      </c>
      <c r="AP10" s="30" t="s">
        <v>87</v>
      </c>
      <c r="AQ10" s="31" t="b">
        <v>0</v>
      </c>
      <c r="AR10" s="32">
        <v>16</v>
      </c>
      <c r="AS10" s="33" t="b">
        <v>0</v>
      </c>
      <c r="AT10" s="33" t="b">
        <v>0</v>
      </c>
      <c r="AU10" s="32" t="b">
        <v>0</v>
      </c>
      <c r="AV10" s="32" t="b">
        <v>0</v>
      </c>
      <c r="AW10" s="32" t="b">
        <v>0</v>
      </c>
      <c r="AX10" s="32" t="b">
        <v>0</v>
      </c>
      <c r="AY10" s="32" t="b">
        <v>0</v>
      </c>
      <c r="AZ10" s="32">
        <f t="shared" si="3"/>
        <v>0</v>
      </c>
      <c r="BA10" s="34"/>
      <c r="BB10" s="29">
        <v>7</v>
      </c>
      <c r="BC10" s="30" t="s">
        <v>87</v>
      </c>
      <c r="BD10" s="31" t="b">
        <v>0</v>
      </c>
      <c r="BE10" s="32">
        <v>16</v>
      </c>
      <c r="BF10" s="33" t="b">
        <v>0</v>
      </c>
      <c r="BG10" s="33" t="b">
        <v>0</v>
      </c>
      <c r="BH10" s="32" t="b">
        <v>0</v>
      </c>
      <c r="BI10" s="32" t="b">
        <v>0</v>
      </c>
      <c r="BJ10" s="32" t="b">
        <v>0</v>
      </c>
      <c r="BK10" s="32" t="b">
        <v>0</v>
      </c>
      <c r="BL10" s="32" t="b">
        <v>0</v>
      </c>
      <c r="BM10" s="32">
        <f t="shared" si="4"/>
        <v>0</v>
      </c>
    </row>
    <row r="11" spans="1:65" ht="16.2" thickBot="1" x14ac:dyDescent="0.35">
      <c r="A11" s="1"/>
      <c r="B11" s="29">
        <v>8</v>
      </c>
      <c r="C11" s="30" t="s">
        <v>88</v>
      </c>
      <c r="D11" s="31" t="b">
        <v>0</v>
      </c>
      <c r="E11" s="32">
        <v>16</v>
      </c>
      <c r="F11" s="33" t="b">
        <v>0</v>
      </c>
      <c r="G11" s="33" t="b">
        <v>0</v>
      </c>
      <c r="H11" s="32" t="b">
        <v>0</v>
      </c>
      <c r="I11" s="32" t="b">
        <v>0</v>
      </c>
      <c r="J11" s="32" t="b">
        <v>0</v>
      </c>
      <c r="K11" s="32" t="b">
        <v>0</v>
      </c>
      <c r="L11" s="32" t="b">
        <v>0</v>
      </c>
      <c r="M11" s="32">
        <f t="shared" si="0"/>
        <v>0</v>
      </c>
      <c r="N11" s="34"/>
      <c r="O11" s="29">
        <v>8</v>
      </c>
      <c r="P11" s="30" t="s">
        <v>88</v>
      </c>
      <c r="Q11" s="31" t="b">
        <v>0</v>
      </c>
      <c r="R11" s="32">
        <v>16</v>
      </c>
      <c r="S11" s="33" t="b">
        <v>0</v>
      </c>
      <c r="T11" s="33" t="b">
        <v>0</v>
      </c>
      <c r="U11" s="32" t="b">
        <v>0</v>
      </c>
      <c r="V11" s="32" t="b">
        <v>0</v>
      </c>
      <c r="W11" s="32" t="b">
        <v>0</v>
      </c>
      <c r="X11" s="32" t="b">
        <v>0</v>
      </c>
      <c r="Y11" s="32" t="b">
        <v>0</v>
      </c>
      <c r="Z11" s="32">
        <f t="shared" si="1"/>
        <v>0</v>
      </c>
      <c r="AA11" s="34"/>
      <c r="AB11" s="29">
        <v>8</v>
      </c>
      <c r="AC11" s="30" t="s">
        <v>88</v>
      </c>
      <c r="AD11" s="31" t="b">
        <v>0</v>
      </c>
      <c r="AE11" s="32">
        <v>16</v>
      </c>
      <c r="AF11" s="33" t="b">
        <v>0</v>
      </c>
      <c r="AG11" s="33" t="b">
        <v>0</v>
      </c>
      <c r="AH11" s="32" t="b">
        <v>0</v>
      </c>
      <c r="AI11" s="32" t="b">
        <v>0</v>
      </c>
      <c r="AJ11" s="32" t="b">
        <v>0</v>
      </c>
      <c r="AK11" s="32" t="b">
        <v>0</v>
      </c>
      <c r="AL11" s="32" t="b">
        <v>0</v>
      </c>
      <c r="AM11" s="32">
        <f t="shared" si="2"/>
        <v>0</v>
      </c>
      <c r="AN11" s="34"/>
      <c r="AO11" s="29">
        <v>8</v>
      </c>
      <c r="AP11" s="30" t="s">
        <v>88</v>
      </c>
      <c r="AQ11" s="31" t="b">
        <v>0</v>
      </c>
      <c r="AR11" s="32">
        <v>16</v>
      </c>
      <c r="AS11" s="33" t="b">
        <v>0</v>
      </c>
      <c r="AT11" s="33" t="b">
        <v>0</v>
      </c>
      <c r="AU11" s="32" t="b">
        <v>0</v>
      </c>
      <c r="AV11" s="32" t="b">
        <v>0</v>
      </c>
      <c r="AW11" s="32" t="b">
        <v>0</v>
      </c>
      <c r="AX11" s="32" t="b">
        <v>0</v>
      </c>
      <c r="AY11" s="32" t="b">
        <v>0</v>
      </c>
      <c r="AZ11" s="32">
        <f t="shared" si="3"/>
        <v>0</v>
      </c>
      <c r="BA11" s="34"/>
      <c r="BB11" s="29">
        <v>8</v>
      </c>
      <c r="BC11" s="30" t="s">
        <v>88</v>
      </c>
      <c r="BD11" s="31" t="b">
        <v>0</v>
      </c>
      <c r="BE11" s="32">
        <v>16</v>
      </c>
      <c r="BF11" s="33" t="b">
        <v>0</v>
      </c>
      <c r="BG11" s="33" t="b">
        <v>0</v>
      </c>
      <c r="BH11" s="32" t="b">
        <v>0</v>
      </c>
      <c r="BI11" s="32" t="b">
        <v>0</v>
      </c>
      <c r="BJ11" s="32" t="b">
        <v>0</v>
      </c>
      <c r="BK11" s="32" t="b">
        <v>0</v>
      </c>
      <c r="BL11" s="32" t="b">
        <v>0</v>
      </c>
      <c r="BM11" s="32">
        <f t="shared" si="4"/>
        <v>0</v>
      </c>
    </row>
    <row r="12" spans="1:65" ht="16.2" thickBot="1" x14ac:dyDescent="0.35">
      <c r="A12" s="1"/>
      <c r="B12" s="29">
        <v>9</v>
      </c>
      <c r="C12" s="30" t="s">
        <v>89</v>
      </c>
      <c r="D12" s="31" t="b">
        <v>0</v>
      </c>
      <c r="E12" s="32">
        <v>16</v>
      </c>
      <c r="F12" s="33" t="b">
        <v>0</v>
      </c>
      <c r="G12" s="33" t="b">
        <v>0</v>
      </c>
      <c r="H12" s="32" t="b">
        <v>0</v>
      </c>
      <c r="I12" s="32" t="b">
        <v>0</v>
      </c>
      <c r="J12" s="32" t="b">
        <v>0</v>
      </c>
      <c r="K12" s="32" t="b">
        <v>0</v>
      </c>
      <c r="L12" s="32" t="b">
        <v>0</v>
      </c>
      <c r="M12" s="32">
        <f t="shared" si="0"/>
        <v>0</v>
      </c>
      <c r="N12" s="34"/>
      <c r="O12" s="29">
        <v>9</v>
      </c>
      <c r="P12" s="30" t="s">
        <v>89</v>
      </c>
      <c r="Q12" s="31" t="b">
        <v>0</v>
      </c>
      <c r="R12" s="32">
        <v>16</v>
      </c>
      <c r="S12" s="33" t="b">
        <v>0</v>
      </c>
      <c r="T12" s="33" t="b">
        <v>0</v>
      </c>
      <c r="U12" s="32" t="b">
        <v>0</v>
      </c>
      <c r="V12" s="32" t="b">
        <v>0</v>
      </c>
      <c r="W12" s="32" t="b">
        <v>0</v>
      </c>
      <c r="X12" s="32" t="b">
        <v>0</v>
      </c>
      <c r="Y12" s="32" t="b">
        <v>0</v>
      </c>
      <c r="Z12" s="32">
        <f t="shared" si="1"/>
        <v>0</v>
      </c>
      <c r="AA12" s="34"/>
      <c r="AB12" s="29">
        <v>9</v>
      </c>
      <c r="AC12" s="30" t="s">
        <v>89</v>
      </c>
      <c r="AD12" s="31" t="b">
        <v>0</v>
      </c>
      <c r="AE12" s="32">
        <v>16</v>
      </c>
      <c r="AF12" s="33" t="b">
        <v>0</v>
      </c>
      <c r="AG12" s="33" t="b">
        <v>0</v>
      </c>
      <c r="AH12" s="32" t="b">
        <v>0</v>
      </c>
      <c r="AI12" s="32" t="b">
        <v>0</v>
      </c>
      <c r="AJ12" s="32" t="b">
        <v>0</v>
      </c>
      <c r="AK12" s="32" t="b">
        <v>0</v>
      </c>
      <c r="AL12" s="32" t="b">
        <v>0</v>
      </c>
      <c r="AM12" s="32">
        <f t="shared" si="2"/>
        <v>0</v>
      </c>
      <c r="AN12" s="34"/>
      <c r="AO12" s="29">
        <v>9</v>
      </c>
      <c r="AP12" s="30" t="s">
        <v>89</v>
      </c>
      <c r="AQ12" s="31" t="b">
        <v>0</v>
      </c>
      <c r="AR12" s="32">
        <v>16</v>
      </c>
      <c r="AS12" s="33" t="b">
        <v>0</v>
      </c>
      <c r="AT12" s="33" t="b">
        <v>0</v>
      </c>
      <c r="AU12" s="32" t="b">
        <v>0</v>
      </c>
      <c r="AV12" s="32" t="b">
        <v>0</v>
      </c>
      <c r="AW12" s="32" t="b">
        <v>0</v>
      </c>
      <c r="AX12" s="32" t="b">
        <v>0</v>
      </c>
      <c r="AY12" s="32" t="b">
        <v>0</v>
      </c>
      <c r="AZ12" s="32">
        <f t="shared" si="3"/>
        <v>0</v>
      </c>
      <c r="BA12" s="34"/>
      <c r="BB12" s="29">
        <v>9</v>
      </c>
      <c r="BC12" s="30" t="s">
        <v>89</v>
      </c>
      <c r="BD12" s="31" t="b">
        <v>0</v>
      </c>
      <c r="BE12" s="32">
        <v>16</v>
      </c>
      <c r="BF12" s="33" t="b">
        <v>0</v>
      </c>
      <c r="BG12" s="33" t="b">
        <v>0</v>
      </c>
      <c r="BH12" s="32" t="b">
        <v>0</v>
      </c>
      <c r="BI12" s="32" t="b">
        <v>0</v>
      </c>
      <c r="BJ12" s="32" t="b">
        <v>0</v>
      </c>
      <c r="BK12" s="32" t="b">
        <v>0</v>
      </c>
      <c r="BL12" s="32" t="b">
        <v>0</v>
      </c>
      <c r="BM12" s="32">
        <f t="shared" si="4"/>
        <v>0</v>
      </c>
    </row>
    <row r="13" spans="1:65" ht="16.2" thickBot="1" x14ac:dyDescent="0.35">
      <c r="A13" s="1"/>
      <c r="B13" s="29">
        <v>10</v>
      </c>
      <c r="C13" s="30" t="s">
        <v>90</v>
      </c>
      <c r="D13" s="31" t="b">
        <v>0</v>
      </c>
      <c r="E13" s="32">
        <v>16</v>
      </c>
      <c r="F13" s="33" t="b">
        <v>0</v>
      </c>
      <c r="G13" s="33" t="b">
        <v>0</v>
      </c>
      <c r="H13" s="32" t="b">
        <v>0</v>
      </c>
      <c r="I13" s="32" t="b">
        <v>0</v>
      </c>
      <c r="J13" s="32" t="b">
        <v>0</v>
      </c>
      <c r="K13" s="32" t="b">
        <v>0</v>
      </c>
      <c r="L13" s="32" t="b">
        <v>0</v>
      </c>
      <c r="M13" s="32">
        <f t="shared" si="0"/>
        <v>0</v>
      </c>
      <c r="N13" s="34"/>
      <c r="O13" s="29">
        <v>10</v>
      </c>
      <c r="P13" s="30" t="s">
        <v>90</v>
      </c>
      <c r="Q13" s="31" t="b">
        <v>0</v>
      </c>
      <c r="R13" s="32">
        <v>16</v>
      </c>
      <c r="S13" s="33" t="b">
        <v>0</v>
      </c>
      <c r="T13" s="33" t="b">
        <v>0</v>
      </c>
      <c r="U13" s="32" t="b">
        <v>0</v>
      </c>
      <c r="V13" s="32" t="b">
        <v>0</v>
      </c>
      <c r="W13" s="32" t="b">
        <v>0</v>
      </c>
      <c r="X13" s="32" t="b">
        <v>0</v>
      </c>
      <c r="Y13" s="32" t="b">
        <v>0</v>
      </c>
      <c r="Z13" s="32">
        <f t="shared" si="1"/>
        <v>0</v>
      </c>
      <c r="AA13" s="34"/>
      <c r="AB13" s="29">
        <v>10</v>
      </c>
      <c r="AC13" s="30" t="s">
        <v>90</v>
      </c>
      <c r="AD13" s="31" t="b">
        <v>0</v>
      </c>
      <c r="AE13" s="32">
        <v>16</v>
      </c>
      <c r="AF13" s="33" t="b">
        <v>0</v>
      </c>
      <c r="AG13" s="33" t="b">
        <v>0</v>
      </c>
      <c r="AH13" s="32" t="b">
        <v>0</v>
      </c>
      <c r="AI13" s="32" t="b">
        <v>0</v>
      </c>
      <c r="AJ13" s="32" t="b">
        <v>0</v>
      </c>
      <c r="AK13" s="32" t="b">
        <v>0</v>
      </c>
      <c r="AL13" s="32" t="b">
        <v>0</v>
      </c>
      <c r="AM13" s="32">
        <f t="shared" si="2"/>
        <v>0</v>
      </c>
      <c r="AN13" s="34"/>
      <c r="AO13" s="29">
        <v>10</v>
      </c>
      <c r="AP13" s="30" t="s">
        <v>90</v>
      </c>
      <c r="AQ13" s="31" t="b">
        <v>0</v>
      </c>
      <c r="AR13" s="32">
        <v>16</v>
      </c>
      <c r="AS13" s="33" t="b">
        <v>0</v>
      </c>
      <c r="AT13" s="33" t="b">
        <v>0</v>
      </c>
      <c r="AU13" s="32" t="b">
        <v>0</v>
      </c>
      <c r="AV13" s="32" t="b">
        <v>0</v>
      </c>
      <c r="AW13" s="32" t="b">
        <v>0</v>
      </c>
      <c r="AX13" s="32" t="b">
        <v>0</v>
      </c>
      <c r="AY13" s="32" t="b">
        <v>0</v>
      </c>
      <c r="AZ13" s="32">
        <f t="shared" si="3"/>
        <v>0</v>
      </c>
      <c r="BA13" s="34"/>
      <c r="BB13" s="29">
        <v>10</v>
      </c>
      <c r="BC13" s="30" t="s">
        <v>90</v>
      </c>
      <c r="BD13" s="31" t="b">
        <v>0</v>
      </c>
      <c r="BE13" s="32">
        <v>16</v>
      </c>
      <c r="BF13" s="33" t="b">
        <v>0</v>
      </c>
      <c r="BG13" s="33" t="b">
        <v>0</v>
      </c>
      <c r="BH13" s="32" t="b">
        <v>0</v>
      </c>
      <c r="BI13" s="32" t="b">
        <v>0</v>
      </c>
      <c r="BJ13" s="32" t="b">
        <v>0</v>
      </c>
      <c r="BK13" s="32" t="b">
        <v>0</v>
      </c>
      <c r="BL13" s="32" t="b">
        <v>0</v>
      </c>
      <c r="BM13" s="32">
        <f t="shared" si="4"/>
        <v>0</v>
      </c>
    </row>
    <row r="14" spans="1:65" ht="16.2" thickBot="1" x14ac:dyDescent="0.35">
      <c r="A14" s="1"/>
      <c r="B14" s="29">
        <v>11</v>
      </c>
      <c r="C14" s="30" t="s">
        <v>91</v>
      </c>
      <c r="D14" s="31" t="b">
        <v>0</v>
      </c>
      <c r="E14" s="32">
        <v>16</v>
      </c>
      <c r="F14" s="33" t="b">
        <v>0</v>
      </c>
      <c r="G14" s="33" t="b">
        <v>0</v>
      </c>
      <c r="H14" s="32" t="b">
        <v>0</v>
      </c>
      <c r="I14" s="32" t="b">
        <v>0</v>
      </c>
      <c r="J14" s="32" t="b">
        <v>0</v>
      </c>
      <c r="K14" s="32" t="b">
        <v>0</v>
      </c>
      <c r="L14" s="32" t="b">
        <v>0</v>
      </c>
      <c r="M14" s="32">
        <f t="shared" si="0"/>
        <v>0</v>
      </c>
      <c r="N14" s="34"/>
      <c r="O14" s="29">
        <v>11</v>
      </c>
      <c r="P14" s="30" t="s">
        <v>91</v>
      </c>
      <c r="Q14" s="31" t="b">
        <v>0</v>
      </c>
      <c r="R14" s="32">
        <v>16</v>
      </c>
      <c r="S14" s="33" t="b">
        <v>0</v>
      </c>
      <c r="T14" s="33" t="b">
        <v>0</v>
      </c>
      <c r="U14" s="32" t="b">
        <v>0</v>
      </c>
      <c r="V14" s="32" t="b">
        <v>0</v>
      </c>
      <c r="W14" s="32" t="b">
        <v>0</v>
      </c>
      <c r="X14" s="32" t="b">
        <v>0</v>
      </c>
      <c r="Y14" s="32" t="b">
        <v>0</v>
      </c>
      <c r="Z14" s="32">
        <f t="shared" si="1"/>
        <v>0</v>
      </c>
      <c r="AA14" s="34"/>
      <c r="AB14" s="29">
        <v>11</v>
      </c>
      <c r="AC14" s="30" t="s">
        <v>91</v>
      </c>
      <c r="AD14" s="31" t="b">
        <v>0</v>
      </c>
      <c r="AE14" s="32">
        <v>16</v>
      </c>
      <c r="AF14" s="33" t="b">
        <v>0</v>
      </c>
      <c r="AG14" s="33" t="b">
        <v>0</v>
      </c>
      <c r="AH14" s="32" t="b">
        <v>0</v>
      </c>
      <c r="AI14" s="32" t="b">
        <v>0</v>
      </c>
      <c r="AJ14" s="32" t="b">
        <v>0</v>
      </c>
      <c r="AK14" s="32" t="b">
        <v>0</v>
      </c>
      <c r="AL14" s="32" t="b">
        <v>0</v>
      </c>
      <c r="AM14" s="32">
        <f t="shared" si="2"/>
        <v>0</v>
      </c>
      <c r="AN14" s="34"/>
      <c r="AO14" s="29">
        <v>11</v>
      </c>
      <c r="AP14" s="30" t="s">
        <v>91</v>
      </c>
      <c r="AQ14" s="31" t="b">
        <v>0</v>
      </c>
      <c r="AR14" s="32">
        <v>16</v>
      </c>
      <c r="AS14" s="33" t="b">
        <v>0</v>
      </c>
      <c r="AT14" s="33" t="b">
        <v>0</v>
      </c>
      <c r="AU14" s="32" t="b">
        <v>0</v>
      </c>
      <c r="AV14" s="32" t="b">
        <v>0</v>
      </c>
      <c r="AW14" s="32" t="b">
        <v>0</v>
      </c>
      <c r="AX14" s="32" t="b">
        <v>0</v>
      </c>
      <c r="AY14" s="32" t="b">
        <v>0</v>
      </c>
      <c r="AZ14" s="32">
        <f t="shared" si="3"/>
        <v>0</v>
      </c>
      <c r="BA14" s="34"/>
      <c r="BB14" s="29">
        <v>11</v>
      </c>
      <c r="BC14" s="30" t="s">
        <v>91</v>
      </c>
      <c r="BD14" s="31" t="b">
        <v>0</v>
      </c>
      <c r="BE14" s="32">
        <v>16</v>
      </c>
      <c r="BF14" s="33" t="b">
        <v>0</v>
      </c>
      <c r="BG14" s="33" t="b">
        <v>0</v>
      </c>
      <c r="BH14" s="32" t="b">
        <v>0</v>
      </c>
      <c r="BI14" s="32" t="b">
        <v>0</v>
      </c>
      <c r="BJ14" s="32" t="b">
        <v>0</v>
      </c>
      <c r="BK14" s="32" t="b">
        <v>0</v>
      </c>
      <c r="BL14" s="32" t="b">
        <v>0</v>
      </c>
      <c r="BM14" s="32">
        <f t="shared" si="4"/>
        <v>0</v>
      </c>
    </row>
    <row r="15" spans="1:65" ht="16.2" thickBot="1" x14ac:dyDescent="0.35">
      <c r="A15" s="1"/>
      <c r="B15" s="29">
        <v>12</v>
      </c>
      <c r="C15" s="30" t="s">
        <v>92</v>
      </c>
      <c r="D15" s="31" t="b">
        <v>0</v>
      </c>
      <c r="E15" s="32">
        <v>16</v>
      </c>
      <c r="F15" s="33" t="b">
        <v>0</v>
      </c>
      <c r="G15" s="33" t="b">
        <v>0</v>
      </c>
      <c r="H15" s="32" t="b">
        <v>0</v>
      </c>
      <c r="I15" s="32" t="b">
        <v>0</v>
      </c>
      <c r="J15" s="32" t="b">
        <v>0</v>
      </c>
      <c r="K15" s="32" t="b">
        <v>0</v>
      </c>
      <c r="L15" s="32" t="b">
        <v>0</v>
      </c>
      <c r="M15" s="32">
        <f t="shared" si="0"/>
        <v>0</v>
      </c>
      <c r="N15" s="34"/>
      <c r="O15" s="29">
        <v>12</v>
      </c>
      <c r="P15" s="30" t="s">
        <v>92</v>
      </c>
      <c r="Q15" s="31" t="b">
        <v>0</v>
      </c>
      <c r="R15" s="32">
        <v>16</v>
      </c>
      <c r="S15" s="33" t="b">
        <v>0</v>
      </c>
      <c r="T15" s="33" t="b">
        <v>0</v>
      </c>
      <c r="U15" s="32" t="b">
        <v>0</v>
      </c>
      <c r="V15" s="32" t="b">
        <v>0</v>
      </c>
      <c r="W15" s="32" t="b">
        <v>0</v>
      </c>
      <c r="X15" s="32" t="b">
        <v>0</v>
      </c>
      <c r="Y15" s="32" t="b">
        <v>0</v>
      </c>
      <c r="Z15" s="32">
        <f t="shared" si="1"/>
        <v>0</v>
      </c>
      <c r="AA15" s="34"/>
      <c r="AB15" s="29">
        <v>12</v>
      </c>
      <c r="AC15" s="30" t="s">
        <v>92</v>
      </c>
      <c r="AD15" s="31" t="b">
        <v>0</v>
      </c>
      <c r="AE15" s="32">
        <v>16</v>
      </c>
      <c r="AF15" s="33" t="b">
        <v>0</v>
      </c>
      <c r="AG15" s="33" t="b">
        <v>0</v>
      </c>
      <c r="AH15" s="32" t="b">
        <v>0</v>
      </c>
      <c r="AI15" s="32" t="b">
        <v>0</v>
      </c>
      <c r="AJ15" s="32" t="b">
        <v>0</v>
      </c>
      <c r="AK15" s="32" t="b">
        <v>0</v>
      </c>
      <c r="AL15" s="32" t="b">
        <v>0</v>
      </c>
      <c r="AM15" s="32">
        <f t="shared" si="2"/>
        <v>0</v>
      </c>
      <c r="AN15" s="34"/>
      <c r="AO15" s="29">
        <v>12</v>
      </c>
      <c r="AP15" s="30" t="s">
        <v>92</v>
      </c>
      <c r="AQ15" s="31" t="b">
        <v>0</v>
      </c>
      <c r="AR15" s="32">
        <v>16</v>
      </c>
      <c r="AS15" s="33" t="b">
        <v>0</v>
      </c>
      <c r="AT15" s="33" t="b">
        <v>0</v>
      </c>
      <c r="AU15" s="32" t="b">
        <v>0</v>
      </c>
      <c r="AV15" s="32" t="b">
        <v>0</v>
      </c>
      <c r="AW15" s="32" t="b">
        <v>0</v>
      </c>
      <c r="AX15" s="32" t="b">
        <v>0</v>
      </c>
      <c r="AY15" s="32" t="b">
        <v>0</v>
      </c>
      <c r="AZ15" s="32">
        <f t="shared" si="3"/>
        <v>0</v>
      </c>
      <c r="BA15" s="34"/>
      <c r="BB15" s="29">
        <v>12</v>
      </c>
      <c r="BC15" s="30" t="s">
        <v>92</v>
      </c>
      <c r="BD15" s="31" t="b">
        <v>0</v>
      </c>
      <c r="BE15" s="32">
        <v>16</v>
      </c>
      <c r="BF15" s="33" t="b">
        <v>0</v>
      </c>
      <c r="BG15" s="33" t="b">
        <v>0</v>
      </c>
      <c r="BH15" s="32" t="b">
        <v>0</v>
      </c>
      <c r="BI15" s="32" t="b">
        <v>0</v>
      </c>
      <c r="BJ15" s="32" t="b">
        <v>0</v>
      </c>
      <c r="BK15" s="32" t="b">
        <v>0</v>
      </c>
      <c r="BL15" s="32" t="b">
        <v>0</v>
      </c>
      <c r="BM15" s="32">
        <f t="shared" si="4"/>
        <v>0</v>
      </c>
    </row>
    <row r="16" spans="1:65" ht="16.2" thickBot="1" x14ac:dyDescent="0.35">
      <c r="A16" s="1"/>
      <c r="B16" s="29">
        <v>13</v>
      </c>
      <c r="C16" s="30" t="s">
        <v>93</v>
      </c>
      <c r="D16" s="31" t="b">
        <v>0</v>
      </c>
      <c r="E16" s="32">
        <v>16</v>
      </c>
      <c r="F16" s="33" t="b">
        <v>0</v>
      </c>
      <c r="G16" s="33" t="b">
        <v>0</v>
      </c>
      <c r="H16" s="32" t="b">
        <v>0</v>
      </c>
      <c r="I16" s="32" t="b">
        <v>0</v>
      </c>
      <c r="J16" s="32" t="b">
        <v>0</v>
      </c>
      <c r="K16" s="32" t="b">
        <v>0</v>
      </c>
      <c r="L16" s="32" t="b">
        <v>0</v>
      </c>
      <c r="M16" s="32">
        <f t="shared" si="0"/>
        <v>0</v>
      </c>
      <c r="N16" s="34"/>
      <c r="O16" s="29">
        <v>13</v>
      </c>
      <c r="P16" s="30" t="s">
        <v>93</v>
      </c>
      <c r="Q16" s="31" t="b">
        <v>0</v>
      </c>
      <c r="R16" s="32">
        <v>16</v>
      </c>
      <c r="S16" s="33" t="b">
        <v>0</v>
      </c>
      <c r="T16" s="33" t="b">
        <v>0</v>
      </c>
      <c r="U16" s="32" t="b">
        <v>0</v>
      </c>
      <c r="V16" s="32" t="b">
        <v>0</v>
      </c>
      <c r="W16" s="32" t="b">
        <v>0</v>
      </c>
      <c r="X16" s="32" t="b">
        <v>0</v>
      </c>
      <c r="Y16" s="32" t="b">
        <v>0</v>
      </c>
      <c r="Z16" s="32">
        <f t="shared" si="1"/>
        <v>0</v>
      </c>
      <c r="AA16" s="34"/>
      <c r="AB16" s="29">
        <v>13</v>
      </c>
      <c r="AC16" s="30" t="s">
        <v>93</v>
      </c>
      <c r="AD16" s="31" t="b">
        <v>0</v>
      </c>
      <c r="AE16" s="32">
        <v>16</v>
      </c>
      <c r="AF16" s="33" t="b">
        <v>0</v>
      </c>
      <c r="AG16" s="33" t="b">
        <v>0</v>
      </c>
      <c r="AH16" s="32" t="b">
        <v>0</v>
      </c>
      <c r="AI16" s="32" t="b">
        <v>0</v>
      </c>
      <c r="AJ16" s="32" t="b">
        <v>0</v>
      </c>
      <c r="AK16" s="32" t="b">
        <v>0</v>
      </c>
      <c r="AL16" s="32" t="b">
        <v>0</v>
      </c>
      <c r="AM16" s="32">
        <f t="shared" si="2"/>
        <v>0</v>
      </c>
      <c r="AN16" s="34"/>
      <c r="AO16" s="29">
        <v>13</v>
      </c>
      <c r="AP16" s="30" t="s">
        <v>93</v>
      </c>
      <c r="AQ16" s="31" t="b">
        <v>0</v>
      </c>
      <c r="AR16" s="32">
        <v>16</v>
      </c>
      <c r="AS16" s="33" t="b">
        <v>0</v>
      </c>
      <c r="AT16" s="33" t="b">
        <v>0</v>
      </c>
      <c r="AU16" s="32" t="b">
        <v>0</v>
      </c>
      <c r="AV16" s="32" t="b">
        <v>0</v>
      </c>
      <c r="AW16" s="32" t="b">
        <v>0</v>
      </c>
      <c r="AX16" s="32" t="b">
        <v>0</v>
      </c>
      <c r="AY16" s="32" t="b">
        <v>0</v>
      </c>
      <c r="AZ16" s="32">
        <f t="shared" si="3"/>
        <v>0</v>
      </c>
      <c r="BA16" s="34"/>
      <c r="BB16" s="29">
        <v>13</v>
      </c>
      <c r="BC16" s="30" t="s">
        <v>93</v>
      </c>
      <c r="BD16" s="31" t="b">
        <v>0</v>
      </c>
      <c r="BE16" s="32">
        <v>16</v>
      </c>
      <c r="BF16" s="33" t="b">
        <v>0</v>
      </c>
      <c r="BG16" s="33" t="b">
        <v>0</v>
      </c>
      <c r="BH16" s="32" t="b">
        <v>0</v>
      </c>
      <c r="BI16" s="32" t="b">
        <v>0</v>
      </c>
      <c r="BJ16" s="32" t="b">
        <v>0</v>
      </c>
      <c r="BK16" s="32" t="b">
        <v>0</v>
      </c>
      <c r="BL16" s="32" t="b">
        <v>0</v>
      </c>
      <c r="BM16" s="32">
        <f t="shared" si="4"/>
        <v>0</v>
      </c>
    </row>
    <row r="17" spans="1:65" ht="16.2" thickBot="1" x14ac:dyDescent="0.35">
      <c r="A17" s="1"/>
      <c r="B17" s="29">
        <v>14</v>
      </c>
      <c r="C17" s="30" t="s">
        <v>94</v>
      </c>
      <c r="D17" s="31" t="b">
        <v>0</v>
      </c>
      <c r="E17" s="32">
        <v>16</v>
      </c>
      <c r="F17" s="33" t="b">
        <v>0</v>
      </c>
      <c r="G17" s="33" t="b">
        <v>0</v>
      </c>
      <c r="H17" s="32" t="b">
        <v>0</v>
      </c>
      <c r="I17" s="32" t="b">
        <v>0</v>
      </c>
      <c r="J17" s="32" t="b">
        <v>0</v>
      </c>
      <c r="K17" s="32" t="b">
        <v>0</v>
      </c>
      <c r="L17" s="32" t="b">
        <v>0</v>
      </c>
      <c r="M17" s="32">
        <f t="shared" si="0"/>
        <v>0</v>
      </c>
      <c r="N17" s="34"/>
      <c r="O17" s="29">
        <v>14</v>
      </c>
      <c r="P17" s="30" t="s">
        <v>94</v>
      </c>
      <c r="Q17" s="31" t="b">
        <v>0</v>
      </c>
      <c r="R17" s="32">
        <v>16</v>
      </c>
      <c r="S17" s="33" t="b">
        <v>0</v>
      </c>
      <c r="T17" s="33" t="b">
        <v>0</v>
      </c>
      <c r="U17" s="32" t="b">
        <v>0</v>
      </c>
      <c r="V17" s="32" t="b">
        <v>0</v>
      </c>
      <c r="W17" s="32" t="b">
        <v>0</v>
      </c>
      <c r="X17" s="32" t="b">
        <v>0</v>
      </c>
      <c r="Y17" s="32" t="b">
        <v>0</v>
      </c>
      <c r="Z17" s="32">
        <f t="shared" si="1"/>
        <v>0</v>
      </c>
      <c r="AA17" s="34"/>
      <c r="AB17" s="29">
        <v>14</v>
      </c>
      <c r="AC17" s="30" t="s">
        <v>94</v>
      </c>
      <c r="AD17" s="31" t="b">
        <v>0</v>
      </c>
      <c r="AE17" s="32">
        <v>16</v>
      </c>
      <c r="AF17" s="33" t="b">
        <v>0</v>
      </c>
      <c r="AG17" s="33" t="b">
        <v>0</v>
      </c>
      <c r="AH17" s="32" t="b">
        <v>0</v>
      </c>
      <c r="AI17" s="32" t="b">
        <v>0</v>
      </c>
      <c r="AJ17" s="32" t="b">
        <v>0</v>
      </c>
      <c r="AK17" s="32" t="b">
        <v>0</v>
      </c>
      <c r="AL17" s="32" t="b">
        <v>0</v>
      </c>
      <c r="AM17" s="32">
        <f t="shared" si="2"/>
        <v>0</v>
      </c>
      <c r="AN17" s="34"/>
      <c r="AO17" s="29">
        <v>14</v>
      </c>
      <c r="AP17" s="30" t="s">
        <v>94</v>
      </c>
      <c r="AQ17" s="31" t="b">
        <v>0</v>
      </c>
      <c r="AR17" s="32">
        <v>16</v>
      </c>
      <c r="AS17" s="33" t="b">
        <v>0</v>
      </c>
      <c r="AT17" s="33" t="b">
        <v>0</v>
      </c>
      <c r="AU17" s="32" t="b">
        <v>0</v>
      </c>
      <c r="AV17" s="32" t="b">
        <v>0</v>
      </c>
      <c r="AW17" s="32" t="b">
        <v>0</v>
      </c>
      <c r="AX17" s="32" t="b">
        <v>0</v>
      </c>
      <c r="AY17" s="32" t="b">
        <v>0</v>
      </c>
      <c r="AZ17" s="32">
        <f t="shared" si="3"/>
        <v>0</v>
      </c>
      <c r="BA17" s="34"/>
      <c r="BB17" s="29">
        <v>14</v>
      </c>
      <c r="BC17" s="30" t="s">
        <v>94</v>
      </c>
      <c r="BD17" s="31" t="b">
        <v>0</v>
      </c>
      <c r="BE17" s="32">
        <v>16</v>
      </c>
      <c r="BF17" s="33" t="b">
        <v>0</v>
      </c>
      <c r="BG17" s="33" t="b">
        <v>0</v>
      </c>
      <c r="BH17" s="32" t="b">
        <v>0</v>
      </c>
      <c r="BI17" s="32" t="b">
        <v>0</v>
      </c>
      <c r="BJ17" s="32" t="b">
        <v>0</v>
      </c>
      <c r="BK17" s="32" t="b">
        <v>0</v>
      </c>
      <c r="BL17" s="32" t="b">
        <v>0</v>
      </c>
      <c r="BM17" s="32">
        <f t="shared" si="4"/>
        <v>0</v>
      </c>
    </row>
    <row r="18" spans="1:65" ht="16.2" thickBot="1" x14ac:dyDescent="0.35">
      <c r="A18" s="1"/>
      <c r="B18" s="29">
        <v>15</v>
      </c>
      <c r="C18" s="30" t="s">
        <v>95</v>
      </c>
      <c r="D18" s="31" t="b">
        <v>0</v>
      </c>
      <c r="E18" s="32">
        <v>16</v>
      </c>
      <c r="F18" s="33" t="b">
        <v>0</v>
      </c>
      <c r="G18" s="33" t="b">
        <v>0</v>
      </c>
      <c r="H18" s="32" t="b">
        <v>0</v>
      </c>
      <c r="I18" s="32" t="b">
        <v>0</v>
      </c>
      <c r="J18" s="32" t="b">
        <v>0</v>
      </c>
      <c r="K18" s="32" t="b">
        <v>0</v>
      </c>
      <c r="L18" s="32" t="b">
        <v>0</v>
      </c>
      <c r="M18" s="32">
        <f t="shared" si="0"/>
        <v>0</v>
      </c>
      <c r="N18" s="34"/>
      <c r="O18" s="29">
        <v>15</v>
      </c>
      <c r="P18" s="30" t="s">
        <v>95</v>
      </c>
      <c r="Q18" s="31" t="b">
        <v>0</v>
      </c>
      <c r="R18" s="32">
        <v>16</v>
      </c>
      <c r="S18" s="33" t="b">
        <v>0</v>
      </c>
      <c r="T18" s="33" t="b">
        <v>0</v>
      </c>
      <c r="U18" s="32" t="b">
        <v>0</v>
      </c>
      <c r="V18" s="32" t="b">
        <v>0</v>
      </c>
      <c r="W18" s="32" t="b">
        <v>0</v>
      </c>
      <c r="X18" s="32" t="b">
        <v>0</v>
      </c>
      <c r="Y18" s="32" t="b">
        <v>0</v>
      </c>
      <c r="Z18" s="32">
        <f t="shared" si="1"/>
        <v>0</v>
      </c>
      <c r="AA18" s="34"/>
      <c r="AB18" s="29">
        <v>15</v>
      </c>
      <c r="AC18" s="30" t="s">
        <v>95</v>
      </c>
      <c r="AD18" s="31" t="b">
        <v>0</v>
      </c>
      <c r="AE18" s="32">
        <v>16</v>
      </c>
      <c r="AF18" s="33" t="b">
        <v>0</v>
      </c>
      <c r="AG18" s="33" t="b">
        <v>0</v>
      </c>
      <c r="AH18" s="32" t="b">
        <v>0</v>
      </c>
      <c r="AI18" s="32" t="b">
        <v>0</v>
      </c>
      <c r="AJ18" s="32" t="b">
        <v>0</v>
      </c>
      <c r="AK18" s="32" t="b">
        <v>0</v>
      </c>
      <c r="AL18" s="32" t="b">
        <v>0</v>
      </c>
      <c r="AM18" s="32">
        <f t="shared" si="2"/>
        <v>0</v>
      </c>
      <c r="AN18" s="34"/>
      <c r="AO18" s="29">
        <v>15</v>
      </c>
      <c r="AP18" s="30" t="s">
        <v>95</v>
      </c>
      <c r="AQ18" s="31" t="b">
        <v>0</v>
      </c>
      <c r="AR18" s="32">
        <v>16</v>
      </c>
      <c r="AS18" s="33" t="b">
        <v>0</v>
      </c>
      <c r="AT18" s="33" t="b">
        <v>0</v>
      </c>
      <c r="AU18" s="32" t="b">
        <v>0</v>
      </c>
      <c r="AV18" s="32" t="b">
        <v>0</v>
      </c>
      <c r="AW18" s="32" t="b">
        <v>0</v>
      </c>
      <c r="AX18" s="32" t="b">
        <v>0</v>
      </c>
      <c r="AY18" s="32" t="b">
        <v>0</v>
      </c>
      <c r="AZ18" s="32">
        <f t="shared" si="3"/>
        <v>0</v>
      </c>
      <c r="BA18" s="34"/>
      <c r="BB18" s="29">
        <v>15</v>
      </c>
      <c r="BC18" s="30" t="s">
        <v>95</v>
      </c>
      <c r="BD18" s="31" t="b">
        <v>0</v>
      </c>
      <c r="BE18" s="32">
        <v>16</v>
      </c>
      <c r="BF18" s="33" t="b">
        <v>0</v>
      </c>
      <c r="BG18" s="33" t="b">
        <v>0</v>
      </c>
      <c r="BH18" s="32" t="b">
        <v>0</v>
      </c>
      <c r="BI18" s="32" t="b">
        <v>0</v>
      </c>
      <c r="BJ18" s="32" t="b">
        <v>0</v>
      </c>
      <c r="BK18" s="32" t="b">
        <v>0</v>
      </c>
      <c r="BL18" s="32" t="b">
        <v>0</v>
      </c>
      <c r="BM18" s="32">
        <f t="shared" si="4"/>
        <v>0</v>
      </c>
    </row>
    <row r="19" spans="1:65" ht="16.2" thickBot="1" x14ac:dyDescent="0.35">
      <c r="A19" s="1"/>
      <c r="B19" s="29">
        <v>16</v>
      </c>
      <c r="C19" s="30" t="s">
        <v>96</v>
      </c>
      <c r="D19" s="31" t="b">
        <v>0</v>
      </c>
      <c r="E19" s="32">
        <v>16</v>
      </c>
      <c r="F19" s="33" t="b">
        <v>0</v>
      </c>
      <c r="G19" s="33" t="b">
        <v>0</v>
      </c>
      <c r="H19" s="32" t="b">
        <v>0</v>
      </c>
      <c r="I19" s="32" t="b">
        <v>0</v>
      </c>
      <c r="J19" s="32" t="b">
        <v>0</v>
      </c>
      <c r="K19" s="32" t="b">
        <v>0</v>
      </c>
      <c r="L19" s="32" t="b">
        <v>0</v>
      </c>
      <c r="M19" s="32">
        <f t="shared" si="0"/>
        <v>0</v>
      </c>
      <c r="N19" s="34"/>
      <c r="O19" s="29">
        <v>16</v>
      </c>
      <c r="P19" s="30" t="s">
        <v>96</v>
      </c>
      <c r="Q19" s="31" t="b">
        <v>0</v>
      </c>
      <c r="R19" s="32">
        <v>16</v>
      </c>
      <c r="S19" s="33" t="b">
        <v>0</v>
      </c>
      <c r="T19" s="33" t="b">
        <v>0</v>
      </c>
      <c r="U19" s="32" t="b">
        <v>0</v>
      </c>
      <c r="V19" s="32" t="b">
        <v>0</v>
      </c>
      <c r="W19" s="32" t="b">
        <v>0</v>
      </c>
      <c r="X19" s="32" t="b">
        <v>0</v>
      </c>
      <c r="Y19" s="32" t="b">
        <v>0</v>
      </c>
      <c r="Z19" s="32">
        <f t="shared" si="1"/>
        <v>0</v>
      </c>
      <c r="AA19" s="34"/>
      <c r="AB19" s="29">
        <v>16</v>
      </c>
      <c r="AC19" s="30" t="s">
        <v>96</v>
      </c>
      <c r="AD19" s="31" t="b">
        <v>0</v>
      </c>
      <c r="AE19" s="32">
        <v>16</v>
      </c>
      <c r="AF19" s="33" t="b">
        <v>0</v>
      </c>
      <c r="AG19" s="33" t="b">
        <v>0</v>
      </c>
      <c r="AH19" s="32" t="b">
        <v>0</v>
      </c>
      <c r="AI19" s="32" t="b">
        <v>0</v>
      </c>
      <c r="AJ19" s="32" t="b">
        <v>0</v>
      </c>
      <c r="AK19" s="32" t="b">
        <v>0</v>
      </c>
      <c r="AL19" s="32" t="b">
        <v>0</v>
      </c>
      <c r="AM19" s="32">
        <f t="shared" si="2"/>
        <v>0</v>
      </c>
      <c r="AN19" s="34"/>
      <c r="AO19" s="29">
        <v>16</v>
      </c>
      <c r="AP19" s="30" t="s">
        <v>96</v>
      </c>
      <c r="AQ19" s="31" t="b">
        <v>0</v>
      </c>
      <c r="AR19" s="32">
        <v>16</v>
      </c>
      <c r="AS19" s="33" t="b">
        <v>0</v>
      </c>
      <c r="AT19" s="33" t="b">
        <v>0</v>
      </c>
      <c r="AU19" s="32" t="b">
        <v>0</v>
      </c>
      <c r="AV19" s="32" t="b">
        <v>0</v>
      </c>
      <c r="AW19" s="32" t="b">
        <v>0</v>
      </c>
      <c r="AX19" s="32" t="b">
        <v>0</v>
      </c>
      <c r="AY19" s="32" t="b">
        <v>0</v>
      </c>
      <c r="AZ19" s="32">
        <f t="shared" si="3"/>
        <v>0</v>
      </c>
      <c r="BA19" s="34"/>
      <c r="BB19" s="29">
        <v>16</v>
      </c>
      <c r="BC19" s="30" t="s">
        <v>96</v>
      </c>
      <c r="BD19" s="31" t="b">
        <v>0</v>
      </c>
      <c r="BE19" s="32">
        <v>16</v>
      </c>
      <c r="BF19" s="33" t="b">
        <v>0</v>
      </c>
      <c r="BG19" s="33" t="b">
        <v>0</v>
      </c>
      <c r="BH19" s="32" t="b">
        <v>0</v>
      </c>
      <c r="BI19" s="32" t="b">
        <v>0</v>
      </c>
      <c r="BJ19" s="32" t="b">
        <v>0</v>
      </c>
      <c r="BK19" s="32" t="b">
        <v>0</v>
      </c>
      <c r="BL19" s="32" t="b">
        <v>0</v>
      </c>
      <c r="BM19" s="32">
        <f t="shared" si="4"/>
        <v>0</v>
      </c>
    </row>
    <row r="20" spans="1:65" ht="16.2" thickBot="1" x14ac:dyDescent="0.35">
      <c r="A20" s="1"/>
      <c r="B20" s="29">
        <v>17</v>
      </c>
      <c r="C20" s="30" t="s">
        <v>97</v>
      </c>
      <c r="D20" s="31" t="b">
        <v>0</v>
      </c>
      <c r="E20" s="32">
        <v>16</v>
      </c>
      <c r="F20" s="33" t="b">
        <v>0</v>
      </c>
      <c r="G20" s="33" t="b">
        <v>0</v>
      </c>
      <c r="H20" s="32" t="b">
        <v>0</v>
      </c>
      <c r="I20" s="32" t="b">
        <v>0</v>
      </c>
      <c r="J20" s="32" t="b">
        <v>0</v>
      </c>
      <c r="K20" s="32" t="b">
        <v>0</v>
      </c>
      <c r="L20" s="32" t="b">
        <v>0</v>
      </c>
      <c r="M20" s="32">
        <f t="shared" si="0"/>
        <v>0</v>
      </c>
      <c r="N20" s="34"/>
      <c r="O20" s="29">
        <v>17</v>
      </c>
      <c r="P20" s="30" t="s">
        <v>97</v>
      </c>
      <c r="Q20" s="31" t="b">
        <v>0</v>
      </c>
      <c r="R20" s="32">
        <v>16</v>
      </c>
      <c r="S20" s="33" t="b">
        <v>0</v>
      </c>
      <c r="T20" s="33" t="b">
        <v>0</v>
      </c>
      <c r="U20" s="32" t="b">
        <v>0</v>
      </c>
      <c r="V20" s="32" t="b">
        <v>0</v>
      </c>
      <c r="W20" s="32" t="b">
        <v>0</v>
      </c>
      <c r="X20" s="32" t="b">
        <v>0</v>
      </c>
      <c r="Y20" s="32" t="b">
        <v>0</v>
      </c>
      <c r="Z20" s="32">
        <f t="shared" si="1"/>
        <v>0</v>
      </c>
      <c r="AA20" s="34"/>
      <c r="AB20" s="29">
        <v>17</v>
      </c>
      <c r="AC20" s="30" t="s">
        <v>97</v>
      </c>
      <c r="AD20" s="31" t="b">
        <v>0</v>
      </c>
      <c r="AE20" s="32">
        <v>16</v>
      </c>
      <c r="AF20" s="33" t="b">
        <v>0</v>
      </c>
      <c r="AG20" s="33" t="b">
        <v>0</v>
      </c>
      <c r="AH20" s="32" t="b">
        <v>0</v>
      </c>
      <c r="AI20" s="32" t="b">
        <v>0</v>
      </c>
      <c r="AJ20" s="32" t="b">
        <v>0</v>
      </c>
      <c r="AK20" s="32" t="b">
        <v>0</v>
      </c>
      <c r="AL20" s="32" t="b">
        <v>0</v>
      </c>
      <c r="AM20" s="32">
        <f t="shared" si="2"/>
        <v>0</v>
      </c>
      <c r="AN20" s="34"/>
      <c r="AO20" s="29">
        <v>17</v>
      </c>
      <c r="AP20" s="30" t="s">
        <v>97</v>
      </c>
      <c r="AQ20" s="31" t="b">
        <v>0</v>
      </c>
      <c r="AR20" s="32">
        <v>16</v>
      </c>
      <c r="AS20" s="33" t="b">
        <v>0</v>
      </c>
      <c r="AT20" s="33" t="b">
        <v>0</v>
      </c>
      <c r="AU20" s="32" t="b">
        <v>0</v>
      </c>
      <c r="AV20" s="32" t="b">
        <v>0</v>
      </c>
      <c r="AW20" s="32" t="b">
        <v>0</v>
      </c>
      <c r="AX20" s="32" t="b">
        <v>0</v>
      </c>
      <c r="AY20" s="32" t="b">
        <v>0</v>
      </c>
      <c r="AZ20" s="32">
        <f t="shared" si="3"/>
        <v>0</v>
      </c>
      <c r="BA20" s="34"/>
      <c r="BB20" s="29">
        <v>17</v>
      </c>
      <c r="BC20" s="30" t="s">
        <v>97</v>
      </c>
      <c r="BD20" s="31" t="b">
        <v>0</v>
      </c>
      <c r="BE20" s="32">
        <v>16</v>
      </c>
      <c r="BF20" s="33" t="b">
        <v>0</v>
      </c>
      <c r="BG20" s="33" t="b">
        <v>0</v>
      </c>
      <c r="BH20" s="32" t="b">
        <v>0</v>
      </c>
      <c r="BI20" s="32" t="b">
        <v>0</v>
      </c>
      <c r="BJ20" s="32" t="b">
        <v>0</v>
      </c>
      <c r="BK20" s="32" t="b">
        <v>0</v>
      </c>
      <c r="BL20" s="32" t="b">
        <v>0</v>
      </c>
      <c r="BM20" s="32">
        <f t="shared" si="4"/>
        <v>0</v>
      </c>
    </row>
    <row r="21" spans="1:65" ht="16.2" thickBot="1" x14ac:dyDescent="0.35">
      <c r="A21" s="1"/>
      <c r="B21" s="29">
        <v>18</v>
      </c>
      <c r="C21" s="30" t="s">
        <v>98</v>
      </c>
      <c r="D21" s="31" t="b">
        <v>0</v>
      </c>
      <c r="E21" s="32">
        <v>16</v>
      </c>
      <c r="F21" s="33" t="b">
        <v>0</v>
      </c>
      <c r="G21" s="33" t="b">
        <v>0</v>
      </c>
      <c r="H21" s="32" t="b">
        <v>0</v>
      </c>
      <c r="I21" s="32" t="b">
        <v>0</v>
      </c>
      <c r="J21" s="32" t="b">
        <v>0</v>
      </c>
      <c r="K21" s="32" t="b">
        <v>0</v>
      </c>
      <c r="L21" s="32" t="b">
        <v>0</v>
      </c>
      <c r="M21" s="32">
        <f t="shared" si="0"/>
        <v>0</v>
      </c>
      <c r="N21" s="34"/>
      <c r="O21" s="29">
        <v>18</v>
      </c>
      <c r="P21" s="30" t="s">
        <v>98</v>
      </c>
      <c r="Q21" s="31" t="b">
        <v>0</v>
      </c>
      <c r="R21" s="32">
        <v>16</v>
      </c>
      <c r="S21" s="33" t="b">
        <v>0</v>
      </c>
      <c r="T21" s="33" t="b">
        <v>0</v>
      </c>
      <c r="U21" s="32" t="b">
        <v>0</v>
      </c>
      <c r="V21" s="32" t="b">
        <v>0</v>
      </c>
      <c r="W21" s="32" t="b">
        <v>0</v>
      </c>
      <c r="X21" s="32" t="b">
        <v>0</v>
      </c>
      <c r="Y21" s="32" t="b">
        <v>0</v>
      </c>
      <c r="Z21" s="32">
        <f t="shared" si="1"/>
        <v>0</v>
      </c>
      <c r="AA21" s="34"/>
      <c r="AB21" s="29">
        <v>18</v>
      </c>
      <c r="AC21" s="30" t="s">
        <v>98</v>
      </c>
      <c r="AD21" s="31" t="b">
        <v>0</v>
      </c>
      <c r="AE21" s="32">
        <v>16</v>
      </c>
      <c r="AF21" s="33" t="b">
        <v>0</v>
      </c>
      <c r="AG21" s="33" t="b">
        <v>0</v>
      </c>
      <c r="AH21" s="32" t="b">
        <v>0</v>
      </c>
      <c r="AI21" s="32" t="b">
        <v>0</v>
      </c>
      <c r="AJ21" s="32" t="b">
        <v>0</v>
      </c>
      <c r="AK21" s="32" t="b">
        <v>0</v>
      </c>
      <c r="AL21" s="32" t="b">
        <v>0</v>
      </c>
      <c r="AM21" s="32">
        <f t="shared" si="2"/>
        <v>0</v>
      </c>
      <c r="AN21" s="34"/>
      <c r="AO21" s="29">
        <v>18</v>
      </c>
      <c r="AP21" s="30" t="s">
        <v>98</v>
      </c>
      <c r="AQ21" s="31" t="b">
        <v>0</v>
      </c>
      <c r="AR21" s="32">
        <v>16</v>
      </c>
      <c r="AS21" s="33" t="b">
        <v>0</v>
      </c>
      <c r="AT21" s="33" t="b">
        <v>0</v>
      </c>
      <c r="AU21" s="32" t="b">
        <v>0</v>
      </c>
      <c r="AV21" s="32" t="b">
        <v>0</v>
      </c>
      <c r="AW21" s="32" t="b">
        <v>0</v>
      </c>
      <c r="AX21" s="32" t="b">
        <v>0</v>
      </c>
      <c r="AY21" s="32" t="b">
        <v>0</v>
      </c>
      <c r="AZ21" s="32">
        <f t="shared" si="3"/>
        <v>0</v>
      </c>
      <c r="BA21" s="34"/>
      <c r="BB21" s="29">
        <v>18</v>
      </c>
      <c r="BC21" s="30" t="s">
        <v>98</v>
      </c>
      <c r="BD21" s="31" t="b">
        <v>0</v>
      </c>
      <c r="BE21" s="32">
        <v>16</v>
      </c>
      <c r="BF21" s="33" t="b">
        <v>0</v>
      </c>
      <c r="BG21" s="33" t="b">
        <v>0</v>
      </c>
      <c r="BH21" s="32" t="b">
        <v>0</v>
      </c>
      <c r="BI21" s="32" t="b">
        <v>0</v>
      </c>
      <c r="BJ21" s="32" t="b">
        <v>0</v>
      </c>
      <c r="BK21" s="32" t="b">
        <v>0</v>
      </c>
      <c r="BL21" s="32" t="b">
        <v>0</v>
      </c>
      <c r="BM21" s="32">
        <f t="shared" si="4"/>
        <v>0</v>
      </c>
    </row>
    <row r="22" spans="1:65" ht="24" thickBot="1" x14ac:dyDescent="0.35">
      <c r="A22" s="1"/>
      <c r="B22" s="35"/>
      <c r="C22" s="36" t="s">
        <v>10</v>
      </c>
      <c r="D22" s="32">
        <f>SUM(D4:D21)</f>
        <v>0</v>
      </c>
      <c r="E22" s="32"/>
      <c r="F22" s="32">
        <f t="shared" ref="F22:M22" si="5">SUM(F4:F21)</f>
        <v>0</v>
      </c>
      <c r="G22" s="32">
        <f t="shared" si="5"/>
        <v>0</v>
      </c>
      <c r="H22" s="32">
        <f t="shared" si="5"/>
        <v>0</v>
      </c>
      <c r="I22" s="32">
        <f t="shared" si="5"/>
        <v>0</v>
      </c>
      <c r="J22" s="32">
        <f t="shared" si="5"/>
        <v>0</v>
      </c>
      <c r="K22" s="32">
        <f t="shared" si="5"/>
        <v>0</v>
      </c>
      <c r="L22" s="32">
        <f t="shared" si="5"/>
        <v>0</v>
      </c>
      <c r="M22" s="32">
        <f t="shared" si="5"/>
        <v>0</v>
      </c>
      <c r="N22" s="37"/>
      <c r="O22" s="35"/>
      <c r="P22" s="36" t="s">
        <v>10</v>
      </c>
      <c r="Q22" s="32">
        <f>SUM(Q4:Q21)</f>
        <v>0</v>
      </c>
      <c r="R22" s="32"/>
      <c r="S22" s="32">
        <f t="shared" ref="S22:Z22" si="6">SUM(S4:S21)</f>
        <v>0</v>
      </c>
      <c r="T22" s="32">
        <f t="shared" si="6"/>
        <v>0</v>
      </c>
      <c r="U22" s="32">
        <f t="shared" si="6"/>
        <v>0</v>
      </c>
      <c r="V22" s="32">
        <f t="shared" si="6"/>
        <v>0</v>
      </c>
      <c r="W22" s="32">
        <f t="shared" si="6"/>
        <v>0</v>
      </c>
      <c r="X22" s="32">
        <f t="shared" si="6"/>
        <v>0</v>
      </c>
      <c r="Y22" s="32">
        <f t="shared" si="6"/>
        <v>0</v>
      </c>
      <c r="Z22" s="32">
        <f t="shared" si="6"/>
        <v>0</v>
      </c>
      <c r="AA22" s="37"/>
      <c r="AB22" s="35"/>
      <c r="AC22" s="36" t="s">
        <v>10</v>
      </c>
      <c r="AD22" s="32">
        <f>SUM(AD4:AD21)</f>
        <v>0</v>
      </c>
      <c r="AE22" s="32"/>
      <c r="AF22" s="32">
        <f t="shared" ref="AF22:AM22" si="7">SUM(AF4:AF21)</f>
        <v>0</v>
      </c>
      <c r="AG22" s="32">
        <f t="shared" si="7"/>
        <v>0</v>
      </c>
      <c r="AH22" s="32">
        <f t="shared" si="7"/>
        <v>0</v>
      </c>
      <c r="AI22" s="32">
        <f t="shared" si="7"/>
        <v>0</v>
      </c>
      <c r="AJ22" s="32">
        <f t="shared" si="7"/>
        <v>0</v>
      </c>
      <c r="AK22" s="32">
        <f t="shared" si="7"/>
        <v>0</v>
      </c>
      <c r="AL22" s="32">
        <f t="shared" si="7"/>
        <v>0</v>
      </c>
      <c r="AM22" s="32">
        <f t="shared" si="7"/>
        <v>0</v>
      </c>
      <c r="AN22" s="37"/>
      <c r="AO22" s="35"/>
      <c r="AP22" s="36" t="s">
        <v>10</v>
      </c>
      <c r="AQ22" s="32">
        <f>SUM(AQ4:AQ21)</f>
        <v>0</v>
      </c>
      <c r="AR22" s="32"/>
      <c r="AS22" s="32">
        <f t="shared" ref="AS22:AZ22" si="8">SUM(AS4:AS21)</f>
        <v>0</v>
      </c>
      <c r="AT22" s="32">
        <f t="shared" si="8"/>
        <v>0</v>
      </c>
      <c r="AU22" s="32">
        <f t="shared" si="8"/>
        <v>0</v>
      </c>
      <c r="AV22" s="32">
        <f t="shared" si="8"/>
        <v>0</v>
      </c>
      <c r="AW22" s="32">
        <f t="shared" si="8"/>
        <v>0</v>
      </c>
      <c r="AX22" s="32">
        <f t="shared" si="8"/>
        <v>0</v>
      </c>
      <c r="AY22" s="32">
        <f t="shared" si="8"/>
        <v>0</v>
      </c>
      <c r="AZ22" s="32">
        <f t="shared" si="8"/>
        <v>0</v>
      </c>
      <c r="BA22" s="37"/>
      <c r="BB22" s="35"/>
      <c r="BC22" s="36" t="s">
        <v>10</v>
      </c>
      <c r="BD22" s="32">
        <f>SUM(BD4:BD21)</f>
        <v>0</v>
      </c>
      <c r="BE22" s="32"/>
      <c r="BF22" s="32">
        <f t="shared" ref="BF22:BM22" si="9">SUM(BF4:BF21)</f>
        <v>0</v>
      </c>
      <c r="BG22" s="32">
        <f t="shared" si="9"/>
        <v>0</v>
      </c>
      <c r="BH22" s="32">
        <f t="shared" si="9"/>
        <v>0</v>
      </c>
      <c r="BI22" s="32">
        <f t="shared" si="9"/>
        <v>0</v>
      </c>
      <c r="BJ22" s="32">
        <f t="shared" si="9"/>
        <v>0</v>
      </c>
      <c r="BK22" s="32">
        <f t="shared" si="9"/>
        <v>0</v>
      </c>
      <c r="BL22" s="32">
        <f t="shared" si="9"/>
        <v>0</v>
      </c>
      <c r="BM22" s="32">
        <f t="shared" si="9"/>
        <v>0</v>
      </c>
    </row>
    <row r="23" spans="1:65" ht="16.2" thickBot="1" x14ac:dyDescent="0.35">
      <c r="A23" s="1"/>
      <c r="B23" s="38"/>
      <c r="C23" s="39"/>
      <c r="D23" s="40"/>
      <c r="E23" s="41"/>
      <c r="F23" s="40"/>
      <c r="G23" s="41"/>
      <c r="H23" s="41"/>
      <c r="I23" s="41"/>
      <c r="J23" s="41"/>
      <c r="K23" s="42" t="s">
        <v>11</v>
      </c>
      <c r="L23" s="43"/>
      <c r="M23" s="44" t="b">
        <v>0</v>
      </c>
      <c r="N23" s="45"/>
      <c r="O23" s="38"/>
      <c r="P23" s="39"/>
      <c r="Q23" s="40"/>
      <c r="R23" s="41"/>
      <c r="S23" s="40"/>
      <c r="T23" s="41"/>
      <c r="U23" s="41"/>
      <c r="V23" s="41"/>
      <c r="W23" s="41"/>
      <c r="X23" s="42" t="s">
        <v>11</v>
      </c>
      <c r="Y23" s="43"/>
      <c r="Z23" s="44" t="b">
        <v>0</v>
      </c>
      <c r="AA23" s="45"/>
      <c r="AB23" s="38"/>
      <c r="AC23" s="39"/>
      <c r="AD23" s="40"/>
      <c r="AE23" s="41"/>
      <c r="AF23" s="40"/>
      <c r="AG23" s="41"/>
      <c r="AH23" s="41"/>
      <c r="AI23" s="41"/>
      <c r="AJ23" s="41"/>
      <c r="AK23" s="42" t="s">
        <v>11</v>
      </c>
      <c r="AL23" s="43"/>
      <c r="AM23" s="44" t="b">
        <v>0</v>
      </c>
      <c r="AN23" s="45"/>
      <c r="AO23" s="38"/>
      <c r="AP23" s="39"/>
      <c r="AQ23" s="40"/>
      <c r="AR23" s="41"/>
      <c r="AS23" s="40"/>
      <c r="AT23" s="41"/>
      <c r="AU23" s="41"/>
      <c r="AV23" s="41"/>
      <c r="AW23" s="41"/>
      <c r="AX23" s="42" t="s">
        <v>11</v>
      </c>
      <c r="AY23" s="43"/>
      <c r="AZ23" s="44" t="b">
        <v>0</v>
      </c>
      <c r="BA23" s="45"/>
      <c r="BB23" s="38"/>
      <c r="BC23" s="39"/>
      <c r="BD23" s="40"/>
      <c r="BE23" s="41"/>
      <c r="BF23" s="40"/>
      <c r="BG23" s="41"/>
      <c r="BH23" s="41"/>
      <c r="BI23" s="41"/>
      <c r="BJ23" s="41"/>
      <c r="BK23" s="42" t="s">
        <v>11</v>
      </c>
      <c r="BL23" s="43"/>
      <c r="BM23" s="44" t="b">
        <v>0</v>
      </c>
    </row>
    <row r="24" spans="1:65" ht="15" thickBot="1" x14ac:dyDescent="0.35">
      <c r="A24" s="1"/>
      <c r="B24" s="38"/>
      <c r="C24" s="39"/>
      <c r="D24" s="40"/>
      <c r="E24" s="41"/>
      <c r="F24" s="40"/>
      <c r="G24" s="41"/>
      <c r="H24" s="41"/>
      <c r="I24" s="41"/>
      <c r="J24" s="41"/>
      <c r="K24" s="46" t="s">
        <v>12</v>
      </c>
      <c r="L24" s="47"/>
      <c r="M24" s="44">
        <f>M22+M23</f>
        <v>0</v>
      </c>
      <c r="N24" s="48"/>
      <c r="O24" s="38"/>
      <c r="P24" s="39"/>
      <c r="Q24" s="40"/>
      <c r="R24" s="41"/>
      <c r="S24" s="40"/>
      <c r="T24" s="41"/>
      <c r="U24" s="41"/>
      <c r="V24" s="41"/>
      <c r="W24" s="41"/>
      <c r="X24" s="46" t="s">
        <v>13</v>
      </c>
      <c r="Y24" s="47"/>
      <c r="Z24" s="44">
        <f>Z22+Z23</f>
        <v>0</v>
      </c>
      <c r="AA24" s="48"/>
      <c r="AB24" s="38"/>
      <c r="AC24" s="39"/>
      <c r="AD24" s="40"/>
      <c r="AE24" s="41"/>
      <c r="AF24" s="40"/>
      <c r="AG24" s="41"/>
      <c r="AH24" s="41"/>
      <c r="AI24" s="41"/>
      <c r="AJ24" s="41"/>
      <c r="AK24" s="46" t="s">
        <v>14</v>
      </c>
      <c r="AL24" s="47"/>
      <c r="AM24" s="44">
        <f>AM22+AM23</f>
        <v>0</v>
      </c>
      <c r="AN24" s="48"/>
      <c r="AO24" s="38"/>
      <c r="AP24" s="39"/>
      <c r="AQ24" s="40"/>
      <c r="AR24" s="41"/>
      <c r="AS24" s="40"/>
      <c r="AT24" s="41"/>
      <c r="AU24" s="41"/>
      <c r="AV24" s="41"/>
      <c r="AW24" s="41"/>
      <c r="AX24" s="46" t="s">
        <v>15</v>
      </c>
      <c r="AY24" s="47"/>
      <c r="AZ24" s="44">
        <f>AZ22+AZ23</f>
        <v>0</v>
      </c>
      <c r="BA24" s="48"/>
      <c r="BB24" s="38"/>
      <c r="BC24" s="39"/>
      <c r="BD24" s="40"/>
      <c r="BE24" s="41"/>
      <c r="BF24" s="40"/>
      <c r="BG24" s="41"/>
      <c r="BH24" s="41"/>
      <c r="BI24" s="41"/>
      <c r="BJ24" s="41"/>
      <c r="BK24" s="46" t="s">
        <v>16</v>
      </c>
      <c r="BL24" s="47"/>
      <c r="BM24" s="44">
        <f>BM22+BM23</f>
        <v>0</v>
      </c>
    </row>
    <row r="25" spans="1:65" ht="15" thickBot="1" x14ac:dyDescent="0.35">
      <c r="A25" s="1"/>
      <c r="B25" s="49" t="s">
        <v>17</v>
      </c>
      <c r="C25" s="50">
        <v>1</v>
      </c>
      <c r="D25" s="51"/>
      <c r="E25" s="51"/>
      <c r="F25" s="51"/>
      <c r="G25" s="49">
        <v>4</v>
      </c>
      <c r="H25" s="51"/>
      <c r="I25" s="51"/>
      <c r="J25" s="52"/>
      <c r="K25" s="53" t="b">
        <v>0</v>
      </c>
      <c r="L25" s="54">
        <v>10.25</v>
      </c>
      <c r="M25" s="55">
        <f>K25*L25</f>
        <v>0</v>
      </c>
      <c r="N25" s="56"/>
      <c r="O25" s="49" t="s">
        <v>17</v>
      </c>
      <c r="P25" s="50">
        <v>1</v>
      </c>
      <c r="Q25" s="51"/>
      <c r="R25" s="51"/>
      <c r="S25" s="51"/>
      <c r="T25" s="49">
        <v>4</v>
      </c>
      <c r="U25" s="51"/>
      <c r="V25" s="51"/>
      <c r="W25" s="52"/>
      <c r="X25" s="53" t="b">
        <v>0</v>
      </c>
      <c r="Y25" s="54">
        <v>10.25</v>
      </c>
      <c r="Z25" s="55">
        <f>X25*Y25</f>
        <v>0</v>
      </c>
      <c r="AA25" s="56"/>
      <c r="AB25" s="49" t="s">
        <v>17</v>
      </c>
      <c r="AC25" s="50">
        <v>1</v>
      </c>
      <c r="AD25" s="51"/>
      <c r="AE25" s="51"/>
      <c r="AF25" s="51"/>
      <c r="AG25" s="49">
        <v>4</v>
      </c>
      <c r="AH25" s="51"/>
      <c r="AI25" s="51"/>
      <c r="AJ25" s="52"/>
      <c r="AK25" s="53" t="b">
        <v>0</v>
      </c>
      <c r="AL25" s="54">
        <v>10.25</v>
      </c>
      <c r="AM25" s="55">
        <f>AK25*AL25</f>
        <v>0</v>
      </c>
      <c r="AN25" s="56"/>
      <c r="AO25" s="49" t="s">
        <v>17</v>
      </c>
      <c r="AP25" s="50">
        <v>1</v>
      </c>
      <c r="AQ25" s="51"/>
      <c r="AR25" s="51"/>
      <c r="AS25" s="51"/>
      <c r="AT25" s="49">
        <v>4</v>
      </c>
      <c r="AU25" s="51"/>
      <c r="AV25" s="51"/>
      <c r="AW25" s="52"/>
      <c r="AX25" s="53" t="b">
        <v>0</v>
      </c>
      <c r="AY25" s="54">
        <v>10.25</v>
      </c>
      <c r="AZ25" s="55">
        <f>AX25*AY25</f>
        <v>0</v>
      </c>
      <c r="BA25" s="56"/>
      <c r="BB25" s="49" t="s">
        <v>17</v>
      </c>
      <c r="BC25" s="50">
        <v>1</v>
      </c>
      <c r="BD25" s="51"/>
      <c r="BE25" s="51"/>
      <c r="BF25" s="51"/>
      <c r="BG25" s="49">
        <v>4</v>
      </c>
      <c r="BH25" s="51"/>
      <c r="BI25" s="51"/>
      <c r="BJ25" s="52"/>
      <c r="BK25" s="53" t="b">
        <v>0</v>
      </c>
      <c r="BL25" s="54">
        <v>10.25</v>
      </c>
      <c r="BM25" s="55">
        <f>BK25*BL25</f>
        <v>0</v>
      </c>
    </row>
    <row r="26" spans="1:65" ht="15" thickBot="1" x14ac:dyDescent="0.35">
      <c r="A26" s="1"/>
      <c r="B26" s="57" t="s">
        <v>18</v>
      </c>
      <c r="C26" s="50">
        <v>2</v>
      </c>
      <c r="D26" s="51"/>
      <c r="E26" s="51"/>
      <c r="F26" s="51"/>
      <c r="G26" s="49">
        <v>5</v>
      </c>
      <c r="H26" s="58"/>
      <c r="I26" s="58"/>
      <c r="J26" s="59"/>
      <c r="K26" s="60" t="s">
        <v>19</v>
      </c>
      <c r="L26" s="61"/>
      <c r="M26" s="44" t="b">
        <v>0</v>
      </c>
      <c r="N26" s="48"/>
      <c r="O26" s="57" t="s">
        <v>18</v>
      </c>
      <c r="P26" s="50">
        <v>2</v>
      </c>
      <c r="Q26" s="51"/>
      <c r="R26" s="51"/>
      <c r="S26" s="51"/>
      <c r="T26" s="49">
        <v>5</v>
      </c>
      <c r="U26" s="58"/>
      <c r="V26" s="58"/>
      <c r="W26" s="59"/>
      <c r="X26" s="60" t="s">
        <v>19</v>
      </c>
      <c r="Y26" s="61"/>
      <c r="Z26" s="44" t="b">
        <v>0</v>
      </c>
      <c r="AA26" s="48"/>
      <c r="AB26" s="57" t="s">
        <v>18</v>
      </c>
      <c r="AC26" s="50">
        <v>2</v>
      </c>
      <c r="AD26" s="51"/>
      <c r="AE26" s="51"/>
      <c r="AF26" s="51"/>
      <c r="AG26" s="49">
        <v>5</v>
      </c>
      <c r="AH26" s="58"/>
      <c r="AI26" s="58"/>
      <c r="AJ26" s="59"/>
      <c r="AK26" s="60" t="s">
        <v>19</v>
      </c>
      <c r="AL26" s="61"/>
      <c r="AM26" s="44" t="b">
        <v>0</v>
      </c>
      <c r="AN26" s="48"/>
      <c r="AO26" s="57" t="s">
        <v>18</v>
      </c>
      <c r="AP26" s="50">
        <v>2</v>
      </c>
      <c r="AQ26" s="51"/>
      <c r="AR26" s="51"/>
      <c r="AS26" s="51"/>
      <c r="AT26" s="49">
        <v>5</v>
      </c>
      <c r="AU26" s="58"/>
      <c r="AV26" s="58"/>
      <c r="AW26" s="59"/>
      <c r="AX26" s="60" t="s">
        <v>19</v>
      </c>
      <c r="AY26" s="61"/>
      <c r="AZ26" s="44" t="b">
        <v>0</v>
      </c>
      <c r="BA26" s="48"/>
      <c r="BB26" s="57" t="s">
        <v>18</v>
      </c>
      <c r="BC26" s="50">
        <v>2</v>
      </c>
      <c r="BD26" s="51"/>
      <c r="BE26" s="51"/>
      <c r="BF26" s="51"/>
      <c r="BG26" s="49">
        <v>5</v>
      </c>
      <c r="BH26" s="58"/>
      <c r="BI26" s="58"/>
      <c r="BJ26" s="59"/>
      <c r="BK26" s="60" t="s">
        <v>19</v>
      </c>
      <c r="BL26" s="61"/>
      <c r="BM26" s="44" t="b">
        <v>0</v>
      </c>
    </row>
    <row r="27" spans="1:65" ht="16.2" thickBot="1" x14ac:dyDescent="0.35">
      <c r="A27" s="1"/>
      <c r="B27" s="62" t="s">
        <v>20</v>
      </c>
      <c r="C27" s="62">
        <v>3</v>
      </c>
      <c r="D27" s="63"/>
      <c r="E27" s="64"/>
      <c r="F27" s="65"/>
      <c r="G27" s="66">
        <v>6</v>
      </c>
      <c r="H27" s="67"/>
      <c r="I27" s="64"/>
      <c r="J27" s="52"/>
      <c r="K27" s="68" t="s">
        <v>21</v>
      </c>
      <c r="L27" s="69"/>
      <c r="M27" s="70">
        <f>M24-M25-M26</f>
        <v>0</v>
      </c>
      <c r="N27" s="71"/>
      <c r="O27" s="62" t="s">
        <v>20</v>
      </c>
      <c r="P27" s="62">
        <v>3</v>
      </c>
      <c r="Q27" s="63"/>
      <c r="R27" s="64"/>
      <c r="S27" s="65"/>
      <c r="T27" s="66">
        <v>6</v>
      </c>
      <c r="U27" s="67"/>
      <c r="V27" s="64"/>
      <c r="W27" s="52"/>
      <c r="X27" s="68" t="s">
        <v>21</v>
      </c>
      <c r="Y27" s="69"/>
      <c r="Z27" s="70">
        <f>Z24-Z25-Z26</f>
        <v>0</v>
      </c>
      <c r="AA27" s="71"/>
      <c r="AB27" s="62" t="s">
        <v>20</v>
      </c>
      <c r="AC27" s="62">
        <v>3</v>
      </c>
      <c r="AD27" s="63"/>
      <c r="AE27" s="64"/>
      <c r="AF27" s="65"/>
      <c r="AG27" s="66">
        <v>6</v>
      </c>
      <c r="AH27" s="67"/>
      <c r="AI27" s="64"/>
      <c r="AJ27" s="52"/>
      <c r="AK27" s="68" t="s">
        <v>21</v>
      </c>
      <c r="AL27" s="69"/>
      <c r="AM27" s="70">
        <f>AM24-AM25-AM26</f>
        <v>0</v>
      </c>
      <c r="AN27" s="71"/>
      <c r="AO27" s="62" t="s">
        <v>20</v>
      </c>
      <c r="AP27" s="62">
        <v>3</v>
      </c>
      <c r="AQ27" s="63"/>
      <c r="AR27" s="64"/>
      <c r="AS27" s="65"/>
      <c r="AT27" s="66">
        <v>6</v>
      </c>
      <c r="AU27" s="67"/>
      <c r="AV27" s="64"/>
      <c r="AW27" s="52"/>
      <c r="AX27" s="68" t="s">
        <v>21</v>
      </c>
      <c r="AY27" s="69"/>
      <c r="AZ27" s="70">
        <f>AZ24-AZ25-AZ26</f>
        <v>0</v>
      </c>
      <c r="BA27" s="71"/>
      <c r="BB27" s="62" t="s">
        <v>20</v>
      </c>
      <c r="BC27" s="62">
        <v>3</v>
      </c>
      <c r="BD27" s="63"/>
      <c r="BE27" s="64"/>
      <c r="BF27" s="65"/>
      <c r="BG27" s="66">
        <v>6</v>
      </c>
      <c r="BH27" s="67"/>
      <c r="BI27" s="64"/>
      <c r="BJ27" s="52"/>
      <c r="BK27" s="68" t="s">
        <v>21</v>
      </c>
      <c r="BL27" s="69"/>
      <c r="BM27" s="70">
        <f>BM24-BM25-BM26</f>
        <v>0</v>
      </c>
    </row>
    <row r="28" spans="1:65" ht="15.6" x14ac:dyDescent="0.3">
      <c r="A28" s="1"/>
      <c r="B28" s="72"/>
      <c r="C28" s="73"/>
      <c r="D28" s="74"/>
      <c r="E28" s="75"/>
      <c r="F28" s="74"/>
      <c r="G28" s="75"/>
      <c r="H28" s="75"/>
      <c r="I28" s="75"/>
      <c r="J28" s="76"/>
      <c r="K28" s="76"/>
      <c r="L28" s="76"/>
      <c r="M28" s="77"/>
      <c r="N28" s="78"/>
      <c r="O28" s="79"/>
      <c r="P28" s="80"/>
      <c r="Q28" s="74"/>
      <c r="R28" s="75"/>
      <c r="S28" s="74"/>
      <c r="T28" s="75"/>
      <c r="U28" s="75"/>
      <c r="V28" s="75"/>
      <c r="W28" s="76"/>
      <c r="X28" s="76"/>
      <c r="Y28" s="76"/>
      <c r="Z28" s="77"/>
      <c r="AA28" s="78"/>
      <c r="AB28" s="79"/>
      <c r="AC28" s="80"/>
      <c r="AD28" s="74"/>
      <c r="AE28" s="75"/>
      <c r="AF28" s="74"/>
      <c r="AG28" s="75"/>
      <c r="AH28" s="75"/>
      <c r="AI28" s="75"/>
      <c r="AJ28" s="76"/>
      <c r="AK28" s="76"/>
      <c r="AL28" s="76"/>
      <c r="AM28" s="77"/>
      <c r="AN28" s="78"/>
      <c r="AO28" s="79"/>
      <c r="AP28" s="80"/>
      <c r="AQ28" s="74"/>
      <c r="AR28" s="75"/>
      <c r="AS28" s="74"/>
      <c r="AT28" s="75"/>
      <c r="AU28" s="75"/>
      <c r="AV28" s="75"/>
      <c r="AW28" s="76"/>
      <c r="AX28" s="76"/>
      <c r="AY28" s="76"/>
      <c r="AZ28" s="77"/>
      <c r="BA28" s="78"/>
      <c r="BB28" s="79"/>
      <c r="BC28" s="80"/>
      <c r="BD28" s="74"/>
      <c r="BE28" s="75"/>
      <c r="BF28" s="74"/>
      <c r="BG28" s="75"/>
      <c r="BH28" s="75"/>
      <c r="BI28" s="75"/>
      <c r="BJ28" s="76"/>
      <c r="BK28" s="76"/>
      <c r="BL28" s="76"/>
      <c r="BM28" s="77"/>
    </row>
    <row r="29" spans="1:65" ht="15" thickBot="1" x14ac:dyDescent="0.35">
      <c r="A29" s="1"/>
      <c r="B29" s="81"/>
      <c r="C29" s="82"/>
      <c r="D29" s="83"/>
      <c r="E29" s="84"/>
      <c r="F29" s="83"/>
      <c r="G29" s="84"/>
      <c r="H29" s="84"/>
      <c r="I29" s="84"/>
      <c r="J29" s="84"/>
      <c r="K29" s="84"/>
      <c r="L29" s="84"/>
      <c r="M29" s="85"/>
      <c r="N29" s="86"/>
      <c r="O29" s="87"/>
      <c r="P29" s="88"/>
      <c r="Q29" s="89"/>
      <c r="R29" s="90"/>
      <c r="S29" s="89"/>
      <c r="T29" s="90"/>
      <c r="U29" s="90"/>
      <c r="V29" s="90"/>
      <c r="W29" s="90"/>
      <c r="X29" s="90"/>
      <c r="Y29" s="84"/>
      <c r="Z29" s="91"/>
      <c r="AA29" s="86"/>
      <c r="AB29" s="87"/>
      <c r="AC29" s="88"/>
      <c r="AD29" s="89"/>
      <c r="AE29" s="90"/>
      <c r="AF29" s="89"/>
      <c r="AG29" s="90"/>
      <c r="AH29" s="90"/>
      <c r="AI29" s="90"/>
      <c r="AJ29" s="90"/>
      <c r="AK29" s="90"/>
      <c r="AL29" s="84"/>
      <c r="AM29" s="91"/>
      <c r="AN29" s="86"/>
      <c r="AO29" s="87"/>
      <c r="AP29" s="88"/>
      <c r="AQ29" s="89"/>
      <c r="AR29" s="90"/>
      <c r="AS29" s="89"/>
      <c r="AT29" s="90"/>
      <c r="AU29" s="90"/>
      <c r="AV29" s="90"/>
      <c r="AW29" s="90"/>
      <c r="AX29" s="90"/>
      <c r="AY29" s="84"/>
      <c r="AZ29" s="91"/>
      <c r="BA29" s="86"/>
      <c r="BB29" s="87"/>
      <c r="BC29" s="88"/>
      <c r="BD29" s="89"/>
      <c r="BE29" s="90"/>
      <c r="BF29" s="89"/>
      <c r="BG29" s="90"/>
      <c r="BH29" s="90"/>
      <c r="BI29" s="90"/>
      <c r="BJ29" s="90"/>
      <c r="BK29" s="90"/>
      <c r="BL29" s="84"/>
      <c r="BM29" s="91"/>
    </row>
    <row r="30" spans="1:65" ht="24.6" thickBot="1" x14ac:dyDescent="0.35">
      <c r="A30" s="1"/>
      <c r="B30" s="92"/>
      <c r="C30" s="93"/>
      <c r="D30" s="94" t="s">
        <v>22</v>
      </c>
      <c r="E30" s="95" t="s">
        <v>23</v>
      </c>
      <c r="F30" s="95" t="s">
        <v>24</v>
      </c>
      <c r="G30" s="95" t="s">
        <v>25</v>
      </c>
      <c r="H30" s="95" t="s">
        <v>26</v>
      </c>
      <c r="I30" s="95" t="s">
        <v>27</v>
      </c>
      <c r="J30" s="96"/>
      <c r="K30" s="97"/>
      <c r="L30" s="97"/>
      <c r="M30" s="98"/>
      <c r="N30" s="99"/>
      <c r="O30" s="100"/>
      <c r="P30" s="101"/>
      <c r="Q30" s="102" t="s">
        <v>22</v>
      </c>
      <c r="R30" s="103" t="s">
        <v>23</v>
      </c>
      <c r="S30" s="103" t="s">
        <v>24</v>
      </c>
      <c r="T30" s="103" t="s">
        <v>25</v>
      </c>
      <c r="U30" s="103" t="s">
        <v>26</v>
      </c>
      <c r="V30" s="103" t="s">
        <v>27</v>
      </c>
      <c r="W30" s="104"/>
      <c r="X30" s="105"/>
      <c r="Y30" s="97"/>
      <c r="Z30" s="106"/>
      <c r="AA30" s="99"/>
      <c r="AB30" s="100"/>
      <c r="AC30" s="101"/>
      <c r="AD30" s="102" t="s">
        <v>22</v>
      </c>
      <c r="AE30" s="103" t="s">
        <v>23</v>
      </c>
      <c r="AF30" s="103" t="s">
        <v>24</v>
      </c>
      <c r="AG30" s="103" t="s">
        <v>25</v>
      </c>
      <c r="AH30" s="103" t="s">
        <v>26</v>
      </c>
      <c r="AI30" s="103" t="s">
        <v>27</v>
      </c>
      <c r="AJ30" s="104"/>
      <c r="AK30" s="105"/>
      <c r="AL30" s="97"/>
      <c r="AM30" s="106"/>
      <c r="AN30" s="99"/>
      <c r="AO30" s="100"/>
      <c r="AP30" s="101"/>
      <c r="AQ30" s="102" t="s">
        <v>22</v>
      </c>
      <c r="AR30" s="103" t="s">
        <v>23</v>
      </c>
      <c r="AS30" s="103" t="s">
        <v>24</v>
      </c>
      <c r="AT30" s="103" t="s">
        <v>25</v>
      </c>
      <c r="AU30" s="103" t="s">
        <v>26</v>
      </c>
      <c r="AV30" s="103" t="s">
        <v>27</v>
      </c>
      <c r="AW30" s="104"/>
      <c r="AX30" s="105"/>
      <c r="AY30" s="97"/>
      <c r="AZ30" s="106"/>
      <c r="BA30" s="99"/>
      <c r="BB30" s="100"/>
      <c r="BC30" s="101"/>
      <c r="BD30" s="102" t="s">
        <v>22</v>
      </c>
      <c r="BE30" s="103" t="s">
        <v>23</v>
      </c>
      <c r="BF30" s="103" t="s">
        <v>24</v>
      </c>
      <c r="BG30" s="103" t="s">
        <v>25</v>
      </c>
      <c r="BH30" s="103" t="s">
        <v>26</v>
      </c>
      <c r="BI30" s="103" t="s">
        <v>27</v>
      </c>
      <c r="BJ30" s="104"/>
      <c r="BK30" s="105"/>
      <c r="BL30" s="97"/>
      <c r="BM30" s="106"/>
    </row>
    <row r="31" spans="1:65" ht="16.2" thickBot="1" x14ac:dyDescent="0.35">
      <c r="A31" s="1"/>
      <c r="B31" s="107" t="s">
        <v>28</v>
      </c>
      <c r="C31" s="108"/>
      <c r="D31" s="109"/>
      <c r="E31" s="110">
        <f>D31*50</f>
        <v>0</v>
      </c>
      <c r="F31" s="111"/>
      <c r="G31" s="112">
        <f>F31*50</f>
        <v>0</v>
      </c>
      <c r="H31" s="113">
        <f>D31-F31</f>
        <v>0</v>
      </c>
      <c r="I31" s="114">
        <f>E31-G31</f>
        <v>0</v>
      </c>
      <c r="J31" s="115"/>
      <c r="K31" s="116"/>
      <c r="L31" s="116"/>
      <c r="M31" s="117"/>
      <c r="N31" s="99"/>
      <c r="O31" s="107" t="s">
        <v>28</v>
      </c>
      <c r="P31" s="108"/>
      <c r="Q31" s="109"/>
      <c r="R31" s="110">
        <f>Q31*50</f>
        <v>0</v>
      </c>
      <c r="S31" s="111"/>
      <c r="T31" s="112">
        <f>S31*50</f>
        <v>0</v>
      </c>
      <c r="U31" s="113">
        <f>Q31-S31</f>
        <v>0</v>
      </c>
      <c r="V31" s="114">
        <f>R31-T31</f>
        <v>0</v>
      </c>
      <c r="W31" s="115"/>
      <c r="X31" s="116"/>
      <c r="Y31" s="116"/>
      <c r="Z31" s="117"/>
      <c r="AA31" s="99"/>
      <c r="AB31" s="107" t="s">
        <v>28</v>
      </c>
      <c r="AC31" s="108"/>
      <c r="AD31" s="109"/>
      <c r="AE31" s="110">
        <f>AD31*50</f>
        <v>0</v>
      </c>
      <c r="AF31" s="111"/>
      <c r="AG31" s="112">
        <f>AF31*50</f>
        <v>0</v>
      </c>
      <c r="AH31" s="113">
        <f>AD31-AF31</f>
        <v>0</v>
      </c>
      <c r="AI31" s="114">
        <f>AE31-AG31</f>
        <v>0</v>
      </c>
      <c r="AJ31" s="115"/>
      <c r="AK31" s="116"/>
      <c r="AL31" s="116"/>
      <c r="AM31" s="117"/>
      <c r="AN31" s="99"/>
      <c r="AO31" s="107" t="s">
        <v>28</v>
      </c>
      <c r="AP31" s="108"/>
      <c r="AQ31" s="109"/>
      <c r="AR31" s="110">
        <f>AQ31*50</f>
        <v>0</v>
      </c>
      <c r="AS31" s="111"/>
      <c r="AT31" s="112">
        <f>AS31*50</f>
        <v>0</v>
      </c>
      <c r="AU31" s="113">
        <f>AQ31-AS31</f>
        <v>0</v>
      </c>
      <c r="AV31" s="114">
        <f>AR31-AT31</f>
        <v>0</v>
      </c>
      <c r="AW31" s="115"/>
      <c r="AX31" s="116"/>
      <c r="AY31" s="116"/>
      <c r="AZ31" s="117"/>
      <c r="BA31" s="99"/>
      <c r="BB31" s="107" t="s">
        <v>28</v>
      </c>
      <c r="BC31" s="108"/>
      <c r="BD31" s="109"/>
      <c r="BE31" s="110">
        <f>BD31*50</f>
        <v>0</v>
      </c>
      <c r="BF31" s="111"/>
      <c r="BG31" s="112">
        <f>BF31*50</f>
        <v>0</v>
      </c>
      <c r="BH31" s="113">
        <f>BD31-BF31</f>
        <v>0</v>
      </c>
      <c r="BI31" s="114">
        <f>BE31-BG31</f>
        <v>0</v>
      </c>
      <c r="BJ31" s="115"/>
      <c r="BK31" s="116"/>
      <c r="BL31" s="116"/>
      <c r="BM31" s="117"/>
    </row>
    <row r="32" spans="1:65" ht="16.2" thickBot="1" x14ac:dyDescent="0.35">
      <c r="A32" s="1"/>
      <c r="B32" s="107" t="s">
        <v>29</v>
      </c>
      <c r="C32" s="108"/>
      <c r="D32" s="109"/>
      <c r="E32" s="110">
        <f>D32*20</f>
        <v>0</v>
      </c>
      <c r="F32" s="118"/>
      <c r="G32" s="112">
        <f>F32*20</f>
        <v>0</v>
      </c>
      <c r="H32" s="113">
        <f t="shared" ref="H32:I39" si="10">D32-F32</f>
        <v>0</v>
      </c>
      <c r="I32" s="114">
        <f t="shared" si="10"/>
        <v>0</v>
      </c>
      <c r="J32" s="119" t="s">
        <v>30</v>
      </c>
      <c r="K32" s="116"/>
      <c r="L32" s="90"/>
      <c r="M32" s="117"/>
      <c r="N32" s="99"/>
      <c r="O32" s="107" t="s">
        <v>29</v>
      </c>
      <c r="P32" s="108"/>
      <c r="Q32" s="109"/>
      <c r="R32" s="110">
        <f>Q32*20</f>
        <v>0</v>
      </c>
      <c r="S32" s="118"/>
      <c r="T32" s="112">
        <f>S32*20</f>
        <v>0</v>
      </c>
      <c r="U32" s="113">
        <f t="shared" ref="U32:V39" si="11">Q32-S32</f>
        <v>0</v>
      </c>
      <c r="V32" s="114">
        <f t="shared" si="11"/>
        <v>0</v>
      </c>
      <c r="W32" s="119" t="s">
        <v>30</v>
      </c>
      <c r="X32" s="116"/>
      <c r="Y32" s="90"/>
      <c r="Z32" s="117"/>
      <c r="AA32" s="99"/>
      <c r="AB32" s="107" t="s">
        <v>29</v>
      </c>
      <c r="AC32" s="108"/>
      <c r="AD32" s="109"/>
      <c r="AE32" s="110">
        <f>AD32*20</f>
        <v>0</v>
      </c>
      <c r="AF32" s="118"/>
      <c r="AG32" s="112">
        <f>AF32*20</f>
        <v>0</v>
      </c>
      <c r="AH32" s="113">
        <f t="shared" ref="AH32:AI39" si="12">AD32-AF32</f>
        <v>0</v>
      </c>
      <c r="AI32" s="114">
        <f t="shared" si="12"/>
        <v>0</v>
      </c>
      <c r="AJ32" s="119" t="s">
        <v>30</v>
      </c>
      <c r="AK32" s="116"/>
      <c r="AL32" s="90"/>
      <c r="AM32" s="117"/>
      <c r="AN32" s="99"/>
      <c r="AO32" s="107" t="s">
        <v>29</v>
      </c>
      <c r="AP32" s="108"/>
      <c r="AQ32" s="109"/>
      <c r="AR32" s="110">
        <f>AQ32*20</f>
        <v>0</v>
      </c>
      <c r="AS32" s="118"/>
      <c r="AT32" s="112">
        <f>AS32*20</f>
        <v>0</v>
      </c>
      <c r="AU32" s="113">
        <f t="shared" ref="AU32:AV39" si="13">AQ32-AS32</f>
        <v>0</v>
      </c>
      <c r="AV32" s="114">
        <f t="shared" si="13"/>
        <v>0</v>
      </c>
      <c r="AW32" s="119" t="s">
        <v>30</v>
      </c>
      <c r="AX32" s="116"/>
      <c r="AY32" s="90"/>
      <c r="AZ32" s="117"/>
      <c r="BA32" s="99"/>
      <c r="BB32" s="107" t="s">
        <v>29</v>
      </c>
      <c r="BC32" s="108"/>
      <c r="BD32" s="109"/>
      <c r="BE32" s="110">
        <f>BD32*20</f>
        <v>0</v>
      </c>
      <c r="BF32" s="118"/>
      <c r="BG32" s="112">
        <f>BF32*20</f>
        <v>0</v>
      </c>
      <c r="BH32" s="113">
        <f t="shared" ref="BH32:BI39" si="14">BD32-BF32</f>
        <v>0</v>
      </c>
      <c r="BI32" s="114">
        <f t="shared" si="14"/>
        <v>0</v>
      </c>
      <c r="BJ32" s="119" t="s">
        <v>30</v>
      </c>
      <c r="BK32" s="116"/>
      <c r="BL32" s="90"/>
      <c r="BM32" s="117"/>
    </row>
    <row r="33" spans="1:65" ht="16.2" thickBot="1" x14ac:dyDescent="0.35">
      <c r="A33" s="1"/>
      <c r="B33" s="107" t="s">
        <v>31</v>
      </c>
      <c r="C33" s="108"/>
      <c r="D33" s="109"/>
      <c r="E33" s="110">
        <f>D33*10</f>
        <v>0</v>
      </c>
      <c r="F33" s="120"/>
      <c r="G33" s="112">
        <f>F33*10</f>
        <v>0</v>
      </c>
      <c r="H33" s="113">
        <f t="shared" si="10"/>
        <v>0</v>
      </c>
      <c r="I33" s="121">
        <f t="shared" si="10"/>
        <v>0</v>
      </c>
      <c r="J33" s="122">
        <f>I40</f>
        <v>0</v>
      </c>
      <c r="K33" s="116"/>
      <c r="L33" s="90"/>
      <c r="M33" s="117"/>
      <c r="N33" s="99"/>
      <c r="O33" s="107" t="s">
        <v>31</v>
      </c>
      <c r="P33" s="108"/>
      <c r="Q33" s="109"/>
      <c r="R33" s="110">
        <f>Q33*10</f>
        <v>0</v>
      </c>
      <c r="S33" s="120"/>
      <c r="T33" s="112">
        <f>S33*10</f>
        <v>0</v>
      </c>
      <c r="U33" s="113">
        <f t="shared" si="11"/>
        <v>0</v>
      </c>
      <c r="V33" s="121">
        <f t="shared" si="11"/>
        <v>0</v>
      </c>
      <c r="W33" s="122">
        <f>V40</f>
        <v>0</v>
      </c>
      <c r="X33" s="116"/>
      <c r="Y33" s="90"/>
      <c r="Z33" s="117"/>
      <c r="AA33" s="99"/>
      <c r="AB33" s="107" t="s">
        <v>31</v>
      </c>
      <c r="AC33" s="108"/>
      <c r="AD33" s="109"/>
      <c r="AE33" s="110">
        <f>AD33*10</f>
        <v>0</v>
      </c>
      <c r="AF33" s="120"/>
      <c r="AG33" s="112">
        <f>AF33*10</f>
        <v>0</v>
      </c>
      <c r="AH33" s="113">
        <f t="shared" si="12"/>
        <v>0</v>
      </c>
      <c r="AI33" s="121">
        <f t="shared" si="12"/>
        <v>0</v>
      </c>
      <c r="AJ33" s="122">
        <f>AI40</f>
        <v>0</v>
      </c>
      <c r="AK33" s="116"/>
      <c r="AL33" s="90"/>
      <c r="AM33" s="117"/>
      <c r="AN33" s="99"/>
      <c r="AO33" s="107" t="s">
        <v>31</v>
      </c>
      <c r="AP33" s="108"/>
      <c r="AQ33" s="109"/>
      <c r="AR33" s="110">
        <f>AQ33*10</f>
        <v>0</v>
      </c>
      <c r="AS33" s="120"/>
      <c r="AT33" s="112">
        <f>AS33*10</f>
        <v>0</v>
      </c>
      <c r="AU33" s="113">
        <f t="shared" si="13"/>
        <v>0</v>
      </c>
      <c r="AV33" s="121">
        <f t="shared" si="13"/>
        <v>0</v>
      </c>
      <c r="AW33" s="122">
        <f>AV40</f>
        <v>0</v>
      </c>
      <c r="AX33" s="116"/>
      <c r="AY33" s="90"/>
      <c r="AZ33" s="117"/>
      <c r="BA33" s="99"/>
      <c r="BB33" s="107" t="s">
        <v>31</v>
      </c>
      <c r="BC33" s="108"/>
      <c r="BD33" s="109"/>
      <c r="BE33" s="110">
        <f>BD33*10</f>
        <v>0</v>
      </c>
      <c r="BF33" s="120"/>
      <c r="BG33" s="112">
        <f>BF33*10</f>
        <v>0</v>
      </c>
      <c r="BH33" s="113">
        <f t="shared" si="14"/>
        <v>0</v>
      </c>
      <c r="BI33" s="121">
        <f t="shared" si="14"/>
        <v>0</v>
      </c>
      <c r="BJ33" s="122">
        <f>BI40</f>
        <v>0</v>
      </c>
      <c r="BK33" s="116"/>
      <c r="BL33" s="90"/>
      <c r="BM33" s="117"/>
    </row>
    <row r="34" spans="1:65" ht="16.2" thickBot="1" x14ac:dyDescent="0.35">
      <c r="A34" s="1"/>
      <c r="B34" s="107" t="s">
        <v>32</v>
      </c>
      <c r="C34" s="123"/>
      <c r="D34" s="124"/>
      <c r="E34" s="110">
        <f>D34*5</f>
        <v>0</v>
      </c>
      <c r="F34" s="125"/>
      <c r="G34" s="112">
        <f>F34*5</f>
        <v>0</v>
      </c>
      <c r="H34" s="113">
        <f t="shared" si="10"/>
        <v>0</v>
      </c>
      <c r="I34" s="121">
        <f t="shared" si="10"/>
        <v>0</v>
      </c>
      <c r="J34" s="115"/>
      <c r="K34" s="116"/>
      <c r="L34" s="116"/>
      <c r="M34" s="117"/>
      <c r="N34" s="99"/>
      <c r="O34" s="107" t="s">
        <v>32</v>
      </c>
      <c r="P34" s="123"/>
      <c r="Q34" s="124"/>
      <c r="R34" s="110">
        <f>Q34*5</f>
        <v>0</v>
      </c>
      <c r="S34" s="125"/>
      <c r="T34" s="112">
        <f>S34*5</f>
        <v>0</v>
      </c>
      <c r="U34" s="113">
        <f t="shared" si="11"/>
        <v>0</v>
      </c>
      <c r="V34" s="121">
        <f t="shared" si="11"/>
        <v>0</v>
      </c>
      <c r="W34" s="115"/>
      <c r="X34" s="116"/>
      <c r="Y34" s="116"/>
      <c r="Z34" s="117"/>
      <c r="AA34" s="99"/>
      <c r="AB34" s="107" t="s">
        <v>32</v>
      </c>
      <c r="AC34" s="123"/>
      <c r="AD34" s="124"/>
      <c r="AE34" s="110">
        <f>AD34*5</f>
        <v>0</v>
      </c>
      <c r="AF34" s="125"/>
      <c r="AG34" s="112">
        <f>AF34*5</f>
        <v>0</v>
      </c>
      <c r="AH34" s="113">
        <f t="shared" si="12"/>
        <v>0</v>
      </c>
      <c r="AI34" s="121">
        <f t="shared" si="12"/>
        <v>0</v>
      </c>
      <c r="AJ34" s="115"/>
      <c r="AK34" s="116"/>
      <c r="AL34" s="116"/>
      <c r="AM34" s="117"/>
      <c r="AN34" s="99"/>
      <c r="AO34" s="107" t="s">
        <v>32</v>
      </c>
      <c r="AP34" s="123"/>
      <c r="AQ34" s="124"/>
      <c r="AR34" s="110">
        <f>AQ34*5</f>
        <v>0</v>
      </c>
      <c r="AS34" s="125"/>
      <c r="AT34" s="112">
        <f>AS34*5</f>
        <v>0</v>
      </c>
      <c r="AU34" s="113">
        <f t="shared" si="13"/>
        <v>0</v>
      </c>
      <c r="AV34" s="121">
        <f t="shared" si="13"/>
        <v>0</v>
      </c>
      <c r="AW34" s="115"/>
      <c r="AX34" s="116"/>
      <c r="AY34" s="116"/>
      <c r="AZ34" s="117"/>
      <c r="BA34" s="99"/>
      <c r="BB34" s="107" t="s">
        <v>32</v>
      </c>
      <c r="BC34" s="123"/>
      <c r="BD34" s="124"/>
      <c r="BE34" s="110">
        <f>BD34*5</f>
        <v>0</v>
      </c>
      <c r="BF34" s="125"/>
      <c r="BG34" s="112">
        <f>BF34*5</f>
        <v>0</v>
      </c>
      <c r="BH34" s="113">
        <f t="shared" si="14"/>
        <v>0</v>
      </c>
      <c r="BI34" s="121">
        <f t="shared" si="14"/>
        <v>0</v>
      </c>
      <c r="BJ34" s="115"/>
      <c r="BK34" s="116"/>
      <c r="BL34" s="116"/>
      <c r="BM34" s="117"/>
    </row>
    <row r="35" spans="1:65" ht="16.2" thickBot="1" x14ac:dyDescent="0.35">
      <c r="A35" s="1"/>
      <c r="B35" s="107" t="s">
        <v>33</v>
      </c>
      <c r="C35" s="108"/>
      <c r="D35" s="109"/>
      <c r="E35" s="110">
        <f>D35*2</f>
        <v>0</v>
      </c>
      <c r="F35" s="120"/>
      <c r="G35" s="112">
        <f>F35*2</f>
        <v>0</v>
      </c>
      <c r="H35" s="113">
        <f t="shared" si="10"/>
        <v>0</v>
      </c>
      <c r="I35" s="121">
        <f t="shared" si="10"/>
        <v>0</v>
      </c>
      <c r="J35" s="115"/>
      <c r="K35" s="116"/>
      <c r="L35" s="116"/>
      <c r="M35" s="117"/>
      <c r="N35" s="99"/>
      <c r="O35" s="107" t="s">
        <v>33</v>
      </c>
      <c r="P35" s="108"/>
      <c r="Q35" s="109"/>
      <c r="R35" s="110">
        <f>Q35*2</f>
        <v>0</v>
      </c>
      <c r="S35" s="120"/>
      <c r="T35" s="112">
        <f>S35*2</f>
        <v>0</v>
      </c>
      <c r="U35" s="113">
        <f t="shared" si="11"/>
        <v>0</v>
      </c>
      <c r="V35" s="121">
        <f t="shared" si="11"/>
        <v>0</v>
      </c>
      <c r="W35" s="115"/>
      <c r="X35" s="116"/>
      <c r="Y35" s="116"/>
      <c r="Z35" s="117"/>
      <c r="AA35" s="99"/>
      <c r="AB35" s="107" t="s">
        <v>33</v>
      </c>
      <c r="AC35" s="108"/>
      <c r="AD35" s="109"/>
      <c r="AE35" s="110">
        <f>AD35*2</f>
        <v>0</v>
      </c>
      <c r="AF35" s="120"/>
      <c r="AG35" s="112">
        <f>AF35*2</f>
        <v>0</v>
      </c>
      <c r="AH35" s="113">
        <f t="shared" si="12"/>
        <v>0</v>
      </c>
      <c r="AI35" s="121">
        <f t="shared" si="12"/>
        <v>0</v>
      </c>
      <c r="AJ35" s="115"/>
      <c r="AK35" s="116"/>
      <c r="AL35" s="116"/>
      <c r="AM35" s="117"/>
      <c r="AN35" s="99"/>
      <c r="AO35" s="107" t="s">
        <v>33</v>
      </c>
      <c r="AP35" s="108"/>
      <c r="AQ35" s="109"/>
      <c r="AR35" s="110">
        <f>AQ35*2</f>
        <v>0</v>
      </c>
      <c r="AS35" s="120"/>
      <c r="AT35" s="112">
        <f>AS35*2</f>
        <v>0</v>
      </c>
      <c r="AU35" s="113">
        <f t="shared" si="13"/>
        <v>0</v>
      </c>
      <c r="AV35" s="121">
        <f t="shared" si="13"/>
        <v>0</v>
      </c>
      <c r="AW35" s="115"/>
      <c r="AX35" s="116"/>
      <c r="AY35" s="116"/>
      <c r="AZ35" s="117"/>
      <c r="BA35" s="99"/>
      <c r="BB35" s="107" t="s">
        <v>33</v>
      </c>
      <c r="BC35" s="108"/>
      <c r="BD35" s="109"/>
      <c r="BE35" s="110">
        <f>BD35*2</f>
        <v>0</v>
      </c>
      <c r="BF35" s="120"/>
      <c r="BG35" s="112">
        <f>BF35*2</f>
        <v>0</v>
      </c>
      <c r="BH35" s="113">
        <f t="shared" si="14"/>
        <v>0</v>
      </c>
      <c r="BI35" s="121">
        <f t="shared" si="14"/>
        <v>0</v>
      </c>
      <c r="BJ35" s="115"/>
      <c r="BK35" s="116"/>
      <c r="BL35" s="116"/>
      <c r="BM35" s="117"/>
    </row>
    <row r="36" spans="1:65" ht="16.2" thickBot="1" x14ac:dyDescent="0.35">
      <c r="A36" s="1"/>
      <c r="B36" s="107" t="s">
        <v>34</v>
      </c>
      <c r="C36" s="123"/>
      <c r="D36" s="124"/>
      <c r="E36" s="110">
        <f>D36*1</f>
        <v>0</v>
      </c>
      <c r="F36" s="126"/>
      <c r="G36" s="112">
        <f>F36*1</f>
        <v>0</v>
      </c>
      <c r="H36" s="113">
        <f t="shared" si="10"/>
        <v>0</v>
      </c>
      <c r="I36" s="121">
        <f t="shared" si="10"/>
        <v>0</v>
      </c>
      <c r="J36" s="115"/>
      <c r="K36" s="116"/>
      <c r="L36" s="116"/>
      <c r="M36" s="117"/>
      <c r="N36" s="127"/>
      <c r="O36" s="107" t="s">
        <v>34</v>
      </c>
      <c r="P36" s="123"/>
      <c r="Q36" s="124"/>
      <c r="R36" s="110">
        <f>Q36*1</f>
        <v>0</v>
      </c>
      <c r="S36" s="126"/>
      <c r="T36" s="112">
        <f>S36*1</f>
        <v>0</v>
      </c>
      <c r="U36" s="113">
        <f t="shared" si="11"/>
        <v>0</v>
      </c>
      <c r="V36" s="121">
        <f t="shared" si="11"/>
        <v>0</v>
      </c>
      <c r="W36" s="115"/>
      <c r="X36" s="116"/>
      <c r="Y36" s="116"/>
      <c r="Z36" s="117"/>
      <c r="AA36" s="127"/>
      <c r="AB36" s="107" t="s">
        <v>34</v>
      </c>
      <c r="AC36" s="123"/>
      <c r="AD36" s="124"/>
      <c r="AE36" s="110">
        <f>AD36*1</f>
        <v>0</v>
      </c>
      <c r="AF36" s="126"/>
      <c r="AG36" s="112">
        <f>AF36*1</f>
        <v>0</v>
      </c>
      <c r="AH36" s="113">
        <f t="shared" si="12"/>
        <v>0</v>
      </c>
      <c r="AI36" s="121">
        <f t="shared" si="12"/>
        <v>0</v>
      </c>
      <c r="AJ36" s="115"/>
      <c r="AK36" s="116"/>
      <c r="AL36" s="116"/>
      <c r="AM36" s="117"/>
      <c r="AN36" s="127"/>
      <c r="AO36" s="107" t="s">
        <v>34</v>
      </c>
      <c r="AP36" s="123"/>
      <c r="AQ36" s="124"/>
      <c r="AR36" s="110">
        <f>AQ36*1</f>
        <v>0</v>
      </c>
      <c r="AS36" s="126"/>
      <c r="AT36" s="112">
        <f>AS36*1</f>
        <v>0</v>
      </c>
      <c r="AU36" s="113">
        <f t="shared" si="13"/>
        <v>0</v>
      </c>
      <c r="AV36" s="121">
        <f t="shared" si="13"/>
        <v>0</v>
      </c>
      <c r="AW36" s="115"/>
      <c r="AX36" s="116"/>
      <c r="AY36" s="116"/>
      <c r="AZ36" s="117"/>
      <c r="BA36" s="127"/>
      <c r="BB36" s="107" t="s">
        <v>34</v>
      </c>
      <c r="BC36" s="123"/>
      <c r="BD36" s="124"/>
      <c r="BE36" s="110">
        <f>BD36*1</f>
        <v>0</v>
      </c>
      <c r="BF36" s="126"/>
      <c r="BG36" s="112">
        <f>BF36*1</f>
        <v>0</v>
      </c>
      <c r="BH36" s="113">
        <f t="shared" si="14"/>
        <v>0</v>
      </c>
      <c r="BI36" s="121">
        <f t="shared" si="14"/>
        <v>0</v>
      </c>
      <c r="BJ36" s="115"/>
      <c r="BK36" s="116"/>
      <c r="BL36" s="116"/>
      <c r="BM36" s="117"/>
    </row>
    <row r="37" spans="1:65" ht="16.2" thickBot="1" x14ac:dyDescent="0.35">
      <c r="A37" s="1"/>
      <c r="B37" s="107" t="s">
        <v>35</v>
      </c>
      <c r="C37" s="108"/>
      <c r="D37" s="109"/>
      <c r="E37" s="110">
        <f>D37*0.25</f>
        <v>0</v>
      </c>
      <c r="F37" s="128"/>
      <c r="G37" s="112">
        <f>F37*0.25</f>
        <v>0</v>
      </c>
      <c r="H37" s="113">
        <f t="shared" si="10"/>
        <v>0</v>
      </c>
      <c r="I37" s="121">
        <f t="shared" si="10"/>
        <v>0</v>
      </c>
      <c r="J37" s="115"/>
      <c r="K37" s="116"/>
      <c r="L37" s="116"/>
      <c r="M37" s="117"/>
      <c r="N37" s="129"/>
      <c r="O37" s="107" t="s">
        <v>35</v>
      </c>
      <c r="P37" s="108"/>
      <c r="Q37" s="109"/>
      <c r="R37" s="110">
        <f>Q37*0.25</f>
        <v>0</v>
      </c>
      <c r="S37" s="128"/>
      <c r="T37" s="112">
        <f>S37*0.25</f>
        <v>0</v>
      </c>
      <c r="U37" s="113">
        <f t="shared" si="11"/>
        <v>0</v>
      </c>
      <c r="V37" s="121">
        <f t="shared" si="11"/>
        <v>0</v>
      </c>
      <c r="W37" s="115"/>
      <c r="X37" s="116"/>
      <c r="Y37" s="116"/>
      <c r="Z37" s="117"/>
      <c r="AA37" s="129"/>
      <c r="AB37" s="107" t="s">
        <v>35</v>
      </c>
      <c r="AC37" s="108"/>
      <c r="AD37" s="109"/>
      <c r="AE37" s="110">
        <f>AD37*0.25</f>
        <v>0</v>
      </c>
      <c r="AF37" s="128"/>
      <c r="AG37" s="112">
        <f>AF37*0.25</f>
        <v>0</v>
      </c>
      <c r="AH37" s="113">
        <f t="shared" si="12"/>
        <v>0</v>
      </c>
      <c r="AI37" s="121">
        <f t="shared" si="12"/>
        <v>0</v>
      </c>
      <c r="AJ37" s="115"/>
      <c r="AK37" s="116"/>
      <c r="AL37" s="116"/>
      <c r="AM37" s="117"/>
      <c r="AN37" s="129"/>
      <c r="AO37" s="107" t="s">
        <v>35</v>
      </c>
      <c r="AP37" s="108"/>
      <c r="AQ37" s="109"/>
      <c r="AR37" s="110">
        <f>AQ37*0.25</f>
        <v>0</v>
      </c>
      <c r="AS37" s="128"/>
      <c r="AT37" s="112">
        <f>AS37*0.25</f>
        <v>0</v>
      </c>
      <c r="AU37" s="113">
        <f t="shared" si="13"/>
        <v>0</v>
      </c>
      <c r="AV37" s="121">
        <f t="shared" si="13"/>
        <v>0</v>
      </c>
      <c r="AW37" s="115"/>
      <c r="AX37" s="116"/>
      <c r="AY37" s="116"/>
      <c r="AZ37" s="117"/>
      <c r="BA37" s="129"/>
      <c r="BB37" s="107" t="s">
        <v>35</v>
      </c>
      <c r="BC37" s="108"/>
      <c r="BD37" s="109"/>
      <c r="BE37" s="110">
        <f>BD37*0.25</f>
        <v>0</v>
      </c>
      <c r="BF37" s="128"/>
      <c r="BG37" s="112">
        <f>BF37*0.25</f>
        <v>0</v>
      </c>
      <c r="BH37" s="113">
        <f t="shared" si="14"/>
        <v>0</v>
      </c>
      <c r="BI37" s="121">
        <f t="shared" si="14"/>
        <v>0</v>
      </c>
      <c r="BJ37" s="115"/>
      <c r="BK37" s="116"/>
      <c r="BL37" s="116"/>
      <c r="BM37" s="117"/>
    </row>
    <row r="38" spans="1:65" ht="16.2" thickBot="1" x14ac:dyDescent="0.35">
      <c r="A38" s="1"/>
      <c r="B38" s="107" t="s">
        <v>36</v>
      </c>
      <c r="C38" s="130"/>
      <c r="D38" s="131"/>
      <c r="E38" s="110">
        <f>D38*0.1</f>
        <v>0</v>
      </c>
      <c r="F38" s="111"/>
      <c r="G38" s="112">
        <f>F38*0.1</f>
        <v>0</v>
      </c>
      <c r="H38" s="113">
        <f t="shared" si="10"/>
        <v>0</v>
      </c>
      <c r="I38" s="121">
        <f t="shared" si="10"/>
        <v>0</v>
      </c>
      <c r="J38" s="115"/>
      <c r="K38" s="116"/>
      <c r="L38" s="116"/>
      <c r="M38" s="117"/>
      <c r="N38" s="132"/>
      <c r="O38" s="107" t="s">
        <v>36</v>
      </c>
      <c r="P38" s="130"/>
      <c r="Q38" s="131"/>
      <c r="R38" s="110">
        <f>Q38*0.1</f>
        <v>0</v>
      </c>
      <c r="S38" s="111"/>
      <c r="T38" s="112">
        <f>S38*0.1</f>
        <v>0</v>
      </c>
      <c r="U38" s="113">
        <f t="shared" si="11"/>
        <v>0</v>
      </c>
      <c r="V38" s="121">
        <f t="shared" si="11"/>
        <v>0</v>
      </c>
      <c r="W38" s="115"/>
      <c r="X38" s="116"/>
      <c r="Y38" s="116"/>
      <c r="Z38" s="117"/>
      <c r="AA38" s="132"/>
      <c r="AB38" s="107" t="s">
        <v>36</v>
      </c>
      <c r="AC38" s="130"/>
      <c r="AD38" s="131"/>
      <c r="AE38" s="110">
        <f>AD38*0.1</f>
        <v>0</v>
      </c>
      <c r="AF38" s="111"/>
      <c r="AG38" s="112">
        <f>AF38*0.1</f>
        <v>0</v>
      </c>
      <c r="AH38" s="113">
        <f t="shared" si="12"/>
        <v>0</v>
      </c>
      <c r="AI38" s="121">
        <f t="shared" si="12"/>
        <v>0</v>
      </c>
      <c r="AJ38" s="115"/>
      <c r="AK38" s="116"/>
      <c r="AL38" s="116"/>
      <c r="AM38" s="117"/>
      <c r="AN38" s="132"/>
      <c r="AO38" s="107" t="s">
        <v>36</v>
      </c>
      <c r="AP38" s="130"/>
      <c r="AQ38" s="131"/>
      <c r="AR38" s="110">
        <f>AQ38*0.1</f>
        <v>0</v>
      </c>
      <c r="AS38" s="111"/>
      <c r="AT38" s="112">
        <f>AS38*0.1</f>
        <v>0</v>
      </c>
      <c r="AU38" s="113">
        <f t="shared" si="13"/>
        <v>0</v>
      </c>
      <c r="AV38" s="121">
        <f t="shared" si="13"/>
        <v>0</v>
      </c>
      <c r="AW38" s="115"/>
      <c r="AX38" s="116"/>
      <c r="AY38" s="116"/>
      <c r="AZ38" s="117"/>
      <c r="BA38" s="132"/>
      <c r="BB38" s="107" t="s">
        <v>36</v>
      </c>
      <c r="BC38" s="130"/>
      <c r="BD38" s="131"/>
      <c r="BE38" s="110">
        <f>BD38*0.1</f>
        <v>0</v>
      </c>
      <c r="BF38" s="111"/>
      <c r="BG38" s="112">
        <f>BF38*0.1</f>
        <v>0</v>
      </c>
      <c r="BH38" s="113">
        <f t="shared" si="14"/>
        <v>0</v>
      </c>
      <c r="BI38" s="121">
        <f t="shared" si="14"/>
        <v>0</v>
      </c>
      <c r="BJ38" s="115"/>
      <c r="BK38" s="116"/>
      <c r="BL38" s="116"/>
      <c r="BM38" s="117"/>
    </row>
    <row r="39" spans="1:65" ht="16.2" thickBot="1" x14ac:dyDescent="0.35">
      <c r="A39" s="1"/>
      <c r="B39" s="107" t="s">
        <v>37</v>
      </c>
      <c r="C39" s="133"/>
      <c r="D39" s="134"/>
      <c r="E39" s="110">
        <f>D39*0.05</f>
        <v>0</v>
      </c>
      <c r="F39" s="111"/>
      <c r="G39" s="112">
        <f>F39*0.05</f>
        <v>0</v>
      </c>
      <c r="H39" s="113">
        <f t="shared" si="10"/>
        <v>0</v>
      </c>
      <c r="I39" s="121">
        <f t="shared" si="10"/>
        <v>0</v>
      </c>
      <c r="J39" s="135"/>
      <c r="K39" s="90"/>
      <c r="L39" s="90"/>
      <c r="M39" s="91"/>
      <c r="N39" s="132"/>
      <c r="O39" s="107" t="s">
        <v>37</v>
      </c>
      <c r="P39" s="133"/>
      <c r="Q39" s="134"/>
      <c r="R39" s="110">
        <f>Q39*0.05</f>
        <v>0</v>
      </c>
      <c r="S39" s="111"/>
      <c r="T39" s="112">
        <f>S39*0.05</f>
        <v>0</v>
      </c>
      <c r="U39" s="113">
        <f t="shared" si="11"/>
        <v>0</v>
      </c>
      <c r="V39" s="121">
        <f t="shared" si="11"/>
        <v>0</v>
      </c>
      <c r="W39" s="135"/>
      <c r="X39" s="90"/>
      <c r="Y39" s="90"/>
      <c r="Z39" s="91"/>
      <c r="AA39" s="132"/>
      <c r="AB39" s="107" t="s">
        <v>37</v>
      </c>
      <c r="AC39" s="133"/>
      <c r="AD39" s="134"/>
      <c r="AE39" s="110">
        <f>AD39*0.05</f>
        <v>0</v>
      </c>
      <c r="AF39" s="111"/>
      <c r="AG39" s="112">
        <f>AF39*0.05</f>
        <v>0</v>
      </c>
      <c r="AH39" s="113">
        <f t="shared" si="12"/>
        <v>0</v>
      </c>
      <c r="AI39" s="121">
        <f t="shared" si="12"/>
        <v>0</v>
      </c>
      <c r="AJ39" s="135"/>
      <c r="AK39" s="90"/>
      <c r="AL39" s="90"/>
      <c r="AM39" s="91"/>
      <c r="AN39" s="132"/>
      <c r="AO39" s="107" t="s">
        <v>37</v>
      </c>
      <c r="AP39" s="133"/>
      <c r="AQ39" s="134"/>
      <c r="AR39" s="110">
        <f>AQ39*0.05</f>
        <v>0</v>
      </c>
      <c r="AS39" s="111"/>
      <c r="AT39" s="112">
        <f>AS39*0.05</f>
        <v>0</v>
      </c>
      <c r="AU39" s="113">
        <f t="shared" si="13"/>
        <v>0</v>
      </c>
      <c r="AV39" s="121">
        <f t="shared" si="13"/>
        <v>0</v>
      </c>
      <c r="AW39" s="135"/>
      <c r="AX39" s="90"/>
      <c r="AY39" s="90"/>
      <c r="AZ39" s="91"/>
      <c r="BA39" s="132"/>
      <c r="BB39" s="107" t="s">
        <v>37</v>
      </c>
      <c r="BC39" s="133"/>
      <c r="BD39" s="134"/>
      <c r="BE39" s="110">
        <f>BD39*0.05</f>
        <v>0</v>
      </c>
      <c r="BF39" s="111"/>
      <c r="BG39" s="112">
        <f>BF39*0.05</f>
        <v>0</v>
      </c>
      <c r="BH39" s="113">
        <f t="shared" si="14"/>
        <v>0</v>
      </c>
      <c r="BI39" s="121">
        <f t="shared" si="14"/>
        <v>0</v>
      </c>
      <c r="BJ39" s="135"/>
      <c r="BK39" s="90"/>
      <c r="BL39" s="90"/>
      <c r="BM39" s="91"/>
    </row>
    <row r="40" spans="1:65" ht="16.2" thickBot="1" x14ac:dyDescent="0.35">
      <c r="A40" s="1"/>
      <c r="B40" s="136"/>
      <c r="C40" s="137"/>
      <c r="D40" s="138">
        <f>SUM(D31:D39)</f>
        <v>0</v>
      </c>
      <c r="E40" s="139">
        <f t="shared" ref="E40:I40" si="15">SUM(E31:E39)</f>
        <v>0</v>
      </c>
      <c r="F40" s="138">
        <f>SUM(F31:F39)</f>
        <v>0</v>
      </c>
      <c r="G40" s="112">
        <f t="shared" si="15"/>
        <v>0</v>
      </c>
      <c r="H40" s="138">
        <f t="shared" si="15"/>
        <v>0</v>
      </c>
      <c r="I40" s="140">
        <f t="shared" si="15"/>
        <v>0</v>
      </c>
      <c r="J40" s="141"/>
      <c r="K40" s="84"/>
      <c r="L40" s="84"/>
      <c r="M40" s="85"/>
      <c r="N40" s="142"/>
      <c r="O40" s="136"/>
      <c r="P40" s="137"/>
      <c r="Q40" s="138">
        <f>SUM(Q31:Q39)</f>
        <v>0</v>
      </c>
      <c r="R40" s="139">
        <f t="shared" ref="R40" si="16">SUM(R31:R39)</f>
        <v>0</v>
      </c>
      <c r="S40" s="138">
        <f>SUM(S31:S39)</f>
        <v>0</v>
      </c>
      <c r="T40" s="112">
        <f t="shared" ref="T40:V40" si="17">SUM(T31:T39)</f>
        <v>0</v>
      </c>
      <c r="U40" s="138">
        <f t="shared" si="17"/>
        <v>0</v>
      </c>
      <c r="V40" s="140">
        <f t="shared" si="17"/>
        <v>0</v>
      </c>
      <c r="W40" s="141"/>
      <c r="X40" s="84"/>
      <c r="Y40" s="84"/>
      <c r="Z40" s="85"/>
      <c r="AA40" s="142"/>
      <c r="AB40" s="136"/>
      <c r="AC40" s="137"/>
      <c r="AD40" s="138">
        <f>SUM(AD31:AD39)</f>
        <v>0</v>
      </c>
      <c r="AE40" s="139">
        <f t="shared" ref="AE40" si="18">SUM(AE31:AE39)</f>
        <v>0</v>
      </c>
      <c r="AF40" s="138">
        <f>SUM(AF31:AF39)</f>
        <v>0</v>
      </c>
      <c r="AG40" s="112">
        <f t="shared" ref="AG40:AI40" si="19">SUM(AG31:AG39)</f>
        <v>0</v>
      </c>
      <c r="AH40" s="138">
        <f t="shared" si="19"/>
        <v>0</v>
      </c>
      <c r="AI40" s="140">
        <f t="shared" si="19"/>
        <v>0</v>
      </c>
      <c r="AJ40" s="141"/>
      <c r="AK40" s="84"/>
      <c r="AL40" s="84"/>
      <c r="AM40" s="85"/>
      <c r="AN40" s="142"/>
      <c r="AO40" s="136"/>
      <c r="AP40" s="137"/>
      <c r="AQ40" s="138">
        <f>SUM(AQ31:AQ39)</f>
        <v>0</v>
      </c>
      <c r="AR40" s="139">
        <f t="shared" ref="AR40" si="20">SUM(AR31:AR39)</f>
        <v>0</v>
      </c>
      <c r="AS40" s="138">
        <f>SUM(AS31:AS39)</f>
        <v>0</v>
      </c>
      <c r="AT40" s="112">
        <f t="shared" ref="AT40:AV40" si="21">SUM(AT31:AT39)</f>
        <v>0</v>
      </c>
      <c r="AU40" s="138">
        <f t="shared" si="21"/>
        <v>0</v>
      </c>
      <c r="AV40" s="140">
        <f t="shared" si="21"/>
        <v>0</v>
      </c>
      <c r="AW40" s="141"/>
      <c r="AX40" s="84"/>
      <c r="AY40" s="84"/>
      <c r="AZ40" s="85"/>
      <c r="BA40" s="142"/>
      <c r="BB40" s="136"/>
      <c r="BC40" s="137"/>
      <c r="BD40" s="138">
        <f>SUM(BD31:BD39)</f>
        <v>0</v>
      </c>
      <c r="BE40" s="139">
        <f t="shared" ref="BE40" si="22">SUM(BE31:BE39)</f>
        <v>0</v>
      </c>
      <c r="BF40" s="138">
        <f>SUM(BF31:BF39)</f>
        <v>0</v>
      </c>
      <c r="BG40" s="112">
        <f t="shared" ref="BG40:BI40" si="23">SUM(BG31:BG39)</f>
        <v>0</v>
      </c>
      <c r="BH40" s="138">
        <f t="shared" si="23"/>
        <v>0</v>
      </c>
      <c r="BI40" s="140">
        <f t="shared" si="23"/>
        <v>0</v>
      </c>
      <c r="BJ40" s="141"/>
      <c r="BK40" s="84"/>
      <c r="BL40" s="84"/>
      <c r="BM40" s="85"/>
    </row>
  </sheetData>
  <conditionalFormatting sqref="N30:N37">
    <cfRule type="containsErrors" dxfId="175" priority="235">
      <formula>ISERROR(N30)</formula>
    </cfRule>
  </conditionalFormatting>
  <conditionalFormatting sqref="N30:N37">
    <cfRule type="cellIs" dxfId="174" priority="234" operator="equal">
      <formula>0</formula>
    </cfRule>
  </conditionalFormatting>
  <conditionalFormatting sqref="M38">
    <cfRule type="containsErrors" dxfId="173" priority="232">
      <formula>ISERROR(M38)</formula>
    </cfRule>
  </conditionalFormatting>
  <conditionalFormatting sqref="M38">
    <cfRule type="cellIs" dxfId="172" priority="231" operator="equal">
      <formula>0</formula>
    </cfRule>
  </conditionalFormatting>
  <conditionalFormatting sqref="J38:L38">
    <cfRule type="cellIs" dxfId="171" priority="230" operator="equal">
      <formula>0</formula>
    </cfRule>
  </conditionalFormatting>
  <conditionalFormatting sqref="D38:D39">
    <cfRule type="cellIs" dxfId="170" priority="224" operator="equal">
      <formula>FALSE</formula>
    </cfRule>
    <cfRule type="cellIs" dxfId="169" priority="225" operator="equal">
      <formula>0</formula>
    </cfRule>
  </conditionalFormatting>
  <conditionalFormatting sqref="D31:D37">
    <cfRule type="cellIs" dxfId="168" priority="223" operator="equal">
      <formula>0</formula>
    </cfRule>
  </conditionalFormatting>
  <conditionalFormatting sqref="F31 F38:F39">
    <cfRule type="cellIs" dxfId="167" priority="221" operator="equal">
      <formula>FALSE</formula>
    </cfRule>
    <cfRule type="cellIs" dxfId="166" priority="222" operator="equal">
      <formula>0</formula>
    </cfRule>
  </conditionalFormatting>
  <conditionalFormatting sqref="F37">
    <cfRule type="cellIs" dxfId="165" priority="220" operator="equal">
      <formula>0</formula>
    </cfRule>
  </conditionalFormatting>
  <conditionalFormatting sqref="E31:E40">
    <cfRule type="cellIs" dxfId="164" priority="228" operator="equal">
      <formula>FALSE</formula>
    </cfRule>
    <cfRule type="cellIs" dxfId="163" priority="229" operator="equal">
      <formula>0</formula>
    </cfRule>
  </conditionalFormatting>
  <conditionalFormatting sqref="I31:I40">
    <cfRule type="cellIs" dxfId="162" priority="226" operator="equal">
      <formula>FALSE</formula>
    </cfRule>
    <cfRule type="cellIs" dxfId="161" priority="227" operator="equal">
      <formula>0</formula>
    </cfRule>
  </conditionalFormatting>
  <conditionalFormatting sqref="G31:G40">
    <cfRule type="cellIs" dxfId="160" priority="219" operator="equal">
      <formula>0</formula>
    </cfRule>
  </conditionalFormatting>
  <conditionalFormatting sqref="H31:H40">
    <cfRule type="cellIs" dxfId="159" priority="218" operator="equal">
      <formula>0</formula>
    </cfRule>
  </conditionalFormatting>
  <conditionalFormatting sqref="F40">
    <cfRule type="cellIs" dxfId="158" priority="217" operator="equal">
      <formula>0</formula>
    </cfRule>
  </conditionalFormatting>
  <conditionalFormatting sqref="D40">
    <cfRule type="cellIs" dxfId="157" priority="216" operator="equal">
      <formula>0</formula>
    </cfRule>
  </conditionalFormatting>
  <conditionalFormatting sqref="B40">
    <cfRule type="cellIs" dxfId="156" priority="215" operator="equal">
      <formula>0</formula>
    </cfRule>
  </conditionalFormatting>
  <conditionalFormatting sqref="C40">
    <cfRule type="cellIs" dxfId="155" priority="214" operator="equal">
      <formula>0</formula>
    </cfRule>
  </conditionalFormatting>
  <conditionalFormatting sqref="B39:C39 B31:B38">
    <cfRule type="cellIs" dxfId="154" priority="212" operator="equal">
      <formula>FALSE</formula>
    </cfRule>
    <cfRule type="cellIs" dxfId="153" priority="213" operator="equal">
      <formula>0</formula>
    </cfRule>
  </conditionalFormatting>
  <conditionalFormatting sqref="C38">
    <cfRule type="cellIs" dxfId="152" priority="210" operator="equal">
      <formula>FALSE</formula>
    </cfRule>
    <cfRule type="cellIs" dxfId="151" priority="211" operator="equal">
      <formula>0</formula>
    </cfRule>
  </conditionalFormatting>
  <conditionalFormatting sqref="C31:C37">
    <cfRule type="cellIs" dxfId="150" priority="209" operator="equal">
      <formula>0</formula>
    </cfRule>
  </conditionalFormatting>
  <conditionalFormatting sqref="AA30:AA37 Z38">
    <cfRule type="containsErrors" dxfId="149" priority="176">
      <formula>ISERROR(Z30)</formula>
    </cfRule>
  </conditionalFormatting>
  <conditionalFormatting sqref="AA30:AA37 Z38">
    <cfRule type="cellIs" dxfId="148" priority="175" operator="equal">
      <formula>0</formula>
    </cfRule>
  </conditionalFormatting>
  <conditionalFormatting sqref="X38">
    <cfRule type="cellIs" dxfId="147" priority="174" operator="equal">
      <formula>0</formula>
    </cfRule>
  </conditionalFormatting>
  <conditionalFormatting sqref="AN30:AN37">
    <cfRule type="containsErrors" dxfId="146" priority="170">
      <formula>ISERROR(AN30)</formula>
    </cfRule>
  </conditionalFormatting>
  <conditionalFormatting sqref="AN30:AN37">
    <cfRule type="cellIs" dxfId="145" priority="169" operator="equal">
      <formula>0</formula>
    </cfRule>
  </conditionalFormatting>
  <conditionalFormatting sqref="BA30:BA37">
    <cfRule type="containsErrors" dxfId="144" priority="165">
      <formula>ISERROR(BA30)</formula>
    </cfRule>
  </conditionalFormatting>
  <conditionalFormatting sqref="BA30:BA37">
    <cfRule type="cellIs" dxfId="143" priority="164" operator="equal">
      <formula>0</formula>
    </cfRule>
  </conditionalFormatting>
  <conditionalFormatting sqref="AM38">
    <cfRule type="containsErrors" dxfId="142" priority="158">
      <formula>ISERROR(AM38)</formula>
    </cfRule>
  </conditionalFormatting>
  <conditionalFormatting sqref="AM38">
    <cfRule type="cellIs" dxfId="141" priority="157" operator="equal">
      <formula>0</formula>
    </cfRule>
  </conditionalFormatting>
  <conditionalFormatting sqref="AK38">
    <cfRule type="cellIs" dxfId="140" priority="156" operator="equal">
      <formula>0</formula>
    </cfRule>
  </conditionalFormatting>
  <conditionalFormatting sqref="AJ30:AK30 AK31:AK37 AM30:AM37">
    <cfRule type="cellIs" dxfId="139" priority="154" operator="equal">
      <formula>FALSE</formula>
    </cfRule>
    <cfRule type="cellIs" dxfId="138" priority="155" operator="equal">
      <formula>0</formula>
    </cfRule>
  </conditionalFormatting>
  <conditionalFormatting sqref="AZ38">
    <cfRule type="containsErrors" dxfId="137" priority="153">
      <formula>ISERROR(AZ38)</formula>
    </cfRule>
  </conditionalFormatting>
  <conditionalFormatting sqref="AZ38">
    <cfRule type="cellIs" dxfId="136" priority="152" operator="equal">
      <formula>0</formula>
    </cfRule>
  </conditionalFormatting>
  <conditionalFormatting sqref="AX38">
    <cfRule type="cellIs" dxfId="135" priority="151" operator="equal">
      <formula>0</formula>
    </cfRule>
  </conditionalFormatting>
  <conditionalFormatting sqref="AW30:AX30 AX31:AX37 AZ30:AZ37">
    <cfRule type="cellIs" dxfId="134" priority="149" operator="equal">
      <formula>FALSE</formula>
    </cfRule>
    <cfRule type="cellIs" dxfId="133" priority="150" operator="equal">
      <formula>0</formula>
    </cfRule>
  </conditionalFormatting>
  <conditionalFormatting sqref="BM38">
    <cfRule type="containsErrors" dxfId="132" priority="148">
      <formula>ISERROR(BM38)</formula>
    </cfRule>
  </conditionalFormatting>
  <conditionalFormatting sqref="BM38">
    <cfRule type="cellIs" dxfId="131" priority="147" operator="equal">
      <formula>0</formula>
    </cfRule>
  </conditionalFormatting>
  <conditionalFormatting sqref="BK38">
    <cfRule type="cellIs" dxfId="130" priority="146" operator="equal">
      <formula>0</formula>
    </cfRule>
  </conditionalFormatting>
  <conditionalFormatting sqref="BJ30:BK30 BK31:BK37 BM30:BM37">
    <cfRule type="cellIs" dxfId="129" priority="144" operator="equal">
      <formula>FALSE</formula>
    </cfRule>
    <cfRule type="cellIs" dxfId="128" priority="145" operator="equal">
      <formula>0</formula>
    </cfRule>
  </conditionalFormatting>
  <conditionalFormatting sqref="W38">
    <cfRule type="cellIs" dxfId="127" priority="143" operator="equal">
      <formula>0</formula>
    </cfRule>
  </conditionalFormatting>
  <conditionalFormatting sqref="Q38:Q39">
    <cfRule type="cellIs" dxfId="126" priority="137" operator="equal">
      <formula>FALSE</formula>
    </cfRule>
    <cfRule type="cellIs" dxfId="125" priority="138" operator="equal">
      <formula>0</formula>
    </cfRule>
  </conditionalFormatting>
  <conditionalFormatting sqref="Q31:Q37">
    <cfRule type="cellIs" dxfId="124" priority="136" operator="equal">
      <formula>0</formula>
    </cfRule>
  </conditionalFormatting>
  <conditionalFormatting sqref="S31 S38:S39">
    <cfRule type="cellIs" dxfId="123" priority="134" operator="equal">
      <formula>FALSE</formula>
    </cfRule>
    <cfRule type="cellIs" dxfId="122" priority="135" operator="equal">
      <formula>0</formula>
    </cfRule>
  </conditionalFormatting>
  <conditionalFormatting sqref="S37">
    <cfRule type="cellIs" dxfId="121" priority="133" operator="equal">
      <formula>0</formula>
    </cfRule>
  </conditionalFormatting>
  <conditionalFormatting sqref="R31:R39">
    <cfRule type="cellIs" dxfId="120" priority="141" operator="equal">
      <formula>FALSE</formula>
    </cfRule>
    <cfRule type="cellIs" dxfId="119" priority="142" operator="equal">
      <formula>0</formula>
    </cfRule>
  </conditionalFormatting>
  <conditionalFormatting sqref="V31:V39">
    <cfRule type="cellIs" dxfId="118" priority="139" operator="equal">
      <formula>FALSE</formula>
    </cfRule>
    <cfRule type="cellIs" dxfId="117" priority="140" operator="equal">
      <formula>0</formula>
    </cfRule>
  </conditionalFormatting>
  <conditionalFormatting sqref="T31:T39">
    <cfRule type="cellIs" dxfId="116" priority="132" operator="equal">
      <formula>0</formula>
    </cfRule>
  </conditionalFormatting>
  <conditionalFormatting sqref="U31:U39">
    <cfRule type="cellIs" dxfId="115" priority="131" operator="equal">
      <formula>0</formula>
    </cfRule>
  </conditionalFormatting>
  <conditionalFormatting sqref="AJ38">
    <cfRule type="cellIs" dxfId="114" priority="130" operator="equal">
      <formula>0</formula>
    </cfRule>
  </conditionalFormatting>
  <conditionalFormatting sqref="AD38:AD39">
    <cfRule type="cellIs" dxfId="113" priority="124" operator="equal">
      <formula>FALSE</formula>
    </cfRule>
    <cfRule type="cellIs" dxfId="112" priority="125" operator="equal">
      <formula>0</formula>
    </cfRule>
  </conditionalFormatting>
  <conditionalFormatting sqref="AD31:AD37">
    <cfRule type="cellIs" dxfId="111" priority="123" operator="equal">
      <formula>0</formula>
    </cfRule>
  </conditionalFormatting>
  <conditionalFormatting sqref="AF31 AF38:AF39">
    <cfRule type="cellIs" dxfId="110" priority="121" operator="equal">
      <formula>FALSE</formula>
    </cfRule>
    <cfRule type="cellIs" dxfId="109" priority="122" operator="equal">
      <formula>0</formula>
    </cfRule>
  </conditionalFormatting>
  <conditionalFormatting sqref="AF37">
    <cfRule type="cellIs" dxfId="108" priority="120" operator="equal">
      <formula>0</formula>
    </cfRule>
  </conditionalFormatting>
  <conditionalFormatting sqref="AE31:AE39">
    <cfRule type="cellIs" dxfId="107" priority="128" operator="equal">
      <formula>FALSE</formula>
    </cfRule>
    <cfRule type="cellIs" dxfId="106" priority="129" operator="equal">
      <formula>0</formula>
    </cfRule>
  </conditionalFormatting>
  <conditionalFormatting sqref="AI31:AI39">
    <cfRule type="cellIs" dxfId="105" priority="126" operator="equal">
      <formula>FALSE</formula>
    </cfRule>
    <cfRule type="cellIs" dxfId="104" priority="127" operator="equal">
      <formula>0</formula>
    </cfRule>
  </conditionalFormatting>
  <conditionalFormatting sqref="AG31:AG39">
    <cfRule type="cellIs" dxfId="103" priority="119" operator="equal">
      <formula>0</formula>
    </cfRule>
  </conditionalFormatting>
  <conditionalFormatting sqref="AH31:AH39">
    <cfRule type="cellIs" dxfId="102" priority="118" operator="equal">
      <formula>0</formula>
    </cfRule>
  </conditionalFormatting>
  <conditionalFormatting sqref="AW38">
    <cfRule type="cellIs" dxfId="101" priority="117" operator="equal">
      <formula>0</formula>
    </cfRule>
  </conditionalFormatting>
  <conditionalFormatting sqref="AQ38:AQ39">
    <cfRule type="cellIs" dxfId="100" priority="111" operator="equal">
      <formula>FALSE</formula>
    </cfRule>
    <cfRule type="cellIs" dxfId="99" priority="112" operator="equal">
      <formula>0</formula>
    </cfRule>
  </conditionalFormatting>
  <conditionalFormatting sqref="AQ31:AQ37">
    <cfRule type="cellIs" dxfId="98" priority="110" operator="equal">
      <formula>0</formula>
    </cfRule>
  </conditionalFormatting>
  <conditionalFormatting sqref="AS31 AS38:AS39">
    <cfRule type="cellIs" dxfId="97" priority="108" operator="equal">
      <formula>FALSE</formula>
    </cfRule>
    <cfRule type="cellIs" dxfId="96" priority="109" operator="equal">
      <formula>0</formula>
    </cfRule>
  </conditionalFormatting>
  <conditionalFormatting sqref="AS37">
    <cfRule type="cellIs" dxfId="95" priority="107" operator="equal">
      <formula>0</formula>
    </cfRule>
  </conditionalFormatting>
  <conditionalFormatting sqref="AR31:AR39">
    <cfRule type="cellIs" dxfId="94" priority="115" operator="equal">
      <formula>FALSE</formula>
    </cfRule>
    <cfRule type="cellIs" dxfId="93" priority="116" operator="equal">
      <formula>0</formula>
    </cfRule>
  </conditionalFormatting>
  <conditionalFormatting sqref="AV31:AV39">
    <cfRule type="cellIs" dxfId="92" priority="113" operator="equal">
      <formula>FALSE</formula>
    </cfRule>
    <cfRule type="cellIs" dxfId="91" priority="114" operator="equal">
      <formula>0</formula>
    </cfRule>
  </conditionalFormatting>
  <conditionalFormatting sqref="AT31:AT39">
    <cfRule type="cellIs" dxfId="90" priority="106" operator="equal">
      <formula>0</formula>
    </cfRule>
  </conditionalFormatting>
  <conditionalFormatting sqref="AU31:AU39">
    <cfRule type="cellIs" dxfId="89" priority="105" operator="equal">
      <formula>0</formula>
    </cfRule>
  </conditionalFormatting>
  <conditionalFormatting sqref="BJ38">
    <cfRule type="cellIs" dxfId="88" priority="104" operator="equal">
      <formula>0</formula>
    </cfRule>
  </conditionalFormatting>
  <conditionalFormatting sqref="BD38:BD39">
    <cfRule type="cellIs" dxfId="87" priority="98" operator="equal">
      <formula>FALSE</formula>
    </cfRule>
    <cfRule type="cellIs" dxfId="86" priority="99" operator="equal">
      <formula>0</formula>
    </cfRule>
  </conditionalFormatting>
  <conditionalFormatting sqref="BD31:BD37">
    <cfRule type="cellIs" dxfId="85" priority="97" operator="equal">
      <formula>0</formula>
    </cfRule>
  </conditionalFormatting>
  <conditionalFormatting sqref="BF31 BF38:BF39">
    <cfRule type="cellIs" dxfId="84" priority="95" operator="equal">
      <formula>FALSE</formula>
    </cfRule>
    <cfRule type="cellIs" dxfId="83" priority="96" operator="equal">
      <formula>0</formula>
    </cfRule>
  </conditionalFormatting>
  <conditionalFormatting sqref="BF37">
    <cfRule type="cellIs" dxfId="82" priority="94" operator="equal">
      <formula>0</formula>
    </cfRule>
  </conditionalFormatting>
  <conditionalFormatting sqref="BE31:BE39">
    <cfRule type="cellIs" dxfId="81" priority="102" operator="equal">
      <formula>FALSE</formula>
    </cfRule>
    <cfRule type="cellIs" dxfId="80" priority="103" operator="equal">
      <formula>0</formula>
    </cfRule>
  </conditionalFormatting>
  <conditionalFormatting sqref="BI31:BI39">
    <cfRule type="cellIs" dxfId="79" priority="100" operator="equal">
      <formula>FALSE</formula>
    </cfRule>
    <cfRule type="cellIs" dxfId="78" priority="101" operator="equal">
      <formula>0</formula>
    </cfRule>
  </conditionalFormatting>
  <conditionalFormatting sqref="BG31:BG39">
    <cfRule type="cellIs" dxfId="77" priority="93" operator="equal">
      <formula>0</formula>
    </cfRule>
  </conditionalFormatting>
  <conditionalFormatting sqref="BH31:BH39">
    <cfRule type="cellIs" dxfId="76" priority="92" operator="equal">
      <formula>0</formula>
    </cfRule>
  </conditionalFormatting>
  <conditionalFormatting sqref="BB39:BC39 BB31:BB38">
    <cfRule type="cellIs" dxfId="75" priority="90" operator="equal">
      <formula>FALSE</formula>
    </cfRule>
    <cfRule type="cellIs" dxfId="74" priority="91" operator="equal">
      <formula>0</formula>
    </cfRule>
  </conditionalFormatting>
  <conditionalFormatting sqref="BC38">
    <cfRule type="cellIs" dxfId="73" priority="88" operator="equal">
      <formula>FALSE</formula>
    </cfRule>
    <cfRule type="cellIs" dxfId="72" priority="89" operator="equal">
      <formula>0</formula>
    </cfRule>
  </conditionalFormatting>
  <conditionalFormatting sqref="BC31:BC37">
    <cfRule type="cellIs" dxfId="71" priority="87" operator="equal">
      <formula>0</formula>
    </cfRule>
  </conditionalFormatting>
  <conditionalFormatting sqref="AO39:AP39 AO31:AO38">
    <cfRule type="cellIs" dxfId="70" priority="85" operator="equal">
      <formula>FALSE</formula>
    </cfRule>
    <cfRule type="cellIs" dxfId="69" priority="86" operator="equal">
      <formula>0</formula>
    </cfRule>
  </conditionalFormatting>
  <conditionalFormatting sqref="AP38">
    <cfRule type="cellIs" dxfId="68" priority="83" operator="equal">
      <formula>FALSE</formula>
    </cfRule>
    <cfRule type="cellIs" dxfId="67" priority="84" operator="equal">
      <formula>0</formula>
    </cfRule>
  </conditionalFormatting>
  <conditionalFormatting sqref="AP31:AP37">
    <cfRule type="cellIs" dxfId="66" priority="82" operator="equal">
      <formula>0</formula>
    </cfRule>
  </conditionalFormatting>
  <conditionalFormatting sqref="AB39:AC39 AB31:AB38">
    <cfRule type="cellIs" dxfId="65" priority="80" operator="equal">
      <formula>FALSE</formula>
    </cfRule>
    <cfRule type="cellIs" dxfId="64" priority="81" operator="equal">
      <formula>0</formula>
    </cfRule>
  </conditionalFormatting>
  <conditionalFormatting sqref="AC38">
    <cfRule type="cellIs" dxfId="63" priority="78" operator="equal">
      <formula>FALSE</formula>
    </cfRule>
    <cfRule type="cellIs" dxfId="62" priority="79" operator="equal">
      <formula>0</formula>
    </cfRule>
  </conditionalFormatting>
  <conditionalFormatting sqref="AC31:AC37">
    <cfRule type="cellIs" dxfId="61" priority="77" operator="equal">
      <formula>0</formula>
    </cfRule>
  </conditionalFormatting>
  <conditionalFormatting sqref="O39:P39 O31:O38">
    <cfRule type="cellIs" dxfId="60" priority="75" operator="equal">
      <formula>FALSE</formula>
    </cfRule>
    <cfRule type="cellIs" dxfId="59" priority="76" operator="equal">
      <formula>0</formula>
    </cfRule>
  </conditionalFormatting>
  <conditionalFormatting sqref="P38">
    <cfRule type="cellIs" dxfId="58" priority="73" operator="equal">
      <formula>FALSE</formula>
    </cfRule>
    <cfRule type="cellIs" dxfId="57" priority="74" operator="equal">
      <formula>0</formula>
    </cfRule>
  </conditionalFormatting>
  <conditionalFormatting sqref="P31:P37">
    <cfRule type="cellIs" dxfId="56" priority="72" operator="equal">
      <formula>0</formula>
    </cfRule>
  </conditionalFormatting>
  <conditionalFormatting sqref="R40">
    <cfRule type="cellIs" dxfId="55" priority="62" operator="equal">
      <formula>FALSE</formula>
    </cfRule>
    <cfRule type="cellIs" dxfId="54" priority="63" operator="equal">
      <formula>0</formula>
    </cfRule>
  </conditionalFormatting>
  <conditionalFormatting sqref="V40">
    <cfRule type="cellIs" dxfId="53" priority="60" operator="equal">
      <formula>FALSE</formula>
    </cfRule>
    <cfRule type="cellIs" dxfId="52" priority="61" operator="equal">
      <formula>0</formula>
    </cfRule>
  </conditionalFormatting>
  <conditionalFormatting sqref="T40">
    <cfRule type="cellIs" dxfId="51" priority="59" operator="equal">
      <formula>0</formula>
    </cfRule>
  </conditionalFormatting>
  <conditionalFormatting sqref="U40">
    <cfRule type="cellIs" dxfId="50" priority="58" operator="equal">
      <formula>0</formula>
    </cfRule>
  </conditionalFormatting>
  <conditionalFormatting sqref="S40">
    <cfRule type="cellIs" dxfId="49" priority="57" operator="equal">
      <formula>0</formula>
    </cfRule>
  </conditionalFormatting>
  <conditionalFormatting sqref="Q40">
    <cfRule type="cellIs" dxfId="48" priority="56" operator="equal">
      <formula>0</formula>
    </cfRule>
  </conditionalFormatting>
  <conditionalFormatting sqref="O40">
    <cfRule type="cellIs" dxfId="47" priority="55" operator="equal">
      <formula>0</formula>
    </cfRule>
  </conditionalFormatting>
  <conditionalFormatting sqref="P40">
    <cfRule type="cellIs" dxfId="46" priority="54" operator="equal">
      <formula>0</formula>
    </cfRule>
  </conditionalFormatting>
  <conditionalFormatting sqref="AE40">
    <cfRule type="cellIs" dxfId="45" priority="52" operator="equal">
      <formula>FALSE</formula>
    </cfRule>
    <cfRule type="cellIs" dxfId="44" priority="53" operator="equal">
      <formula>0</formula>
    </cfRule>
  </conditionalFormatting>
  <conditionalFormatting sqref="AI40">
    <cfRule type="cellIs" dxfId="43" priority="50" operator="equal">
      <formula>FALSE</formula>
    </cfRule>
    <cfRule type="cellIs" dxfId="42" priority="51" operator="equal">
      <formula>0</formula>
    </cfRule>
  </conditionalFormatting>
  <conditionalFormatting sqref="AG40">
    <cfRule type="cellIs" dxfId="41" priority="49" operator="equal">
      <formula>0</formula>
    </cfRule>
  </conditionalFormatting>
  <conditionalFormatting sqref="AH40">
    <cfRule type="cellIs" dxfId="40" priority="48" operator="equal">
      <formula>0</formula>
    </cfRule>
  </conditionalFormatting>
  <conditionalFormatting sqref="AF40">
    <cfRule type="cellIs" dxfId="39" priority="47" operator="equal">
      <formula>0</formula>
    </cfRule>
  </conditionalFormatting>
  <conditionalFormatting sqref="AD40">
    <cfRule type="cellIs" dxfId="38" priority="46" operator="equal">
      <formula>0</formula>
    </cfRule>
  </conditionalFormatting>
  <conditionalFormatting sqref="AB40">
    <cfRule type="cellIs" dxfId="37" priority="45" operator="equal">
      <formula>0</formula>
    </cfRule>
  </conditionalFormatting>
  <conditionalFormatting sqref="AC40">
    <cfRule type="cellIs" dxfId="36" priority="44" operator="equal">
      <formula>0</formula>
    </cfRule>
  </conditionalFormatting>
  <conditionalFormatting sqref="AR40">
    <cfRule type="cellIs" dxfId="35" priority="42" operator="equal">
      <formula>FALSE</formula>
    </cfRule>
    <cfRule type="cellIs" dxfId="34" priority="43" operator="equal">
      <formula>0</formula>
    </cfRule>
  </conditionalFormatting>
  <conditionalFormatting sqref="AV40">
    <cfRule type="cellIs" dxfId="33" priority="40" operator="equal">
      <formula>FALSE</formula>
    </cfRule>
    <cfRule type="cellIs" dxfId="32" priority="41" operator="equal">
      <formula>0</formula>
    </cfRule>
  </conditionalFormatting>
  <conditionalFormatting sqref="AT40">
    <cfRule type="cellIs" dxfId="31" priority="39" operator="equal">
      <formula>0</formula>
    </cfRule>
  </conditionalFormatting>
  <conditionalFormatting sqref="AU40">
    <cfRule type="cellIs" dxfId="30" priority="38" operator="equal">
      <formula>0</formula>
    </cfRule>
  </conditionalFormatting>
  <conditionalFormatting sqref="AS40">
    <cfRule type="cellIs" dxfId="29" priority="37" operator="equal">
      <formula>0</formula>
    </cfRule>
  </conditionalFormatting>
  <conditionalFormatting sqref="AQ40">
    <cfRule type="cellIs" dxfId="28" priority="36" operator="equal">
      <formula>0</formula>
    </cfRule>
  </conditionalFormatting>
  <conditionalFormatting sqref="AO40">
    <cfRule type="cellIs" dxfId="27" priority="35" operator="equal">
      <formula>0</formula>
    </cfRule>
  </conditionalFormatting>
  <conditionalFormatting sqref="AP40">
    <cfRule type="cellIs" dxfId="26" priority="34" operator="equal">
      <formula>0</formula>
    </cfRule>
  </conditionalFormatting>
  <conditionalFormatting sqref="BE40">
    <cfRule type="cellIs" dxfId="25" priority="32" operator="equal">
      <formula>FALSE</formula>
    </cfRule>
    <cfRule type="cellIs" dxfId="24" priority="33" operator="equal">
      <formula>0</formula>
    </cfRule>
  </conditionalFormatting>
  <conditionalFormatting sqref="BI40">
    <cfRule type="cellIs" dxfId="23" priority="30" operator="equal">
      <formula>FALSE</formula>
    </cfRule>
    <cfRule type="cellIs" dxfId="22" priority="31" operator="equal">
      <formula>0</formula>
    </cfRule>
  </conditionalFormatting>
  <conditionalFormatting sqref="BG40">
    <cfRule type="cellIs" dxfId="21" priority="29" operator="equal">
      <formula>0</formula>
    </cfRule>
  </conditionalFormatting>
  <conditionalFormatting sqref="BH40">
    <cfRule type="cellIs" dxfId="20" priority="28" operator="equal">
      <formula>0</formula>
    </cfRule>
  </conditionalFormatting>
  <conditionalFormatting sqref="BF40">
    <cfRule type="cellIs" dxfId="19" priority="27" operator="equal">
      <formula>0</formula>
    </cfRule>
  </conditionalFormatting>
  <conditionalFormatting sqref="BD40">
    <cfRule type="cellIs" dxfId="18" priority="26" operator="equal">
      <formula>0</formula>
    </cfRule>
  </conditionalFormatting>
  <conditionalFormatting sqref="BB40">
    <cfRule type="cellIs" dxfId="17" priority="25" operator="equal">
      <formula>0</formula>
    </cfRule>
  </conditionalFormatting>
  <conditionalFormatting sqref="BC40">
    <cfRule type="cellIs" dxfId="16" priority="24" operator="equal">
      <formula>0</formula>
    </cfRule>
  </conditionalFormatting>
  <conditionalFormatting sqref="Y38">
    <cfRule type="cellIs" dxfId="15" priority="15" operator="equal">
      <formula>0</formula>
    </cfRule>
  </conditionalFormatting>
  <conditionalFormatting sqref="AL38">
    <cfRule type="cellIs" dxfId="14" priority="12" operator="equal">
      <formula>0</formula>
    </cfRule>
  </conditionalFormatting>
  <conditionalFormatting sqref="AY38">
    <cfRule type="cellIs" dxfId="13" priority="9" operator="equal">
      <formula>0</formula>
    </cfRule>
  </conditionalFormatting>
  <conditionalFormatting sqref="BL38">
    <cfRule type="cellIs" dxfId="12" priority="6" operator="equal">
      <formula>0</formula>
    </cfRule>
  </conditionalFormatting>
  <conditionalFormatting sqref="A4:XFD29">
    <cfRule type="cellIs" dxfId="11" priority="2" operator="equal">
      <formula>FALSE</formula>
    </cfRule>
    <cfRule type="cellIs" dxfId="10" priority="1" operator="equal">
      <formula>0</formula>
    </cfRule>
  </conditionalFormatting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auvegardeSem01">
                <anchor moveWithCells="1">
                  <from>
                    <xdr:col>5</xdr:col>
                    <xdr:colOff>228600</xdr:colOff>
                    <xdr:row>1</xdr:row>
                    <xdr:rowOff>0</xdr:rowOff>
                  </from>
                  <to>
                    <xdr:col>8</xdr:col>
                    <xdr:colOff>99060</xdr:colOff>
                    <xdr:row>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auvegardeSem05">
                <anchor moveWithCells="1">
                  <from>
                    <xdr:col>57</xdr:col>
                    <xdr:colOff>243840</xdr:colOff>
                    <xdr:row>1</xdr:row>
                    <xdr:rowOff>0</xdr:rowOff>
                  </from>
                  <to>
                    <xdr:col>60</xdr:col>
                    <xdr:colOff>167640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SauvegardeSem04">
                <anchor moveWithCells="1">
                  <from>
                    <xdr:col>44</xdr:col>
                    <xdr:colOff>243840</xdr:colOff>
                    <xdr:row>1</xdr:row>
                    <xdr:rowOff>0</xdr:rowOff>
                  </from>
                  <to>
                    <xdr:col>47</xdr:col>
                    <xdr:colOff>167640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SauvegardeSem03">
                <anchor moveWithCells="1">
                  <from>
                    <xdr:col>31</xdr:col>
                    <xdr:colOff>236220</xdr:colOff>
                    <xdr:row>1</xdr:row>
                    <xdr:rowOff>0</xdr:rowOff>
                  </from>
                  <to>
                    <xdr:col>34</xdr:col>
                    <xdr:colOff>160020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SauvegardeSem02">
                <anchor moveWithCells="1">
                  <from>
                    <xdr:col>18</xdr:col>
                    <xdr:colOff>228600</xdr:colOff>
                    <xdr:row>1</xdr:row>
                    <xdr:rowOff>0</xdr:rowOff>
                  </from>
                  <to>
                    <xdr:col>21</xdr:col>
                    <xdr:colOff>152400</xdr:colOff>
                    <xdr:row>1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M40"/>
  <sheetViews>
    <sheetView workbookViewId="0">
      <selection activeCell="B2" sqref="B2"/>
    </sheetView>
  </sheetViews>
  <sheetFormatPr baseColWidth="10" defaultRowHeight="14.4" x14ac:dyDescent="0.3"/>
  <cols>
    <col min="1" max="1" width="0.88671875" customWidth="1"/>
    <col min="2" max="2" width="9.77734375" customWidth="1"/>
    <col min="3" max="3" width="16.6640625" customWidth="1"/>
    <col min="4" max="5" width="7.77734375" customWidth="1"/>
    <col min="6" max="6" width="9.77734375" customWidth="1"/>
    <col min="7" max="11" width="7.77734375" customWidth="1"/>
    <col min="12" max="12" width="8.77734375" customWidth="1"/>
    <col min="13" max="13" width="9.77734375" customWidth="1"/>
    <col min="14" max="14" width="0.88671875" customWidth="1"/>
    <col min="15" max="15" width="9.77734375" customWidth="1"/>
    <col min="16" max="16" width="16.6640625" customWidth="1"/>
    <col min="17" max="18" width="7.77734375" customWidth="1"/>
    <col min="19" max="19" width="9.77734375" customWidth="1"/>
    <col min="20" max="24" width="7.77734375" customWidth="1"/>
    <col min="25" max="25" width="8.77734375" customWidth="1"/>
    <col min="26" max="26" width="9.77734375" customWidth="1"/>
    <col min="27" max="27" width="0.88671875" customWidth="1"/>
    <col min="28" max="28" width="9.77734375" customWidth="1"/>
    <col min="29" max="29" width="16.6640625" customWidth="1"/>
    <col min="30" max="31" width="7.77734375" customWidth="1"/>
    <col min="32" max="32" width="9.77734375" customWidth="1"/>
    <col min="33" max="37" width="7.77734375" customWidth="1"/>
    <col min="38" max="38" width="8.77734375" customWidth="1"/>
    <col min="39" max="39" width="9.77734375" customWidth="1"/>
    <col min="40" max="40" width="0.88671875" customWidth="1"/>
    <col min="41" max="41" width="9.77734375" customWidth="1"/>
    <col min="42" max="42" width="16.6640625" customWidth="1"/>
    <col min="43" max="44" width="7.77734375" customWidth="1"/>
    <col min="45" max="45" width="9.77734375" customWidth="1"/>
    <col min="46" max="50" width="7.77734375" customWidth="1"/>
    <col min="51" max="51" width="8.77734375" customWidth="1"/>
    <col min="52" max="52" width="9.77734375" customWidth="1"/>
    <col min="53" max="53" width="0.88671875" customWidth="1"/>
    <col min="54" max="54" width="9.77734375" customWidth="1"/>
    <col min="55" max="55" width="16.6640625" customWidth="1"/>
    <col min="56" max="57" width="7.77734375" customWidth="1"/>
    <col min="58" max="58" width="9.77734375" customWidth="1"/>
    <col min="59" max="63" width="7.77734375" customWidth="1"/>
    <col min="64" max="64" width="8.77734375" customWidth="1"/>
    <col min="65" max="65" width="9.77734375" customWidth="1"/>
  </cols>
  <sheetData>
    <row r="1" spans="1:65" ht="21.6" thickBot="1" x14ac:dyDescent="0.35">
      <c r="A1" s="1"/>
      <c r="B1" s="2"/>
      <c r="C1" s="3" t="str">
        <f>Horaire!$B$5</f>
        <v>Sem.01</v>
      </c>
      <c r="D1" s="4"/>
      <c r="E1" s="4" t="str">
        <f>'Base de données'!$C$1</f>
        <v>Les Mordus</v>
      </c>
      <c r="F1" s="4"/>
      <c r="G1" s="5"/>
      <c r="H1" s="6"/>
      <c r="I1" s="4" t="s">
        <v>0</v>
      </c>
      <c r="J1" s="5"/>
      <c r="K1" s="6"/>
      <c r="L1" s="4" t="str">
        <f>'Base de données'!$G$1</f>
        <v>2022-2023</v>
      </c>
      <c r="M1" s="5"/>
      <c r="N1" s="7"/>
      <c r="O1" s="2"/>
      <c r="P1" s="3" t="str">
        <f>Horaire!$B$6</f>
        <v>Sem.02</v>
      </c>
      <c r="Q1" s="4"/>
      <c r="R1" s="4" t="str">
        <f>'Base de données'!$C$1</f>
        <v>Les Mordus</v>
      </c>
      <c r="S1" s="4"/>
      <c r="T1" s="5"/>
      <c r="U1" s="6"/>
      <c r="V1" s="4" t="s">
        <v>0</v>
      </c>
      <c r="W1" s="5"/>
      <c r="X1" s="6"/>
      <c r="Y1" s="4" t="str">
        <f>'Base de données'!$G$1</f>
        <v>2022-2023</v>
      </c>
      <c r="Z1" s="5"/>
      <c r="AA1" s="8"/>
      <c r="AB1" s="2"/>
      <c r="AC1" s="3" t="str">
        <f>Horaire!$B$7</f>
        <v>Sem.03</v>
      </c>
      <c r="AD1" s="4"/>
      <c r="AE1" s="4" t="str">
        <f>'Base de données'!$C$1</f>
        <v>Les Mordus</v>
      </c>
      <c r="AF1" s="4"/>
      <c r="AG1" s="5"/>
      <c r="AH1" s="6"/>
      <c r="AI1" s="4" t="s">
        <v>0</v>
      </c>
      <c r="AJ1" s="5"/>
      <c r="AK1" s="6"/>
      <c r="AL1" s="4" t="str">
        <f>'Base de données'!$G$1</f>
        <v>2022-2023</v>
      </c>
      <c r="AM1" s="5"/>
      <c r="AN1" s="8"/>
      <c r="AO1" s="2"/>
      <c r="AP1" s="3" t="str">
        <f>Horaire!$B$8</f>
        <v>Sem.04</v>
      </c>
      <c r="AQ1" s="4"/>
      <c r="AR1" s="4" t="str">
        <f>'Base de données'!$C$1</f>
        <v>Les Mordus</v>
      </c>
      <c r="AS1" s="4"/>
      <c r="AT1" s="5"/>
      <c r="AU1" s="6"/>
      <c r="AV1" s="4" t="s">
        <v>0</v>
      </c>
      <c r="AW1" s="5"/>
      <c r="AX1" s="6"/>
      <c r="AY1" s="4" t="str">
        <f>'Base de données'!$G$1</f>
        <v>2022-2023</v>
      </c>
      <c r="AZ1" s="5"/>
      <c r="BA1" s="8"/>
      <c r="BB1" s="2"/>
      <c r="BC1" s="3" t="str">
        <f>Horaire!$B$9</f>
        <v>Sem.05</v>
      </c>
      <c r="BD1" s="4"/>
      <c r="BE1" s="4" t="str">
        <f>'Base de données'!$C$1</f>
        <v>Les Mordus</v>
      </c>
      <c r="BF1" s="4"/>
      <c r="BG1" s="5"/>
      <c r="BH1" s="6"/>
      <c r="BI1" s="4" t="s">
        <v>0</v>
      </c>
      <c r="BJ1" s="5"/>
      <c r="BK1" s="6"/>
      <c r="BL1" s="4" t="str">
        <f>'Base de données'!$G$1</f>
        <v>2022-2023</v>
      </c>
      <c r="BM1" s="5"/>
    </row>
    <row r="2" spans="1:65" ht="21.6" thickBot="1" x14ac:dyDescent="0.45">
      <c r="A2" s="1"/>
      <c r="B2" s="9"/>
      <c r="C2" s="10">
        <f>Horaire!$A$5</f>
        <v>44810</v>
      </c>
      <c r="D2" s="11"/>
      <c r="E2" s="12"/>
      <c r="F2" s="13"/>
      <c r="G2" s="14"/>
      <c r="H2" s="15"/>
      <c r="I2" s="14"/>
      <c r="J2" s="14"/>
      <c r="K2" s="9"/>
      <c r="L2" s="16"/>
      <c r="M2" s="17"/>
      <c r="N2" s="18"/>
      <c r="O2" s="9"/>
      <c r="P2" s="10">
        <f>Horaire!$A$6</f>
        <v>44817</v>
      </c>
      <c r="Q2" s="11"/>
      <c r="R2" s="12"/>
      <c r="S2" s="13"/>
      <c r="T2" s="14"/>
      <c r="U2" s="15"/>
      <c r="V2" s="14"/>
      <c r="W2" s="14"/>
      <c r="X2" s="9"/>
      <c r="Y2" s="16"/>
      <c r="Z2" s="17"/>
      <c r="AA2" s="19"/>
      <c r="AB2" s="9"/>
      <c r="AC2" s="10">
        <f>Horaire!$A$7</f>
        <v>44824</v>
      </c>
      <c r="AD2" s="11"/>
      <c r="AE2" s="12"/>
      <c r="AF2" s="13"/>
      <c r="AG2" s="14"/>
      <c r="AH2" s="15"/>
      <c r="AI2" s="14"/>
      <c r="AJ2" s="14"/>
      <c r="AK2" s="9"/>
      <c r="AL2" s="16"/>
      <c r="AM2" s="17"/>
      <c r="AN2" s="19"/>
      <c r="AO2" s="9"/>
      <c r="AP2" s="10">
        <f>Horaire!$A$8</f>
        <v>44831</v>
      </c>
      <c r="AQ2" s="11"/>
      <c r="AR2" s="12"/>
      <c r="AS2" s="13"/>
      <c r="AT2" s="14"/>
      <c r="AU2" s="15"/>
      <c r="AV2" s="14"/>
      <c r="AW2" s="14"/>
      <c r="AX2" s="9"/>
      <c r="AY2" s="16"/>
      <c r="AZ2" s="17"/>
      <c r="BA2" s="19"/>
      <c r="BB2" s="9"/>
      <c r="BC2" s="10">
        <f>Horaire!$A$9</f>
        <v>44838</v>
      </c>
      <c r="BD2" s="11"/>
      <c r="BE2" s="12"/>
      <c r="BF2" s="13"/>
      <c r="BG2" s="14"/>
      <c r="BH2" s="15"/>
      <c r="BI2" s="14"/>
      <c r="BJ2" s="14"/>
      <c r="BK2" s="9"/>
      <c r="BL2" s="16"/>
      <c r="BM2" s="17"/>
    </row>
    <row r="3" spans="1:65" ht="36.6" thickBot="1" x14ac:dyDescent="0.35">
      <c r="A3" s="1"/>
      <c r="B3" s="20" t="s">
        <v>1</v>
      </c>
      <c r="C3" s="21" t="s">
        <v>2</v>
      </c>
      <c r="D3" s="22" t="s">
        <v>3</v>
      </c>
      <c r="E3" s="23" t="s">
        <v>4</v>
      </c>
      <c r="F3" s="24" t="s">
        <v>5</v>
      </c>
      <c r="G3" s="25" t="s">
        <v>6</v>
      </c>
      <c r="H3" s="26" t="s">
        <v>7</v>
      </c>
      <c r="I3" s="23">
        <v>69</v>
      </c>
      <c r="J3" s="23">
        <v>169</v>
      </c>
      <c r="K3" s="23">
        <v>269</v>
      </c>
      <c r="L3" s="23" t="s">
        <v>8</v>
      </c>
      <c r="M3" s="27" t="s">
        <v>9</v>
      </c>
      <c r="N3" s="28"/>
      <c r="O3" s="20" t="s">
        <v>1</v>
      </c>
      <c r="P3" s="21" t="s">
        <v>2</v>
      </c>
      <c r="Q3" s="22" t="s">
        <v>3</v>
      </c>
      <c r="R3" s="23" t="s">
        <v>4</v>
      </c>
      <c r="S3" s="24" t="s">
        <v>5</v>
      </c>
      <c r="T3" s="25" t="s">
        <v>6</v>
      </c>
      <c r="U3" s="26" t="s">
        <v>7</v>
      </c>
      <c r="V3" s="23">
        <v>69</v>
      </c>
      <c r="W3" s="23">
        <v>169</v>
      </c>
      <c r="X3" s="23">
        <v>269</v>
      </c>
      <c r="Y3" s="23" t="s">
        <v>8</v>
      </c>
      <c r="Z3" s="27" t="s">
        <v>9</v>
      </c>
      <c r="AA3" s="28"/>
      <c r="AB3" s="20" t="s">
        <v>1</v>
      </c>
      <c r="AC3" s="21" t="s">
        <v>2</v>
      </c>
      <c r="AD3" s="22" t="s">
        <v>3</v>
      </c>
      <c r="AE3" s="23" t="s">
        <v>4</v>
      </c>
      <c r="AF3" s="24" t="s">
        <v>5</v>
      </c>
      <c r="AG3" s="25" t="s">
        <v>6</v>
      </c>
      <c r="AH3" s="26" t="s">
        <v>7</v>
      </c>
      <c r="AI3" s="23">
        <v>69</v>
      </c>
      <c r="AJ3" s="23">
        <v>169</v>
      </c>
      <c r="AK3" s="23">
        <v>269</v>
      </c>
      <c r="AL3" s="23" t="s">
        <v>8</v>
      </c>
      <c r="AM3" s="27" t="s">
        <v>9</v>
      </c>
      <c r="AN3" s="28"/>
      <c r="AO3" s="20" t="s">
        <v>1</v>
      </c>
      <c r="AP3" s="21" t="s">
        <v>2</v>
      </c>
      <c r="AQ3" s="22" t="s">
        <v>3</v>
      </c>
      <c r="AR3" s="23" t="s">
        <v>4</v>
      </c>
      <c r="AS3" s="24" t="s">
        <v>5</v>
      </c>
      <c r="AT3" s="25" t="s">
        <v>6</v>
      </c>
      <c r="AU3" s="26" t="s">
        <v>7</v>
      </c>
      <c r="AV3" s="23">
        <v>69</v>
      </c>
      <c r="AW3" s="23">
        <v>169</v>
      </c>
      <c r="AX3" s="23">
        <v>269</v>
      </c>
      <c r="AY3" s="23" t="s">
        <v>8</v>
      </c>
      <c r="AZ3" s="27" t="s">
        <v>9</v>
      </c>
      <c r="BA3" s="28"/>
      <c r="BB3" s="20" t="s">
        <v>1</v>
      </c>
      <c r="BC3" s="21" t="s">
        <v>2</v>
      </c>
      <c r="BD3" s="22" t="s">
        <v>3</v>
      </c>
      <c r="BE3" s="23" t="s">
        <v>4</v>
      </c>
      <c r="BF3" s="24" t="s">
        <v>5</v>
      </c>
      <c r="BG3" s="25" t="s">
        <v>6</v>
      </c>
      <c r="BH3" s="26" t="s">
        <v>7</v>
      </c>
      <c r="BI3" s="23">
        <v>69</v>
      </c>
      <c r="BJ3" s="23">
        <v>169</v>
      </c>
      <c r="BK3" s="23">
        <v>269</v>
      </c>
      <c r="BL3" s="23" t="s">
        <v>8</v>
      </c>
      <c r="BM3" s="27" t="s">
        <v>9</v>
      </c>
    </row>
    <row r="4" spans="1:65" ht="16.2" thickBot="1" x14ac:dyDescent="0.35">
      <c r="A4" s="1"/>
      <c r="B4" s="143"/>
      <c r="C4" s="144"/>
      <c r="D4" s="145"/>
      <c r="E4" s="146"/>
      <c r="F4" s="147"/>
      <c r="G4" s="147"/>
      <c r="H4" s="146"/>
      <c r="I4" s="146"/>
      <c r="J4" s="146"/>
      <c r="K4" s="146"/>
      <c r="L4" s="146"/>
      <c r="M4" s="146"/>
      <c r="N4" s="34"/>
      <c r="O4" s="143"/>
      <c r="P4" s="144"/>
      <c r="Q4" s="145"/>
      <c r="R4" s="146"/>
      <c r="S4" s="147"/>
      <c r="T4" s="147"/>
      <c r="U4" s="146"/>
      <c r="V4" s="146"/>
      <c r="W4" s="146"/>
      <c r="X4" s="146"/>
      <c r="Y4" s="146"/>
      <c r="Z4" s="146"/>
      <c r="AA4" s="34"/>
      <c r="AB4" s="143"/>
      <c r="AC4" s="144"/>
      <c r="AD4" s="145"/>
      <c r="AE4" s="146"/>
      <c r="AF4" s="147"/>
      <c r="AG4" s="147"/>
      <c r="AH4" s="146"/>
      <c r="AI4" s="146"/>
      <c r="AJ4" s="146"/>
      <c r="AK4" s="146"/>
      <c r="AL4" s="146"/>
      <c r="AM4" s="146"/>
      <c r="AN4" s="34"/>
      <c r="AO4" s="143"/>
      <c r="AP4" s="144"/>
      <c r="AQ4" s="145"/>
      <c r="AR4" s="146"/>
      <c r="AS4" s="147"/>
      <c r="AT4" s="147"/>
      <c r="AU4" s="146"/>
      <c r="AV4" s="146"/>
      <c r="AW4" s="146"/>
      <c r="AX4" s="146"/>
      <c r="AY4" s="146"/>
      <c r="AZ4" s="146"/>
      <c r="BA4" s="34"/>
      <c r="BB4" s="143"/>
      <c r="BC4" s="144"/>
      <c r="BD4" s="145"/>
      <c r="BE4" s="146"/>
      <c r="BF4" s="147"/>
      <c r="BG4" s="147"/>
      <c r="BH4" s="146"/>
      <c r="BI4" s="146"/>
      <c r="BJ4" s="146"/>
      <c r="BK4" s="146"/>
      <c r="BL4" s="146"/>
      <c r="BM4" s="146"/>
    </row>
    <row r="5" spans="1:65" ht="16.2" thickBot="1" x14ac:dyDescent="0.35">
      <c r="A5" s="1"/>
      <c r="B5" s="143"/>
      <c r="C5" s="144"/>
      <c r="D5" s="145"/>
      <c r="E5" s="146"/>
      <c r="F5" s="147"/>
      <c r="G5" s="147"/>
      <c r="H5" s="146"/>
      <c r="I5" s="146"/>
      <c r="J5" s="146"/>
      <c r="K5" s="146"/>
      <c r="L5" s="146"/>
      <c r="M5" s="146"/>
      <c r="N5" s="34"/>
      <c r="O5" s="143"/>
      <c r="P5" s="144"/>
      <c r="Q5" s="145"/>
      <c r="R5" s="146"/>
      <c r="S5" s="147"/>
      <c r="T5" s="147"/>
      <c r="U5" s="146"/>
      <c r="V5" s="146"/>
      <c r="W5" s="146"/>
      <c r="X5" s="146"/>
      <c r="Y5" s="146"/>
      <c r="Z5" s="146"/>
      <c r="AA5" s="34"/>
      <c r="AB5" s="143"/>
      <c r="AC5" s="144"/>
      <c r="AD5" s="145"/>
      <c r="AE5" s="146"/>
      <c r="AF5" s="147"/>
      <c r="AG5" s="147"/>
      <c r="AH5" s="146"/>
      <c r="AI5" s="146"/>
      <c r="AJ5" s="146"/>
      <c r="AK5" s="146"/>
      <c r="AL5" s="146"/>
      <c r="AM5" s="146"/>
      <c r="AN5" s="34"/>
      <c r="AO5" s="143"/>
      <c r="AP5" s="144"/>
      <c r="AQ5" s="145"/>
      <c r="AR5" s="146"/>
      <c r="AS5" s="147"/>
      <c r="AT5" s="147"/>
      <c r="AU5" s="146"/>
      <c r="AV5" s="146"/>
      <c r="AW5" s="146"/>
      <c r="AX5" s="146"/>
      <c r="AY5" s="146"/>
      <c r="AZ5" s="146"/>
      <c r="BA5" s="34"/>
      <c r="BB5" s="143"/>
      <c r="BC5" s="144"/>
      <c r="BD5" s="145"/>
      <c r="BE5" s="146"/>
      <c r="BF5" s="147"/>
      <c r="BG5" s="147"/>
      <c r="BH5" s="146"/>
      <c r="BI5" s="146"/>
      <c r="BJ5" s="146"/>
      <c r="BK5" s="146"/>
      <c r="BL5" s="146"/>
      <c r="BM5" s="146"/>
    </row>
    <row r="6" spans="1:65" ht="16.2" thickBot="1" x14ac:dyDescent="0.35">
      <c r="A6" s="1"/>
      <c r="B6" s="143"/>
      <c r="C6" s="144"/>
      <c r="D6" s="145"/>
      <c r="E6" s="146"/>
      <c r="F6" s="147"/>
      <c r="G6" s="147"/>
      <c r="H6" s="146"/>
      <c r="I6" s="146"/>
      <c r="J6" s="146"/>
      <c r="K6" s="146"/>
      <c r="L6" s="146"/>
      <c r="M6" s="146"/>
      <c r="N6" s="34"/>
      <c r="O6" s="143"/>
      <c r="P6" s="144"/>
      <c r="Q6" s="145"/>
      <c r="R6" s="146"/>
      <c r="S6" s="147"/>
      <c r="T6" s="147"/>
      <c r="U6" s="146"/>
      <c r="V6" s="146"/>
      <c r="W6" s="146"/>
      <c r="X6" s="146"/>
      <c r="Y6" s="146"/>
      <c r="Z6" s="146"/>
      <c r="AA6" s="34"/>
      <c r="AB6" s="143"/>
      <c r="AC6" s="144"/>
      <c r="AD6" s="145"/>
      <c r="AE6" s="146"/>
      <c r="AF6" s="147"/>
      <c r="AG6" s="147"/>
      <c r="AH6" s="146"/>
      <c r="AI6" s="146"/>
      <c r="AJ6" s="146"/>
      <c r="AK6" s="146"/>
      <c r="AL6" s="146"/>
      <c r="AM6" s="146"/>
      <c r="AN6" s="34"/>
      <c r="AO6" s="143"/>
      <c r="AP6" s="144"/>
      <c r="AQ6" s="145"/>
      <c r="AR6" s="146"/>
      <c r="AS6" s="147"/>
      <c r="AT6" s="147"/>
      <c r="AU6" s="146"/>
      <c r="AV6" s="146"/>
      <c r="AW6" s="146"/>
      <c r="AX6" s="146"/>
      <c r="AY6" s="146"/>
      <c r="AZ6" s="146"/>
      <c r="BA6" s="34"/>
      <c r="BB6" s="143"/>
      <c r="BC6" s="144"/>
      <c r="BD6" s="145"/>
      <c r="BE6" s="146"/>
      <c r="BF6" s="147"/>
      <c r="BG6" s="147"/>
      <c r="BH6" s="146"/>
      <c r="BI6" s="146"/>
      <c r="BJ6" s="146"/>
      <c r="BK6" s="146"/>
      <c r="BL6" s="146"/>
      <c r="BM6" s="146"/>
    </row>
    <row r="7" spans="1:65" ht="16.2" thickBot="1" x14ac:dyDescent="0.35">
      <c r="A7" s="1"/>
      <c r="B7" s="143"/>
      <c r="C7" s="144"/>
      <c r="D7" s="145"/>
      <c r="E7" s="146"/>
      <c r="F7" s="147"/>
      <c r="G7" s="147"/>
      <c r="H7" s="146"/>
      <c r="I7" s="146"/>
      <c r="J7" s="146"/>
      <c r="K7" s="146"/>
      <c r="L7" s="146"/>
      <c r="M7" s="146"/>
      <c r="N7" s="34"/>
      <c r="O7" s="143"/>
      <c r="P7" s="144"/>
      <c r="Q7" s="145"/>
      <c r="R7" s="146"/>
      <c r="S7" s="147"/>
      <c r="T7" s="147"/>
      <c r="U7" s="146"/>
      <c r="V7" s="146"/>
      <c r="W7" s="146"/>
      <c r="X7" s="146"/>
      <c r="Y7" s="146"/>
      <c r="Z7" s="146"/>
      <c r="AA7" s="34"/>
      <c r="AB7" s="143"/>
      <c r="AC7" s="144"/>
      <c r="AD7" s="145"/>
      <c r="AE7" s="146"/>
      <c r="AF7" s="147"/>
      <c r="AG7" s="147"/>
      <c r="AH7" s="146"/>
      <c r="AI7" s="146"/>
      <c r="AJ7" s="146"/>
      <c r="AK7" s="146"/>
      <c r="AL7" s="146"/>
      <c r="AM7" s="146"/>
      <c r="AN7" s="34"/>
      <c r="AO7" s="143"/>
      <c r="AP7" s="144"/>
      <c r="AQ7" s="145"/>
      <c r="AR7" s="146"/>
      <c r="AS7" s="147"/>
      <c r="AT7" s="147"/>
      <c r="AU7" s="146"/>
      <c r="AV7" s="146"/>
      <c r="AW7" s="146"/>
      <c r="AX7" s="146"/>
      <c r="AY7" s="146"/>
      <c r="AZ7" s="146"/>
      <c r="BA7" s="34"/>
      <c r="BB7" s="143"/>
      <c r="BC7" s="144"/>
      <c r="BD7" s="145"/>
      <c r="BE7" s="146"/>
      <c r="BF7" s="147"/>
      <c r="BG7" s="147"/>
      <c r="BH7" s="146"/>
      <c r="BI7" s="146"/>
      <c r="BJ7" s="146"/>
      <c r="BK7" s="146"/>
      <c r="BL7" s="146"/>
      <c r="BM7" s="146"/>
    </row>
    <row r="8" spans="1:65" ht="16.2" thickBot="1" x14ac:dyDescent="0.35">
      <c r="A8" s="1"/>
      <c r="B8" s="143"/>
      <c r="C8" s="144"/>
      <c r="D8" s="145"/>
      <c r="E8" s="146"/>
      <c r="F8" s="147"/>
      <c r="G8" s="147"/>
      <c r="H8" s="146"/>
      <c r="I8" s="146"/>
      <c r="J8" s="146"/>
      <c r="K8" s="146"/>
      <c r="L8" s="146"/>
      <c r="M8" s="146"/>
      <c r="N8" s="34"/>
      <c r="O8" s="143"/>
      <c r="P8" s="144"/>
      <c r="Q8" s="145"/>
      <c r="R8" s="146"/>
      <c r="S8" s="147"/>
      <c r="T8" s="147"/>
      <c r="U8" s="146"/>
      <c r="V8" s="146"/>
      <c r="W8" s="146"/>
      <c r="X8" s="146"/>
      <c r="Y8" s="146"/>
      <c r="Z8" s="146"/>
      <c r="AA8" s="34"/>
      <c r="AB8" s="143"/>
      <c r="AC8" s="144"/>
      <c r="AD8" s="145"/>
      <c r="AE8" s="146"/>
      <c r="AF8" s="147"/>
      <c r="AG8" s="147"/>
      <c r="AH8" s="146"/>
      <c r="AI8" s="146"/>
      <c r="AJ8" s="146"/>
      <c r="AK8" s="146"/>
      <c r="AL8" s="146"/>
      <c r="AM8" s="146"/>
      <c r="AN8" s="34"/>
      <c r="AO8" s="143"/>
      <c r="AP8" s="144"/>
      <c r="AQ8" s="145"/>
      <c r="AR8" s="146"/>
      <c r="AS8" s="147"/>
      <c r="AT8" s="147"/>
      <c r="AU8" s="146"/>
      <c r="AV8" s="146"/>
      <c r="AW8" s="146"/>
      <c r="AX8" s="146"/>
      <c r="AY8" s="146"/>
      <c r="AZ8" s="146"/>
      <c r="BA8" s="34"/>
      <c r="BB8" s="143"/>
      <c r="BC8" s="144"/>
      <c r="BD8" s="145"/>
      <c r="BE8" s="146"/>
      <c r="BF8" s="147"/>
      <c r="BG8" s="147"/>
      <c r="BH8" s="146"/>
      <c r="BI8" s="146"/>
      <c r="BJ8" s="146"/>
      <c r="BK8" s="146"/>
      <c r="BL8" s="146"/>
      <c r="BM8" s="146"/>
    </row>
    <row r="9" spans="1:65" ht="16.2" thickBot="1" x14ac:dyDescent="0.35">
      <c r="A9" s="1"/>
      <c r="B9" s="143"/>
      <c r="C9" s="144"/>
      <c r="D9" s="145"/>
      <c r="E9" s="146"/>
      <c r="F9" s="147"/>
      <c r="G9" s="147"/>
      <c r="H9" s="146"/>
      <c r="I9" s="146"/>
      <c r="J9" s="146"/>
      <c r="K9" s="146"/>
      <c r="L9" s="146"/>
      <c r="M9" s="146"/>
      <c r="N9" s="34"/>
      <c r="O9" s="143"/>
      <c r="P9" s="144"/>
      <c r="Q9" s="145"/>
      <c r="R9" s="146"/>
      <c r="S9" s="147"/>
      <c r="T9" s="147"/>
      <c r="U9" s="146"/>
      <c r="V9" s="146"/>
      <c r="W9" s="146"/>
      <c r="X9" s="146"/>
      <c r="Y9" s="146"/>
      <c r="Z9" s="146"/>
      <c r="AA9" s="34"/>
      <c r="AB9" s="143"/>
      <c r="AC9" s="144"/>
      <c r="AD9" s="145"/>
      <c r="AE9" s="146"/>
      <c r="AF9" s="147"/>
      <c r="AG9" s="147"/>
      <c r="AH9" s="146"/>
      <c r="AI9" s="146"/>
      <c r="AJ9" s="146"/>
      <c r="AK9" s="146"/>
      <c r="AL9" s="146"/>
      <c r="AM9" s="146"/>
      <c r="AN9" s="34"/>
      <c r="AO9" s="143"/>
      <c r="AP9" s="144"/>
      <c r="AQ9" s="145"/>
      <c r="AR9" s="146"/>
      <c r="AS9" s="147"/>
      <c r="AT9" s="147"/>
      <c r="AU9" s="146"/>
      <c r="AV9" s="146"/>
      <c r="AW9" s="146"/>
      <c r="AX9" s="146"/>
      <c r="AY9" s="146"/>
      <c r="AZ9" s="146"/>
      <c r="BA9" s="34"/>
      <c r="BB9" s="143"/>
      <c r="BC9" s="144"/>
      <c r="BD9" s="145"/>
      <c r="BE9" s="146"/>
      <c r="BF9" s="147"/>
      <c r="BG9" s="147"/>
      <c r="BH9" s="146"/>
      <c r="BI9" s="146"/>
      <c r="BJ9" s="146"/>
      <c r="BK9" s="146"/>
      <c r="BL9" s="146"/>
      <c r="BM9" s="146"/>
    </row>
    <row r="10" spans="1:65" ht="16.2" thickBot="1" x14ac:dyDescent="0.35">
      <c r="A10" s="1"/>
      <c r="B10" s="143"/>
      <c r="C10" s="144"/>
      <c r="D10" s="145"/>
      <c r="E10" s="146"/>
      <c r="F10" s="147"/>
      <c r="G10" s="147"/>
      <c r="H10" s="146"/>
      <c r="I10" s="146"/>
      <c r="J10" s="146"/>
      <c r="K10" s="146"/>
      <c r="L10" s="146"/>
      <c r="M10" s="146"/>
      <c r="N10" s="34"/>
      <c r="O10" s="143"/>
      <c r="P10" s="144"/>
      <c r="Q10" s="145"/>
      <c r="R10" s="146"/>
      <c r="S10" s="147"/>
      <c r="T10" s="147"/>
      <c r="U10" s="146"/>
      <c r="V10" s="146"/>
      <c r="W10" s="146"/>
      <c r="X10" s="146"/>
      <c r="Y10" s="146"/>
      <c r="Z10" s="146"/>
      <c r="AA10" s="34"/>
      <c r="AB10" s="143"/>
      <c r="AC10" s="144"/>
      <c r="AD10" s="145"/>
      <c r="AE10" s="146"/>
      <c r="AF10" s="147"/>
      <c r="AG10" s="147"/>
      <c r="AH10" s="146"/>
      <c r="AI10" s="146"/>
      <c r="AJ10" s="146"/>
      <c r="AK10" s="146"/>
      <c r="AL10" s="146"/>
      <c r="AM10" s="146"/>
      <c r="AN10" s="34"/>
      <c r="AO10" s="143"/>
      <c r="AP10" s="144"/>
      <c r="AQ10" s="145"/>
      <c r="AR10" s="146"/>
      <c r="AS10" s="147"/>
      <c r="AT10" s="147"/>
      <c r="AU10" s="146"/>
      <c r="AV10" s="146"/>
      <c r="AW10" s="146"/>
      <c r="AX10" s="146"/>
      <c r="AY10" s="146"/>
      <c r="AZ10" s="146"/>
      <c r="BA10" s="34"/>
      <c r="BB10" s="143"/>
      <c r="BC10" s="144"/>
      <c r="BD10" s="145"/>
      <c r="BE10" s="146"/>
      <c r="BF10" s="147"/>
      <c r="BG10" s="147"/>
      <c r="BH10" s="146"/>
      <c r="BI10" s="146"/>
      <c r="BJ10" s="146"/>
      <c r="BK10" s="146"/>
      <c r="BL10" s="146"/>
      <c r="BM10" s="146"/>
    </row>
    <row r="11" spans="1:65" ht="16.2" thickBot="1" x14ac:dyDescent="0.35">
      <c r="A11" s="1"/>
      <c r="B11" s="143"/>
      <c r="C11" s="144"/>
      <c r="D11" s="145"/>
      <c r="E11" s="146"/>
      <c r="F11" s="147"/>
      <c r="G11" s="147"/>
      <c r="H11" s="146"/>
      <c r="I11" s="146"/>
      <c r="J11" s="146"/>
      <c r="K11" s="146"/>
      <c r="L11" s="146"/>
      <c r="M11" s="146"/>
      <c r="N11" s="34"/>
      <c r="O11" s="143"/>
      <c r="P11" s="144"/>
      <c r="Q11" s="145"/>
      <c r="R11" s="146"/>
      <c r="S11" s="147"/>
      <c r="T11" s="147"/>
      <c r="U11" s="146"/>
      <c r="V11" s="146"/>
      <c r="W11" s="146"/>
      <c r="X11" s="146"/>
      <c r="Y11" s="146"/>
      <c r="Z11" s="146"/>
      <c r="AA11" s="34"/>
      <c r="AB11" s="143"/>
      <c r="AC11" s="144"/>
      <c r="AD11" s="145"/>
      <c r="AE11" s="146"/>
      <c r="AF11" s="147"/>
      <c r="AG11" s="147"/>
      <c r="AH11" s="146"/>
      <c r="AI11" s="146"/>
      <c r="AJ11" s="146"/>
      <c r="AK11" s="146"/>
      <c r="AL11" s="146"/>
      <c r="AM11" s="146"/>
      <c r="AN11" s="34"/>
      <c r="AO11" s="143"/>
      <c r="AP11" s="144"/>
      <c r="AQ11" s="145"/>
      <c r="AR11" s="146"/>
      <c r="AS11" s="147"/>
      <c r="AT11" s="147"/>
      <c r="AU11" s="146"/>
      <c r="AV11" s="146"/>
      <c r="AW11" s="146"/>
      <c r="AX11" s="146"/>
      <c r="AY11" s="146"/>
      <c r="AZ11" s="146"/>
      <c r="BA11" s="34"/>
      <c r="BB11" s="143"/>
      <c r="BC11" s="144"/>
      <c r="BD11" s="145"/>
      <c r="BE11" s="146"/>
      <c r="BF11" s="147"/>
      <c r="BG11" s="147"/>
      <c r="BH11" s="146"/>
      <c r="BI11" s="146"/>
      <c r="BJ11" s="146"/>
      <c r="BK11" s="146"/>
      <c r="BL11" s="146"/>
      <c r="BM11" s="146"/>
    </row>
    <row r="12" spans="1:65" ht="16.2" thickBot="1" x14ac:dyDescent="0.35">
      <c r="A12" s="1"/>
      <c r="B12" s="143"/>
      <c r="C12" s="144"/>
      <c r="D12" s="145"/>
      <c r="E12" s="146"/>
      <c r="F12" s="147"/>
      <c r="G12" s="147"/>
      <c r="H12" s="146"/>
      <c r="I12" s="146"/>
      <c r="J12" s="146"/>
      <c r="K12" s="146"/>
      <c r="L12" s="146"/>
      <c r="M12" s="146"/>
      <c r="N12" s="34"/>
      <c r="O12" s="143"/>
      <c r="P12" s="144"/>
      <c r="Q12" s="145"/>
      <c r="R12" s="146"/>
      <c r="S12" s="147"/>
      <c r="T12" s="147"/>
      <c r="U12" s="146"/>
      <c r="V12" s="146"/>
      <c r="W12" s="146"/>
      <c r="X12" s="146"/>
      <c r="Y12" s="146"/>
      <c r="Z12" s="146"/>
      <c r="AA12" s="34"/>
      <c r="AB12" s="143"/>
      <c r="AC12" s="144"/>
      <c r="AD12" s="145"/>
      <c r="AE12" s="146"/>
      <c r="AF12" s="147"/>
      <c r="AG12" s="147"/>
      <c r="AH12" s="146"/>
      <c r="AI12" s="146"/>
      <c r="AJ12" s="146"/>
      <c r="AK12" s="146"/>
      <c r="AL12" s="146"/>
      <c r="AM12" s="146"/>
      <c r="AN12" s="34"/>
      <c r="AO12" s="143"/>
      <c r="AP12" s="144"/>
      <c r="AQ12" s="145"/>
      <c r="AR12" s="146"/>
      <c r="AS12" s="147"/>
      <c r="AT12" s="147"/>
      <c r="AU12" s="146"/>
      <c r="AV12" s="146"/>
      <c r="AW12" s="146"/>
      <c r="AX12" s="146"/>
      <c r="AY12" s="146"/>
      <c r="AZ12" s="146"/>
      <c r="BA12" s="34"/>
      <c r="BB12" s="143"/>
      <c r="BC12" s="144"/>
      <c r="BD12" s="145"/>
      <c r="BE12" s="146"/>
      <c r="BF12" s="147"/>
      <c r="BG12" s="147"/>
      <c r="BH12" s="146"/>
      <c r="BI12" s="146"/>
      <c r="BJ12" s="146"/>
      <c r="BK12" s="146"/>
      <c r="BL12" s="146"/>
      <c r="BM12" s="146"/>
    </row>
    <row r="13" spans="1:65" ht="16.2" thickBot="1" x14ac:dyDescent="0.35">
      <c r="A13" s="1"/>
      <c r="B13" s="143"/>
      <c r="C13" s="144"/>
      <c r="D13" s="145"/>
      <c r="E13" s="146"/>
      <c r="F13" s="147"/>
      <c r="G13" s="147"/>
      <c r="H13" s="146"/>
      <c r="I13" s="146"/>
      <c r="J13" s="146"/>
      <c r="K13" s="146"/>
      <c r="L13" s="146"/>
      <c r="M13" s="146"/>
      <c r="N13" s="34"/>
      <c r="O13" s="143"/>
      <c r="P13" s="144"/>
      <c r="Q13" s="145"/>
      <c r="R13" s="146"/>
      <c r="S13" s="147"/>
      <c r="T13" s="147"/>
      <c r="U13" s="146"/>
      <c r="V13" s="146"/>
      <c r="W13" s="146"/>
      <c r="X13" s="146"/>
      <c r="Y13" s="146"/>
      <c r="Z13" s="146"/>
      <c r="AA13" s="34"/>
      <c r="AB13" s="143"/>
      <c r="AC13" s="144"/>
      <c r="AD13" s="145"/>
      <c r="AE13" s="146"/>
      <c r="AF13" s="147"/>
      <c r="AG13" s="147"/>
      <c r="AH13" s="146"/>
      <c r="AI13" s="146"/>
      <c r="AJ13" s="146"/>
      <c r="AK13" s="146"/>
      <c r="AL13" s="146"/>
      <c r="AM13" s="146"/>
      <c r="AN13" s="34"/>
      <c r="AO13" s="143"/>
      <c r="AP13" s="144"/>
      <c r="AQ13" s="145"/>
      <c r="AR13" s="146"/>
      <c r="AS13" s="147"/>
      <c r="AT13" s="147"/>
      <c r="AU13" s="146"/>
      <c r="AV13" s="146"/>
      <c r="AW13" s="146"/>
      <c r="AX13" s="146"/>
      <c r="AY13" s="146"/>
      <c r="AZ13" s="146"/>
      <c r="BA13" s="34"/>
      <c r="BB13" s="143"/>
      <c r="BC13" s="144"/>
      <c r="BD13" s="145"/>
      <c r="BE13" s="146"/>
      <c r="BF13" s="147"/>
      <c r="BG13" s="147"/>
      <c r="BH13" s="146"/>
      <c r="BI13" s="146"/>
      <c r="BJ13" s="146"/>
      <c r="BK13" s="146"/>
      <c r="BL13" s="146"/>
      <c r="BM13" s="146"/>
    </row>
    <row r="14" spans="1:65" ht="16.2" thickBot="1" x14ac:dyDescent="0.35">
      <c r="A14" s="1"/>
      <c r="B14" s="143"/>
      <c r="C14" s="144"/>
      <c r="D14" s="145"/>
      <c r="E14" s="146"/>
      <c r="F14" s="147"/>
      <c r="G14" s="147"/>
      <c r="H14" s="146"/>
      <c r="I14" s="146"/>
      <c r="J14" s="146"/>
      <c r="K14" s="146"/>
      <c r="L14" s="146"/>
      <c r="M14" s="146"/>
      <c r="N14" s="34"/>
      <c r="O14" s="143"/>
      <c r="P14" s="144"/>
      <c r="Q14" s="145"/>
      <c r="R14" s="146"/>
      <c r="S14" s="147"/>
      <c r="T14" s="147"/>
      <c r="U14" s="146"/>
      <c r="V14" s="146"/>
      <c r="W14" s="146"/>
      <c r="X14" s="146"/>
      <c r="Y14" s="146"/>
      <c r="Z14" s="146"/>
      <c r="AA14" s="34"/>
      <c r="AB14" s="143"/>
      <c r="AC14" s="144"/>
      <c r="AD14" s="145"/>
      <c r="AE14" s="146"/>
      <c r="AF14" s="147"/>
      <c r="AG14" s="147"/>
      <c r="AH14" s="146"/>
      <c r="AI14" s="146"/>
      <c r="AJ14" s="146"/>
      <c r="AK14" s="146"/>
      <c r="AL14" s="146"/>
      <c r="AM14" s="146"/>
      <c r="AN14" s="34"/>
      <c r="AO14" s="143"/>
      <c r="AP14" s="144"/>
      <c r="AQ14" s="145"/>
      <c r="AR14" s="146"/>
      <c r="AS14" s="147"/>
      <c r="AT14" s="147"/>
      <c r="AU14" s="146"/>
      <c r="AV14" s="146"/>
      <c r="AW14" s="146"/>
      <c r="AX14" s="146"/>
      <c r="AY14" s="146"/>
      <c r="AZ14" s="146"/>
      <c r="BA14" s="34"/>
      <c r="BB14" s="143"/>
      <c r="BC14" s="144"/>
      <c r="BD14" s="145"/>
      <c r="BE14" s="146"/>
      <c r="BF14" s="147"/>
      <c r="BG14" s="147"/>
      <c r="BH14" s="146"/>
      <c r="BI14" s="146"/>
      <c r="BJ14" s="146"/>
      <c r="BK14" s="146"/>
      <c r="BL14" s="146"/>
      <c r="BM14" s="146"/>
    </row>
    <row r="15" spans="1:65" ht="16.2" thickBot="1" x14ac:dyDescent="0.35">
      <c r="A15" s="1"/>
      <c r="B15" s="143"/>
      <c r="C15" s="144"/>
      <c r="D15" s="145"/>
      <c r="E15" s="146"/>
      <c r="F15" s="147"/>
      <c r="G15" s="147"/>
      <c r="H15" s="146"/>
      <c r="I15" s="146"/>
      <c r="J15" s="146"/>
      <c r="K15" s="146"/>
      <c r="L15" s="146"/>
      <c r="M15" s="146"/>
      <c r="N15" s="34"/>
      <c r="O15" s="143"/>
      <c r="P15" s="144"/>
      <c r="Q15" s="145"/>
      <c r="R15" s="146"/>
      <c r="S15" s="147"/>
      <c r="T15" s="147"/>
      <c r="U15" s="146"/>
      <c r="V15" s="146"/>
      <c r="W15" s="146"/>
      <c r="X15" s="146"/>
      <c r="Y15" s="146"/>
      <c r="Z15" s="146"/>
      <c r="AA15" s="34"/>
      <c r="AB15" s="143"/>
      <c r="AC15" s="144"/>
      <c r="AD15" s="145"/>
      <c r="AE15" s="146"/>
      <c r="AF15" s="147"/>
      <c r="AG15" s="147"/>
      <c r="AH15" s="146"/>
      <c r="AI15" s="146"/>
      <c r="AJ15" s="146"/>
      <c r="AK15" s="146"/>
      <c r="AL15" s="146"/>
      <c r="AM15" s="146"/>
      <c r="AN15" s="34"/>
      <c r="AO15" s="143"/>
      <c r="AP15" s="144"/>
      <c r="AQ15" s="145"/>
      <c r="AR15" s="146"/>
      <c r="AS15" s="147"/>
      <c r="AT15" s="147"/>
      <c r="AU15" s="146"/>
      <c r="AV15" s="146"/>
      <c r="AW15" s="146"/>
      <c r="AX15" s="146"/>
      <c r="AY15" s="146"/>
      <c r="AZ15" s="146"/>
      <c r="BA15" s="34"/>
      <c r="BB15" s="143"/>
      <c r="BC15" s="144"/>
      <c r="BD15" s="145"/>
      <c r="BE15" s="146"/>
      <c r="BF15" s="147"/>
      <c r="BG15" s="147"/>
      <c r="BH15" s="146"/>
      <c r="BI15" s="146"/>
      <c r="BJ15" s="146"/>
      <c r="BK15" s="146"/>
      <c r="BL15" s="146"/>
      <c r="BM15" s="146"/>
    </row>
    <row r="16" spans="1:65" ht="16.2" thickBot="1" x14ac:dyDescent="0.35">
      <c r="A16" s="1"/>
      <c r="B16" s="143"/>
      <c r="C16" s="144"/>
      <c r="D16" s="145"/>
      <c r="E16" s="146"/>
      <c r="F16" s="147"/>
      <c r="G16" s="147"/>
      <c r="H16" s="146"/>
      <c r="I16" s="146"/>
      <c r="J16" s="146"/>
      <c r="K16" s="146"/>
      <c r="L16" s="146"/>
      <c r="M16" s="146"/>
      <c r="N16" s="34"/>
      <c r="O16" s="143"/>
      <c r="P16" s="144"/>
      <c r="Q16" s="145"/>
      <c r="R16" s="146"/>
      <c r="S16" s="147"/>
      <c r="T16" s="147"/>
      <c r="U16" s="146"/>
      <c r="V16" s="146"/>
      <c r="W16" s="146"/>
      <c r="X16" s="146"/>
      <c r="Y16" s="146"/>
      <c r="Z16" s="146"/>
      <c r="AA16" s="34"/>
      <c r="AB16" s="143"/>
      <c r="AC16" s="144"/>
      <c r="AD16" s="145"/>
      <c r="AE16" s="146"/>
      <c r="AF16" s="147"/>
      <c r="AG16" s="147"/>
      <c r="AH16" s="146"/>
      <c r="AI16" s="146"/>
      <c r="AJ16" s="146"/>
      <c r="AK16" s="146"/>
      <c r="AL16" s="146"/>
      <c r="AM16" s="146"/>
      <c r="AN16" s="34"/>
      <c r="AO16" s="143"/>
      <c r="AP16" s="144"/>
      <c r="AQ16" s="145"/>
      <c r="AR16" s="146"/>
      <c r="AS16" s="147"/>
      <c r="AT16" s="147"/>
      <c r="AU16" s="146"/>
      <c r="AV16" s="146"/>
      <c r="AW16" s="146"/>
      <c r="AX16" s="146"/>
      <c r="AY16" s="146"/>
      <c r="AZ16" s="146"/>
      <c r="BA16" s="34"/>
      <c r="BB16" s="143"/>
      <c r="BC16" s="144"/>
      <c r="BD16" s="145"/>
      <c r="BE16" s="146"/>
      <c r="BF16" s="147"/>
      <c r="BG16" s="147"/>
      <c r="BH16" s="146"/>
      <c r="BI16" s="146"/>
      <c r="BJ16" s="146"/>
      <c r="BK16" s="146"/>
      <c r="BL16" s="146"/>
      <c r="BM16" s="146"/>
    </row>
    <row r="17" spans="1:65" ht="16.2" thickBot="1" x14ac:dyDescent="0.35">
      <c r="A17" s="1"/>
      <c r="B17" s="143"/>
      <c r="C17" s="144"/>
      <c r="D17" s="145"/>
      <c r="E17" s="146"/>
      <c r="F17" s="147"/>
      <c r="G17" s="147"/>
      <c r="H17" s="146"/>
      <c r="I17" s="146"/>
      <c r="J17" s="146"/>
      <c r="K17" s="146"/>
      <c r="L17" s="146"/>
      <c r="M17" s="146"/>
      <c r="N17" s="34"/>
      <c r="O17" s="143"/>
      <c r="P17" s="144"/>
      <c r="Q17" s="145"/>
      <c r="R17" s="146"/>
      <c r="S17" s="147"/>
      <c r="T17" s="147"/>
      <c r="U17" s="146"/>
      <c r="V17" s="146"/>
      <c r="W17" s="146"/>
      <c r="X17" s="146"/>
      <c r="Y17" s="146"/>
      <c r="Z17" s="146"/>
      <c r="AA17" s="34"/>
      <c r="AB17" s="143"/>
      <c r="AC17" s="144"/>
      <c r="AD17" s="145"/>
      <c r="AE17" s="146"/>
      <c r="AF17" s="147"/>
      <c r="AG17" s="147"/>
      <c r="AH17" s="146"/>
      <c r="AI17" s="146"/>
      <c r="AJ17" s="146"/>
      <c r="AK17" s="146"/>
      <c r="AL17" s="146"/>
      <c r="AM17" s="146"/>
      <c r="AN17" s="34"/>
      <c r="AO17" s="143"/>
      <c r="AP17" s="144"/>
      <c r="AQ17" s="145"/>
      <c r="AR17" s="146"/>
      <c r="AS17" s="147"/>
      <c r="AT17" s="147"/>
      <c r="AU17" s="146"/>
      <c r="AV17" s="146"/>
      <c r="AW17" s="146"/>
      <c r="AX17" s="146"/>
      <c r="AY17" s="146"/>
      <c r="AZ17" s="146"/>
      <c r="BA17" s="34"/>
      <c r="BB17" s="143"/>
      <c r="BC17" s="144"/>
      <c r="BD17" s="145"/>
      <c r="BE17" s="146"/>
      <c r="BF17" s="147"/>
      <c r="BG17" s="147"/>
      <c r="BH17" s="146"/>
      <c r="BI17" s="146"/>
      <c r="BJ17" s="146"/>
      <c r="BK17" s="146"/>
      <c r="BL17" s="146"/>
      <c r="BM17" s="146"/>
    </row>
    <row r="18" spans="1:65" ht="16.2" thickBot="1" x14ac:dyDescent="0.35">
      <c r="A18" s="1"/>
      <c r="B18" s="143"/>
      <c r="C18" s="144"/>
      <c r="D18" s="145"/>
      <c r="E18" s="146"/>
      <c r="F18" s="147"/>
      <c r="G18" s="147"/>
      <c r="H18" s="146"/>
      <c r="I18" s="146"/>
      <c r="J18" s="146"/>
      <c r="K18" s="146"/>
      <c r="L18" s="146"/>
      <c r="M18" s="146"/>
      <c r="N18" s="34"/>
      <c r="O18" s="143"/>
      <c r="P18" s="144"/>
      <c r="Q18" s="145"/>
      <c r="R18" s="146"/>
      <c r="S18" s="147"/>
      <c r="T18" s="147"/>
      <c r="U18" s="146"/>
      <c r="V18" s="146"/>
      <c r="W18" s="146"/>
      <c r="X18" s="146"/>
      <c r="Y18" s="146"/>
      <c r="Z18" s="146"/>
      <c r="AA18" s="34"/>
      <c r="AB18" s="143"/>
      <c r="AC18" s="144"/>
      <c r="AD18" s="145"/>
      <c r="AE18" s="146"/>
      <c r="AF18" s="147"/>
      <c r="AG18" s="147"/>
      <c r="AH18" s="146"/>
      <c r="AI18" s="146"/>
      <c r="AJ18" s="146"/>
      <c r="AK18" s="146"/>
      <c r="AL18" s="146"/>
      <c r="AM18" s="146"/>
      <c r="AN18" s="34"/>
      <c r="AO18" s="143"/>
      <c r="AP18" s="144"/>
      <c r="AQ18" s="145"/>
      <c r="AR18" s="146"/>
      <c r="AS18" s="147"/>
      <c r="AT18" s="147"/>
      <c r="AU18" s="146"/>
      <c r="AV18" s="146"/>
      <c r="AW18" s="146"/>
      <c r="AX18" s="146"/>
      <c r="AY18" s="146"/>
      <c r="AZ18" s="146"/>
      <c r="BA18" s="34"/>
      <c r="BB18" s="143"/>
      <c r="BC18" s="144"/>
      <c r="BD18" s="145"/>
      <c r="BE18" s="146"/>
      <c r="BF18" s="147"/>
      <c r="BG18" s="147"/>
      <c r="BH18" s="146"/>
      <c r="BI18" s="146"/>
      <c r="BJ18" s="146"/>
      <c r="BK18" s="146"/>
      <c r="BL18" s="146"/>
      <c r="BM18" s="146"/>
    </row>
    <row r="19" spans="1:65" ht="16.2" thickBot="1" x14ac:dyDescent="0.35">
      <c r="A19" s="1"/>
      <c r="B19" s="143"/>
      <c r="C19" s="144"/>
      <c r="D19" s="145"/>
      <c r="E19" s="146"/>
      <c r="F19" s="147"/>
      <c r="G19" s="147"/>
      <c r="H19" s="146"/>
      <c r="I19" s="146"/>
      <c r="J19" s="146"/>
      <c r="K19" s="146"/>
      <c r="L19" s="146"/>
      <c r="M19" s="146"/>
      <c r="N19" s="34"/>
      <c r="O19" s="143"/>
      <c r="P19" s="144"/>
      <c r="Q19" s="145"/>
      <c r="R19" s="146"/>
      <c r="S19" s="147"/>
      <c r="T19" s="147"/>
      <c r="U19" s="146"/>
      <c r="V19" s="146"/>
      <c r="W19" s="146"/>
      <c r="X19" s="146"/>
      <c r="Y19" s="146"/>
      <c r="Z19" s="146"/>
      <c r="AA19" s="34"/>
      <c r="AB19" s="143"/>
      <c r="AC19" s="144"/>
      <c r="AD19" s="145"/>
      <c r="AE19" s="146"/>
      <c r="AF19" s="147"/>
      <c r="AG19" s="147"/>
      <c r="AH19" s="146"/>
      <c r="AI19" s="146"/>
      <c r="AJ19" s="146"/>
      <c r="AK19" s="146"/>
      <c r="AL19" s="146"/>
      <c r="AM19" s="146"/>
      <c r="AN19" s="34"/>
      <c r="AO19" s="143"/>
      <c r="AP19" s="144"/>
      <c r="AQ19" s="145"/>
      <c r="AR19" s="146"/>
      <c r="AS19" s="147"/>
      <c r="AT19" s="147"/>
      <c r="AU19" s="146"/>
      <c r="AV19" s="146"/>
      <c r="AW19" s="146"/>
      <c r="AX19" s="146"/>
      <c r="AY19" s="146"/>
      <c r="AZ19" s="146"/>
      <c r="BA19" s="34"/>
      <c r="BB19" s="143"/>
      <c r="BC19" s="144"/>
      <c r="BD19" s="145"/>
      <c r="BE19" s="146"/>
      <c r="BF19" s="147"/>
      <c r="BG19" s="147"/>
      <c r="BH19" s="146"/>
      <c r="BI19" s="146"/>
      <c r="BJ19" s="146"/>
      <c r="BK19" s="146"/>
      <c r="BL19" s="146"/>
      <c r="BM19" s="146"/>
    </row>
    <row r="20" spans="1:65" ht="16.2" thickBot="1" x14ac:dyDescent="0.35">
      <c r="A20" s="1"/>
      <c r="B20" s="143"/>
      <c r="C20" s="144"/>
      <c r="D20" s="145"/>
      <c r="E20" s="146"/>
      <c r="F20" s="147"/>
      <c r="G20" s="147"/>
      <c r="H20" s="146"/>
      <c r="I20" s="146"/>
      <c r="J20" s="146"/>
      <c r="K20" s="146"/>
      <c r="L20" s="146"/>
      <c r="M20" s="146"/>
      <c r="N20" s="34"/>
      <c r="O20" s="143"/>
      <c r="P20" s="144"/>
      <c r="Q20" s="145"/>
      <c r="R20" s="146"/>
      <c r="S20" s="147"/>
      <c r="T20" s="147"/>
      <c r="U20" s="146"/>
      <c r="V20" s="146"/>
      <c r="W20" s="146"/>
      <c r="X20" s="146"/>
      <c r="Y20" s="146"/>
      <c r="Z20" s="146"/>
      <c r="AA20" s="34"/>
      <c r="AB20" s="143"/>
      <c r="AC20" s="144"/>
      <c r="AD20" s="145"/>
      <c r="AE20" s="146"/>
      <c r="AF20" s="147"/>
      <c r="AG20" s="147"/>
      <c r="AH20" s="146"/>
      <c r="AI20" s="146"/>
      <c r="AJ20" s="146"/>
      <c r="AK20" s="146"/>
      <c r="AL20" s="146"/>
      <c r="AM20" s="146"/>
      <c r="AN20" s="34"/>
      <c r="AO20" s="143"/>
      <c r="AP20" s="144"/>
      <c r="AQ20" s="145"/>
      <c r="AR20" s="146"/>
      <c r="AS20" s="147"/>
      <c r="AT20" s="147"/>
      <c r="AU20" s="146"/>
      <c r="AV20" s="146"/>
      <c r="AW20" s="146"/>
      <c r="AX20" s="146"/>
      <c r="AY20" s="146"/>
      <c r="AZ20" s="146"/>
      <c r="BA20" s="34"/>
      <c r="BB20" s="143"/>
      <c r="BC20" s="144"/>
      <c r="BD20" s="145"/>
      <c r="BE20" s="146"/>
      <c r="BF20" s="147"/>
      <c r="BG20" s="147"/>
      <c r="BH20" s="146"/>
      <c r="BI20" s="146"/>
      <c r="BJ20" s="146"/>
      <c r="BK20" s="146"/>
      <c r="BL20" s="146"/>
      <c r="BM20" s="146"/>
    </row>
    <row r="21" spans="1:65" ht="16.2" thickBot="1" x14ac:dyDescent="0.35">
      <c r="A21" s="1"/>
      <c r="B21" s="143"/>
      <c r="C21" s="144"/>
      <c r="D21" s="145"/>
      <c r="E21" s="146"/>
      <c r="F21" s="147"/>
      <c r="G21" s="147"/>
      <c r="H21" s="146"/>
      <c r="I21" s="146"/>
      <c r="J21" s="146"/>
      <c r="K21" s="146"/>
      <c r="L21" s="146"/>
      <c r="M21" s="146"/>
      <c r="N21" s="34"/>
      <c r="O21" s="143"/>
      <c r="P21" s="144"/>
      <c r="Q21" s="145"/>
      <c r="R21" s="146"/>
      <c r="S21" s="147"/>
      <c r="T21" s="147"/>
      <c r="U21" s="146"/>
      <c r="V21" s="146"/>
      <c r="W21" s="146"/>
      <c r="X21" s="146"/>
      <c r="Y21" s="146"/>
      <c r="Z21" s="146"/>
      <c r="AA21" s="34"/>
      <c r="AB21" s="143"/>
      <c r="AC21" s="144"/>
      <c r="AD21" s="145"/>
      <c r="AE21" s="146"/>
      <c r="AF21" s="147"/>
      <c r="AG21" s="147"/>
      <c r="AH21" s="146"/>
      <c r="AI21" s="146"/>
      <c r="AJ21" s="146"/>
      <c r="AK21" s="146"/>
      <c r="AL21" s="146"/>
      <c r="AM21" s="146"/>
      <c r="AN21" s="34"/>
      <c r="AO21" s="143"/>
      <c r="AP21" s="144"/>
      <c r="AQ21" s="145"/>
      <c r="AR21" s="146"/>
      <c r="AS21" s="147"/>
      <c r="AT21" s="147"/>
      <c r="AU21" s="146"/>
      <c r="AV21" s="146"/>
      <c r="AW21" s="146"/>
      <c r="AX21" s="146"/>
      <c r="AY21" s="146"/>
      <c r="AZ21" s="146"/>
      <c r="BA21" s="34"/>
      <c r="BB21" s="143"/>
      <c r="BC21" s="144"/>
      <c r="BD21" s="145"/>
      <c r="BE21" s="146"/>
      <c r="BF21" s="147"/>
      <c r="BG21" s="147"/>
      <c r="BH21" s="146"/>
      <c r="BI21" s="146"/>
      <c r="BJ21" s="146"/>
      <c r="BK21" s="146"/>
      <c r="BL21" s="146"/>
      <c r="BM21" s="146"/>
    </row>
    <row r="22" spans="1:65" ht="24" thickBot="1" x14ac:dyDescent="0.35">
      <c r="A22" s="1"/>
      <c r="B22" s="148"/>
      <c r="C22" s="149"/>
      <c r="D22" s="150"/>
      <c r="E22" s="146"/>
      <c r="F22" s="151"/>
      <c r="G22" s="146"/>
      <c r="H22" s="146"/>
      <c r="I22" s="146"/>
      <c r="J22" s="146"/>
      <c r="K22" s="146"/>
      <c r="L22" s="146"/>
      <c r="M22" s="151"/>
      <c r="N22" s="37"/>
      <c r="O22" s="148"/>
      <c r="P22" s="149"/>
      <c r="Q22" s="150"/>
      <c r="R22" s="146"/>
      <c r="S22" s="151"/>
      <c r="T22" s="146"/>
      <c r="U22" s="146"/>
      <c r="V22" s="146"/>
      <c r="W22" s="146"/>
      <c r="X22" s="146"/>
      <c r="Y22" s="146"/>
      <c r="Z22" s="151"/>
      <c r="AA22" s="37"/>
      <c r="AB22" s="148"/>
      <c r="AC22" s="149"/>
      <c r="AD22" s="150"/>
      <c r="AE22" s="146"/>
      <c r="AF22" s="151"/>
      <c r="AG22" s="146"/>
      <c r="AH22" s="146"/>
      <c r="AI22" s="146"/>
      <c r="AJ22" s="146"/>
      <c r="AK22" s="146"/>
      <c r="AL22" s="146"/>
      <c r="AM22" s="151"/>
      <c r="AN22" s="37"/>
      <c r="AO22" s="148"/>
      <c r="AP22" s="149"/>
      <c r="AQ22" s="150"/>
      <c r="AR22" s="146"/>
      <c r="AS22" s="151"/>
      <c r="AT22" s="146"/>
      <c r="AU22" s="146"/>
      <c r="AV22" s="146"/>
      <c r="AW22" s="146"/>
      <c r="AX22" s="146"/>
      <c r="AY22" s="146"/>
      <c r="AZ22" s="151"/>
      <c r="BA22" s="37"/>
      <c r="BB22" s="148"/>
      <c r="BC22" s="149"/>
      <c r="BD22" s="150"/>
      <c r="BE22" s="146"/>
      <c r="BF22" s="151"/>
      <c r="BG22" s="146"/>
      <c r="BH22" s="146"/>
      <c r="BI22" s="146"/>
      <c r="BJ22" s="146"/>
      <c r="BK22" s="146"/>
      <c r="BL22" s="146"/>
      <c r="BM22" s="151"/>
    </row>
    <row r="23" spans="1:65" ht="16.2" thickBot="1" x14ac:dyDescent="0.35">
      <c r="A23" s="1"/>
      <c r="B23" s="152"/>
      <c r="C23" s="153"/>
      <c r="D23" s="154"/>
      <c r="E23" s="155"/>
      <c r="F23" s="154"/>
      <c r="G23" s="155"/>
      <c r="H23" s="155"/>
      <c r="I23" s="155"/>
      <c r="J23" s="155"/>
      <c r="K23" s="156"/>
      <c r="L23" s="157"/>
      <c r="M23" s="158"/>
      <c r="N23" s="45"/>
      <c r="O23" s="152"/>
      <c r="P23" s="153"/>
      <c r="Q23" s="154"/>
      <c r="R23" s="155"/>
      <c r="S23" s="154"/>
      <c r="T23" s="155"/>
      <c r="U23" s="155"/>
      <c r="V23" s="155"/>
      <c r="W23" s="155"/>
      <c r="X23" s="156"/>
      <c r="Y23" s="157"/>
      <c r="Z23" s="158"/>
      <c r="AA23" s="45"/>
      <c r="AB23" s="152"/>
      <c r="AC23" s="153"/>
      <c r="AD23" s="154"/>
      <c r="AE23" s="155"/>
      <c r="AF23" s="154"/>
      <c r="AG23" s="155"/>
      <c r="AH23" s="155"/>
      <c r="AI23" s="155"/>
      <c r="AJ23" s="155"/>
      <c r="AK23" s="156"/>
      <c r="AL23" s="157"/>
      <c r="AM23" s="158"/>
      <c r="AN23" s="45"/>
      <c r="AO23" s="152"/>
      <c r="AP23" s="153"/>
      <c r="AQ23" s="154"/>
      <c r="AR23" s="155"/>
      <c r="AS23" s="154"/>
      <c r="AT23" s="155"/>
      <c r="AU23" s="155"/>
      <c r="AV23" s="155"/>
      <c r="AW23" s="155"/>
      <c r="AX23" s="156"/>
      <c r="AY23" s="157"/>
      <c r="AZ23" s="158"/>
      <c r="BA23" s="45"/>
      <c r="BB23" s="152"/>
      <c r="BC23" s="153"/>
      <c r="BD23" s="154"/>
      <c r="BE23" s="155"/>
      <c r="BF23" s="154"/>
      <c r="BG23" s="155"/>
      <c r="BH23" s="155"/>
      <c r="BI23" s="155"/>
      <c r="BJ23" s="155"/>
      <c r="BK23" s="156"/>
      <c r="BL23" s="157"/>
      <c r="BM23" s="158"/>
    </row>
    <row r="24" spans="1:65" ht="15" thickBot="1" x14ac:dyDescent="0.35">
      <c r="A24" s="1"/>
      <c r="B24" s="152"/>
      <c r="C24" s="153"/>
      <c r="D24" s="154"/>
      <c r="E24" s="155"/>
      <c r="F24" s="154"/>
      <c r="G24" s="155"/>
      <c r="H24" s="155"/>
      <c r="I24" s="155"/>
      <c r="J24" s="155"/>
      <c r="K24" s="159"/>
      <c r="L24" s="160"/>
      <c r="M24" s="158"/>
      <c r="N24" s="48"/>
      <c r="O24" s="152"/>
      <c r="P24" s="153"/>
      <c r="Q24" s="154"/>
      <c r="R24" s="155"/>
      <c r="S24" s="154"/>
      <c r="T24" s="155"/>
      <c r="U24" s="155"/>
      <c r="V24" s="155"/>
      <c r="W24" s="155"/>
      <c r="X24" s="159"/>
      <c r="Y24" s="160"/>
      <c r="Z24" s="158"/>
      <c r="AA24" s="48"/>
      <c r="AB24" s="152"/>
      <c r="AC24" s="153"/>
      <c r="AD24" s="154"/>
      <c r="AE24" s="155"/>
      <c r="AF24" s="154"/>
      <c r="AG24" s="155"/>
      <c r="AH24" s="155"/>
      <c r="AI24" s="155"/>
      <c r="AJ24" s="155"/>
      <c r="AK24" s="159"/>
      <c r="AL24" s="160"/>
      <c r="AM24" s="158"/>
      <c r="AN24" s="48"/>
      <c r="AO24" s="152"/>
      <c r="AP24" s="153"/>
      <c r="AQ24" s="154"/>
      <c r="AR24" s="155"/>
      <c r="AS24" s="154"/>
      <c r="AT24" s="155"/>
      <c r="AU24" s="155"/>
      <c r="AV24" s="155"/>
      <c r="AW24" s="155"/>
      <c r="AX24" s="159"/>
      <c r="AY24" s="160"/>
      <c r="AZ24" s="158"/>
      <c r="BA24" s="48"/>
      <c r="BB24" s="152"/>
      <c r="BC24" s="153"/>
      <c r="BD24" s="154"/>
      <c r="BE24" s="155"/>
      <c r="BF24" s="154"/>
      <c r="BG24" s="155"/>
      <c r="BH24" s="155"/>
      <c r="BI24" s="155"/>
      <c r="BJ24" s="155"/>
      <c r="BK24" s="159"/>
      <c r="BL24" s="160"/>
      <c r="BM24" s="158"/>
    </row>
    <row r="25" spans="1:65" ht="15" thickBot="1" x14ac:dyDescent="0.35">
      <c r="A25" s="161"/>
      <c r="B25" s="162"/>
      <c r="C25" s="163"/>
      <c r="D25" s="164"/>
      <c r="E25" s="164"/>
      <c r="F25" s="164"/>
      <c r="G25" s="162"/>
      <c r="H25" s="164"/>
      <c r="I25" s="164"/>
      <c r="J25" s="165"/>
      <c r="K25" s="166"/>
      <c r="L25" s="167"/>
      <c r="M25" s="168"/>
      <c r="N25" s="169"/>
      <c r="O25" s="162"/>
      <c r="P25" s="163"/>
      <c r="Q25" s="164"/>
      <c r="R25" s="164"/>
      <c r="S25" s="164"/>
      <c r="T25" s="162"/>
      <c r="U25" s="164"/>
      <c r="V25" s="164"/>
      <c r="W25" s="165"/>
      <c r="X25" s="166"/>
      <c r="Y25" s="167"/>
      <c r="Z25" s="168"/>
      <c r="AA25" s="169"/>
      <c r="AB25" s="162"/>
      <c r="AC25" s="163"/>
      <c r="AD25" s="164"/>
      <c r="AE25" s="164"/>
      <c r="AF25" s="164"/>
      <c r="AG25" s="162"/>
      <c r="AH25" s="164"/>
      <c r="AI25" s="164"/>
      <c r="AJ25" s="165"/>
      <c r="AK25" s="166"/>
      <c r="AL25" s="167"/>
      <c r="AM25" s="168"/>
      <c r="AN25" s="169"/>
      <c r="AO25" s="162"/>
      <c r="AP25" s="163"/>
      <c r="AQ25" s="164"/>
      <c r="AR25" s="164"/>
      <c r="AS25" s="164"/>
      <c r="AT25" s="162"/>
      <c r="AU25" s="164"/>
      <c r="AV25" s="164"/>
      <c r="AW25" s="165"/>
      <c r="AX25" s="166"/>
      <c r="AY25" s="167"/>
      <c r="AZ25" s="168"/>
      <c r="BA25" s="169"/>
      <c r="BB25" s="162"/>
      <c r="BC25" s="163"/>
      <c r="BD25" s="164"/>
      <c r="BE25" s="164"/>
      <c r="BF25" s="164"/>
      <c r="BG25" s="162"/>
      <c r="BH25" s="164"/>
      <c r="BI25" s="164"/>
      <c r="BJ25" s="165"/>
      <c r="BK25" s="166"/>
      <c r="BL25" s="167"/>
      <c r="BM25" s="168"/>
    </row>
    <row r="26" spans="1:65" ht="15" thickBot="1" x14ac:dyDescent="0.35">
      <c r="A26" s="161"/>
      <c r="B26" s="170"/>
      <c r="C26" s="163"/>
      <c r="D26" s="164"/>
      <c r="E26" s="164"/>
      <c r="F26" s="164"/>
      <c r="G26" s="162"/>
      <c r="H26" s="171"/>
      <c r="I26" s="171"/>
      <c r="J26" s="172"/>
      <c r="K26" s="173"/>
      <c r="L26" s="174"/>
      <c r="M26" s="175"/>
      <c r="N26" s="176"/>
      <c r="O26" s="170"/>
      <c r="P26" s="163"/>
      <c r="Q26" s="164"/>
      <c r="R26" s="164"/>
      <c r="S26" s="164"/>
      <c r="T26" s="162"/>
      <c r="U26" s="171"/>
      <c r="V26" s="171"/>
      <c r="W26" s="172"/>
      <c r="X26" s="173"/>
      <c r="Y26" s="174"/>
      <c r="Z26" s="175"/>
      <c r="AA26" s="176"/>
      <c r="AB26" s="170"/>
      <c r="AC26" s="163"/>
      <c r="AD26" s="164"/>
      <c r="AE26" s="164"/>
      <c r="AF26" s="164"/>
      <c r="AG26" s="162"/>
      <c r="AH26" s="171"/>
      <c r="AI26" s="171"/>
      <c r="AJ26" s="172"/>
      <c r="AK26" s="173"/>
      <c r="AL26" s="174"/>
      <c r="AM26" s="175"/>
      <c r="AN26" s="176"/>
      <c r="AO26" s="170"/>
      <c r="AP26" s="163"/>
      <c r="AQ26" s="164"/>
      <c r="AR26" s="164"/>
      <c r="AS26" s="164"/>
      <c r="AT26" s="162"/>
      <c r="AU26" s="171"/>
      <c r="AV26" s="171"/>
      <c r="AW26" s="172"/>
      <c r="AX26" s="173"/>
      <c r="AY26" s="174"/>
      <c r="AZ26" s="175"/>
      <c r="BA26" s="176"/>
      <c r="BB26" s="170"/>
      <c r="BC26" s="163"/>
      <c r="BD26" s="164"/>
      <c r="BE26" s="164"/>
      <c r="BF26" s="164"/>
      <c r="BG26" s="162"/>
      <c r="BH26" s="171"/>
      <c r="BI26" s="171"/>
      <c r="BJ26" s="172"/>
      <c r="BK26" s="173"/>
      <c r="BL26" s="174"/>
      <c r="BM26" s="175"/>
    </row>
    <row r="27" spans="1:65" ht="15" thickBot="1" x14ac:dyDescent="0.35">
      <c r="A27" s="1"/>
      <c r="B27" s="177"/>
      <c r="C27" s="177"/>
      <c r="D27" s="178"/>
      <c r="E27" s="179"/>
      <c r="F27" s="180"/>
      <c r="G27" s="181"/>
      <c r="H27" s="182"/>
      <c r="I27" s="179"/>
      <c r="J27" s="165"/>
      <c r="K27" s="159"/>
      <c r="L27" s="160"/>
      <c r="M27" s="183"/>
      <c r="N27" s="71"/>
      <c r="O27" s="177"/>
      <c r="P27" s="177"/>
      <c r="Q27" s="178"/>
      <c r="R27" s="179"/>
      <c r="S27" s="180"/>
      <c r="T27" s="181"/>
      <c r="U27" s="182"/>
      <c r="V27" s="179"/>
      <c r="W27" s="165"/>
      <c r="X27" s="159"/>
      <c r="Y27" s="160"/>
      <c r="Z27" s="183"/>
      <c r="AA27" s="71"/>
      <c r="AB27" s="177"/>
      <c r="AC27" s="177"/>
      <c r="AD27" s="178"/>
      <c r="AE27" s="179"/>
      <c r="AF27" s="180"/>
      <c r="AG27" s="181"/>
      <c r="AH27" s="182"/>
      <c r="AI27" s="179"/>
      <c r="AJ27" s="165"/>
      <c r="AK27" s="159"/>
      <c r="AL27" s="160"/>
      <c r="AM27" s="183"/>
      <c r="AN27" s="71"/>
      <c r="AO27" s="177"/>
      <c r="AP27" s="177"/>
      <c r="AQ27" s="178"/>
      <c r="AR27" s="179"/>
      <c r="AS27" s="180"/>
      <c r="AT27" s="181"/>
      <c r="AU27" s="182"/>
      <c r="AV27" s="179"/>
      <c r="AW27" s="165"/>
      <c r="AX27" s="159"/>
      <c r="AY27" s="160"/>
      <c r="AZ27" s="183"/>
      <c r="BA27" s="71"/>
      <c r="BB27" s="177"/>
      <c r="BC27" s="177"/>
      <c r="BD27" s="178"/>
      <c r="BE27" s="179"/>
      <c r="BF27" s="180"/>
      <c r="BG27" s="181"/>
      <c r="BH27" s="182"/>
      <c r="BI27" s="179"/>
      <c r="BJ27" s="165"/>
      <c r="BK27" s="159"/>
      <c r="BL27" s="160"/>
      <c r="BM27" s="183"/>
    </row>
    <row r="28" spans="1:65" ht="15.6" x14ac:dyDescent="0.3">
      <c r="A28" s="1"/>
      <c r="B28" s="184"/>
      <c r="C28" s="185"/>
      <c r="D28" s="186"/>
      <c r="E28" s="187"/>
      <c r="F28" s="186"/>
      <c r="G28" s="187"/>
      <c r="H28" s="187"/>
      <c r="I28" s="187"/>
      <c r="J28" s="188"/>
      <c r="K28" s="188"/>
      <c r="L28" s="188"/>
      <c r="M28" s="189"/>
      <c r="N28" s="132"/>
      <c r="O28" s="184"/>
      <c r="P28" s="185"/>
      <c r="Q28" s="186"/>
      <c r="R28" s="187"/>
      <c r="S28" s="186"/>
      <c r="T28" s="187"/>
      <c r="U28" s="187"/>
      <c r="V28" s="187"/>
      <c r="W28" s="188"/>
      <c r="X28" s="188"/>
      <c r="Y28" s="188"/>
      <c r="Z28" s="189"/>
      <c r="AA28" s="132"/>
      <c r="AB28" s="184"/>
      <c r="AC28" s="185"/>
      <c r="AD28" s="186"/>
      <c r="AE28" s="187"/>
      <c r="AF28" s="186"/>
      <c r="AG28" s="187"/>
      <c r="AH28" s="187"/>
      <c r="AI28" s="187"/>
      <c r="AJ28" s="188"/>
      <c r="AK28" s="188"/>
      <c r="AL28" s="188"/>
      <c r="AM28" s="189"/>
      <c r="AN28" s="132"/>
      <c r="AO28" s="184"/>
      <c r="AP28" s="185"/>
      <c r="AQ28" s="186"/>
      <c r="AR28" s="187"/>
      <c r="AS28" s="186"/>
      <c r="AT28" s="187"/>
      <c r="AU28" s="187"/>
      <c r="AV28" s="187"/>
      <c r="AW28" s="188"/>
      <c r="AX28" s="188"/>
      <c r="AY28" s="188"/>
      <c r="AZ28" s="189"/>
      <c r="BA28" s="132"/>
      <c r="BB28" s="184"/>
      <c r="BC28" s="185"/>
      <c r="BD28" s="186"/>
      <c r="BE28" s="187"/>
      <c r="BF28" s="186"/>
      <c r="BG28" s="187"/>
      <c r="BH28" s="187"/>
      <c r="BI28" s="187"/>
      <c r="BJ28" s="188"/>
      <c r="BK28" s="188"/>
      <c r="BL28" s="188"/>
      <c r="BM28" s="189"/>
    </row>
    <row r="29" spans="1:65" ht="15" thickBot="1" x14ac:dyDescent="0.35">
      <c r="A29" s="1"/>
      <c r="B29" s="152"/>
      <c r="C29" s="153"/>
      <c r="D29" s="154"/>
      <c r="E29" s="155"/>
      <c r="F29" s="154"/>
      <c r="G29" s="155"/>
      <c r="H29" s="155"/>
      <c r="I29" s="155"/>
      <c r="J29" s="155"/>
      <c r="K29" s="155"/>
      <c r="L29" s="155"/>
      <c r="M29" s="190"/>
      <c r="N29" s="132"/>
      <c r="O29" s="152"/>
      <c r="P29" s="153"/>
      <c r="Q29" s="154"/>
      <c r="R29" s="155"/>
      <c r="S29" s="154"/>
      <c r="T29" s="155"/>
      <c r="U29" s="155"/>
      <c r="V29" s="155"/>
      <c r="W29" s="155"/>
      <c r="X29" s="155"/>
      <c r="Y29" s="155"/>
      <c r="Z29" s="190"/>
      <c r="AA29" s="132"/>
      <c r="AB29" s="152"/>
      <c r="AC29" s="153"/>
      <c r="AD29" s="154"/>
      <c r="AE29" s="155"/>
      <c r="AF29" s="154"/>
      <c r="AG29" s="155"/>
      <c r="AH29" s="155"/>
      <c r="AI29" s="155"/>
      <c r="AJ29" s="155"/>
      <c r="AK29" s="155"/>
      <c r="AL29" s="155"/>
      <c r="AM29" s="190"/>
      <c r="AN29" s="132"/>
      <c r="AO29" s="152"/>
      <c r="AP29" s="153"/>
      <c r="AQ29" s="154"/>
      <c r="AR29" s="155"/>
      <c r="AS29" s="154"/>
      <c r="AT29" s="155"/>
      <c r="AU29" s="155"/>
      <c r="AV29" s="155"/>
      <c r="AW29" s="155"/>
      <c r="AX29" s="155"/>
      <c r="AY29" s="155"/>
      <c r="AZ29" s="190"/>
      <c r="BA29" s="132"/>
      <c r="BB29" s="152"/>
      <c r="BC29" s="153"/>
      <c r="BD29" s="154"/>
      <c r="BE29" s="155"/>
      <c r="BF29" s="154"/>
      <c r="BG29" s="155"/>
      <c r="BH29" s="155"/>
      <c r="BI29" s="155"/>
      <c r="BJ29" s="155"/>
      <c r="BK29" s="155"/>
      <c r="BL29" s="155"/>
      <c r="BM29" s="190"/>
    </row>
    <row r="30" spans="1:65" ht="16.2" thickBot="1" x14ac:dyDescent="0.35">
      <c r="A30" s="1"/>
      <c r="B30" s="191"/>
      <c r="C30" s="192"/>
      <c r="D30" s="193"/>
      <c r="E30" s="194"/>
      <c r="F30" s="194"/>
      <c r="G30" s="194"/>
      <c r="H30" s="194"/>
      <c r="I30" s="194"/>
      <c r="J30" s="195"/>
      <c r="K30" s="196"/>
      <c r="L30" s="196"/>
      <c r="M30" s="197"/>
      <c r="N30" s="78"/>
      <c r="O30" s="191"/>
      <c r="P30" s="192"/>
      <c r="Q30" s="193"/>
      <c r="R30" s="194"/>
      <c r="S30" s="194"/>
      <c r="T30" s="194"/>
      <c r="U30" s="194"/>
      <c r="V30" s="194"/>
      <c r="W30" s="195"/>
      <c r="X30" s="196"/>
      <c r="Y30" s="196"/>
      <c r="Z30" s="197"/>
      <c r="AA30" s="78"/>
      <c r="AB30" s="191"/>
      <c r="AC30" s="192"/>
      <c r="AD30" s="193"/>
      <c r="AE30" s="194"/>
      <c r="AF30" s="194"/>
      <c r="AG30" s="194"/>
      <c r="AH30" s="194"/>
      <c r="AI30" s="194"/>
      <c r="AJ30" s="195"/>
      <c r="AK30" s="196"/>
      <c r="AL30" s="196"/>
      <c r="AM30" s="197"/>
      <c r="AN30" s="78"/>
      <c r="AO30" s="191"/>
      <c r="AP30" s="192"/>
      <c r="AQ30" s="193"/>
      <c r="AR30" s="194"/>
      <c r="AS30" s="194"/>
      <c r="AT30" s="194"/>
      <c r="AU30" s="194"/>
      <c r="AV30" s="194"/>
      <c r="AW30" s="195"/>
      <c r="AX30" s="196"/>
      <c r="AY30" s="196"/>
      <c r="AZ30" s="197"/>
      <c r="BA30" s="78"/>
      <c r="BB30" s="191"/>
      <c r="BC30" s="192"/>
      <c r="BD30" s="193"/>
      <c r="BE30" s="194"/>
      <c r="BF30" s="194"/>
      <c r="BG30" s="194"/>
      <c r="BH30" s="194"/>
      <c r="BI30" s="194"/>
      <c r="BJ30" s="195"/>
      <c r="BK30" s="196"/>
      <c r="BL30" s="196"/>
      <c r="BM30" s="197"/>
    </row>
    <row r="31" spans="1:65" ht="16.2" thickBot="1" x14ac:dyDescent="0.35">
      <c r="A31" s="1"/>
      <c r="B31" s="198"/>
      <c r="C31" s="199"/>
      <c r="D31" s="200"/>
      <c r="E31" s="201"/>
      <c r="F31" s="202"/>
      <c r="G31" s="203"/>
      <c r="H31" s="204"/>
      <c r="I31" s="205"/>
      <c r="J31" s="206"/>
      <c r="K31" s="207"/>
      <c r="L31" s="207"/>
      <c r="M31" s="208"/>
      <c r="N31" s="86"/>
      <c r="O31" s="198"/>
      <c r="P31" s="199"/>
      <c r="Q31" s="200"/>
      <c r="R31" s="201"/>
      <c r="S31" s="202"/>
      <c r="T31" s="203"/>
      <c r="U31" s="204"/>
      <c r="V31" s="205"/>
      <c r="W31" s="206"/>
      <c r="X31" s="207"/>
      <c r="Y31" s="207"/>
      <c r="Z31" s="208"/>
      <c r="AA31" s="86"/>
      <c r="AB31" s="198"/>
      <c r="AC31" s="199"/>
      <c r="AD31" s="200"/>
      <c r="AE31" s="201"/>
      <c r="AF31" s="202"/>
      <c r="AG31" s="203"/>
      <c r="AH31" s="204"/>
      <c r="AI31" s="205"/>
      <c r="AJ31" s="206"/>
      <c r="AK31" s="207"/>
      <c r="AL31" s="207"/>
      <c r="AM31" s="208"/>
      <c r="AN31" s="86"/>
      <c r="AO31" s="198"/>
      <c r="AP31" s="199"/>
      <c r="AQ31" s="200"/>
      <c r="AR31" s="201"/>
      <c r="AS31" s="202"/>
      <c r="AT31" s="203"/>
      <c r="AU31" s="204"/>
      <c r="AV31" s="205"/>
      <c r="AW31" s="206"/>
      <c r="AX31" s="207"/>
      <c r="AY31" s="207"/>
      <c r="AZ31" s="208"/>
      <c r="BA31" s="86"/>
      <c r="BB31" s="198"/>
      <c r="BC31" s="199"/>
      <c r="BD31" s="200"/>
      <c r="BE31" s="201"/>
      <c r="BF31" s="202"/>
      <c r="BG31" s="203"/>
      <c r="BH31" s="204"/>
      <c r="BI31" s="205"/>
      <c r="BJ31" s="206"/>
      <c r="BK31" s="207"/>
      <c r="BL31" s="207"/>
      <c r="BM31" s="208"/>
    </row>
    <row r="32" spans="1:65" ht="16.2" thickBot="1" x14ac:dyDescent="0.35">
      <c r="A32" s="1"/>
      <c r="B32" s="198"/>
      <c r="C32" s="199"/>
      <c r="D32" s="200"/>
      <c r="E32" s="201"/>
      <c r="F32" s="209"/>
      <c r="G32" s="203"/>
      <c r="H32" s="204"/>
      <c r="I32" s="205"/>
      <c r="J32" s="210"/>
      <c r="K32" s="207"/>
      <c r="L32" s="155"/>
      <c r="M32" s="208"/>
      <c r="N32" s="99"/>
      <c r="O32" s="198"/>
      <c r="P32" s="199"/>
      <c r="Q32" s="200"/>
      <c r="R32" s="201"/>
      <c r="S32" s="209"/>
      <c r="T32" s="203"/>
      <c r="U32" s="204"/>
      <c r="V32" s="205"/>
      <c r="W32" s="210"/>
      <c r="X32" s="207"/>
      <c r="Y32" s="155"/>
      <c r="Z32" s="208"/>
      <c r="AA32" s="99"/>
      <c r="AB32" s="198"/>
      <c r="AC32" s="199"/>
      <c r="AD32" s="200"/>
      <c r="AE32" s="201"/>
      <c r="AF32" s="209"/>
      <c r="AG32" s="203"/>
      <c r="AH32" s="204"/>
      <c r="AI32" s="205"/>
      <c r="AJ32" s="210"/>
      <c r="AK32" s="207"/>
      <c r="AL32" s="155"/>
      <c r="AM32" s="208"/>
      <c r="AN32" s="99"/>
      <c r="AO32" s="198"/>
      <c r="AP32" s="199"/>
      <c r="AQ32" s="200"/>
      <c r="AR32" s="201"/>
      <c r="AS32" s="209"/>
      <c r="AT32" s="203"/>
      <c r="AU32" s="204"/>
      <c r="AV32" s="205"/>
      <c r="AW32" s="210"/>
      <c r="AX32" s="207"/>
      <c r="AY32" s="155"/>
      <c r="AZ32" s="208"/>
      <c r="BA32" s="99"/>
      <c r="BB32" s="198"/>
      <c r="BC32" s="199"/>
      <c r="BD32" s="200"/>
      <c r="BE32" s="201"/>
      <c r="BF32" s="209"/>
      <c r="BG32" s="203"/>
      <c r="BH32" s="204"/>
      <c r="BI32" s="205"/>
      <c r="BJ32" s="210"/>
      <c r="BK32" s="207"/>
      <c r="BL32" s="155"/>
      <c r="BM32" s="208"/>
    </row>
    <row r="33" spans="1:65" ht="16.2" thickBot="1" x14ac:dyDescent="0.35">
      <c r="A33" s="1"/>
      <c r="B33" s="198"/>
      <c r="C33" s="199"/>
      <c r="D33" s="200"/>
      <c r="E33" s="201"/>
      <c r="F33" s="211"/>
      <c r="G33" s="203"/>
      <c r="H33" s="204"/>
      <c r="I33" s="212"/>
      <c r="J33" s="213"/>
      <c r="K33" s="207"/>
      <c r="L33" s="155"/>
      <c r="M33" s="208"/>
      <c r="N33" s="99"/>
      <c r="O33" s="198"/>
      <c r="P33" s="199"/>
      <c r="Q33" s="200"/>
      <c r="R33" s="201"/>
      <c r="S33" s="211"/>
      <c r="T33" s="203"/>
      <c r="U33" s="204"/>
      <c r="V33" s="212"/>
      <c r="W33" s="213"/>
      <c r="X33" s="207"/>
      <c r="Y33" s="155"/>
      <c r="Z33" s="208"/>
      <c r="AA33" s="99"/>
      <c r="AB33" s="198"/>
      <c r="AC33" s="199"/>
      <c r="AD33" s="200"/>
      <c r="AE33" s="201"/>
      <c r="AF33" s="211"/>
      <c r="AG33" s="203"/>
      <c r="AH33" s="204"/>
      <c r="AI33" s="212"/>
      <c r="AJ33" s="213"/>
      <c r="AK33" s="207"/>
      <c r="AL33" s="155"/>
      <c r="AM33" s="208"/>
      <c r="AN33" s="99"/>
      <c r="AO33" s="198"/>
      <c r="AP33" s="199"/>
      <c r="AQ33" s="200"/>
      <c r="AR33" s="201"/>
      <c r="AS33" s="211"/>
      <c r="AT33" s="203"/>
      <c r="AU33" s="204"/>
      <c r="AV33" s="212"/>
      <c r="AW33" s="213"/>
      <c r="AX33" s="207"/>
      <c r="AY33" s="155"/>
      <c r="AZ33" s="208"/>
      <c r="BA33" s="99"/>
      <c r="BB33" s="198"/>
      <c r="BC33" s="199"/>
      <c r="BD33" s="200"/>
      <c r="BE33" s="201"/>
      <c r="BF33" s="211"/>
      <c r="BG33" s="203"/>
      <c r="BH33" s="204"/>
      <c r="BI33" s="212"/>
      <c r="BJ33" s="213"/>
      <c r="BK33" s="207"/>
      <c r="BL33" s="155"/>
      <c r="BM33" s="208"/>
    </row>
    <row r="34" spans="1:65" ht="16.2" thickBot="1" x14ac:dyDescent="0.35">
      <c r="A34" s="1"/>
      <c r="B34" s="198"/>
      <c r="C34" s="199"/>
      <c r="D34" s="214"/>
      <c r="E34" s="201"/>
      <c r="F34" s="215"/>
      <c r="G34" s="203"/>
      <c r="H34" s="204"/>
      <c r="I34" s="212"/>
      <c r="J34" s="206"/>
      <c r="K34" s="207"/>
      <c r="L34" s="207"/>
      <c r="M34" s="208"/>
      <c r="N34" s="99"/>
      <c r="O34" s="198"/>
      <c r="P34" s="199"/>
      <c r="Q34" s="214"/>
      <c r="R34" s="201"/>
      <c r="S34" s="215"/>
      <c r="T34" s="203"/>
      <c r="U34" s="204"/>
      <c r="V34" s="212"/>
      <c r="W34" s="206"/>
      <c r="X34" s="207"/>
      <c r="Y34" s="207"/>
      <c r="Z34" s="208"/>
      <c r="AA34" s="99"/>
      <c r="AB34" s="198"/>
      <c r="AC34" s="199"/>
      <c r="AD34" s="214"/>
      <c r="AE34" s="201"/>
      <c r="AF34" s="215"/>
      <c r="AG34" s="203"/>
      <c r="AH34" s="204"/>
      <c r="AI34" s="212"/>
      <c r="AJ34" s="206"/>
      <c r="AK34" s="207"/>
      <c r="AL34" s="207"/>
      <c r="AM34" s="208"/>
      <c r="AN34" s="99"/>
      <c r="AO34" s="198"/>
      <c r="AP34" s="199"/>
      <c r="AQ34" s="214"/>
      <c r="AR34" s="201"/>
      <c r="AS34" s="215"/>
      <c r="AT34" s="203"/>
      <c r="AU34" s="204"/>
      <c r="AV34" s="212"/>
      <c r="AW34" s="206"/>
      <c r="AX34" s="207"/>
      <c r="AY34" s="207"/>
      <c r="AZ34" s="208"/>
      <c r="BA34" s="99"/>
      <c r="BB34" s="198"/>
      <c r="BC34" s="199"/>
      <c r="BD34" s="214"/>
      <c r="BE34" s="201"/>
      <c r="BF34" s="215"/>
      <c r="BG34" s="203"/>
      <c r="BH34" s="204"/>
      <c r="BI34" s="212"/>
      <c r="BJ34" s="206"/>
      <c r="BK34" s="207"/>
      <c r="BL34" s="207"/>
      <c r="BM34" s="208"/>
    </row>
    <row r="35" spans="1:65" ht="16.2" thickBot="1" x14ac:dyDescent="0.35">
      <c r="A35" s="1"/>
      <c r="B35" s="198"/>
      <c r="C35" s="199"/>
      <c r="D35" s="200"/>
      <c r="E35" s="201"/>
      <c r="F35" s="211"/>
      <c r="G35" s="203"/>
      <c r="H35" s="204"/>
      <c r="I35" s="212"/>
      <c r="J35" s="206"/>
      <c r="K35" s="207"/>
      <c r="L35" s="207"/>
      <c r="M35" s="208"/>
      <c r="N35" s="99"/>
      <c r="O35" s="198"/>
      <c r="P35" s="199"/>
      <c r="Q35" s="200"/>
      <c r="R35" s="201"/>
      <c r="S35" s="211"/>
      <c r="T35" s="203"/>
      <c r="U35" s="204"/>
      <c r="V35" s="212"/>
      <c r="W35" s="206"/>
      <c r="X35" s="207"/>
      <c r="Y35" s="207"/>
      <c r="Z35" s="208"/>
      <c r="AA35" s="99"/>
      <c r="AB35" s="198"/>
      <c r="AC35" s="199"/>
      <c r="AD35" s="200"/>
      <c r="AE35" s="201"/>
      <c r="AF35" s="211"/>
      <c r="AG35" s="203"/>
      <c r="AH35" s="204"/>
      <c r="AI35" s="212"/>
      <c r="AJ35" s="206"/>
      <c r="AK35" s="207"/>
      <c r="AL35" s="207"/>
      <c r="AM35" s="208"/>
      <c r="AN35" s="99"/>
      <c r="AO35" s="198"/>
      <c r="AP35" s="199"/>
      <c r="AQ35" s="200"/>
      <c r="AR35" s="201"/>
      <c r="AS35" s="211"/>
      <c r="AT35" s="203"/>
      <c r="AU35" s="204"/>
      <c r="AV35" s="212"/>
      <c r="AW35" s="206"/>
      <c r="AX35" s="207"/>
      <c r="AY35" s="207"/>
      <c r="AZ35" s="208"/>
      <c r="BA35" s="99"/>
      <c r="BB35" s="198"/>
      <c r="BC35" s="199"/>
      <c r="BD35" s="200"/>
      <c r="BE35" s="201"/>
      <c r="BF35" s="211"/>
      <c r="BG35" s="203"/>
      <c r="BH35" s="204"/>
      <c r="BI35" s="212"/>
      <c r="BJ35" s="206"/>
      <c r="BK35" s="207"/>
      <c r="BL35" s="207"/>
      <c r="BM35" s="208"/>
    </row>
    <row r="36" spans="1:65" ht="16.2" thickBot="1" x14ac:dyDescent="0.35">
      <c r="A36" s="1"/>
      <c r="B36" s="198"/>
      <c r="C36" s="199"/>
      <c r="D36" s="214"/>
      <c r="E36" s="201"/>
      <c r="F36" s="216"/>
      <c r="G36" s="203"/>
      <c r="H36" s="204"/>
      <c r="I36" s="212"/>
      <c r="J36" s="206"/>
      <c r="K36" s="207"/>
      <c r="L36" s="207"/>
      <c r="M36" s="208"/>
      <c r="N36" s="99"/>
      <c r="O36" s="198"/>
      <c r="P36" s="199"/>
      <c r="Q36" s="214"/>
      <c r="R36" s="201"/>
      <c r="S36" s="216"/>
      <c r="T36" s="203"/>
      <c r="U36" s="204"/>
      <c r="V36" s="212"/>
      <c r="W36" s="206"/>
      <c r="X36" s="207"/>
      <c r="Y36" s="207"/>
      <c r="Z36" s="208"/>
      <c r="AA36" s="99"/>
      <c r="AB36" s="198"/>
      <c r="AC36" s="199"/>
      <c r="AD36" s="214"/>
      <c r="AE36" s="201"/>
      <c r="AF36" s="216"/>
      <c r="AG36" s="203"/>
      <c r="AH36" s="204"/>
      <c r="AI36" s="212"/>
      <c r="AJ36" s="206"/>
      <c r="AK36" s="207"/>
      <c r="AL36" s="207"/>
      <c r="AM36" s="208"/>
      <c r="AN36" s="99"/>
      <c r="AO36" s="198"/>
      <c r="AP36" s="199"/>
      <c r="AQ36" s="214"/>
      <c r="AR36" s="201"/>
      <c r="AS36" s="216"/>
      <c r="AT36" s="203"/>
      <c r="AU36" s="204"/>
      <c r="AV36" s="212"/>
      <c r="AW36" s="206"/>
      <c r="AX36" s="207"/>
      <c r="AY36" s="207"/>
      <c r="AZ36" s="208"/>
      <c r="BA36" s="99"/>
      <c r="BB36" s="198"/>
      <c r="BC36" s="199"/>
      <c r="BD36" s="214"/>
      <c r="BE36" s="201"/>
      <c r="BF36" s="216"/>
      <c r="BG36" s="203"/>
      <c r="BH36" s="204"/>
      <c r="BI36" s="212"/>
      <c r="BJ36" s="206"/>
      <c r="BK36" s="207"/>
      <c r="BL36" s="207"/>
      <c r="BM36" s="208"/>
    </row>
    <row r="37" spans="1:65" ht="16.2" thickBot="1" x14ac:dyDescent="0.35">
      <c r="A37" s="1"/>
      <c r="B37" s="198"/>
      <c r="C37" s="199"/>
      <c r="D37" s="200"/>
      <c r="E37" s="201"/>
      <c r="F37" s="217"/>
      <c r="G37" s="203"/>
      <c r="H37" s="204"/>
      <c r="I37" s="212"/>
      <c r="J37" s="206"/>
      <c r="K37" s="207"/>
      <c r="L37" s="207"/>
      <c r="M37" s="208"/>
      <c r="N37" s="99"/>
      <c r="O37" s="198"/>
      <c r="P37" s="199"/>
      <c r="Q37" s="200"/>
      <c r="R37" s="201"/>
      <c r="S37" s="217"/>
      <c r="T37" s="203"/>
      <c r="U37" s="204"/>
      <c r="V37" s="212"/>
      <c r="W37" s="206"/>
      <c r="X37" s="207"/>
      <c r="Y37" s="207"/>
      <c r="Z37" s="208"/>
      <c r="AA37" s="99"/>
      <c r="AB37" s="198"/>
      <c r="AC37" s="199"/>
      <c r="AD37" s="200"/>
      <c r="AE37" s="201"/>
      <c r="AF37" s="217"/>
      <c r="AG37" s="203"/>
      <c r="AH37" s="204"/>
      <c r="AI37" s="212"/>
      <c r="AJ37" s="206"/>
      <c r="AK37" s="207"/>
      <c r="AL37" s="207"/>
      <c r="AM37" s="208"/>
      <c r="AN37" s="99"/>
      <c r="AO37" s="198"/>
      <c r="AP37" s="199"/>
      <c r="AQ37" s="200"/>
      <c r="AR37" s="201"/>
      <c r="AS37" s="217"/>
      <c r="AT37" s="203"/>
      <c r="AU37" s="204"/>
      <c r="AV37" s="212"/>
      <c r="AW37" s="206"/>
      <c r="AX37" s="207"/>
      <c r="AY37" s="207"/>
      <c r="AZ37" s="208"/>
      <c r="BA37" s="99"/>
      <c r="BB37" s="198"/>
      <c r="BC37" s="199"/>
      <c r="BD37" s="200"/>
      <c r="BE37" s="201"/>
      <c r="BF37" s="217"/>
      <c r="BG37" s="203"/>
      <c r="BH37" s="204"/>
      <c r="BI37" s="212"/>
      <c r="BJ37" s="206"/>
      <c r="BK37" s="207"/>
      <c r="BL37" s="207"/>
      <c r="BM37" s="208"/>
    </row>
    <row r="38" spans="1:65" ht="16.2" thickBot="1" x14ac:dyDescent="0.35">
      <c r="A38" s="1"/>
      <c r="B38" s="198"/>
      <c r="C38" s="199"/>
      <c r="D38" s="218"/>
      <c r="E38" s="201"/>
      <c r="F38" s="202"/>
      <c r="G38" s="203"/>
      <c r="H38" s="204"/>
      <c r="I38" s="212"/>
      <c r="J38" s="206"/>
      <c r="K38" s="207"/>
      <c r="L38" s="207"/>
      <c r="M38" s="208"/>
      <c r="N38" s="127"/>
      <c r="O38" s="198"/>
      <c r="P38" s="199"/>
      <c r="Q38" s="218"/>
      <c r="R38" s="201"/>
      <c r="S38" s="202"/>
      <c r="T38" s="203"/>
      <c r="U38" s="204"/>
      <c r="V38" s="212"/>
      <c r="W38" s="206"/>
      <c r="X38" s="207"/>
      <c r="Y38" s="207"/>
      <c r="Z38" s="208"/>
      <c r="AA38" s="127"/>
      <c r="AB38" s="198"/>
      <c r="AC38" s="199"/>
      <c r="AD38" s="218"/>
      <c r="AE38" s="201"/>
      <c r="AF38" s="202"/>
      <c r="AG38" s="203"/>
      <c r="AH38" s="204"/>
      <c r="AI38" s="212"/>
      <c r="AJ38" s="206"/>
      <c r="AK38" s="207"/>
      <c r="AL38" s="207"/>
      <c r="AM38" s="208"/>
      <c r="AN38" s="127"/>
      <c r="AO38" s="198"/>
      <c r="AP38" s="199"/>
      <c r="AQ38" s="218"/>
      <c r="AR38" s="201"/>
      <c r="AS38" s="202"/>
      <c r="AT38" s="203"/>
      <c r="AU38" s="204"/>
      <c r="AV38" s="212"/>
      <c r="AW38" s="206"/>
      <c r="AX38" s="207"/>
      <c r="AY38" s="207"/>
      <c r="AZ38" s="208"/>
      <c r="BA38" s="127"/>
      <c r="BB38" s="198"/>
      <c r="BC38" s="199"/>
      <c r="BD38" s="218"/>
      <c r="BE38" s="201"/>
      <c r="BF38" s="202"/>
      <c r="BG38" s="203"/>
      <c r="BH38" s="204"/>
      <c r="BI38" s="212"/>
      <c r="BJ38" s="206"/>
      <c r="BK38" s="207"/>
      <c r="BL38" s="207"/>
      <c r="BM38" s="208"/>
    </row>
    <row r="39" spans="1:65" ht="16.2" thickBot="1" x14ac:dyDescent="0.35">
      <c r="A39" s="1"/>
      <c r="B39" s="198"/>
      <c r="C39" s="199"/>
      <c r="D39" s="219"/>
      <c r="E39" s="201"/>
      <c r="F39" s="202"/>
      <c r="G39" s="203"/>
      <c r="H39" s="204"/>
      <c r="I39" s="212"/>
      <c r="J39" s="220"/>
      <c r="K39" s="155"/>
      <c r="L39" s="155"/>
      <c r="M39" s="190"/>
      <c r="N39" s="221"/>
      <c r="O39" s="198"/>
      <c r="P39" s="199"/>
      <c r="Q39" s="219"/>
      <c r="R39" s="201"/>
      <c r="S39" s="202"/>
      <c r="T39" s="203"/>
      <c r="U39" s="204"/>
      <c r="V39" s="212"/>
      <c r="W39" s="220"/>
      <c r="X39" s="155"/>
      <c r="Y39" s="155"/>
      <c r="Z39" s="190"/>
      <c r="AA39" s="221"/>
      <c r="AB39" s="198"/>
      <c r="AC39" s="199"/>
      <c r="AD39" s="219"/>
      <c r="AE39" s="201"/>
      <c r="AF39" s="202"/>
      <c r="AG39" s="203"/>
      <c r="AH39" s="204"/>
      <c r="AI39" s="212"/>
      <c r="AJ39" s="220"/>
      <c r="AK39" s="155"/>
      <c r="AL39" s="155"/>
      <c r="AM39" s="190"/>
      <c r="AN39" s="221"/>
      <c r="AO39" s="198"/>
      <c r="AP39" s="199"/>
      <c r="AQ39" s="219"/>
      <c r="AR39" s="201"/>
      <c r="AS39" s="202"/>
      <c r="AT39" s="203"/>
      <c r="AU39" s="204"/>
      <c r="AV39" s="212"/>
      <c r="AW39" s="220"/>
      <c r="AX39" s="155"/>
      <c r="AY39" s="155"/>
      <c r="AZ39" s="190"/>
      <c r="BA39" s="221"/>
      <c r="BB39" s="198"/>
      <c r="BC39" s="199"/>
      <c r="BD39" s="219"/>
      <c r="BE39" s="201"/>
      <c r="BF39" s="202"/>
      <c r="BG39" s="203"/>
      <c r="BH39" s="204"/>
      <c r="BI39" s="212"/>
      <c r="BJ39" s="220"/>
      <c r="BK39" s="155"/>
      <c r="BL39" s="155"/>
      <c r="BM39" s="190"/>
    </row>
    <row r="40" spans="1:65" ht="16.2" thickBot="1" x14ac:dyDescent="0.35">
      <c r="A40" s="1"/>
      <c r="B40" s="148"/>
      <c r="C40" s="222"/>
      <c r="D40" s="223"/>
      <c r="E40" s="224"/>
      <c r="F40" s="223"/>
      <c r="G40" s="203"/>
      <c r="H40" s="223"/>
      <c r="I40" s="225"/>
      <c r="J40" s="226"/>
      <c r="K40" s="227"/>
      <c r="L40" s="227"/>
      <c r="M40" s="228"/>
      <c r="N40" s="229"/>
      <c r="O40" s="148"/>
      <c r="P40" s="222"/>
      <c r="Q40" s="223"/>
      <c r="R40" s="224"/>
      <c r="S40" s="223"/>
      <c r="T40" s="203"/>
      <c r="U40" s="223"/>
      <c r="V40" s="225"/>
      <c r="W40" s="226"/>
      <c r="X40" s="227"/>
      <c r="Y40" s="227"/>
      <c r="Z40" s="228"/>
      <c r="AA40" s="229"/>
      <c r="AB40" s="148"/>
      <c r="AC40" s="222"/>
      <c r="AD40" s="223"/>
      <c r="AE40" s="224"/>
      <c r="AF40" s="223"/>
      <c r="AG40" s="203"/>
      <c r="AH40" s="223"/>
      <c r="AI40" s="225"/>
      <c r="AJ40" s="226"/>
      <c r="AK40" s="227"/>
      <c r="AL40" s="227"/>
      <c r="AM40" s="228"/>
      <c r="AN40" s="229"/>
      <c r="AO40" s="148"/>
      <c r="AP40" s="222"/>
      <c r="AQ40" s="223"/>
      <c r="AR40" s="224"/>
      <c r="AS40" s="223"/>
      <c r="AT40" s="203"/>
      <c r="AU40" s="223"/>
      <c r="AV40" s="225"/>
      <c r="AW40" s="226"/>
      <c r="AX40" s="227"/>
      <c r="AY40" s="227"/>
      <c r="AZ40" s="228"/>
      <c r="BA40" s="229"/>
      <c r="BB40" s="148"/>
      <c r="BC40" s="222"/>
      <c r="BD40" s="223"/>
      <c r="BE40" s="224"/>
      <c r="BF40" s="223"/>
      <c r="BG40" s="203"/>
      <c r="BH40" s="223"/>
      <c r="BI40" s="225"/>
      <c r="BJ40" s="226"/>
      <c r="BK40" s="227"/>
      <c r="BL40" s="227"/>
      <c r="BM40" s="228"/>
    </row>
  </sheetData>
  <conditionalFormatting sqref="Y3">
    <cfRule type="cellIs" dxfId="9" priority="9" operator="equal">
      <formula>0</formula>
    </cfRule>
    <cfRule type="cellIs" dxfId="8" priority="10" operator="equal">
      <formula>FALSE</formula>
    </cfRule>
  </conditionalFormatting>
  <conditionalFormatting sqref="AL3">
    <cfRule type="cellIs" dxfId="7" priority="7" operator="equal">
      <formula>0</formula>
    </cfRule>
    <cfRule type="cellIs" dxfId="6" priority="8" operator="equal">
      <formula>FALSE</formula>
    </cfRule>
  </conditionalFormatting>
  <conditionalFormatting sqref="AO3:AZ3">
    <cfRule type="cellIs" dxfId="5" priority="5" operator="equal">
      <formula>0</formula>
    </cfRule>
    <cfRule type="cellIs" dxfId="4" priority="6" operator="equal">
      <formula>FALSE</formula>
    </cfRule>
  </conditionalFormatting>
  <conditionalFormatting sqref="BB3:BM3">
    <cfRule type="cellIs" dxfId="3" priority="3" operator="equal">
      <formula>0</formula>
    </cfRule>
    <cfRule type="cellIs" dxfId="2" priority="4" operator="equal">
      <formula>FALSE</formula>
    </cfRule>
  </conditionalFormatting>
  <conditionalFormatting sqref="A4:BM40">
    <cfRule type="cellIs" dxfId="1" priority="1" operator="equal">
      <formula>0</formula>
    </cfRule>
    <cfRule type="cellIs" dxfId="0" priority="2" operator="equal">
      <formula>FALSE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SemainePrécédente">
                <anchor moveWithCells="1">
                  <from>
                    <xdr:col>62</xdr:col>
                    <xdr:colOff>7620</xdr:colOff>
                    <xdr:row>1</xdr:row>
                    <xdr:rowOff>7620</xdr:rowOff>
                  </from>
                  <to>
                    <xdr:col>64</xdr:col>
                    <xdr:colOff>662940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SemainePrécédente">
                <anchor moveWithCells="1">
                  <from>
                    <xdr:col>49</xdr:col>
                    <xdr:colOff>7620</xdr:colOff>
                    <xdr:row>1</xdr:row>
                    <xdr:rowOff>7620</xdr:rowOff>
                  </from>
                  <to>
                    <xdr:col>52</xdr:col>
                    <xdr:colOff>0</xdr:colOff>
                    <xdr:row>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SemainePrécédente">
                <anchor moveWithCells="1">
                  <from>
                    <xdr:col>36</xdr:col>
                    <xdr:colOff>7620</xdr:colOff>
                    <xdr:row>1</xdr:row>
                    <xdr:rowOff>0</xdr:rowOff>
                  </from>
                  <to>
                    <xdr:col>38</xdr:col>
                    <xdr:colOff>655320</xdr:colOff>
                    <xdr:row>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SemainePrécédente">
                <anchor moveWithCells="1">
                  <from>
                    <xdr:col>23</xdr:col>
                    <xdr:colOff>7620</xdr:colOff>
                    <xdr:row>1</xdr:row>
                    <xdr:rowOff>7620</xdr:rowOff>
                  </from>
                  <to>
                    <xdr:col>25</xdr:col>
                    <xdr:colOff>655320</xdr:colOff>
                    <xdr:row>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Button 5">
              <controlPr defaultSize="0" print="0" autoFill="0" autoPict="0" macro="[0]!SemaineSuivante1">
                <anchor moveWithCells="1">
                  <from>
                    <xdr:col>4</xdr:col>
                    <xdr:colOff>30480</xdr:colOff>
                    <xdr:row>1</xdr:row>
                    <xdr:rowOff>0</xdr:rowOff>
                  </from>
                  <to>
                    <xdr:col>6</xdr:col>
                    <xdr:colOff>487680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Button 6">
              <controlPr defaultSize="0" print="0" autoFill="0" autoPict="0" macro="[0]!SemaineSuivante1">
                <anchor moveWithCells="1">
                  <from>
                    <xdr:col>17</xdr:col>
                    <xdr:colOff>22860</xdr:colOff>
                    <xdr:row>1</xdr:row>
                    <xdr:rowOff>0</xdr:rowOff>
                  </from>
                  <to>
                    <xdr:col>19</xdr:col>
                    <xdr:colOff>480060</xdr:colOff>
                    <xdr:row>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9" name="Button 7">
              <controlPr defaultSize="0" print="0" autoFill="0" autoPict="0" macro="[0]!SemaineSuivante1">
                <anchor moveWithCells="1">
                  <from>
                    <xdr:col>30</xdr:col>
                    <xdr:colOff>38100</xdr:colOff>
                    <xdr:row>1</xdr:row>
                    <xdr:rowOff>0</xdr:rowOff>
                  </from>
                  <to>
                    <xdr:col>32</xdr:col>
                    <xdr:colOff>495300</xdr:colOff>
                    <xdr:row>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" name="Button 8">
              <controlPr defaultSize="0" print="0" autoFill="0" autoPict="0" macro="[0]!SemaineSuivante1">
                <anchor moveWithCells="1">
                  <from>
                    <xdr:col>43</xdr:col>
                    <xdr:colOff>22860</xdr:colOff>
                    <xdr:row>1</xdr:row>
                    <xdr:rowOff>0</xdr:rowOff>
                  </from>
                  <to>
                    <xdr:col>45</xdr:col>
                    <xdr:colOff>480060</xdr:colOff>
                    <xdr:row>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1" name="Button 9">
              <controlPr defaultSize="0" print="0" autoFill="0" autoPict="0" macro="[0]!SemaineSuivante1">
                <anchor moveWithCells="1">
                  <from>
                    <xdr:col>56</xdr:col>
                    <xdr:colOff>30480</xdr:colOff>
                    <xdr:row>1</xdr:row>
                    <xdr:rowOff>0</xdr:rowOff>
                  </from>
                  <to>
                    <xdr:col>58</xdr:col>
                    <xdr:colOff>487680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Horaire</vt:lpstr>
      <vt:lpstr>Base de données</vt:lpstr>
      <vt:lpstr>Budgets hebdomadaires</vt:lpstr>
      <vt:lpstr>Sauvegarde, Budget hebdomadaire</vt:lpstr>
      <vt:lpstr>JF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2022-07-17T12:35:50Z</dcterms:created>
  <dcterms:modified xsi:type="dcterms:W3CDTF">2022-07-17T13:30:31Z</dcterms:modified>
</cp:coreProperties>
</file>