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76" windowHeight="5340" activeTab="1"/>
  </bookViews>
  <sheets>
    <sheet name="Horaire" sheetId="2" r:id="rId1"/>
    <sheet name="Données" sheetId="1" r:id="rId2"/>
    <sheet name="Abat-Neuf" sheetId="6" r:id="rId3"/>
    <sheet name="Sem.01" sheetId="3" r:id="rId4"/>
    <sheet name="Sem.02" sheetId="4" r:id="rId5"/>
    <sheet name="Sem.03" sheetId="5" r:id="rId6"/>
    <sheet name="Sem.04" sheetId="7" r:id="rId7"/>
    <sheet name="Sem.05" sheetId="8" r:id="rId8"/>
    <sheet name="Sem.06" sheetId="9" r:id="rId9"/>
    <sheet name="Sem.07" sheetId="10" r:id="rId10"/>
    <sheet name="Sem.08" sheetId="11" r:id="rId11"/>
    <sheet name="Sem.09" sheetId="12" r:id="rId12"/>
    <sheet name="Sem.10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7" l="1"/>
  <c r="G11" i="5"/>
  <c r="F11" i="7"/>
  <c r="F11" i="5"/>
  <c r="E11" i="7"/>
  <c r="E11" i="5"/>
  <c r="N1" i="13" l="1"/>
  <c r="N1" i="12"/>
  <c r="N1" i="11"/>
  <c r="N1" i="10"/>
  <c r="N1" i="9"/>
  <c r="N1" i="8"/>
  <c r="N1" i="7"/>
  <c r="N1" i="5"/>
  <c r="N1" i="4"/>
  <c r="N1" i="3"/>
  <c r="K162" i="13" l="1"/>
  <c r="J162" i="13"/>
  <c r="I162" i="13"/>
  <c r="H162" i="13"/>
  <c r="M160" i="13"/>
  <c r="M159" i="13"/>
  <c r="M158" i="13"/>
  <c r="M157" i="13"/>
  <c r="M156" i="13"/>
  <c r="M155" i="13"/>
  <c r="M154" i="13"/>
  <c r="M153" i="13"/>
  <c r="M152" i="13"/>
  <c r="G151" i="13"/>
  <c r="E151" i="13"/>
  <c r="M150" i="13"/>
  <c r="M149" i="13"/>
  <c r="M148" i="13"/>
  <c r="M147" i="13"/>
  <c r="M146" i="13"/>
  <c r="M145" i="13"/>
  <c r="M144" i="13"/>
  <c r="M143" i="13"/>
  <c r="M142" i="13"/>
  <c r="M140" i="13"/>
  <c r="M139" i="13"/>
  <c r="M138" i="13"/>
  <c r="M137" i="13"/>
  <c r="M136" i="13"/>
  <c r="M135" i="13"/>
  <c r="M134" i="13"/>
  <c r="M133" i="13"/>
  <c r="M132" i="13"/>
  <c r="G131" i="13"/>
  <c r="E131" i="13"/>
  <c r="M130" i="13"/>
  <c r="M129" i="13"/>
  <c r="M128" i="13"/>
  <c r="M127" i="13"/>
  <c r="M126" i="13"/>
  <c r="M125" i="13"/>
  <c r="M124" i="13"/>
  <c r="M123" i="13"/>
  <c r="M122" i="13"/>
  <c r="M120" i="13"/>
  <c r="M119" i="13"/>
  <c r="M118" i="13"/>
  <c r="M117" i="13"/>
  <c r="M116" i="13"/>
  <c r="M115" i="13"/>
  <c r="M114" i="13"/>
  <c r="M113" i="13"/>
  <c r="M112" i="13"/>
  <c r="G111" i="13"/>
  <c r="E111" i="13"/>
  <c r="M110" i="13"/>
  <c r="M109" i="13"/>
  <c r="M108" i="13"/>
  <c r="M107" i="13"/>
  <c r="M106" i="13"/>
  <c r="M105" i="13"/>
  <c r="M104" i="13"/>
  <c r="M103" i="13"/>
  <c r="M102" i="13"/>
  <c r="M100" i="13"/>
  <c r="M99" i="13"/>
  <c r="M98" i="13"/>
  <c r="M97" i="13"/>
  <c r="M96" i="13"/>
  <c r="M95" i="13"/>
  <c r="M94" i="13"/>
  <c r="M93" i="13"/>
  <c r="M92" i="13"/>
  <c r="G91" i="13"/>
  <c r="E91" i="13"/>
  <c r="M90" i="13"/>
  <c r="M89" i="13"/>
  <c r="M88" i="13"/>
  <c r="M87" i="13"/>
  <c r="M86" i="13"/>
  <c r="M85" i="13"/>
  <c r="M84" i="13"/>
  <c r="M83" i="13"/>
  <c r="M82" i="13"/>
  <c r="M80" i="13"/>
  <c r="M79" i="13"/>
  <c r="M78" i="13"/>
  <c r="M77" i="13"/>
  <c r="M76" i="13"/>
  <c r="M75" i="13"/>
  <c r="M74" i="13"/>
  <c r="M73" i="13"/>
  <c r="M72" i="13"/>
  <c r="G71" i="13"/>
  <c r="E71" i="13"/>
  <c r="M70" i="13"/>
  <c r="M69" i="13"/>
  <c r="M68" i="13"/>
  <c r="M67" i="13"/>
  <c r="M66" i="13"/>
  <c r="M65" i="13"/>
  <c r="M64" i="13"/>
  <c r="M63" i="13"/>
  <c r="M62" i="13"/>
  <c r="M60" i="13"/>
  <c r="M59" i="13"/>
  <c r="M58" i="13"/>
  <c r="M57" i="13"/>
  <c r="M56" i="13"/>
  <c r="M55" i="13"/>
  <c r="M54" i="13"/>
  <c r="M53" i="13"/>
  <c r="M52" i="13"/>
  <c r="G51" i="13"/>
  <c r="E51" i="13"/>
  <c r="M50" i="13"/>
  <c r="M49" i="13"/>
  <c r="M48" i="13"/>
  <c r="M47" i="13"/>
  <c r="M46" i="13"/>
  <c r="M45" i="13"/>
  <c r="M44" i="13"/>
  <c r="M43" i="13"/>
  <c r="M42" i="13"/>
  <c r="M40" i="13"/>
  <c r="M39" i="13"/>
  <c r="M38" i="13"/>
  <c r="M37" i="13"/>
  <c r="M36" i="13"/>
  <c r="M35" i="13"/>
  <c r="M34" i="13"/>
  <c r="M33" i="13"/>
  <c r="M32" i="13"/>
  <c r="G31" i="13"/>
  <c r="E31" i="13"/>
  <c r="M30" i="13"/>
  <c r="M29" i="13"/>
  <c r="M28" i="13"/>
  <c r="M27" i="13"/>
  <c r="M26" i="13"/>
  <c r="M25" i="13"/>
  <c r="M24" i="13"/>
  <c r="M23" i="13"/>
  <c r="M22" i="13"/>
  <c r="M20" i="13"/>
  <c r="M19" i="13"/>
  <c r="M18" i="13"/>
  <c r="M17" i="13"/>
  <c r="M16" i="13"/>
  <c r="M15" i="13"/>
  <c r="M14" i="13"/>
  <c r="M13" i="13"/>
  <c r="M12" i="13"/>
  <c r="G11" i="13"/>
  <c r="E11" i="13"/>
  <c r="M10" i="13"/>
  <c r="M9" i="13"/>
  <c r="M8" i="13"/>
  <c r="M7" i="13"/>
  <c r="M6" i="13"/>
  <c r="M5" i="13"/>
  <c r="M4" i="13"/>
  <c r="M3" i="13"/>
  <c r="M2" i="13"/>
  <c r="K162" i="12"/>
  <c r="J162" i="12"/>
  <c r="I162" i="12"/>
  <c r="H162" i="12"/>
  <c r="M160" i="12"/>
  <c r="M159" i="12"/>
  <c r="M158" i="12"/>
  <c r="M157" i="12"/>
  <c r="M156" i="12"/>
  <c r="M155" i="12"/>
  <c r="M154" i="12"/>
  <c r="M153" i="12"/>
  <c r="M152" i="12"/>
  <c r="G151" i="12"/>
  <c r="M150" i="12"/>
  <c r="M149" i="12"/>
  <c r="M148" i="12"/>
  <c r="M147" i="12"/>
  <c r="M146" i="12"/>
  <c r="M145" i="12"/>
  <c r="M144" i="12"/>
  <c r="M143" i="12"/>
  <c r="M142" i="12"/>
  <c r="G141" i="12"/>
  <c r="E141" i="12"/>
  <c r="M140" i="12"/>
  <c r="M139" i="12"/>
  <c r="M138" i="12"/>
  <c r="M137" i="12"/>
  <c r="M136" i="12"/>
  <c r="M135" i="12"/>
  <c r="M134" i="12"/>
  <c r="M133" i="12"/>
  <c r="M132" i="12"/>
  <c r="G131" i="12"/>
  <c r="M130" i="12"/>
  <c r="M129" i="12"/>
  <c r="M128" i="12"/>
  <c r="M127" i="12"/>
  <c r="M126" i="12"/>
  <c r="M125" i="12"/>
  <c r="M124" i="12"/>
  <c r="M123" i="12"/>
  <c r="M122" i="12"/>
  <c r="G121" i="12"/>
  <c r="E121" i="12"/>
  <c r="M120" i="12"/>
  <c r="M119" i="12"/>
  <c r="M118" i="12"/>
  <c r="M117" i="12"/>
  <c r="M116" i="12"/>
  <c r="M115" i="12"/>
  <c r="M114" i="12"/>
  <c r="M113" i="12"/>
  <c r="M112" i="12"/>
  <c r="G111" i="12"/>
  <c r="M110" i="12"/>
  <c r="M109" i="12"/>
  <c r="M108" i="12"/>
  <c r="M107" i="12"/>
  <c r="M106" i="12"/>
  <c r="M105" i="12"/>
  <c r="M104" i="12"/>
  <c r="M103" i="12"/>
  <c r="M102" i="12"/>
  <c r="G101" i="12"/>
  <c r="E101" i="12"/>
  <c r="M100" i="12"/>
  <c r="M99" i="12"/>
  <c r="M98" i="12"/>
  <c r="M97" i="12"/>
  <c r="M96" i="12"/>
  <c r="M95" i="12"/>
  <c r="M94" i="12"/>
  <c r="M93" i="12"/>
  <c r="M92" i="12"/>
  <c r="M90" i="12"/>
  <c r="M89" i="12"/>
  <c r="M88" i="12"/>
  <c r="M87" i="12"/>
  <c r="M86" i="12"/>
  <c r="M85" i="12"/>
  <c r="M84" i="12"/>
  <c r="M83" i="12"/>
  <c r="M82" i="12"/>
  <c r="G81" i="12"/>
  <c r="E81" i="12"/>
  <c r="M80" i="12"/>
  <c r="M79" i="12"/>
  <c r="M78" i="12"/>
  <c r="M77" i="12"/>
  <c r="M76" i="12"/>
  <c r="M75" i="12"/>
  <c r="M74" i="12"/>
  <c r="M73" i="12"/>
  <c r="M72" i="12"/>
  <c r="M70" i="12"/>
  <c r="M69" i="12"/>
  <c r="M68" i="12"/>
  <c r="M67" i="12"/>
  <c r="M66" i="12"/>
  <c r="M65" i="12"/>
  <c r="M64" i="12"/>
  <c r="M63" i="12"/>
  <c r="M62" i="12"/>
  <c r="G61" i="12"/>
  <c r="E61" i="12"/>
  <c r="M60" i="12"/>
  <c r="M59" i="12"/>
  <c r="M58" i="12"/>
  <c r="M57" i="12"/>
  <c r="M56" i="12"/>
  <c r="M55" i="12"/>
  <c r="M54" i="12"/>
  <c r="M53" i="12"/>
  <c r="M52" i="12"/>
  <c r="M50" i="12"/>
  <c r="M49" i="12"/>
  <c r="M48" i="12"/>
  <c r="M47" i="12"/>
  <c r="M46" i="12"/>
  <c r="M45" i="12"/>
  <c r="M44" i="12"/>
  <c r="M43" i="12"/>
  <c r="M42" i="12"/>
  <c r="G41" i="12"/>
  <c r="E41" i="12"/>
  <c r="M40" i="12"/>
  <c r="M39" i="12"/>
  <c r="M38" i="12"/>
  <c r="M37" i="12"/>
  <c r="M36" i="12"/>
  <c r="M35" i="12"/>
  <c r="M34" i="12"/>
  <c r="M33" i="12"/>
  <c r="M32" i="12"/>
  <c r="G31" i="12"/>
  <c r="M30" i="12"/>
  <c r="M29" i="12"/>
  <c r="M28" i="12"/>
  <c r="M27" i="12"/>
  <c r="M26" i="12"/>
  <c r="M25" i="12"/>
  <c r="M24" i="12"/>
  <c r="M23" i="12"/>
  <c r="M22" i="12"/>
  <c r="G21" i="12"/>
  <c r="E21" i="12"/>
  <c r="M20" i="12"/>
  <c r="M19" i="12"/>
  <c r="M18" i="12"/>
  <c r="M17" i="12"/>
  <c r="M16" i="12"/>
  <c r="M15" i="12"/>
  <c r="M14" i="12"/>
  <c r="M13" i="12"/>
  <c r="M12" i="12"/>
  <c r="M10" i="12"/>
  <c r="M9" i="12"/>
  <c r="M8" i="12"/>
  <c r="M7" i="12"/>
  <c r="M6" i="12"/>
  <c r="M5" i="12"/>
  <c r="M4" i="12"/>
  <c r="M3" i="12"/>
  <c r="M2" i="12"/>
  <c r="G1" i="12"/>
  <c r="E1" i="12"/>
  <c r="K162" i="11"/>
  <c r="J162" i="11"/>
  <c r="I162" i="11"/>
  <c r="H162" i="11"/>
  <c r="M160" i="11"/>
  <c r="M159" i="11"/>
  <c r="M158" i="11"/>
  <c r="M157" i="11"/>
  <c r="M156" i="11"/>
  <c r="M155" i="11"/>
  <c r="M154" i="11"/>
  <c r="M153" i="11"/>
  <c r="M152" i="11"/>
  <c r="G151" i="11"/>
  <c r="M150" i="11"/>
  <c r="M149" i="11"/>
  <c r="M148" i="11"/>
  <c r="M147" i="11"/>
  <c r="M146" i="11"/>
  <c r="M145" i="11"/>
  <c r="M144" i="11"/>
  <c r="M143" i="11"/>
  <c r="M142" i="11"/>
  <c r="M140" i="11"/>
  <c r="M139" i="11"/>
  <c r="M138" i="11"/>
  <c r="M137" i="11"/>
  <c r="M136" i="11"/>
  <c r="M135" i="11"/>
  <c r="M134" i="11"/>
  <c r="M133" i="11"/>
  <c r="M132" i="11"/>
  <c r="G131" i="11"/>
  <c r="M130" i="11"/>
  <c r="M129" i="11"/>
  <c r="M128" i="11"/>
  <c r="M127" i="11"/>
  <c r="M126" i="11"/>
  <c r="M125" i="11"/>
  <c r="M124" i="11"/>
  <c r="M123" i="11"/>
  <c r="M122" i="11"/>
  <c r="M120" i="11"/>
  <c r="M119" i="11"/>
  <c r="M118" i="11"/>
  <c r="M117" i="11"/>
  <c r="M116" i="11"/>
  <c r="M115" i="11"/>
  <c r="M114" i="11"/>
  <c r="M113" i="11"/>
  <c r="M112" i="11"/>
  <c r="M110" i="11"/>
  <c r="M109" i="11"/>
  <c r="M108" i="11"/>
  <c r="M107" i="11"/>
  <c r="M106" i="11"/>
  <c r="M105" i="11"/>
  <c r="M104" i="11"/>
  <c r="M103" i="11"/>
  <c r="M102" i="11"/>
  <c r="M100" i="11"/>
  <c r="M99" i="11"/>
  <c r="M98" i="11"/>
  <c r="M97" i="11"/>
  <c r="M96" i="11"/>
  <c r="M95" i="11"/>
  <c r="M94" i="11"/>
  <c r="M93" i="11"/>
  <c r="M92" i="11"/>
  <c r="G91" i="11"/>
  <c r="M90" i="11"/>
  <c r="M89" i="11"/>
  <c r="M88" i="11"/>
  <c r="M87" i="11"/>
  <c r="M86" i="11"/>
  <c r="M85" i="11"/>
  <c r="M84" i="11"/>
  <c r="M83" i="11"/>
  <c r="M82" i="11"/>
  <c r="M80" i="11"/>
  <c r="M79" i="11"/>
  <c r="M78" i="11"/>
  <c r="M77" i="11"/>
  <c r="M76" i="11"/>
  <c r="M75" i="11"/>
  <c r="M74" i="11"/>
  <c r="M73" i="11"/>
  <c r="M72" i="11"/>
  <c r="G71" i="11"/>
  <c r="M70" i="11"/>
  <c r="M69" i="11"/>
  <c r="M68" i="11"/>
  <c r="M67" i="11"/>
  <c r="M66" i="11"/>
  <c r="M65" i="11"/>
  <c r="M64" i="11"/>
  <c r="M63" i="11"/>
  <c r="M62" i="11"/>
  <c r="M60" i="11"/>
  <c r="M59" i="11"/>
  <c r="M58" i="11"/>
  <c r="M57" i="11"/>
  <c r="M56" i="11"/>
  <c r="M55" i="11"/>
  <c r="M54" i="11"/>
  <c r="M53" i="11"/>
  <c r="M52" i="11"/>
  <c r="G51" i="11"/>
  <c r="M50" i="11"/>
  <c r="M49" i="11"/>
  <c r="M48" i="11"/>
  <c r="M47" i="11"/>
  <c r="M46" i="11"/>
  <c r="M45" i="11"/>
  <c r="M44" i="11"/>
  <c r="M43" i="11"/>
  <c r="M42" i="11"/>
  <c r="M40" i="11"/>
  <c r="M39" i="11"/>
  <c r="M38" i="11"/>
  <c r="M37" i="11"/>
  <c r="M36" i="11"/>
  <c r="M35" i="11"/>
  <c r="M34" i="11"/>
  <c r="M33" i="11"/>
  <c r="M32" i="11"/>
  <c r="G31" i="11"/>
  <c r="M30" i="11"/>
  <c r="M29" i="11"/>
  <c r="M28" i="11"/>
  <c r="M27" i="11"/>
  <c r="M26" i="11"/>
  <c r="M25" i="11"/>
  <c r="M24" i="11"/>
  <c r="M23" i="11"/>
  <c r="M22" i="11"/>
  <c r="M20" i="11"/>
  <c r="M19" i="11"/>
  <c r="M18" i="11"/>
  <c r="M17" i="11"/>
  <c r="M16" i="11"/>
  <c r="M15" i="11"/>
  <c r="M14" i="11"/>
  <c r="M13" i="11"/>
  <c r="M12" i="11"/>
  <c r="G11" i="11"/>
  <c r="M10" i="11"/>
  <c r="M9" i="11"/>
  <c r="M8" i="11"/>
  <c r="M7" i="11"/>
  <c r="M6" i="11"/>
  <c r="M5" i="11"/>
  <c r="M4" i="11"/>
  <c r="M3" i="11"/>
  <c r="M2" i="11"/>
  <c r="K162" i="10"/>
  <c r="J162" i="10"/>
  <c r="I162" i="10"/>
  <c r="H162" i="10"/>
  <c r="M160" i="10"/>
  <c r="M159" i="10"/>
  <c r="M158" i="10"/>
  <c r="M157" i="10"/>
  <c r="M156" i="10"/>
  <c r="M155" i="10"/>
  <c r="M154" i="10"/>
  <c r="M153" i="10"/>
  <c r="M152" i="10"/>
  <c r="G151" i="10"/>
  <c r="M150" i="10"/>
  <c r="M149" i="10"/>
  <c r="M148" i="10"/>
  <c r="M147" i="10"/>
  <c r="M146" i="10"/>
  <c r="M145" i="10"/>
  <c r="M144" i="10"/>
  <c r="M143" i="10"/>
  <c r="M142" i="10"/>
  <c r="M140" i="10"/>
  <c r="M139" i="10"/>
  <c r="M138" i="10"/>
  <c r="M137" i="10"/>
  <c r="M136" i="10"/>
  <c r="M135" i="10"/>
  <c r="M134" i="10"/>
  <c r="M133" i="10"/>
  <c r="M132" i="10"/>
  <c r="G131" i="10"/>
  <c r="M130" i="10"/>
  <c r="M129" i="10"/>
  <c r="M128" i="10"/>
  <c r="M127" i="10"/>
  <c r="M126" i="10"/>
  <c r="M125" i="10"/>
  <c r="M124" i="10"/>
  <c r="M123" i="10"/>
  <c r="M122" i="10"/>
  <c r="M120" i="10"/>
  <c r="M119" i="10"/>
  <c r="M118" i="10"/>
  <c r="M117" i="10"/>
  <c r="M116" i="10"/>
  <c r="M115" i="10"/>
  <c r="M114" i="10"/>
  <c r="M113" i="10"/>
  <c r="M112" i="10"/>
  <c r="G111" i="10"/>
  <c r="M110" i="10"/>
  <c r="M109" i="10"/>
  <c r="M108" i="10"/>
  <c r="M107" i="10"/>
  <c r="M106" i="10"/>
  <c r="M105" i="10"/>
  <c r="M104" i="10"/>
  <c r="M103" i="10"/>
  <c r="M102" i="10"/>
  <c r="M100" i="10"/>
  <c r="M99" i="10"/>
  <c r="M98" i="10"/>
  <c r="M97" i="10"/>
  <c r="M96" i="10"/>
  <c r="M95" i="10"/>
  <c r="M94" i="10"/>
  <c r="M93" i="10"/>
  <c r="M92" i="10"/>
  <c r="M90" i="10"/>
  <c r="M89" i="10"/>
  <c r="M88" i="10"/>
  <c r="M87" i="10"/>
  <c r="M86" i="10"/>
  <c r="M85" i="10"/>
  <c r="M84" i="10"/>
  <c r="M83" i="10"/>
  <c r="M82" i="10"/>
  <c r="M80" i="10"/>
  <c r="M79" i="10"/>
  <c r="M78" i="10"/>
  <c r="M77" i="10"/>
  <c r="M76" i="10"/>
  <c r="M75" i="10"/>
  <c r="M74" i="10"/>
  <c r="M73" i="10"/>
  <c r="M72" i="10"/>
  <c r="G71" i="10"/>
  <c r="M70" i="10"/>
  <c r="M69" i="10"/>
  <c r="M68" i="10"/>
  <c r="M67" i="10"/>
  <c r="M66" i="10"/>
  <c r="M65" i="10"/>
  <c r="M64" i="10"/>
  <c r="M63" i="10"/>
  <c r="M62" i="10"/>
  <c r="M60" i="10"/>
  <c r="M59" i="10"/>
  <c r="M58" i="10"/>
  <c r="M57" i="10"/>
  <c r="M56" i="10"/>
  <c r="M55" i="10"/>
  <c r="M54" i="10"/>
  <c r="M53" i="10"/>
  <c r="M52" i="10"/>
  <c r="M50" i="10"/>
  <c r="M49" i="10"/>
  <c r="M48" i="10"/>
  <c r="M47" i="10"/>
  <c r="M46" i="10"/>
  <c r="M45" i="10"/>
  <c r="M44" i="10"/>
  <c r="M43" i="10"/>
  <c r="M42" i="10"/>
  <c r="M40" i="10"/>
  <c r="M39" i="10"/>
  <c r="M38" i="10"/>
  <c r="M37" i="10"/>
  <c r="M36" i="10"/>
  <c r="M35" i="10"/>
  <c r="M34" i="10"/>
  <c r="M33" i="10"/>
  <c r="M32" i="10"/>
  <c r="M30" i="10"/>
  <c r="M29" i="10"/>
  <c r="M28" i="10"/>
  <c r="M27" i="10"/>
  <c r="M26" i="10"/>
  <c r="M25" i="10"/>
  <c r="M24" i="10"/>
  <c r="M23" i="10"/>
  <c r="M22" i="10"/>
  <c r="M20" i="10"/>
  <c r="M19" i="10"/>
  <c r="M18" i="10"/>
  <c r="M17" i="10"/>
  <c r="M16" i="10"/>
  <c r="M15" i="10"/>
  <c r="M14" i="10"/>
  <c r="M13" i="10"/>
  <c r="M12" i="10"/>
  <c r="G11" i="10"/>
  <c r="M10" i="10"/>
  <c r="M9" i="10"/>
  <c r="M8" i="10"/>
  <c r="M7" i="10"/>
  <c r="M6" i="10"/>
  <c r="M5" i="10"/>
  <c r="M4" i="10"/>
  <c r="M3" i="10"/>
  <c r="M2" i="10"/>
  <c r="K162" i="9"/>
  <c r="J162" i="9"/>
  <c r="I162" i="9"/>
  <c r="H162" i="9"/>
  <c r="M160" i="9"/>
  <c r="M159" i="9"/>
  <c r="M158" i="9"/>
  <c r="M157" i="9"/>
  <c r="M156" i="9"/>
  <c r="M155" i="9"/>
  <c r="M154" i="9"/>
  <c r="M153" i="9"/>
  <c r="M152" i="9"/>
  <c r="G151" i="9"/>
  <c r="M150" i="9"/>
  <c r="M149" i="9"/>
  <c r="M148" i="9"/>
  <c r="M147" i="9"/>
  <c r="M146" i="9"/>
  <c r="M145" i="9"/>
  <c r="M144" i="9"/>
  <c r="M143" i="9"/>
  <c r="M142" i="9"/>
  <c r="G141" i="9"/>
  <c r="E141" i="9"/>
  <c r="M140" i="9"/>
  <c r="M139" i="9"/>
  <c r="M138" i="9"/>
  <c r="M137" i="9"/>
  <c r="M136" i="9"/>
  <c r="M135" i="9"/>
  <c r="M134" i="9"/>
  <c r="M133" i="9"/>
  <c r="M132" i="9"/>
  <c r="G131" i="9"/>
  <c r="M130" i="9"/>
  <c r="M129" i="9"/>
  <c r="M128" i="9"/>
  <c r="M127" i="9"/>
  <c r="M126" i="9"/>
  <c r="M125" i="9"/>
  <c r="M124" i="9"/>
  <c r="M123" i="9"/>
  <c r="M122" i="9"/>
  <c r="G121" i="9"/>
  <c r="E121" i="9"/>
  <c r="M120" i="9"/>
  <c r="M119" i="9"/>
  <c r="M118" i="9"/>
  <c r="M117" i="9"/>
  <c r="M116" i="9"/>
  <c r="M115" i="9"/>
  <c r="M114" i="9"/>
  <c r="M113" i="9"/>
  <c r="M112" i="9"/>
  <c r="G111" i="9"/>
  <c r="M110" i="9"/>
  <c r="M109" i="9"/>
  <c r="M108" i="9"/>
  <c r="M107" i="9"/>
  <c r="M106" i="9"/>
  <c r="M105" i="9"/>
  <c r="M104" i="9"/>
  <c r="M103" i="9"/>
  <c r="M102" i="9"/>
  <c r="G101" i="9"/>
  <c r="E101" i="9"/>
  <c r="M100" i="9"/>
  <c r="M99" i="9"/>
  <c r="M98" i="9"/>
  <c r="M97" i="9"/>
  <c r="M96" i="9"/>
  <c r="M95" i="9"/>
  <c r="M94" i="9"/>
  <c r="M93" i="9"/>
  <c r="M92" i="9"/>
  <c r="G91" i="9"/>
  <c r="M90" i="9"/>
  <c r="M89" i="9"/>
  <c r="M88" i="9"/>
  <c r="M87" i="9"/>
  <c r="M86" i="9"/>
  <c r="M85" i="9"/>
  <c r="M84" i="9"/>
  <c r="M83" i="9"/>
  <c r="M82" i="9"/>
  <c r="G81" i="9"/>
  <c r="E81" i="9"/>
  <c r="M80" i="9"/>
  <c r="M79" i="9"/>
  <c r="M78" i="9"/>
  <c r="M77" i="9"/>
  <c r="M76" i="9"/>
  <c r="M75" i="9"/>
  <c r="M74" i="9"/>
  <c r="M73" i="9"/>
  <c r="M72" i="9"/>
  <c r="G71" i="9"/>
  <c r="M70" i="9"/>
  <c r="M69" i="9"/>
  <c r="M68" i="9"/>
  <c r="M67" i="9"/>
  <c r="M66" i="9"/>
  <c r="M65" i="9"/>
  <c r="M64" i="9"/>
  <c r="M63" i="9"/>
  <c r="M62" i="9"/>
  <c r="G61" i="9"/>
  <c r="E61" i="9"/>
  <c r="M60" i="9"/>
  <c r="M59" i="9"/>
  <c r="M58" i="9"/>
  <c r="M57" i="9"/>
  <c r="M56" i="9"/>
  <c r="M55" i="9"/>
  <c r="M54" i="9"/>
  <c r="M53" i="9"/>
  <c r="M52" i="9"/>
  <c r="G51" i="9"/>
  <c r="M50" i="9"/>
  <c r="M49" i="9"/>
  <c r="M48" i="9"/>
  <c r="M47" i="9"/>
  <c r="M46" i="9"/>
  <c r="M45" i="9"/>
  <c r="M44" i="9"/>
  <c r="M43" i="9"/>
  <c r="M42" i="9"/>
  <c r="G41" i="9"/>
  <c r="E41" i="9"/>
  <c r="M40" i="9"/>
  <c r="M39" i="9"/>
  <c r="M38" i="9"/>
  <c r="M37" i="9"/>
  <c r="M36" i="9"/>
  <c r="M35" i="9"/>
  <c r="M34" i="9"/>
  <c r="M33" i="9"/>
  <c r="M32" i="9"/>
  <c r="G31" i="9"/>
  <c r="M30" i="9"/>
  <c r="M29" i="9"/>
  <c r="M28" i="9"/>
  <c r="M27" i="9"/>
  <c r="M26" i="9"/>
  <c r="M25" i="9"/>
  <c r="M24" i="9"/>
  <c r="M23" i="9"/>
  <c r="M22" i="9"/>
  <c r="G21" i="9"/>
  <c r="E21" i="9"/>
  <c r="M20" i="9"/>
  <c r="M19" i="9"/>
  <c r="M18" i="9"/>
  <c r="M17" i="9"/>
  <c r="M16" i="9"/>
  <c r="M15" i="9"/>
  <c r="M14" i="9"/>
  <c r="M13" i="9"/>
  <c r="M12" i="9"/>
  <c r="M10" i="9"/>
  <c r="M9" i="9"/>
  <c r="M8" i="9"/>
  <c r="M7" i="9"/>
  <c r="M6" i="9"/>
  <c r="M5" i="9"/>
  <c r="M4" i="9"/>
  <c r="M3" i="9"/>
  <c r="M2" i="9"/>
  <c r="G1" i="9"/>
  <c r="E1" i="9"/>
  <c r="K162" i="8"/>
  <c r="J162" i="8"/>
  <c r="I162" i="8"/>
  <c r="H162" i="8"/>
  <c r="M160" i="8"/>
  <c r="M159" i="8"/>
  <c r="M158" i="8"/>
  <c r="M157" i="8"/>
  <c r="M156" i="8"/>
  <c r="M155" i="8"/>
  <c r="M154" i="8"/>
  <c r="M153" i="8"/>
  <c r="M152" i="8"/>
  <c r="G151" i="8"/>
  <c r="M150" i="8"/>
  <c r="M149" i="8"/>
  <c r="M148" i="8"/>
  <c r="M147" i="8"/>
  <c r="M146" i="8"/>
  <c r="M145" i="8"/>
  <c r="M144" i="8"/>
  <c r="M143" i="8"/>
  <c r="M142" i="8"/>
  <c r="M140" i="8"/>
  <c r="M139" i="8"/>
  <c r="M138" i="8"/>
  <c r="M137" i="8"/>
  <c r="M136" i="8"/>
  <c r="M135" i="8"/>
  <c r="M134" i="8"/>
  <c r="M133" i="8"/>
  <c r="M132" i="8"/>
  <c r="G131" i="8"/>
  <c r="M130" i="8"/>
  <c r="M129" i="8"/>
  <c r="M128" i="8"/>
  <c r="M127" i="8"/>
  <c r="M126" i="8"/>
  <c r="M125" i="8"/>
  <c r="M124" i="8"/>
  <c r="M123" i="8"/>
  <c r="M122" i="8"/>
  <c r="M120" i="8"/>
  <c r="M119" i="8"/>
  <c r="M118" i="8"/>
  <c r="M117" i="8"/>
  <c r="M116" i="8"/>
  <c r="M115" i="8"/>
  <c r="M114" i="8"/>
  <c r="M113" i="8"/>
  <c r="M112" i="8"/>
  <c r="G111" i="8"/>
  <c r="M110" i="8"/>
  <c r="M109" i="8"/>
  <c r="M108" i="8"/>
  <c r="M107" i="8"/>
  <c r="M106" i="8"/>
  <c r="M105" i="8"/>
  <c r="M104" i="8"/>
  <c r="M103" i="8"/>
  <c r="M102" i="8"/>
  <c r="M100" i="8"/>
  <c r="M99" i="8"/>
  <c r="M98" i="8"/>
  <c r="M97" i="8"/>
  <c r="M96" i="8"/>
  <c r="M95" i="8"/>
  <c r="M94" i="8"/>
  <c r="M93" i="8"/>
  <c r="M92" i="8"/>
  <c r="G91" i="8"/>
  <c r="M90" i="8"/>
  <c r="M89" i="8"/>
  <c r="M88" i="8"/>
  <c r="M87" i="8"/>
  <c r="M86" i="8"/>
  <c r="M85" i="8"/>
  <c r="M84" i="8"/>
  <c r="M83" i="8"/>
  <c r="M82" i="8"/>
  <c r="M80" i="8"/>
  <c r="M79" i="8"/>
  <c r="M78" i="8"/>
  <c r="M77" i="8"/>
  <c r="M76" i="8"/>
  <c r="M75" i="8"/>
  <c r="M74" i="8"/>
  <c r="M73" i="8"/>
  <c r="M72" i="8"/>
  <c r="G71" i="8"/>
  <c r="M70" i="8"/>
  <c r="M69" i="8"/>
  <c r="M68" i="8"/>
  <c r="M67" i="8"/>
  <c r="M66" i="8"/>
  <c r="M65" i="8"/>
  <c r="M64" i="8"/>
  <c r="M63" i="8"/>
  <c r="M62" i="8"/>
  <c r="M60" i="8"/>
  <c r="M59" i="8"/>
  <c r="M58" i="8"/>
  <c r="M57" i="8"/>
  <c r="M56" i="8"/>
  <c r="M55" i="8"/>
  <c r="M54" i="8"/>
  <c r="M53" i="8"/>
  <c r="M52" i="8"/>
  <c r="G51" i="8"/>
  <c r="M50" i="8"/>
  <c r="M49" i="8"/>
  <c r="M48" i="8"/>
  <c r="M47" i="8"/>
  <c r="M46" i="8"/>
  <c r="M45" i="8"/>
  <c r="M44" i="8"/>
  <c r="M43" i="8"/>
  <c r="M42" i="8"/>
  <c r="M40" i="8"/>
  <c r="M39" i="8"/>
  <c r="M38" i="8"/>
  <c r="M37" i="8"/>
  <c r="M36" i="8"/>
  <c r="M35" i="8"/>
  <c r="M34" i="8"/>
  <c r="M33" i="8"/>
  <c r="M32" i="8"/>
  <c r="G31" i="8"/>
  <c r="M30" i="8"/>
  <c r="M29" i="8"/>
  <c r="M28" i="8"/>
  <c r="M27" i="8"/>
  <c r="M26" i="8"/>
  <c r="M25" i="8"/>
  <c r="M24" i="8"/>
  <c r="M23" i="8"/>
  <c r="M22" i="8"/>
  <c r="M20" i="8"/>
  <c r="M19" i="8"/>
  <c r="M18" i="8"/>
  <c r="M17" i="8"/>
  <c r="M16" i="8"/>
  <c r="M15" i="8"/>
  <c r="M14" i="8"/>
  <c r="M13" i="8"/>
  <c r="M12" i="8"/>
  <c r="M10" i="8"/>
  <c r="M9" i="8"/>
  <c r="M8" i="8"/>
  <c r="M7" i="8"/>
  <c r="M6" i="8"/>
  <c r="M5" i="8"/>
  <c r="M4" i="8"/>
  <c r="M3" i="8"/>
  <c r="M2" i="8"/>
  <c r="K162" i="7"/>
  <c r="J162" i="7"/>
  <c r="I162" i="7"/>
  <c r="H162" i="7"/>
  <c r="M160" i="7"/>
  <c r="M159" i="7"/>
  <c r="M158" i="7"/>
  <c r="M157" i="7"/>
  <c r="M156" i="7"/>
  <c r="M155" i="7"/>
  <c r="M154" i="7"/>
  <c r="M153" i="7"/>
  <c r="M152" i="7"/>
  <c r="G151" i="7"/>
  <c r="M150" i="7"/>
  <c r="M149" i="7"/>
  <c r="M148" i="7"/>
  <c r="M147" i="7"/>
  <c r="M146" i="7"/>
  <c r="M145" i="7"/>
  <c r="M144" i="7"/>
  <c r="M143" i="7"/>
  <c r="M142" i="7"/>
  <c r="M140" i="7"/>
  <c r="M139" i="7"/>
  <c r="M138" i="7"/>
  <c r="M137" i="7"/>
  <c r="M136" i="7"/>
  <c r="M135" i="7"/>
  <c r="M134" i="7"/>
  <c r="M133" i="7"/>
  <c r="M132" i="7"/>
  <c r="G131" i="7"/>
  <c r="M130" i="7"/>
  <c r="M129" i="7"/>
  <c r="M128" i="7"/>
  <c r="M127" i="7"/>
  <c r="M126" i="7"/>
  <c r="M125" i="7"/>
  <c r="M124" i="7"/>
  <c r="M123" i="7"/>
  <c r="M122" i="7"/>
  <c r="M120" i="7"/>
  <c r="M119" i="7"/>
  <c r="M118" i="7"/>
  <c r="M117" i="7"/>
  <c r="M116" i="7"/>
  <c r="M115" i="7"/>
  <c r="M114" i="7"/>
  <c r="M113" i="7"/>
  <c r="M112" i="7"/>
  <c r="G111" i="7"/>
  <c r="M110" i="7"/>
  <c r="M109" i="7"/>
  <c r="M108" i="7"/>
  <c r="M107" i="7"/>
  <c r="M106" i="7"/>
  <c r="M105" i="7"/>
  <c r="M104" i="7"/>
  <c r="M103" i="7"/>
  <c r="M102" i="7"/>
  <c r="M100" i="7"/>
  <c r="M99" i="7"/>
  <c r="M98" i="7"/>
  <c r="M97" i="7"/>
  <c r="M96" i="7"/>
  <c r="M95" i="7"/>
  <c r="M94" i="7"/>
  <c r="M93" i="7"/>
  <c r="M92" i="7"/>
  <c r="G91" i="7"/>
  <c r="E91" i="7"/>
  <c r="M90" i="7"/>
  <c r="M89" i="7"/>
  <c r="M88" i="7"/>
  <c r="M87" i="7"/>
  <c r="M86" i="7"/>
  <c r="M85" i="7"/>
  <c r="M84" i="7"/>
  <c r="M83" i="7"/>
  <c r="M82" i="7"/>
  <c r="M80" i="7"/>
  <c r="M79" i="7"/>
  <c r="M78" i="7"/>
  <c r="M77" i="7"/>
  <c r="M76" i="7"/>
  <c r="M75" i="7"/>
  <c r="M74" i="7"/>
  <c r="M73" i="7"/>
  <c r="M72" i="7"/>
  <c r="G71" i="7"/>
  <c r="E71" i="7"/>
  <c r="M70" i="7"/>
  <c r="M69" i="7"/>
  <c r="M68" i="7"/>
  <c r="M67" i="7"/>
  <c r="M66" i="7"/>
  <c r="M65" i="7"/>
  <c r="M64" i="7"/>
  <c r="M63" i="7"/>
  <c r="M62" i="7"/>
  <c r="M60" i="7"/>
  <c r="M59" i="7"/>
  <c r="M58" i="7"/>
  <c r="M57" i="7"/>
  <c r="M56" i="7"/>
  <c r="M55" i="7"/>
  <c r="M54" i="7"/>
  <c r="M53" i="7"/>
  <c r="M52" i="7"/>
  <c r="G51" i="7"/>
  <c r="E51" i="7"/>
  <c r="M50" i="7"/>
  <c r="M49" i="7"/>
  <c r="M48" i="7"/>
  <c r="M47" i="7"/>
  <c r="M46" i="7"/>
  <c r="M45" i="7"/>
  <c r="M44" i="7"/>
  <c r="M43" i="7"/>
  <c r="M42" i="7"/>
  <c r="M40" i="7"/>
  <c r="M39" i="7"/>
  <c r="M38" i="7"/>
  <c r="M37" i="7"/>
  <c r="M36" i="7"/>
  <c r="M35" i="7"/>
  <c r="M34" i="7"/>
  <c r="M33" i="7"/>
  <c r="M32" i="7"/>
  <c r="G31" i="7"/>
  <c r="M30" i="7"/>
  <c r="M29" i="7"/>
  <c r="M28" i="7"/>
  <c r="M27" i="7"/>
  <c r="M26" i="7"/>
  <c r="M25" i="7"/>
  <c r="M24" i="7"/>
  <c r="M23" i="7"/>
  <c r="M22" i="7"/>
  <c r="M20" i="7"/>
  <c r="M19" i="7"/>
  <c r="M18" i="7"/>
  <c r="M17" i="7"/>
  <c r="M16" i="7"/>
  <c r="M15" i="7"/>
  <c r="M14" i="7"/>
  <c r="M13" i="7"/>
  <c r="M12" i="7"/>
  <c r="M10" i="7"/>
  <c r="M9" i="7"/>
  <c r="M8" i="7"/>
  <c r="M7" i="7"/>
  <c r="M6" i="7"/>
  <c r="M5" i="7"/>
  <c r="M4" i="7"/>
  <c r="M3" i="7"/>
  <c r="M2" i="7"/>
  <c r="M131" i="13" l="1"/>
  <c r="M151" i="13"/>
  <c r="M71" i="7"/>
  <c r="M141" i="9"/>
  <c r="M1" i="12"/>
  <c r="M21" i="12"/>
  <c r="M21" i="9"/>
  <c r="M101" i="9"/>
  <c r="M41" i="12"/>
  <c r="M81" i="12"/>
  <c r="M101" i="12"/>
  <c r="M41" i="9"/>
  <c r="F1" i="13"/>
  <c r="E1" i="13"/>
  <c r="M1" i="13" s="1"/>
  <c r="G1" i="13"/>
  <c r="G81" i="13"/>
  <c r="E81" i="13"/>
  <c r="F81" i="13"/>
  <c r="G141" i="13"/>
  <c r="F141" i="13"/>
  <c r="E141" i="13"/>
  <c r="M141" i="13" s="1"/>
  <c r="E21" i="13"/>
  <c r="M21" i="13" s="1"/>
  <c r="G21" i="13"/>
  <c r="F21" i="13"/>
  <c r="F41" i="13"/>
  <c r="E41" i="13"/>
  <c r="M41" i="13" s="1"/>
  <c r="G41" i="13"/>
  <c r="E61" i="13"/>
  <c r="G61" i="13"/>
  <c r="F61" i="13"/>
  <c r="G101" i="13"/>
  <c r="E101" i="13"/>
  <c r="F101" i="13"/>
  <c r="G121" i="13"/>
  <c r="E121" i="13"/>
  <c r="F121" i="13"/>
  <c r="F11" i="13"/>
  <c r="M11" i="13" s="1"/>
  <c r="F31" i="13"/>
  <c r="M31" i="13" s="1"/>
  <c r="F51" i="13"/>
  <c r="M51" i="13" s="1"/>
  <c r="F71" i="13"/>
  <c r="M71" i="13" s="1"/>
  <c r="F91" i="13"/>
  <c r="M91" i="13" s="1"/>
  <c r="F111" i="13"/>
  <c r="M111" i="13" s="1"/>
  <c r="F131" i="13"/>
  <c r="F151" i="13"/>
  <c r="G51" i="12"/>
  <c r="G91" i="12"/>
  <c r="F1" i="12"/>
  <c r="F21" i="12"/>
  <c r="F41" i="12"/>
  <c r="F61" i="12"/>
  <c r="M61" i="12" s="1"/>
  <c r="F81" i="12"/>
  <c r="F101" i="12"/>
  <c r="F121" i="12"/>
  <c r="M121" i="12" s="1"/>
  <c r="F141" i="12"/>
  <c r="M141" i="12" s="1"/>
  <c r="G11" i="12"/>
  <c r="E51" i="12"/>
  <c r="E71" i="12"/>
  <c r="E91" i="12"/>
  <c r="M91" i="12" s="1"/>
  <c r="E111" i="12"/>
  <c r="E131" i="12"/>
  <c r="M131" i="12" s="1"/>
  <c r="E151" i="12"/>
  <c r="M151" i="12" s="1"/>
  <c r="G71" i="12"/>
  <c r="E11" i="12"/>
  <c r="E31" i="12"/>
  <c r="F11" i="12"/>
  <c r="F31" i="12"/>
  <c r="F51" i="12"/>
  <c r="F71" i="12"/>
  <c r="F91" i="12"/>
  <c r="F111" i="12"/>
  <c r="F131" i="12"/>
  <c r="F151" i="12"/>
  <c r="G41" i="11"/>
  <c r="F41" i="11"/>
  <c r="E41" i="11"/>
  <c r="G1" i="11"/>
  <c r="F1" i="11"/>
  <c r="E1" i="11"/>
  <c r="M1" i="11" s="1"/>
  <c r="G81" i="11"/>
  <c r="F81" i="11"/>
  <c r="E81" i="11"/>
  <c r="M81" i="11" s="1"/>
  <c r="F141" i="11"/>
  <c r="E141" i="11"/>
  <c r="G141" i="11"/>
  <c r="F61" i="11"/>
  <c r="E61" i="11"/>
  <c r="M61" i="11" s="1"/>
  <c r="G61" i="11"/>
  <c r="F21" i="11"/>
  <c r="E21" i="11"/>
  <c r="G21" i="11"/>
  <c r="F101" i="11"/>
  <c r="E101" i="11"/>
  <c r="G101" i="11"/>
  <c r="F121" i="11"/>
  <c r="E121" i="11"/>
  <c r="G121" i="11"/>
  <c r="G111" i="11"/>
  <c r="E31" i="11"/>
  <c r="M31" i="11" s="1"/>
  <c r="E51" i="11"/>
  <c r="E71" i="11"/>
  <c r="E91" i="11"/>
  <c r="E111" i="11"/>
  <c r="M111" i="11" s="1"/>
  <c r="E131" i="11"/>
  <c r="E151" i="11"/>
  <c r="E11" i="11"/>
  <c r="F11" i="11"/>
  <c r="F31" i="11"/>
  <c r="F51" i="11"/>
  <c r="F71" i="11"/>
  <c r="F91" i="11"/>
  <c r="F111" i="11"/>
  <c r="F131" i="11"/>
  <c r="F151" i="11"/>
  <c r="F121" i="10"/>
  <c r="E121" i="10"/>
  <c r="G121" i="10"/>
  <c r="F21" i="10"/>
  <c r="E21" i="10"/>
  <c r="M21" i="10" s="1"/>
  <c r="G21" i="10"/>
  <c r="G41" i="10"/>
  <c r="E41" i="10"/>
  <c r="F41" i="10"/>
  <c r="F61" i="10"/>
  <c r="E61" i="10"/>
  <c r="G61" i="10"/>
  <c r="F81" i="10"/>
  <c r="G81" i="10"/>
  <c r="E81" i="10"/>
  <c r="F101" i="10"/>
  <c r="E101" i="10"/>
  <c r="M101" i="10" s="1"/>
  <c r="G101" i="10"/>
  <c r="G1" i="10"/>
  <c r="F1" i="10"/>
  <c r="E1" i="10"/>
  <c r="M1" i="10" s="1"/>
  <c r="F141" i="10"/>
  <c r="G141" i="10"/>
  <c r="E141" i="10"/>
  <c r="M141" i="10" s="1"/>
  <c r="G91" i="10"/>
  <c r="E31" i="10"/>
  <c r="E51" i="10"/>
  <c r="M51" i="10" s="1"/>
  <c r="E71" i="10"/>
  <c r="M71" i="10" s="1"/>
  <c r="E91" i="10"/>
  <c r="M91" i="10" s="1"/>
  <c r="E111" i="10"/>
  <c r="E131" i="10"/>
  <c r="M131" i="10" s="1"/>
  <c r="E151" i="10"/>
  <c r="M151" i="10" s="1"/>
  <c r="G31" i="10"/>
  <c r="G51" i="10"/>
  <c r="E11" i="10"/>
  <c r="F11" i="10"/>
  <c r="F31" i="10"/>
  <c r="F51" i="10"/>
  <c r="F71" i="10"/>
  <c r="F91" i="10"/>
  <c r="F111" i="10"/>
  <c r="F131" i="10"/>
  <c r="F151" i="10"/>
  <c r="G11" i="9"/>
  <c r="F1" i="9"/>
  <c r="M1" i="9" s="1"/>
  <c r="F21" i="9"/>
  <c r="F41" i="9"/>
  <c r="F61" i="9"/>
  <c r="M61" i="9" s="1"/>
  <c r="F81" i="9"/>
  <c r="M81" i="9" s="1"/>
  <c r="F101" i="9"/>
  <c r="F121" i="9"/>
  <c r="M121" i="9" s="1"/>
  <c r="F141" i="9"/>
  <c r="E11" i="9"/>
  <c r="E31" i="9"/>
  <c r="E51" i="9"/>
  <c r="E71" i="9"/>
  <c r="E91" i="9"/>
  <c r="E111" i="9"/>
  <c r="E131" i="9"/>
  <c r="E151" i="9"/>
  <c r="F11" i="9"/>
  <c r="F31" i="9"/>
  <c r="F51" i="9"/>
  <c r="F71" i="9"/>
  <c r="F91" i="9"/>
  <c r="F111" i="9"/>
  <c r="F131" i="9"/>
  <c r="F151" i="9"/>
  <c r="F41" i="8"/>
  <c r="G41" i="8"/>
  <c r="E41" i="8"/>
  <c r="F81" i="8"/>
  <c r="G81" i="8"/>
  <c r="E81" i="8"/>
  <c r="G121" i="8"/>
  <c r="F121" i="8"/>
  <c r="E121" i="8"/>
  <c r="M121" i="8" s="1"/>
  <c r="G61" i="8"/>
  <c r="F61" i="8"/>
  <c r="E61" i="8"/>
  <c r="M61" i="8" s="1"/>
  <c r="G101" i="8"/>
  <c r="F101" i="8"/>
  <c r="E101" i="8"/>
  <c r="G141" i="8"/>
  <c r="F141" i="8"/>
  <c r="E141" i="8"/>
  <c r="G1" i="8"/>
  <c r="F1" i="8"/>
  <c r="E1" i="8"/>
  <c r="M1" i="8" s="1"/>
  <c r="G21" i="8"/>
  <c r="E21" i="8"/>
  <c r="F21" i="8"/>
  <c r="G11" i="8"/>
  <c r="E31" i="8"/>
  <c r="E51" i="8"/>
  <c r="E71" i="8"/>
  <c r="E91" i="8"/>
  <c r="M91" i="8" s="1"/>
  <c r="E111" i="8"/>
  <c r="E131" i="8"/>
  <c r="E151" i="8"/>
  <c r="E11" i="8"/>
  <c r="M11" i="8" s="1"/>
  <c r="F11" i="8"/>
  <c r="F31" i="8"/>
  <c r="F51" i="8"/>
  <c r="F71" i="8"/>
  <c r="F91" i="8"/>
  <c r="F111" i="8"/>
  <c r="F131" i="8"/>
  <c r="F151" i="8"/>
  <c r="G61" i="7"/>
  <c r="F61" i="7"/>
  <c r="E61" i="7"/>
  <c r="G81" i="7"/>
  <c r="F81" i="7"/>
  <c r="E81" i="7"/>
  <c r="F101" i="7"/>
  <c r="G101" i="7"/>
  <c r="E101" i="7"/>
  <c r="G141" i="7"/>
  <c r="F141" i="7"/>
  <c r="E141" i="7"/>
  <c r="G1" i="7"/>
  <c r="E1" i="7"/>
  <c r="F1" i="7"/>
  <c r="G41" i="7"/>
  <c r="F41" i="7"/>
  <c r="E41" i="7"/>
  <c r="G21" i="7"/>
  <c r="E21" i="7"/>
  <c r="F21" i="7"/>
  <c r="G121" i="7"/>
  <c r="F121" i="7"/>
  <c r="E121" i="7"/>
  <c r="E111" i="7"/>
  <c r="E131" i="7"/>
  <c r="E151" i="7"/>
  <c r="E31" i="7"/>
  <c r="F31" i="7"/>
  <c r="F51" i="7"/>
  <c r="M51" i="7" s="1"/>
  <c r="F71" i="7"/>
  <c r="F91" i="7"/>
  <c r="M91" i="7" s="1"/>
  <c r="F111" i="7"/>
  <c r="F131" i="7"/>
  <c r="F151" i="7"/>
  <c r="C4" i="2"/>
  <c r="M151" i="7" l="1"/>
  <c r="M141" i="7"/>
  <c r="M121" i="7"/>
  <c r="M61" i="7"/>
  <c r="M21" i="7"/>
  <c r="M91" i="9"/>
  <c r="M11" i="9"/>
  <c r="M131" i="7"/>
  <c r="M151" i="8"/>
  <c r="M71" i="8"/>
  <c r="M151" i="9"/>
  <c r="M71" i="9"/>
  <c r="M41" i="10"/>
  <c r="M11" i="11"/>
  <c r="M91" i="11"/>
  <c r="M21" i="11"/>
  <c r="M71" i="12"/>
  <c r="M81" i="13"/>
  <c r="M111" i="7"/>
  <c r="M41" i="7"/>
  <c r="M1" i="7"/>
  <c r="M81" i="7"/>
  <c r="M131" i="8"/>
  <c r="M51" i="8"/>
  <c r="M21" i="8"/>
  <c r="M101" i="8"/>
  <c r="M41" i="8"/>
  <c r="M131" i="9"/>
  <c r="M51" i="9"/>
  <c r="M11" i="10"/>
  <c r="M81" i="10"/>
  <c r="M61" i="10"/>
  <c r="M151" i="11"/>
  <c r="M71" i="11"/>
  <c r="M101" i="11"/>
  <c r="M31" i="12"/>
  <c r="M51" i="12"/>
  <c r="M101" i="13"/>
  <c r="M61" i="13"/>
  <c r="M31" i="7"/>
  <c r="M11" i="7"/>
  <c r="M101" i="7"/>
  <c r="M111" i="8"/>
  <c r="M31" i="8"/>
  <c r="M141" i="8"/>
  <c r="M81" i="8"/>
  <c r="M111" i="9"/>
  <c r="M31" i="9"/>
  <c r="M111" i="10"/>
  <c r="M31" i="10"/>
  <c r="M121" i="10"/>
  <c r="M131" i="11"/>
  <c r="M51" i="11"/>
  <c r="M121" i="11"/>
  <c r="M141" i="11"/>
  <c r="M41" i="11"/>
  <c r="M11" i="12"/>
  <c r="M111" i="12"/>
  <c r="M121" i="13"/>
  <c r="E4" i="2"/>
  <c r="D4" i="2"/>
  <c r="K162" i="5"/>
  <c r="J162" i="5"/>
  <c r="H162" i="5"/>
  <c r="M160" i="5"/>
  <c r="M159" i="5"/>
  <c r="M158" i="5"/>
  <c r="M157" i="5"/>
  <c r="M156" i="5"/>
  <c r="M155" i="5"/>
  <c r="M154" i="5"/>
  <c r="M153" i="5"/>
  <c r="M152" i="5"/>
  <c r="M150" i="5"/>
  <c r="M149" i="5"/>
  <c r="M148" i="5"/>
  <c r="M147" i="5"/>
  <c r="M146" i="5"/>
  <c r="M145" i="5"/>
  <c r="M144" i="5"/>
  <c r="M143" i="5"/>
  <c r="M142" i="5"/>
  <c r="G141" i="5"/>
  <c r="E141" i="5"/>
  <c r="M140" i="5"/>
  <c r="M139" i="5"/>
  <c r="M138" i="5"/>
  <c r="M137" i="5"/>
  <c r="M136" i="5"/>
  <c r="M135" i="5"/>
  <c r="M134" i="5"/>
  <c r="M133" i="5"/>
  <c r="M132" i="5"/>
  <c r="M130" i="5"/>
  <c r="M129" i="5"/>
  <c r="M128" i="5"/>
  <c r="M127" i="5"/>
  <c r="M126" i="5"/>
  <c r="M125" i="5"/>
  <c r="M124" i="5"/>
  <c r="M123" i="5"/>
  <c r="M122" i="5"/>
  <c r="G121" i="5"/>
  <c r="E121" i="5"/>
  <c r="M120" i="5"/>
  <c r="M119" i="5"/>
  <c r="M118" i="5"/>
  <c r="M117" i="5"/>
  <c r="M116" i="5"/>
  <c r="M115" i="5"/>
  <c r="M114" i="5"/>
  <c r="M113" i="5"/>
  <c r="M112" i="5"/>
  <c r="M110" i="5"/>
  <c r="M109" i="5"/>
  <c r="M108" i="5"/>
  <c r="M107" i="5"/>
  <c r="M106" i="5"/>
  <c r="M105" i="5"/>
  <c r="M104" i="5"/>
  <c r="M103" i="5"/>
  <c r="M102" i="5"/>
  <c r="G101" i="5"/>
  <c r="E101" i="5"/>
  <c r="M100" i="5"/>
  <c r="M99" i="5"/>
  <c r="M98" i="5"/>
  <c r="M97" i="5"/>
  <c r="M96" i="5"/>
  <c r="M95" i="5"/>
  <c r="M94" i="5"/>
  <c r="M93" i="5"/>
  <c r="M92" i="5"/>
  <c r="M90" i="5"/>
  <c r="M89" i="5"/>
  <c r="M88" i="5"/>
  <c r="M87" i="5"/>
  <c r="M86" i="5"/>
  <c r="M85" i="5"/>
  <c r="M84" i="5"/>
  <c r="M83" i="5"/>
  <c r="M82" i="5"/>
  <c r="G81" i="5"/>
  <c r="E81" i="5"/>
  <c r="M80" i="5"/>
  <c r="M79" i="5"/>
  <c r="M78" i="5"/>
  <c r="M77" i="5"/>
  <c r="M76" i="5"/>
  <c r="M75" i="5"/>
  <c r="M74" i="5"/>
  <c r="M73" i="5"/>
  <c r="M72" i="5"/>
  <c r="M70" i="5"/>
  <c r="M69" i="5"/>
  <c r="M68" i="5"/>
  <c r="M67" i="5"/>
  <c r="M66" i="5"/>
  <c r="M65" i="5"/>
  <c r="M64" i="5"/>
  <c r="M63" i="5"/>
  <c r="M62" i="5"/>
  <c r="G61" i="5"/>
  <c r="E61" i="5"/>
  <c r="M60" i="5"/>
  <c r="M59" i="5"/>
  <c r="M58" i="5"/>
  <c r="M57" i="5"/>
  <c r="M56" i="5"/>
  <c r="M55" i="5"/>
  <c r="M54" i="5"/>
  <c r="M53" i="5"/>
  <c r="M52" i="5"/>
  <c r="F51" i="5"/>
  <c r="M50" i="5"/>
  <c r="M49" i="5"/>
  <c r="M48" i="5"/>
  <c r="M47" i="5"/>
  <c r="M46" i="5"/>
  <c r="M45" i="5"/>
  <c r="M44" i="5"/>
  <c r="M43" i="5"/>
  <c r="M42" i="5"/>
  <c r="G41" i="5"/>
  <c r="E41" i="5"/>
  <c r="M40" i="5"/>
  <c r="M39" i="5"/>
  <c r="M38" i="5"/>
  <c r="M37" i="5"/>
  <c r="M36" i="5"/>
  <c r="M35" i="5"/>
  <c r="M34" i="5"/>
  <c r="M33" i="5"/>
  <c r="M32" i="5"/>
  <c r="M30" i="5"/>
  <c r="M29" i="5"/>
  <c r="M28" i="5"/>
  <c r="M27" i="5"/>
  <c r="M26" i="5"/>
  <c r="M25" i="5"/>
  <c r="M24" i="5"/>
  <c r="M23" i="5"/>
  <c r="M22" i="5"/>
  <c r="G21" i="5"/>
  <c r="E21" i="5"/>
  <c r="M20" i="5"/>
  <c r="M19" i="5"/>
  <c r="M18" i="5"/>
  <c r="M17" i="5"/>
  <c r="M16" i="5"/>
  <c r="M15" i="5"/>
  <c r="M14" i="5"/>
  <c r="M13" i="5"/>
  <c r="M12" i="5"/>
  <c r="I162" i="5"/>
  <c r="M10" i="5"/>
  <c r="M9" i="5"/>
  <c r="M8" i="5"/>
  <c r="M7" i="5"/>
  <c r="M6" i="5"/>
  <c r="M5" i="5"/>
  <c r="M4" i="5"/>
  <c r="M3" i="5"/>
  <c r="M2" i="5"/>
  <c r="M160" i="4"/>
  <c r="M159" i="4"/>
  <c r="M158" i="4"/>
  <c r="M157" i="4"/>
  <c r="M156" i="4"/>
  <c r="M155" i="4"/>
  <c r="M154" i="4"/>
  <c r="M153" i="4"/>
  <c r="M152" i="4"/>
  <c r="M150" i="4"/>
  <c r="M149" i="4"/>
  <c r="M148" i="4"/>
  <c r="M147" i="4"/>
  <c r="M146" i="4"/>
  <c r="M145" i="4"/>
  <c r="M144" i="4"/>
  <c r="M143" i="4"/>
  <c r="M142" i="4"/>
  <c r="M140" i="4"/>
  <c r="M139" i="4"/>
  <c r="M138" i="4"/>
  <c r="M137" i="4"/>
  <c r="M136" i="4"/>
  <c r="M135" i="4"/>
  <c r="M134" i="4"/>
  <c r="M133" i="4"/>
  <c r="M132" i="4"/>
  <c r="M130" i="4"/>
  <c r="M129" i="4"/>
  <c r="M128" i="4"/>
  <c r="M127" i="4"/>
  <c r="M126" i="4"/>
  <c r="M125" i="4"/>
  <c r="M124" i="4"/>
  <c r="M123" i="4"/>
  <c r="M122" i="4"/>
  <c r="M120" i="4"/>
  <c r="M119" i="4"/>
  <c r="M118" i="4"/>
  <c r="M117" i="4"/>
  <c r="M116" i="4"/>
  <c r="M115" i="4"/>
  <c r="M114" i="4"/>
  <c r="M113" i="4"/>
  <c r="M112" i="4"/>
  <c r="M110" i="4"/>
  <c r="M109" i="4"/>
  <c r="M108" i="4"/>
  <c r="M107" i="4"/>
  <c r="M106" i="4"/>
  <c r="M105" i="4"/>
  <c r="M104" i="4"/>
  <c r="M103" i="4"/>
  <c r="M102" i="4"/>
  <c r="M100" i="4"/>
  <c r="M99" i="4"/>
  <c r="M98" i="4"/>
  <c r="M97" i="4"/>
  <c r="M96" i="4"/>
  <c r="M95" i="4"/>
  <c r="M94" i="4"/>
  <c r="M93" i="4"/>
  <c r="M92" i="4"/>
  <c r="M90" i="4"/>
  <c r="M89" i="4"/>
  <c r="M88" i="4"/>
  <c r="M87" i="4"/>
  <c r="M86" i="4"/>
  <c r="M85" i="4"/>
  <c r="M84" i="4"/>
  <c r="M83" i="4"/>
  <c r="M82" i="4"/>
  <c r="M80" i="4"/>
  <c r="M79" i="4"/>
  <c r="M78" i="4"/>
  <c r="M77" i="4"/>
  <c r="M76" i="4"/>
  <c r="M75" i="4"/>
  <c r="M74" i="4"/>
  <c r="M73" i="4"/>
  <c r="M72" i="4"/>
  <c r="M70" i="4"/>
  <c r="M69" i="4"/>
  <c r="M68" i="4"/>
  <c r="M67" i="4"/>
  <c r="M66" i="4"/>
  <c r="M65" i="4"/>
  <c r="M64" i="4"/>
  <c r="M63" i="4"/>
  <c r="M62" i="4"/>
  <c r="M60" i="4"/>
  <c r="M59" i="4"/>
  <c r="M58" i="4"/>
  <c r="M57" i="4"/>
  <c r="M56" i="4"/>
  <c r="M55" i="4"/>
  <c r="M54" i="4"/>
  <c r="M53" i="4"/>
  <c r="M52" i="4"/>
  <c r="M50" i="4"/>
  <c r="M49" i="4"/>
  <c r="M48" i="4"/>
  <c r="M47" i="4"/>
  <c r="M46" i="4"/>
  <c r="M45" i="4"/>
  <c r="M44" i="4"/>
  <c r="M43" i="4"/>
  <c r="M42" i="4"/>
  <c r="M40" i="4"/>
  <c r="M39" i="4"/>
  <c r="M38" i="4"/>
  <c r="M37" i="4"/>
  <c r="M36" i="4"/>
  <c r="M35" i="4"/>
  <c r="M34" i="4"/>
  <c r="M33" i="4"/>
  <c r="M32" i="4"/>
  <c r="M30" i="4"/>
  <c r="M29" i="4"/>
  <c r="M28" i="4"/>
  <c r="M27" i="4"/>
  <c r="M26" i="4"/>
  <c r="M25" i="4"/>
  <c r="M24" i="4"/>
  <c r="M23" i="4"/>
  <c r="M22" i="4"/>
  <c r="M20" i="4"/>
  <c r="M19" i="4"/>
  <c r="M18" i="4"/>
  <c r="M17" i="4"/>
  <c r="M16" i="4"/>
  <c r="M15" i="4"/>
  <c r="M14" i="4"/>
  <c r="M13" i="4"/>
  <c r="M12" i="4"/>
  <c r="M10" i="4"/>
  <c r="M9" i="4"/>
  <c r="M8" i="4"/>
  <c r="M7" i="4"/>
  <c r="M6" i="4"/>
  <c r="M5" i="4"/>
  <c r="M4" i="4"/>
  <c r="M3" i="4"/>
  <c r="M2" i="4"/>
  <c r="K162" i="4"/>
  <c r="J162" i="4"/>
  <c r="I162" i="4"/>
  <c r="H162" i="4"/>
  <c r="G151" i="4"/>
  <c r="F151" i="4"/>
  <c r="E151" i="4"/>
  <c r="M151" i="4" s="1"/>
  <c r="G141" i="4"/>
  <c r="F141" i="4"/>
  <c r="E141" i="4"/>
  <c r="M141" i="4" s="1"/>
  <c r="G131" i="4"/>
  <c r="M131" i="4" s="1"/>
  <c r="F131" i="4"/>
  <c r="E131" i="4"/>
  <c r="G121" i="4"/>
  <c r="F121" i="4"/>
  <c r="E121" i="4"/>
  <c r="M121" i="4" s="1"/>
  <c r="G111" i="4"/>
  <c r="F111" i="4"/>
  <c r="E111" i="4"/>
  <c r="M111" i="4" s="1"/>
  <c r="G101" i="4"/>
  <c r="F101" i="4"/>
  <c r="E101" i="4"/>
  <c r="M101" i="4" s="1"/>
  <c r="G91" i="4"/>
  <c r="M91" i="4" s="1"/>
  <c r="F91" i="4"/>
  <c r="E91" i="4"/>
  <c r="G81" i="4"/>
  <c r="F81" i="4"/>
  <c r="E81" i="4"/>
  <c r="M81" i="4" s="1"/>
  <c r="G71" i="4"/>
  <c r="F71" i="4"/>
  <c r="E71" i="4"/>
  <c r="M71" i="4" s="1"/>
  <c r="G61" i="4"/>
  <c r="F61" i="4"/>
  <c r="E61" i="4"/>
  <c r="M61" i="4" s="1"/>
  <c r="G51" i="4"/>
  <c r="M51" i="4" s="1"/>
  <c r="F51" i="4"/>
  <c r="E51" i="4"/>
  <c r="G41" i="4"/>
  <c r="F41" i="4"/>
  <c r="E41" i="4"/>
  <c r="M41" i="4" s="1"/>
  <c r="G31" i="4"/>
  <c r="F31" i="4"/>
  <c r="E31" i="4"/>
  <c r="M31" i="4" s="1"/>
  <c r="G21" i="4"/>
  <c r="F21" i="4"/>
  <c r="E21" i="4"/>
  <c r="M21" i="4" s="1"/>
  <c r="G11" i="4"/>
  <c r="M11" i="4" s="1"/>
  <c r="F11" i="4"/>
  <c r="E11" i="4"/>
  <c r="G1" i="4"/>
  <c r="F1" i="4"/>
  <c r="E1" i="4"/>
  <c r="M1" i="4" s="1"/>
  <c r="K162" i="3"/>
  <c r="J162" i="3"/>
  <c r="I162" i="3"/>
  <c r="H162" i="3"/>
  <c r="M161" i="3"/>
  <c r="M160" i="3"/>
  <c r="M159" i="3"/>
  <c r="M158" i="3"/>
  <c r="M157" i="3"/>
  <c r="M156" i="3"/>
  <c r="M155" i="3"/>
  <c r="M154" i="3"/>
  <c r="M153" i="3"/>
  <c r="M152" i="3"/>
  <c r="G151" i="3"/>
  <c r="F151" i="3"/>
  <c r="E151" i="3"/>
  <c r="M150" i="3"/>
  <c r="M149" i="3"/>
  <c r="M148" i="3"/>
  <c r="M147" i="3"/>
  <c r="M146" i="3"/>
  <c r="M145" i="3"/>
  <c r="M144" i="3"/>
  <c r="M143" i="3"/>
  <c r="M142" i="3"/>
  <c r="G141" i="3"/>
  <c r="F141" i="3"/>
  <c r="E141" i="3"/>
  <c r="M140" i="3"/>
  <c r="M139" i="3"/>
  <c r="M138" i="3"/>
  <c r="M137" i="3"/>
  <c r="M136" i="3"/>
  <c r="M135" i="3"/>
  <c r="M134" i="3"/>
  <c r="M133" i="3"/>
  <c r="M132" i="3"/>
  <c r="G131" i="3"/>
  <c r="F131" i="3"/>
  <c r="E131" i="3"/>
  <c r="M130" i="3"/>
  <c r="M129" i="3"/>
  <c r="M128" i="3"/>
  <c r="M127" i="3"/>
  <c r="M126" i="3"/>
  <c r="M125" i="3"/>
  <c r="M124" i="3"/>
  <c r="M123" i="3"/>
  <c r="M122" i="3"/>
  <c r="G121" i="3"/>
  <c r="F121" i="3"/>
  <c r="E121" i="3"/>
  <c r="M120" i="3"/>
  <c r="M119" i="3"/>
  <c r="M118" i="3"/>
  <c r="M117" i="3"/>
  <c r="M116" i="3"/>
  <c r="M115" i="3"/>
  <c r="M114" i="3"/>
  <c r="M113" i="3"/>
  <c r="M112" i="3"/>
  <c r="M111" i="3"/>
  <c r="G111" i="3"/>
  <c r="F111" i="3"/>
  <c r="E111" i="3"/>
  <c r="M110" i="3"/>
  <c r="M109" i="3"/>
  <c r="M108" i="3"/>
  <c r="M107" i="3"/>
  <c r="M106" i="3"/>
  <c r="M105" i="3"/>
  <c r="M104" i="3"/>
  <c r="M103" i="3"/>
  <c r="M102" i="3"/>
  <c r="G101" i="3"/>
  <c r="F101" i="3"/>
  <c r="E101" i="3"/>
  <c r="M100" i="3"/>
  <c r="M99" i="3"/>
  <c r="M98" i="3"/>
  <c r="M97" i="3"/>
  <c r="M96" i="3"/>
  <c r="M95" i="3"/>
  <c r="M94" i="3"/>
  <c r="M93" i="3"/>
  <c r="M92" i="3"/>
  <c r="G91" i="3"/>
  <c r="F91" i="3"/>
  <c r="E91" i="3"/>
  <c r="M90" i="3"/>
  <c r="M89" i="3"/>
  <c r="M88" i="3"/>
  <c r="M87" i="3"/>
  <c r="M86" i="3"/>
  <c r="M85" i="3"/>
  <c r="M84" i="3"/>
  <c r="M83" i="3"/>
  <c r="M82" i="3"/>
  <c r="G81" i="3"/>
  <c r="F81" i="3"/>
  <c r="E81" i="3"/>
  <c r="M80" i="3"/>
  <c r="M79" i="3"/>
  <c r="M78" i="3"/>
  <c r="M77" i="3"/>
  <c r="M76" i="3"/>
  <c r="M75" i="3"/>
  <c r="M74" i="3"/>
  <c r="M73" i="3"/>
  <c r="M72" i="3"/>
  <c r="G71" i="3"/>
  <c r="F71" i="3"/>
  <c r="E71" i="3"/>
  <c r="M70" i="3"/>
  <c r="M69" i="3"/>
  <c r="M68" i="3"/>
  <c r="M67" i="3"/>
  <c r="M66" i="3"/>
  <c r="M65" i="3"/>
  <c r="M64" i="3"/>
  <c r="M63" i="3"/>
  <c r="M62" i="3"/>
  <c r="G61" i="3"/>
  <c r="F61" i="3"/>
  <c r="E61" i="3"/>
  <c r="M60" i="3"/>
  <c r="M59" i="3"/>
  <c r="M58" i="3"/>
  <c r="M57" i="3"/>
  <c r="M56" i="3"/>
  <c r="M55" i="3"/>
  <c r="M54" i="3"/>
  <c r="M53" i="3"/>
  <c r="M52" i="3"/>
  <c r="G51" i="3"/>
  <c r="F51" i="3"/>
  <c r="E51" i="3"/>
  <c r="M51" i="3" s="1"/>
  <c r="M50" i="3"/>
  <c r="M49" i="3"/>
  <c r="M48" i="3"/>
  <c r="M47" i="3"/>
  <c r="M46" i="3"/>
  <c r="M45" i="3"/>
  <c r="M44" i="3"/>
  <c r="M43" i="3"/>
  <c r="M42" i="3"/>
  <c r="G41" i="3"/>
  <c r="F41" i="3"/>
  <c r="E41" i="3"/>
  <c r="M40" i="3"/>
  <c r="M39" i="3"/>
  <c r="M38" i="3"/>
  <c r="M37" i="3"/>
  <c r="M36" i="3"/>
  <c r="M35" i="3"/>
  <c r="M34" i="3"/>
  <c r="M33" i="3"/>
  <c r="M32" i="3"/>
  <c r="G31" i="3"/>
  <c r="F31" i="3"/>
  <c r="E31" i="3"/>
  <c r="M31" i="3" s="1"/>
  <c r="M30" i="3"/>
  <c r="M29" i="3"/>
  <c r="M28" i="3"/>
  <c r="M27" i="3"/>
  <c r="M26" i="3"/>
  <c r="M25" i="3"/>
  <c r="M24" i="3"/>
  <c r="M23" i="3"/>
  <c r="M22" i="3"/>
  <c r="M20" i="3"/>
  <c r="M19" i="3"/>
  <c r="M18" i="3"/>
  <c r="M17" i="3"/>
  <c r="M16" i="3"/>
  <c r="M15" i="3"/>
  <c r="M14" i="3"/>
  <c r="M13" i="3"/>
  <c r="M12" i="3"/>
  <c r="G11" i="3"/>
  <c r="M11" i="3" s="1"/>
  <c r="F11" i="3"/>
  <c r="E11" i="3"/>
  <c r="M10" i="3"/>
  <c r="M9" i="3"/>
  <c r="M8" i="3"/>
  <c r="M7" i="3"/>
  <c r="M6" i="3"/>
  <c r="M5" i="3"/>
  <c r="M4" i="3"/>
  <c r="M3" i="3"/>
  <c r="M2" i="3"/>
  <c r="G1" i="3"/>
  <c r="F1" i="3"/>
  <c r="E1" i="3"/>
  <c r="D41" i="2"/>
  <c r="D39" i="2"/>
  <c r="D35" i="2"/>
  <c r="D36" i="2"/>
  <c r="D37" i="2"/>
  <c r="D3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C7" i="2"/>
  <c r="C5" i="2"/>
  <c r="C14" i="2"/>
  <c r="C10" i="2"/>
  <c r="C11" i="2"/>
  <c r="C8" i="2"/>
  <c r="C9" i="2"/>
  <c r="C13" i="2"/>
  <c r="C12" i="2"/>
  <c r="C6" i="2"/>
  <c r="CP1" i="1" l="1" a="1"/>
  <c r="CP1" i="1" s="1"/>
  <c r="CD1" i="1" a="1"/>
  <c r="CD1" i="1" s="1"/>
  <c r="M41" i="3"/>
  <c r="M71" i="3"/>
  <c r="M131" i="3"/>
  <c r="M91" i="3"/>
  <c r="M121" i="3"/>
  <c r="M151" i="3"/>
  <c r="E31" i="5"/>
  <c r="G31" i="5"/>
  <c r="E111" i="5"/>
  <c r="G111" i="5"/>
  <c r="F111" i="5"/>
  <c r="F1" i="5"/>
  <c r="G1" i="5"/>
  <c r="F31" i="5"/>
  <c r="E51" i="5"/>
  <c r="G51" i="5"/>
  <c r="E71" i="5"/>
  <c r="G71" i="5"/>
  <c r="F71" i="5"/>
  <c r="E91" i="5"/>
  <c r="G91" i="5"/>
  <c r="F91" i="5"/>
  <c r="E131" i="5"/>
  <c r="G131" i="5"/>
  <c r="F131" i="5"/>
  <c r="E151" i="5"/>
  <c r="G151" i="5"/>
  <c r="F151" i="5"/>
  <c r="E1" i="5"/>
  <c r="F21" i="5"/>
  <c r="M21" i="5" s="1"/>
  <c r="F41" i="5"/>
  <c r="M41" i="5" s="1"/>
  <c r="F61" i="5"/>
  <c r="M61" i="5" s="1"/>
  <c r="F81" i="5"/>
  <c r="M81" i="5" s="1"/>
  <c r="F101" i="5"/>
  <c r="M101" i="5" s="1"/>
  <c r="F121" i="5"/>
  <c r="M121" i="5" s="1"/>
  <c r="F141" i="5"/>
  <c r="M141" i="5" s="1"/>
  <c r="M1" i="3"/>
  <c r="M101" i="3"/>
  <c r="M81" i="3"/>
  <c r="M61" i="3"/>
  <c r="M141" i="3"/>
  <c r="E21" i="3"/>
  <c r="F21" i="3"/>
  <c r="G21" i="3"/>
  <c r="CE19" i="1"/>
  <c r="CH11" i="1"/>
  <c r="CH10" i="1"/>
  <c r="CH4" i="1"/>
  <c r="CH7" i="1"/>
  <c r="CH6" i="1"/>
  <c r="CE16" i="1"/>
  <c r="CH18" i="1"/>
  <c r="CK11" i="1"/>
  <c r="CK18" i="1"/>
  <c r="CH8" i="1"/>
  <c r="CE11" i="1"/>
  <c r="CE10" i="1"/>
  <c r="CE7" i="1"/>
  <c r="CN19" i="1"/>
  <c r="CN4" i="1"/>
  <c r="CN6" i="1"/>
  <c r="CN12" i="1"/>
  <c r="CK8" i="1"/>
  <c r="CE4" i="1"/>
  <c r="CE6" i="1"/>
  <c r="CN17" i="1"/>
  <c r="CN16" i="1"/>
  <c r="CH16" i="1"/>
  <c r="CE18" i="1"/>
  <c r="CE8" i="1"/>
  <c r="CN10" i="1"/>
  <c r="CN7" i="1"/>
  <c r="CH19" i="1"/>
  <c r="CK19" i="1"/>
  <c r="M131" i="5" l="1"/>
  <c r="M111" i="5"/>
  <c r="M51" i="5"/>
  <c r="M151" i="5"/>
  <c r="M1" i="5"/>
  <c r="M71" i="5"/>
  <c r="M11" i="5"/>
  <c r="M31" i="5"/>
  <c r="M91" i="5"/>
  <c r="M21" i="3"/>
  <c r="CN18" i="1"/>
  <c r="CK4" i="1"/>
  <c r="CE12" i="1"/>
  <c r="CK17" i="1"/>
  <c r="CE13" i="1"/>
  <c r="CH15" i="1"/>
  <c r="CN5" i="1"/>
  <c r="CN15" i="1"/>
  <c r="CE14" i="1"/>
  <c r="CK14" i="1"/>
  <c r="CK5" i="1"/>
  <c r="CK7" i="1"/>
  <c r="CE15" i="1"/>
  <c r="CH14" i="1"/>
  <c r="CE17" i="1"/>
  <c r="CK16" i="1"/>
  <c r="CK10" i="1"/>
  <c r="CH5" i="1"/>
  <c r="CN13" i="1"/>
  <c r="CN14" i="1"/>
  <c r="CH12" i="1"/>
  <c r="CK15" i="1"/>
  <c r="CE5" i="1"/>
  <c r="CN11" i="1"/>
  <c r="CK9" i="1"/>
  <c r="CH13" i="1"/>
  <c r="CE9" i="1"/>
  <c r="CN8" i="1"/>
  <c r="CK12" i="1"/>
  <c r="CH17" i="1"/>
  <c r="CK6" i="1"/>
  <c r="CH9" i="1"/>
  <c r="CK13" i="1"/>
  <c r="CN9" i="1"/>
  <c r="CG4" i="1" l="1"/>
  <c r="CG18" i="1"/>
  <c r="CJ16" i="1"/>
  <c r="CG16" i="1"/>
  <c r="CM12" i="1"/>
  <c r="CG7" i="1"/>
  <c r="CG11" i="1"/>
  <c r="CP4" i="1"/>
  <c r="CG8" i="1"/>
  <c r="CM18" i="1"/>
  <c r="CM8" i="1"/>
  <c r="CP7" i="1"/>
  <c r="CM15" i="1"/>
  <c r="CM19" i="1"/>
  <c r="CJ5" i="1"/>
  <c r="CG6" i="1"/>
  <c r="CP8" i="1"/>
  <c r="CP13" i="1"/>
  <c r="CM9" i="1"/>
  <c r="CP14" i="1"/>
  <c r="CJ4" i="1"/>
  <c r="CM5" i="1"/>
  <c r="CP11" i="1"/>
  <c r="CJ13" i="1"/>
  <c r="CM4" i="1"/>
  <c r="CJ7" i="1"/>
  <c r="CG13" i="1"/>
  <c r="CJ8" i="1"/>
  <c r="CM13" i="1"/>
  <c r="CG14" i="1"/>
  <c r="CP12" i="1"/>
  <c r="CJ14" i="1"/>
  <c r="CJ19" i="1"/>
  <c r="CG15" i="1"/>
  <c r="CM6" i="1"/>
  <c r="CP19" i="1"/>
  <c r="CP9" i="1"/>
  <c r="CG19" i="1"/>
  <c r="CM16" i="1"/>
  <c r="CJ6" i="1"/>
  <c r="CP5" i="1"/>
  <c r="CP6" i="1"/>
  <c r="CM14" i="1"/>
  <c r="CJ9" i="1"/>
  <c r="CP17" i="1"/>
  <c r="CP10" i="1"/>
  <c r="CJ10" i="1"/>
  <c r="CM10" i="1"/>
  <c r="CM7" i="1"/>
  <c r="CJ11" i="1"/>
  <c r="CG5" i="1"/>
  <c r="CP18" i="1"/>
  <c r="CG12" i="1"/>
  <c r="CM11" i="1"/>
  <c r="CP15" i="1"/>
  <c r="CJ17" i="1"/>
  <c r="CM17" i="1"/>
  <c r="CJ15" i="1"/>
  <c r="CG10" i="1"/>
  <c r="CJ12" i="1"/>
  <c r="CG9" i="1"/>
  <c r="CG17" i="1"/>
  <c r="CP16" i="1"/>
  <c r="CJ18" i="1"/>
  <c r="CQ14" i="1" l="1"/>
  <c r="CR14" i="1" s="1"/>
  <c r="CQ17" i="1"/>
  <c r="CR17" i="1" s="1"/>
  <c r="CQ18" i="1"/>
  <c r="CR18" i="1" s="1"/>
  <c r="CQ9" i="1"/>
  <c r="CR9" i="1" s="1"/>
  <c r="CQ10" i="1"/>
  <c r="CR10" i="1" s="1"/>
  <c r="CQ8" i="1"/>
  <c r="CR8" i="1" s="1"/>
  <c r="CQ19" i="1"/>
  <c r="CR19" i="1" s="1"/>
  <c r="CQ6" i="1"/>
  <c r="CR6" i="1" s="1"/>
  <c r="CQ16" i="1"/>
  <c r="CR16" i="1" s="1"/>
  <c r="CQ15" i="1"/>
  <c r="CR15" i="1" s="1"/>
  <c r="CQ7" i="1"/>
  <c r="CR7" i="1" s="1"/>
  <c r="CQ12" i="1"/>
  <c r="CR12" i="1" s="1"/>
  <c r="CQ5" i="1"/>
  <c r="CR5" i="1" s="1"/>
  <c r="CQ13" i="1"/>
  <c r="CR13" i="1" s="1"/>
  <c r="CQ4" i="1"/>
  <c r="CR4" i="1" s="1"/>
  <c r="CQ11" i="1"/>
  <c r="CR11" i="1" s="1"/>
</calcChain>
</file>

<file path=xl/sharedStrings.xml><?xml version="1.0" encoding="utf-8"?>
<sst xmlns="http://schemas.openxmlformats.org/spreadsheetml/2006/main" count="129" uniqueCount="80">
  <si>
    <t>Ligue de quilles :</t>
  </si>
  <si>
    <t>1ère</t>
  </si>
  <si>
    <t>Pts</t>
  </si>
  <si>
    <t xml:space="preserve">2e </t>
  </si>
  <si>
    <t>3e</t>
  </si>
  <si>
    <t>Total</t>
  </si>
  <si>
    <t>NOMS DES ÉQUIPES</t>
  </si>
  <si>
    <t>Partie</t>
  </si>
  <si>
    <t>Boni</t>
  </si>
  <si>
    <t>Triple</t>
  </si>
  <si>
    <t>Hebdo</t>
  </si>
  <si>
    <t>Cumul</t>
  </si>
  <si>
    <t>Lucille Pinel</t>
  </si>
  <si>
    <t>Francine Allard</t>
  </si>
  <si>
    <t>André Ouimet</t>
  </si>
  <si>
    <t>Jocelyne Brunelle</t>
  </si>
  <si>
    <t>Gilberte Caron</t>
  </si>
  <si>
    <t>Carole Moreau</t>
  </si>
  <si>
    <t>Cécile Hébert</t>
  </si>
  <si>
    <t>Jeannine Chartré</t>
  </si>
  <si>
    <t>France Baril</t>
  </si>
  <si>
    <t>Raymond Chartré</t>
  </si>
  <si>
    <t>Dorothée Beauchesne</t>
  </si>
  <si>
    <t>Claire Lessard</t>
  </si>
  <si>
    <t>André Cyr</t>
  </si>
  <si>
    <t>Michel Moreau</t>
  </si>
  <si>
    <t>Yves Chapdelaine</t>
  </si>
  <si>
    <t>Michel Taillon</t>
  </si>
  <si>
    <t>Les Pêcheurs</t>
  </si>
  <si>
    <t>Calendrier pour la saison</t>
  </si>
  <si>
    <t>SEMAINES</t>
  </si>
  <si>
    <t>Abat-Neuf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</si>
  <si>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</si>
  <si>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</si>
  <si>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</si>
  <si>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</si>
  <si>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</si>
  <si>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</si>
  <si>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</si>
  <si>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</si>
  <si>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</si>
  <si>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Sem.10</t>
  </si>
  <si>
    <t>Sem.11</t>
  </si>
  <si>
    <t>Sem.12</t>
  </si>
  <si>
    <t>Sem.13</t>
  </si>
  <si>
    <t>Sem.14</t>
  </si>
  <si>
    <t>Sem.15</t>
  </si>
  <si>
    <t>Sem.16</t>
  </si>
  <si>
    <t>Sem.17</t>
  </si>
  <si>
    <t>Sem.18</t>
  </si>
  <si>
    <t>Sem.19</t>
  </si>
  <si>
    <t>Sem.20</t>
  </si>
  <si>
    <t>Sem.21</t>
  </si>
  <si>
    <t>Sem.22</t>
  </si>
  <si>
    <t>Sem.23</t>
  </si>
  <si>
    <t>Sem.24</t>
  </si>
  <si>
    <t>Sem.25</t>
  </si>
  <si>
    <t>Sem.26</t>
  </si>
  <si>
    <t>Sem.27</t>
  </si>
  <si>
    <t>Sem.28</t>
  </si>
  <si>
    <t>Finale01</t>
  </si>
  <si>
    <t>Finale02</t>
  </si>
  <si>
    <t>Finale03</t>
  </si>
  <si>
    <t>Finale04</t>
  </si>
  <si>
    <t>Mini-Tournoi</t>
  </si>
  <si>
    <t>Optionnel</t>
  </si>
  <si>
    <t>2016-2017</t>
  </si>
  <si>
    <t xml:space="preserve">        LIGUE DE QUILLES:</t>
  </si>
  <si>
    <t xml:space="preserve">     Calendrier</t>
  </si>
  <si>
    <t>Dates</t>
  </si>
  <si>
    <t>Semaines</t>
  </si>
  <si>
    <t xml:space="preserve">   Allées</t>
  </si>
  <si>
    <t>▼▼▼▼</t>
  </si>
  <si>
    <t xml:space="preserve">       Les Pêcheurs</t>
  </si>
  <si>
    <t xml:space="preserve">   2016-2017</t>
  </si>
  <si>
    <t>Absences</t>
  </si>
  <si>
    <t>69 d'équipe</t>
  </si>
  <si>
    <t>Sem.016</t>
  </si>
  <si>
    <t>No.</t>
  </si>
  <si>
    <t>D'équipe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</si>
</sst>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0.0"/>
  </numFmts>
  <fonts count="4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9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  <font>
      <sz val="12"/>
      <color theme="1"/>
      <name val="Arial"/>
      <family val="2"/>
    </font>
    <font>
      <sz val="11"/>
      <color indexed="8"/>
      <name val="Arial"/>
      <family val="2"/>
    </font>
    <font>
      <b/>
      <u/>
      <sz val="10"/>
      <color rgb="FFFF0000"/>
      <name val="Calibri"/>
      <family val="2"/>
    </font>
    <font>
      <b/>
      <sz val="11"/>
      <name val="Calibri"/>
      <family val="2"/>
    </font>
    <font>
      <b/>
      <sz val="11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9" fillId="0" borderId="0"/>
    <xf numFmtId="0" fontId="7" fillId="0" borderId="0"/>
    <xf numFmtId="0" fontId="37" fillId="0" borderId="0"/>
  </cellStyleXfs>
  <cellXfs count="290">
    <xf numFmtId="0" fontId="0" fillId="0" borderId="0" xfId="0"/>
    <xf numFmtId="0" fontId="3" fillId="2" borderId="0" xfId="0" applyFont="1" applyFill="1" applyBorder="1"/>
    <xf numFmtId="0" fontId="8" fillId="2" borderId="0" xfId="2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right"/>
    </xf>
    <xf numFmtId="0" fontId="8" fillId="2" borderId="0" xfId="2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8" fillId="2" borderId="0" xfId="2" applyFont="1" applyFill="1" applyBorder="1" applyAlignment="1">
      <alignment horizontal="right" vertical="center"/>
    </xf>
    <xf numFmtId="0" fontId="3" fillId="0" borderId="0" xfId="0" applyFont="1"/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4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6" fillId="2" borderId="0" xfId="4" applyFont="1" applyFill="1" applyBorder="1" applyAlignment="1">
      <alignment horizontal="left" vertical="center"/>
    </xf>
    <xf numFmtId="0" fontId="12" fillId="2" borderId="0" xfId="4" applyFont="1" applyFill="1" applyBorder="1" applyAlignment="1">
      <alignment vertical="center"/>
    </xf>
    <xf numFmtId="0" fontId="6" fillId="2" borderId="0" xfId="4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1" fontId="6" fillId="2" borderId="0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>
      <alignment vertical="center"/>
    </xf>
    <xf numFmtId="44" fontId="6" fillId="2" borderId="0" xfId="0" applyNumberFormat="1" applyFont="1" applyFill="1" applyBorder="1" applyAlignment="1">
      <alignment horizontal="center" vertical="center"/>
    </xf>
    <xf numFmtId="44" fontId="5" fillId="2" borderId="0" xfId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/>
    </xf>
    <xf numFmtId="0" fontId="5" fillId="2" borderId="0" xfId="0" applyNumberFormat="1" applyFont="1" applyFill="1" applyBorder="1" applyAlignment="1">
      <alignment horizontal="left" vertical="center"/>
    </xf>
    <xf numFmtId="16" fontId="5" fillId="2" borderId="0" xfId="0" applyNumberFormat="1" applyFont="1" applyFill="1" applyBorder="1" applyAlignment="1">
      <alignment horizontal="left" vertical="center"/>
    </xf>
    <xf numFmtId="16" fontId="5" fillId="2" borderId="0" xfId="0" applyNumberFormat="1" applyFont="1" applyFill="1" applyBorder="1" applyAlignment="1">
      <alignment horizontal="left"/>
    </xf>
    <xf numFmtId="0" fontId="5" fillId="2" borderId="0" xfId="0" applyNumberFormat="1" applyFont="1" applyFill="1" applyBorder="1" applyAlignment="1">
      <alignment vertical="center"/>
    </xf>
    <xf numFmtId="0" fontId="3" fillId="0" borderId="0" xfId="0" applyFont="1" applyBorder="1"/>
    <xf numFmtId="0" fontId="4" fillId="2" borderId="0" xfId="0" applyFont="1" applyFill="1" applyBorder="1" applyAlignment="1">
      <alignment horizontal="center" vertical="center"/>
    </xf>
    <xf numFmtId="15" fontId="16" fillId="2" borderId="28" xfId="0" applyNumberFormat="1" applyFont="1" applyFill="1" applyBorder="1" applyAlignment="1">
      <alignment horizontal="center" vertical="center"/>
    </xf>
    <xf numFmtId="15" fontId="16" fillId="2" borderId="29" xfId="0" applyNumberFormat="1" applyFont="1" applyFill="1" applyBorder="1" applyAlignment="1">
      <alignment horizontal="center" vertical="center"/>
    </xf>
    <xf numFmtId="15" fontId="16" fillId="0" borderId="29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8" fillId="5" borderId="11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vertical="center"/>
    </xf>
    <xf numFmtId="0" fontId="18" fillId="6" borderId="31" xfId="0" applyFont="1" applyFill="1" applyBorder="1" applyAlignment="1">
      <alignment vertical="center"/>
    </xf>
    <xf numFmtId="0" fontId="18" fillId="2" borderId="32" xfId="0" applyFont="1" applyFill="1" applyBorder="1" applyAlignment="1">
      <alignment vertical="center"/>
    </xf>
    <xf numFmtId="0" fontId="18" fillId="2" borderId="31" xfId="0" applyFont="1" applyFill="1" applyBorder="1" applyAlignment="1">
      <alignment vertical="center"/>
    </xf>
    <xf numFmtId="0" fontId="18" fillId="6" borderId="32" xfId="0" applyFont="1" applyFill="1" applyBorder="1" applyAlignment="1">
      <alignment vertical="center"/>
    </xf>
    <xf numFmtId="0" fontId="18" fillId="2" borderId="33" xfId="0" applyFont="1" applyFill="1" applyBorder="1" applyAlignment="1">
      <alignment vertical="center"/>
    </xf>
    <xf numFmtId="0" fontId="18" fillId="6" borderId="34" xfId="0" applyFont="1" applyFill="1" applyBorder="1" applyAlignment="1">
      <alignment vertical="center"/>
    </xf>
    <xf numFmtId="0" fontId="18" fillId="6" borderId="33" xfId="0" applyFont="1" applyFill="1" applyBorder="1" applyAlignment="1">
      <alignment vertical="center"/>
    </xf>
    <xf numFmtId="0" fontId="18" fillId="2" borderId="34" xfId="0" applyFont="1" applyFill="1" applyBorder="1" applyAlignment="1">
      <alignment vertical="center"/>
    </xf>
    <xf numFmtId="0" fontId="18" fillId="2" borderId="3" xfId="0" applyFont="1" applyFill="1" applyBorder="1" applyAlignment="1">
      <alignment vertical="center"/>
    </xf>
    <xf numFmtId="0" fontId="18" fillId="5" borderId="35" xfId="0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5" fontId="19" fillId="4" borderId="5" xfId="0" applyNumberFormat="1" applyFont="1" applyFill="1" applyBorder="1" applyAlignment="1">
      <alignment horizontal="center" vertical="center"/>
    </xf>
    <xf numFmtId="0" fontId="19" fillId="6" borderId="5" xfId="0" applyNumberFormat="1" applyFont="1" applyFill="1" applyBorder="1" applyAlignment="1">
      <alignment horizontal="center" vertical="center"/>
    </xf>
    <xf numFmtId="0" fontId="19" fillId="2" borderId="5" xfId="0" applyNumberFormat="1" applyFont="1" applyFill="1" applyBorder="1" applyAlignment="1">
      <alignment horizontal="center" vertical="center"/>
    </xf>
    <xf numFmtId="0" fontId="19" fillId="2" borderId="6" xfId="0" applyNumberFormat="1" applyFont="1" applyFill="1" applyBorder="1" applyAlignment="1">
      <alignment horizontal="center" vertical="center"/>
    </xf>
    <xf numFmtId="0" fontId="19" fillId="6" borderId="8" xfId="0" applyNumberFormat="1" applyFont="1" applyFill="1" applyBorder="1" applyAlignment="1">
      <alignment horizontal="center" vertical="center"/>
    </xf>
    <xf numFmtId="0" fontId="19" fillId="2" borderId="8" xfId="0" applyNumberFormat="1" applyFont="1" applyFill="1" applyBorder="1" applyAlignment="1">
      <alignment horizontal="center" vertical="center"/>
    </xf>
    <xf numFmtId="0" fontId="19" fillId="2" borderId="9" xfId="0" applyNumberFormat="1" applyFont="1" applyFill="1" applyBorder="1" applyAlignment="1">
      <alignment horizontal="center" vertical="center"/>
    </xf>
    <xf numFmtId="0" fontId="19" fillId="0" borderId="8" xfId="0" applyNumberFormat="1" applyFont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/>
    </xf>
    <xf numFmtId="15" fontId="19" fillId="4" borderId="8" xfId="0" applyNumberFormat="1" applyFont="1" applyFill="1" applyBorder="1" applyAlignment="1">
      <alignment horizontal="center" vertical="center"/>
    </xf>
    <xf numFmtId="15" fontId="19" fillId="4" borderId="13" xfId="0" applyNumberFormat="1" applyFont="1" applyFill="1" applyBorder="1" applyAlignment="1">
      <alignment horizontal="center" vertical="center"/>
    </xf>
    <xf numFmtId="15" fontId="19" fillId="4" borderId="39" xfId="0" applyNumberFormat="1" applyFont="1" applyFill="1" applyBorder="1" applyAlignment="1">
      <alignment horizontal="center" vertical="center" wrapText="1"/>
    </xf>
    <xf numFmtId="15" fontId="19" fillId="4" borderId="40" xfId="0" applyNumberFormat="1" applyFont="1" applyFill="1" applyBorder="1" applyAlignment="1">
      <alignment horizontal="center" vertical="center"/>
    </xf>
    <xf numFmtId="0" fontId="19" fillId="6" borderId="32" xfId="0" applyNumberFormat="1" applyFont="1" applyFill="1" applyBorder="1" applyAlignment="1">
      <alignment horizontal="center" vertical="center"/>
    </xf>
    <xf numFmtId="0" fontId="19" fillId="0" borderId="32" xfId="0" applyNumberFormat="1" applyFont="1" applyBorder="1" applyAlignment="1">
      <alignment horizontal="center" vertical="center"/>
    </xf>
    <xf numFmtId="0" fontId="19" fillId="6" borderId="40" xfId="0" applyNumberFormat="1" applyFont="1" applyFill="1" applyBorder="1" applyAlignment="1">
      <alignment vertical="center"/>
    </xf>
    <xf numFmtId="0" fontId="19" fillId="0" borderId="40" xfId="0" applyNumberFormat="1" applyFont="1" applyBorder="1" applyAlignment="1">
      <alignment vertical="center"/>
    </xf>
    <xf numFmtId="0" fontId="19" fillId="0" borderId="3" xfId="0" applyNumberFormat="1" applyFont="1" applyBorder="1" applyAlignment="1">
      <alignment vertical="center"/>
    </xf>
    <xf numFmtId="15" fontId="16" fillId="0" borderId="11" xfId="0" applyNumberFormat="1" applyFont="1" applyBorder="1" applyAlignment="1">
      <alignment horizontal="center" vertical="center"/>
    </xf>
    <xf numFmtId="15" fontId="2" fillId="0" borderId="15" xfId="0" applyNumberFormat="1" applyFont="1" applyBorder="1" applyAlignment="1">
      <alignment vertical="center"/>
    </xf>
    <xf numFmtId="15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15" fontId="19" fillId="4" borderId="39" xfId="0" applyNumberFormat="1" applyFont="1" applyFill="1" applyBorder="1" applyAlignment="1">
      <alignment horizontal="center" vertical="center"/>
    </xf>
    <xf numFmtId="15" fontId="19" fillId="0" borderId="37" xfId="0" applyNumberFormat="1" applyFont="1" applyBorder="1" applyAlignment="1">
      <alignment vertical="center"/>
    </xf>
    <xf numFmtId="15" fontId="19" fillId="0" borderId="38" xfId="0" applyNumberFormat="1" applyFont="1" applyBorder="1" applyAlignment="1">
      <alignment vertical="center"/>
    </xf>
    <xf numFmtId="0" fontId="19" fillId="0" borderId="38" xfId="0" applyFont="1" applyBorder="1" applyAlignment="1">
      <alignment vertical="center"/>
    </xf>
    <xf numFmtId="0" fontId="19" fillId="0" borderId="36" xfId="0" applyFont="1" applyBorder="1" applyAlignment="1">
      <alignment vertical="center"/>
    </xf>
    <xf numFmtId="15" fontId="16" fillId="0" borderId="10" xfId="0" applyNumberFormat="1" applyFont="1" applyBorder="1" applyAlignment="1">
      <alignment horizontal="center"/>
    </xf>
    <xf numFmtId="15" fontId="19" fillId="4" borderId="41" xfId="0" applyNumberFormat="1" applyFont="1" applyFill="1" applyBorder="1" applyAlignment="1">
      <alignment horizontal="center" vertical="center"/>
    </xf>
    <xf numFmtId="0" fontId="19" fillId="6" borderId="41" xfId="0" applyNumberFormat="1" applyFont="1" applyFill="1" applyBorder="1" applyAlignment="1">
      <alignment horizontal="center" vertical="center"/>
    </xf>
    <xf numFmtId="0" fontId="19" fillId="0" borderId="41" xfId="0" applyNumberFormat="1" applyFont="1" applyBorder="1" applyAlignment="1">
      <alignment horizontal="center" vertical="center"/>
    </xf>
    <xf numFmtId="0" fontId="19" fillId="0" borderId="19" xfId="0" applyNumberFormat="1" applyFont="1" applyBorder="1" applyAlignment="1">
      <alignment horizontal="center" vertical="center"/>
    </xf>
    <xf numFmtId="15" fontId="16" fillId="0" borderId="30" xfId="0" applyNumberFormat="1" applyFont="1" applyBorder="1" applyAlignment="1">
      <alignment horizontal="center"/>
    </xf>
    <xf numFmtId="15" fontId="16" fillId="0" borderId="26" xfId="0" applyNumberFormat="1" applyFont="1" applyBorder="1" applyAlignment="1">
      <alignment horizontal="center"/>
    </xf>
    <xf numFmtId="0" fontId="19" fillId="6" borderId="13" xfId="0" applyNumberFormat="1" applyFont="1" applyFill="1" applyBorder="1" applyAlignment="1">
      <alignment horizontal="center" vertical="center"/>
    </xf>
    <xf numFmtId="0" fontId="19" fillId="0" borderId="13" xfId="0" applyNumberFormat="1" applyFont="1" applyBorder="1" applyAlignment="1">
      <alignment horizontal="center" vertical="center"/>
    </xf>
    <xf numFmtId="0" fontId="19" fillId="0" borderId="14" xfId="0" applyNumberFormat="1" applyFont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/>
    </xf>
    <xf numFmtId="0" fontId="16" fillId="4" borderId="21" xfId="0" applyFont="1" applyFill="1" applyBorder="1" applyAlignment="1">
      <alignment horizontal="center"/>
    </xf>
    <xf numFmtId="0" fontId="16" fillId="4" borderId="25" xfId="0" applyFont="1" applyFill="1" applyBorder="1" applyAlignment="1">
      <alignment horizontal="center"/>
    </xf>
    <xf numFmtId="0" fontId="21" fillId="7" borderId="39" xfId="0" applyFont="1" applyFill="1" applyBorder="1" applyAlignment="1">
      <alignment horizontal="center" vertical="center" wrapText="1"/>
    </xf>
    <xf numFmtId="0" fontId="22" fillId="8" borderId="11" xfId="0" applyFont="1" applyFill="1" applyBorder="1" applyAlignment="1">
      <alignment horizontal="center" vertical="center"/>
    </xf>
    <xf numFmtId="0" fontId="23" fillId="9" borderId="40" xfId="0" applyFont="1" applyFill="1" applyBorder="1" applyAlignment="1">
      <alignment horizontal="center" wrapText="1"/>
    </xf>
    <xf numFmtId="0" fontId="4" fillId="10" borderId="40" xfId="0" applyFont="1" applyFill="1" applyBorder="1" applyAlignment="1">
      <alignment horizontal="center" vertical="center"/>
    </xf>
    <xf numFmtId="0" fontId="4" fillId="11" borderId="40" xfId="0" applyFont="1" applyFill="1" applyBorder="1" applyAlignment="1">
      <alignment horizontal="center" wrapText="1"/>
    </xf>
    <xf numFmtId="0" fontId="24" fillId="10" borderId="40" xfId="0" applyFont="1" applyFill="1" applyBorder="1" applyAlignment="1">
      <alignment horizontal="center" vertical="center" textRotation="90" wrapText="1"/>
    </xf>
    <xf numFmtId="0" fontId="25" fillId="10" borderId="40" xfId="0" applyFont="1" applyFill="1" applyBorder="1" applyAlignment="1">
      <alignment horizontal="center" vertical="center" wrapText="1"/>
    </xf>
    <xf numFmtId="0" fontId="26" fillId="10" borderId="40" xfId="0" applyFont="1" applyFill="1" applyBorder="1" applyAlignment="1">
      <alignment horizontal="center" vertical="center" wrapText="1"/>
    </xf>
    <xf numFmtId="0" fontId="27" fillId="10" borderId="40" xfId="0" applyFont="1" applyFill="1" applyBorder="1" applyAlignment="1">
      <alignment horizontal="center" vertical="center" wrapText="1"/>
    </xf>
    <xf numFmtId="0" fontId="28" fillId="10" borderId="40" xfId="0" applyFont="1" applyFill="1" applyBorder="1" applyAlignment="1">
      <alignment horizontal="center" vertical="center" textRotation="90" wrapText="1"/>
    </xf>
    <xf numFmtId="0" fontId="4" fillId="4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4" borderId="5" xfId="0" applyFont="1" applyFill="1" applyBorder="1"/>
    <xf numFmtId="0" fontId="4" fillId="4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1" fontId="3" fillId="4" borderId="5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3" fillId="4" borderId="8" xfId="0" applyFont="1" applyFill="1" applyBorder="1"/>
    <xf numFmtId="0" fontId="4" fillId="4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1" fontId="3" fillId="4" borderId="8" xfId="0" applyNumberFormat="1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23" fillId="10" borderId="8" xfId="0" applyFont="1" applyFill="1" applyBorder="1"/>
    <xf numFmtId="0" fontId="4" fillId="1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" fontId="3" fillId="10" borderId="8" xfId="0" applyNumberFormat="1" applyFont="1" applyFill="1" applyBorder="1" applyAlignment="1">
      <alignment horizontal="center" vertical="center"/>
    </xf>
    <xf numFmtId="0" fontId="3" fillId="0" borderId="8" xfId="0" applyFont="1" applyBorder="1"/>
    <xf numFmtId="0" fontId="4" fillId="13" borderId="7" xfId="0" applyFont="1" applyFill="1" applyBorder="1" applyAlignment="1">
      <alignment horizontal="center" vertical="center"/>
    </xf>
    <xf numFmtId="0" fontId="23" fillId="13" borderId="8" xfId="0" applyFont="1" applyFill="1" applyBorder="1"/>
    <xf numFmtId="0" fontId="4" fillId="13" borderId="8" xfId="0" applyFont="1" applyFill="1" applyBorder="1" applyAlignment="1">
      <alignment horizontal="center" vertical="center"/>
    </xf>
    <xf numFmtId="1" fontId="3" fillId="13" borderId="8" xfId="0" applyNumberFormat="1" applyFont="1" applyFill="1" applyBorder="1" applyAlignment="1">
      <alignment horizontal="center" vertical="center"/>
    </xf>
    <xf numFmtId="0" fontId="24" fillId="12" borderId="7" xfId="0" applyFont="1" applyFill="1" applyBorder="1" applyAlignment="1">
      <alignment horizontal="center" vertical="center"/>
    </xf>
    <xf numFmtId="0" fontId="24" fillId="6" borderId="8" xfId="0" applyFont="1" applyFill="1" applyBorder="1" applyAlignment="1">
      <alignment horizontal="center" vertical="center"/>
    </xf>
    <xf numFmtId="0" fontId="23" fillId="9" borderId="8" xfId="0" applyFont="1" applyFill="1" applyBorder="1" applyAlignment="1">
      <alignment horizontal="center" wrapText="1"/>
    </xf>
    <xf numFmtId="0" fontId="24" fillId="14" borderId="8" xfId="0" applyFont="1" applyFill="1" applyBorder="1" applyAlignment="1">
      <alignment horizontal="center" vertical="center"/>
    </xf>
    <xf numFmtId="0" fontId="4" fillId="11" borderId="8" xfId="0" applyFont="1" applyFill="1" applyBorder="1"/>
    <xf numFmtId="0" fontId="25" fillId="6" borderId="8" xfId="0" applyFont="1" applyFill="1" applyBorder="1" applyAlignment="1">
      <alignment horizontal="center" vertical="center"/>
    </xf>
    <xf numFmtId="0" fontId="26" fillId="6" borderId="8" xfId="0" applyFont="1" applyFill="1" applyBorder="1" applyAlignment="1">
      <alignment horizontal="center" vertical="center"/>
    </xf>
    <xf numFmtId="0" fontId="27" fillId="6" borderId="8" xfId="0" applyFont="1" applyFill="1" applyBorder="1" applyAlignment="1">
      <alignment horizontal="center" vertical="center"/>
    </xf>
    <xf numFmtId="0" fontId="34" fillId="6" borderId="8" xfId="0" applyFont="1" applyFill="1" applyBorder="1" applyAlignment="1">
      <alignment horizontal="center" vertical="center"/>
    </xf>
    <xf numFmtId="1" fontId="12" fillId="12" borderId="8" xfId="0" applyNumberFormat="1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 vertical="center"/>
    </xf>
    <xf numFmtId="0" fontId="24" fillId="6" borderId="13" xfId="0" applyFont="1" applyFill="1" applyBorder="1" applyAlignment="1">
      <alignment horizontal="center" vertical="center"/>
    </xf>
    <xf numFmtId="0" fontId="23" fillId="9" borderId="13" xfId="0" applyFont="1" applyFill="1" applyBorder="1" applyAlignment="1">
      <alignment horizontal="center" wrapText="1"/>
    </xf>
    <xf numFmtId="0" fontId="24" fillId="14" borderId="13" xfId="0" applyFont="1" applyFill="1" applyBorder="1" applyAlignment="1">
      <alignment horizontal="center" vertical="center"/>
    </xf>
    <xf numFmtId="0" fontId="4" fillId="6" borderId="8" xfId="0" applyFont="1" applyFill="1" applyBorder="1"/>
    <xf numFmtId="0" fontId="25" fillId="6" borderId="13" xfId="0" applyFont="1" applyFill="1" applyBorder="1" applyAlignment="1">
      <alignment horizontal="center" vertical="center"/>
    </xf>
    <xf numFmtId="0" fontId="26" fillId="6" borderId="13" xfId="0" applyFont="1" applyFill="1" applyBorder="1" applyAlignment="1">
      <alignment horizontal="center" vertical="center"/>
    </xf>
    <xf numFmtId="0" fontId="27" fillId="6" borderId="13" xfId="0" applyFont="1" applyFill="1" applyBorder="1" applyAlignment="1">
      <alignment horizontal="center" vertical="center"/>
    </xf>
    <xf numFmtId="0" fontId="34" fillId="6" borderId="13" xfId="0" applyFont="1" applyFill="1" applyBorder="1" applyAlignment="1">
      <alignment horizontal="center" vertical="center"/>
    </xf>
    <xf numFmtId="1" fontId="12" fillId="12" borderId="13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0" fontId="3" fillId="0" borderId="0" xfId="0" applyFont="1" applyBorder="1" applyAlignment="1">
      <alignment horizontal="center" vertical="center"/>
    </xf>
    <xf numFmtId="0" fontId="36" fillId="11" borderId="24" xfId="0" applyFont="1" applyFill="1" applyBorder="1" applyAlignment="1">
      <alignment horizontal="center" vertical="center"/>
    </xf>
    <xf numFmtId="0" fontId="36" fillId="3" borderId="24" xfId="0" applyFont="1" applyFill="1" applyBorder="1" applyAlignment="1">
      <alignment horizontal="center" vertical="center"/>
    </xf>
    <xf numFmtId="0" fontId="36" fillId="9" borderId="24" xfId="0" applyFont="1" applyFill="1" applyBorder="1" applyAlignment="1">
      <alignment horizontal="center" vertical="center"/>
    </xf>
    <xf numFmtId="0" fontId="36" fillId="15" borderId="24" xfId="0" applyFont="1" applyFill="1" applyBorder="1" applyAlignment="1">
      <alignment horizontal="center" vertical="center"/>
    </xf>
    <xf numFmtId="0" fontId="33" fillId="0" borderId="0" xfId="0" applyFont="1" applyBorder="1"/>
    <xf numFmtId="1" fontId="3" fillId="0" borderId="0" xfId="0" applyNumberFormat="1" applyFont="1" applyBorder="1"/>
    <xf numFmtId="0" fontId="29" fillId="0" borderId="0" xfId="0" applyFont="1" applyBorder="1"/>
    <xf numFmtId="0" fontId="30" fillId="0" borderId="0" xfId="0" applyFont="1" applyBorder="1"/>
    <xf numFmtId="0" fontId="31" fillId="0" borderId="0" xfId="0" applyFont="1" applyBorder="1"/>
    <xf numFmtId="0" fontId="32" fillId="0" borderId="0" xfId="0" applyFont="1" applyBorder="1"/>
    <xf numFmtId="0" fontId="35" fillId="0" borderId="0" xfId="0" applyFont="1"/>
    <xf numFmtId="0" fontId="3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1" fontId="3" fillId="0" borderId="0" xfId="0" applyNumberFormat="1" applyFont="1"/>
    <xf numFmtId="0" fontId="0" fillId="0" borderId="8" xfId="0" applyBorder="1" applyAlignment="1">
      <alignment horizontal="center" vertical="center"/>
    </xf>
    <xf numFmtId="0" fontId="38" fillId="0" borderId="27" xfId="5" applyNumberFormat="1" applyFont="1" applyFill="1" applyBorder="1" applyAlignment="1" applyProtection="1">
      <alignment horizontal="center"/>
      <protection locked="0"/>
    </xf>
    <xf numFmtId="0" fontId="38" fillId="0" borderId="5" xfId="5" applyNumberFormat="1" applyFont="1" applyFill="1" applyBorder="1" applyAlignment="1" applyProtection="1">
      <alignment horizontal="center"/>
      <protection locked="0"/>
    </xf>
    <xf numFmtId="0" fontId="9" fillId="0" borderId="27" xfId="5" applyNumberFormat="1" applyFont="1" applyFill="1" applyBorder="1" applyAlignment="1" applyProtection="1">
      <alignment horizontal="center"/>
      <protection locked="0"/>
    </xf>
    <xf numFmtId="1" fontId="9" fillId="0" borderId="22" xfId="0" applyNumberFormat="1" applyFont="1" applyFill="1" applyBorder="1" applyAlignment="1" applyProtection="1">
      <alignment horizontal="center" vertical="center"/>
    </xf>
    <xf numFmtId="0" fontId="9" fillId="0" borderId="5" xfId="5" applyNumberFormat="1" applyFont="1" applyFill="1" applyBorder="1" applyAlignment="1" applyProtection="1">
      <alignment horizontal="center"/>
      <protection locked="0"/>
    </xf>
    <xf numFmtId="0" fontId="38" fillId="2" borderId="27" xfId="5" applyNumberFormat="1" applyFont="1" applyFill="1" applyBorder="1" applyAlignment="1" applyProtection="1">
      <alignment horizontal="center"/>
      <protection locked="0"/>
    </xf>
    <xf numFmtId="0" fontId="23" fillId="2" borderId="0" xfId="0" applyFont="1" applyFill="1" applyBorder="1"/>
    <xf numFmtId="1" fontId="3" fillId="2" borderId="0" xfId="0" applyNumberFormat="1" applyFont="1" applyFill="1" applyBorder="1" applyAlignment="1">
      <alignment horizontal="center" vertical="center"/>
    </xf>
    <xf numFmtId="1" fontId="12" fillId="6" borderId="8" xfId="0" applyNumberFormat="1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15" fontId="19" fillId="4" borderId="42" xfId="0" applyNumberFormat="1" applyFont="1" applyFill="1" applyBorder="1" applyAlignment="1">
      <alignment horizontal="center" vertical="center"/>
    </xf>
    <xf numFmtId="15" fontId="19" fillId="4" borderId="22" xfId="0" applyNumberFormat="1" applyFont="1" applyFill="1" applyBorder="1" applyAlignment="1">
      <alignment horizontal="center" vertical="center"/>
    </xf>
    <xf numFmtId="15" fontId="19" fillId="4" borderId="18" xfId="0" applyNumberFormat="1" applyFont="1" applyFill="1" applyBorder="1" applyAlignment="1">
      <alignment horizontal="center" vertical="center"/>
    </xf>
    <xf numFmtId="15" fontId="19" fillId="4" borderId="23" xfId="0" applyNumberFormat="1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39" fillId="7" borderId="1" xfId="0" applyFont="1" applyFill="1" applyBorder="1" applyAlignment="1">
      <alignment horizontal="center" vertical="center" wrapText="1"/>
    </xf>
    <xf numFmtId="0" fontId="23" fillId="10" borderId="11" xfId="0" applyFont="1" applyFill="1" applyBorder="1" applyAlignment="1">
      <alignment horizontal="center" vertical="center" wrapText="1"/>
    </xf>
    <xf numFmtId="0" fontId="23" fillId="9" borderId="31" xfId="0" applyFont="1" applyFill="1" applyBorder="1" applyAlignment="1">
      <alignment horizontal="center" wrapText="1"/>
    </xf>
    <xf numFmtId="0" fontId="23" fillId="10" borderId="43" xfId="0" applyFont="1" applyFill="1" applyBorder="1" applyAlignment="1">
      <alignment horizontal="center" vertical="center" wrapText="1"/>
    </xf>
    <xf numFmtId="1" fontId="23" fillId="10" borderId="40" xfId="0" applyNumberFormat="1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29" fillId="6" borderId="8" xfId="0" applyFont="1" applyFill="1" applyBorder="1" applyAlignment="1">
      <alignment horizontal="center" vertical="center"/>
    </xf>
    <xf numFmtId="0" fontId="30" fillId="6" borderId="8" xfId="0" applyFont="1" applyFill="1" applyBorder="1" applyAlignment="1">
      <alignment horizontal="center" vertical="center"/>
    </xf>
    <xf numFmtId="0" fontId="31" fillId="6" borderId="8" xfId="0" applyFont="1" applyFill="1" applyBorder="1" applyAlignment="1">
      <alignment horizontal="center" vertical="center"/>
    </xf>
    <xf numFmtId="0" fontId="32" fillId="6" borderId="8" xfId="0" applyFont="1" applyFill="1" applyBorder="1" applyAlignment="1">
      <alignment horizontal="center" vertical="center"/>
    </xf>
    <xf numFmtId="0" fontId="33" fillId="6" borderId="8" xfId="0" applyFont="1" applyFill="1" applyBorder="1" applyAlignment="1">
      <alignment horizontal="center" vertical="center"/>
    </xf>
    <xf numFmtId="1" fontId="3" fillId="6" borderId="8" xfId="0" applyNumberFormat="1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23" fillId="6" borderId="13" xfId="0" applyFont="1" applyFill="1" applyBorder="1"/>
    <xf numFmtId="1" fontId="3" fillId="6" borderId="13" xfId="0" applyNumberFormat="1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29" fillId="6" borderId="13" xfId="0" applyFont="1" applyFill="1" applyBorder="1" applyAlignment="1">
      <alignment horizontal="center" vertical="center"/>
    </xf>
    <xf numFmtId="0" fontId="30" fillId="6" borderId="13" xfId="0" applyFont="1" applyFill="1" applyBorder="1" applyAlignment="1">
      <alignment horizontal="center" vertical="center"/>
    </xf>
    <xf numFmtId="0" fontId="31" fillId="6" borderId="13" xfId="0" applyFont="1" applyFill="1" applyBorder="1" applyAlignment="1">
      <alignment horizontal="center" vertical="center"/>
    </xf>
    <xf numFmtId="0" fontId="32" fillId="6" borderId="13" xfId="0" applyFont="1" applyFill="1" applyBorder="1" applyAlignment="1">
      <alignment horizontal="center" vertical="center"/>
    </xf>
    <xf numFmtId="0" fontId="33" fillId="6" borderId="1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5" fillId="11" borderId="24" xfId="0" applyFont="1" applyFill="1" applyBorder="1" applyAlignment="1">
      <alignment horizontal="center" vertical="center"/>
    </xf>
    <xf numFmtId="0" fontId="25" fillId="3" borderId="24" xfId="0" applyFont="1" applyFill="1" applyBorder="1" applyAlignment="1">
      <alignment horizontal="center" vertical="center"/>
    </xf>
    <xf numFmtId="0" fontId="25" fillId="9" borderId="24" xfId="0" applyFont="1" applyFill="1" applyBorder="1" applyAlignment="1">
      <alignment horizontal="center" vertical="center"/>
    </xf>
    <xf numFmtId="0" fontId="25" fillId="15" borderId="2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12" fillId="12" borderId="32" xfId="0" applyNumberFormat="1" applyFont="1" applyFill="1" applyBorder="1" applyAlignment="1">
      <alignment horizontal="center" wrapText="1"/>
    </xf>
    <xf numFmtId="15" fontId="2" fillId="12" borderId="11" xfId="0" applyNumberFormat="1" applyFont="1" applyFill="1" applyBorder="1" applyAlignment="1">
      <alignment horizontal="center" vertical="center"/>
    </xf>
    <xf numFmtId="15" fontId="41" fillId="12" borderId="11" xfId="0" applyNumberFormat="1" applyFont="1" applyFill="1" applyBorder="1" applyAlignment="1">
      <alignment horizontal="center" vertical="center"/>
    </xf>
    <xf numFmtId="0" fontId="5" fillId="15" borderId="6" xfId="0" applyNumberFormat="1" applyFont="1" applyFill="1" applyBorder="1" applyAlignment="1">
      <alignment horizontal="center" vertical="center"/>
    </xf>
    <xf numFmtId="0" fontId="5" fillId="15" borderId="14" xfId="0" applyNumberFormat="1" applyFont="1" applyFill="1" applyBorder="1" applyAlignment="1">
      <alignment horizontal="center" vertical="center"/>
    </xf>
    <xf numFmtId="164" fontId="11" fillId="3" borderId="8" xfId="0" applyNumberFormat="1" applyFont="1" applyFill="1" applyBorder="1" applyAlignment="1">
      <alignment horizontal="center" vertical="center"/>
    </xf>
    <xf numFmtId="164" fontId="11" fillId="3" borderId="13" xfId="0" applyNumberFormat="1" applyFont="1" applyFill="1" applyBorder="1" applyAlignment="1">
      <alignment horizontal="center" vertical="center"/>
    </xf>
    <xf numFmtId="15" fontId="4" fillId="2" borderId="0" xfId="0" applyNumberFormat="1" applyFont="1" applyFill="1" applyBorder="1" applyAlignment="1">
      <alignment vertical="center"/>
    </xf>
    <xf numFmtId="0" fontId="10" fillId="2" borderId="0" xfId="3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15" fontId="40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4" xfId="3" applyFont="1" applyFill="1" applyBorder="1" applyAlignment="1" applyProtection="1">
      <alignment horizontal="left" vertical="center"/>
      <protection hidden="1"/>
    </xf>
    <xf numFmtId="0" fontId="10" fillId="2" borderId="5" xfId="3" applyNumberFormat="1" applyFont="1" applyFill="1" applyBorder="1" applyAlignment="1" applyProtection="1">
      <alignment horizontal="center" vertical="center"/>
      <protection hidden="1"/>
    </xf>
    <xf numFmtId="0" fontId="10" fillId="2" borderId="12" xfId="3" applyFont="1" applyFill="1" applyBorder="1" applyAlignment="1" applyProtection="1">
      <alignment horizontal="left" vertical="center"/>
      <protection hidden="1"/>
    </xf>
    <xf numFmtId="0" fontId="10" fillId="2" borderId="13" xfId="3" applyNumberFormat="1" applyFont="1" applyFill="1" applyBorder="1" applyAlignment="1" applyProtection="1">
      <alignment horizontal="center" vertical="center"/>
      <protection hidden="1"/>
    </xf>
    <xf numFmtId="0" fontId="3" fillId="2" borderId="0" xfId="0" applyFont="1" applyFill="1"/>
    <xf numFmtId="0" fontId="5" fillId="2" borderId="2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64" fontId="10" fillId="2" borderId="5" xfId="3" applyNumberFormat="1" applyFont="1" applyFill="1" applyBorder="1" applyAlignment="1" applyProtection="1">
      <alignment horizontal="center" vertical="center"/>
      <protection hidden="1"/>
    </xf>
    <xf numFmtId="164" fontId="10" fillId="2" borderId="13" xfId="3" applyNumberFormat="1" applyFont="1" applyFill="1" applyBorder="1" applyAlignment="1" applyProtection="1">
      <alignment horizontal="center" vertical="center"/>
      <protection hidden="1"/>
    </xf>
    <xf numFmtId="0" fontId="10" fillId="2" borderId="9" xfId="3" applyFont="1" applyFill="1" applyBorder="1" applyAlignment="1">
      <alignment horizontal="center" vertical="center"/>
    </xf>
    <xf numFmtId="0" fontId="4" fillId="11" borderId="40" xfId="0" applyFont="1" applyFill="1" applyBorder="1" applyAlignment="1">
      <alignment horizontal="center" vertical="center" wrapText="1"/>
    </xf>
    <xf numFmtId="0" fontId="38" fillId="0" borderId="27" xfId="5" applyNumberFormat="1" applyFont="1" applyFill="1" applyBorder="1" applyAlignment="1" applyProtection="1">
      <alignment horizontal="center" vertical="center"/>
      <protection locked="0"/>
    </xf>
    <xf numFmtId="0" fontId="38" fillId="0" borderId="5" xfId="5" applyNumberFormat="1" applyFont="1" applyFill="1" applyBorder="1" applyAlignment="1" applyProtection="1">
      <alignment horizontal="center" vertical="center"/>
      <protection locked="0"/>
    </xf>
    <xf numFmtId="0" fontId="9" fillId="0" borderId="27" xfId="5" applyNumberFormat="1" applyFont="1" applyFill="1" applyBorder="1" applyAlignment="1" applyProtection="1">
      <alignment horizontal="center" vertical="center"/>
      <protection locked="0"/>
    </xf>
    <xf numFmtId="0" fontId="9" fillId="0" borderId="5" xfId="5" applyNumberFormat="1" applyFont="1" applyFill="1" applyBorder="1" applyAlignment="1" applyProtection="1">
      <alignment horizontal="center" vertical="center"/>
      <protection locked="0"/>
    </xf>
    <xf numFmtId="0" fontId="38" fillId="2" borderId="27" xfId="5" applyNumberFormat="1" applyFont="1" applyFill="1" applyBorder="1" applyAlignment="1" applyProtection="1">
      <alignment horizontal="center" vertical="center"/>
      <protection locked="0"/>
    </xf>
    <xf numFmtId="0" fontId="4" fillId="11" borderId="8" xfId="0" applyFont="1" applyFill="1" applyBorder="1" applyAlignment="1">
      <alignment horizontal="center" vertical="center"/>
    </xf>
    <xf numFmtId="0" fontId="0" fillId="0" borderId="0" xfId="0" applyBorder="1"/>
    <xf numFmtId="0" fontId="38" fillId="0" borderId="0" xfId="5" applyNumberFormat="1" applyFont="1" applyFill="1" applyBorder="1" applyAlignment="1" applyProtection="1">
      <alignment horizontal="center"/>
      <protection locked="0"/>
    </xf>
    <xf numFmtId="0" fontId="9" fillId="0" borderId="0" xfId="5" applyNumberFormat="1" applyFont="1" applyFill="1" applyBorder="1" applyAlignment="1" applyProtection="1">
      <alignment horizontal="center"/>
      <protection locked="0"/>
    </xf>
    <xf numFmtId="1" fontId="9" fillId="0" borderId="0" xfId="0" applyNumberFormat="1" applyFont="1" applyFill="1" applyBorder="1" applyAlignment="1" applyProtection="1">
      <alignment horizontal="center" vertical="center"/>
    </xf>
    <xf numFmtId="0" fontId="38" fillId="2" borderId="0" xfId="5" applyNumberFormat="1" applyFont="1" applyFill="1" applyBorder="1" applyAlignment="1" applyProtection="1">
      <alignment horizontal="center"/>
      <protection locked="0"/>
    </xf>
    <xf numFmtId="0" fontId="20" fillId="4" borderId="1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15" fontId="14" fillId="4" borderId="20" xfId="0" applyNumberFormat="1" applyFont="1" applyFill="1" applyBorder="1" applyAlignment="1">
      <alignment horizontal="center" vertical="center"/>
    </xf>
    <xf numFmtId="15" fontId="14" fillId="4" borderId="24" xfId="0" applyNumberFormat="1" applyFont="1" applyFill="1" applyBorder="1" applyAlignment="1">
      <alignment horizontal="center" vertical="center"/>
    </xf>
  </cellXfs>
  <cellStyles count="6">
    <cellStyle name="Monétaire" xfId="1" builtinId="4"/>
    <cellStyle name="Normal" xfId="0" builtinId="0"/>
    <cellStyle name="Normal 10" xfId="5"/>
    <cellStyle name="Normal 2" xfId="2"/>
    <cellStyle name="Normal 3 3" xfId="3"/>
    <cellStyle name="Normal 5" xfId="4"/>
  </cellStyles>
  <dxfs count="4806"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7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workbookViewId="0">
      <selection activeCell="A2" sqref="A2:A3"/>
    </sheetView>
  </sheetViews>
  <sheetFormatPr baseColWidth="10" defaultRowHeight="13.8" x14ac:dyDescent="0.25"/>
  <cols>
    <col min="1" max="1" width="9.69921875" customWidth="1"/>
    <col min="2" max="2" width="10.8984375" customWidth="1"/>
    <col min="3" max="3" width="6.19921875" style="203" customWidth="1"/>
    <col min="4" max="5" width="9.69921875" customWidth="1"/>
    <col min="6" max="21" width="4.69921875" customWidth="1"/>
  </cols>
  <sheetData>
    <row r="1" spans="1:21" ht="16.2" thickBot="1" x14ac:dyDescent="0.3">
      <c r="A1" s="284" t="s">
        <v>29</v>
      </c>
      <c r="B1" s="285"/>
      <c r="D1" s="46" t="s">
        <v>67</v>
      </c>
      <c r="E1" s="47"/>
      <c r="F1" s="47"/>
      <c r="G1" s="48"/>
      <c r="H1" s="46" t="s">
        <v>73</v>
      </c>
      <c r="I1" s="47"/>
      <c r="J1" s="47"/>
      <c r="K1" s="47"/>
      <c r="L1" s="48"/>
      <c r="M1" s="46" t="s">
        <v>74</v>
      </c>
      <c r="N1" s="47"/>
      <c r="O1" s="48"/>
      <c r="P1" s="47"/>
      <c r="Q1" s="48"/>
      <c r="R1" s="46" t="s">
        <v>68</v>
      </c>
      <c r="S1" s="47"/>
      <c r="T1" s="47"/>
      <c r="U1" s="48"/>
    </row>
    <row r="2" spans="1:21" ht="14.4" thickBot="1" x14ac:dyDescent="0.3">
      <c r="A2" s="286" t="s">
        <v>30</v>
      </c>
      <c r="B2" s="288" t="s">
        <v>66</v>
      </c>
      <c r="D2" s="49" t="s">
        <v>69</v>
      </c>
      <c r="E2" s="49" t="s">
        <v>70</v>
      </c>
      <c r="F2" s="50" t="s">
        <v>71</v>
      </c>
      <c r="G2" s="51"/>
      <c r="H2" s="52" t="s">
        <v>71</v>
      </c>
      <c r="I2" s="53"/>
      <c r="J2" s="54" t="s">
        <v>71</v>
      </c>
      <c r="K2" s="51"/>
      <c r="L2" s="52" t="s">
        <v>71</v>
      </c>
      <c r="M2" s="55"/>
      <c r="N2" s="56" t="s">
        <v>71</v>
      </c>
      <c r="O2" s="57"/>
      <c r="P2" s="58" t="s">
        <v>71</v>
      </c>
      <c r="Q2" s="55"/>
      <c r="R2" s="54" t="s">
        <v>71</v>
      </c>
      <c r="S2" s="51"/>
      <c r="T2" s="52" t="s">
        <v>71</v>
      </c>
      <c r="U2" s="59"/>
    </row>
    <row r="3" spans="1:21" ht="14.4" thickBot="1" x14ac:dyDescent="0.3">
      <c r="A3" s="287"/>
      <c r="B3" s="289"/>
      <c r="D3" s="60" t="s">
        <v>72</v>
      </c>
      <c r="E3" s="61" t="s">
        <v>72</v>
      </c>
      <c r="F3" s="62">
        <v>1</v>
      </c>
      <c r="G3" s="62">
        <v>2</v>
      </c>
      <c r="H3" s="63">
        <v>3</v>
      </c>
      <c r="I3" s="63">
        <v>4</v>
      </c>
      <c r="J3" s="62">
        <v>5</v>
      </c>
      <c r="K3" s="62">
        <v>6</v>
      </c>
      <c r="L3" s="63">
        <v>7</v>
      </c>
      <c r="M3" s="63">
        <v>8</v>
      </c>
      <c r="N3" s="62">
        <v>9</v>
      </c>
      <c r="O3" s="62">
        <v>10</v>
      </c>
      <c r="P3" s="63">
        <v>11</v>
      </c>
      <c r="Q3" s="63">
        <v>12</v>
      </c>
      <c r="R3" s="62">
        <v>13</v>
      </c>
      <c r="S3" s="62">
        <v>14</v>
      </c>
      <c r="T3" s="63">
        <v>15</v>
      </c>
      <c r="U3" s="63">
        <v>16</v>
      </c>
    </row>
    <row r="4" spans="1:21" ht="14.4" x14ac:dyDescent="0.25">
      <c r="A4" s="40">
        <v>42621</v>
      </c>
      <c r="B4" s="198" t="s">
        <v>31</v>
      </c>
      <c r="C4" s="204">
        <f t="shared" ref="C4:C14" ca="1" si="0">INDIRECT("'"&amp;B4&amp;"'!B2")</f>
        <v>0</v>
      </c>
      <c r="D4" s="199" t="str">
        <f>B4</f>
        <v>Abat-Neuf</v>
      </c>
      <c r="E4" s="64">
        <f>A4</f>
        <v>42621</v>
      </c>
      <c r="F4" s="65"/>
      <c r="G4" s="65"/>
      <c r="H4" s="66"/>
      <c r="I4" s="66"/>
      <c r="J4" s="65"/>
      <c r="K4" s="65"/>
      <c r="L4" s="66"/>
      <c r="M4" s="66"/>
      <c r="N4" s="65"/>
      <c r="O4" s="65"/>
      <c r="P4" s="66"/>
      <c r="Q4" s="66"/>
      <c r="R4" s="65"/>
      <c r="S4" s="65"/>
      <c r="T4" s="66"/>
      <c r="U4" s="67"/>
    </row>
    <row r="5" spans="1:21" ht="14.4" x14ac:dyDescent="0.25">
      <c r="A5" s="41">
        <v>42621</v>
      </c>
      <c r="B5" s="102" t="s">
        <v>32</v>
      </c>
      <c r="C5" s="205">
        <f t="shared" ca="1" si="0"/>
        <v>1050</v>
      </c>
      <c r="D5" s="200" t="str">
        <f t="shared" ref="D5:D32" si="1">B5</f>
        <v>Sem.01</v>
      </c>
      <c r="E5" s="64">
        <f t="shared" ref="E5:E41" si="2">A5</f>
        <v>42621</v>
      </c>
      <c r="F5" s="65">
        <v>1</v>
      </c>
      <c r="G5" s="65">
        <v>2</v>
      </c>
      <c r="H5" s="66">
        <v>3</v>
      </c>
      <c r="I5" s="66">
        <v>4</v>
      </c>
      <c r="J5" s="65">
        <v>5</v>
      </c>
      <c r="K5" s="65">
        <v>6</v>
      </c>
      <c r="L5" s="66">
        <v>7</v>
      </c>
      <c r="M5" s="66">
        <v>8</v>
      </c>
      <c r="N5" s="65">
        <v>9</v>
      </c>
      <c r="O5" s="65">
        <v>10</v>
      </c>
      <c r="P5" s="66">
        <v>11</v>
      </c>
      <c r="Q5" s="66">
        <v>12</v>
      </c>
      <c r="R5" s="65">
        <v>13</v>
      </c>
      <c r="S5" s="65">
        <v>14</v>
      </c>
      <c r="T5" s="66">
        <v>15</v>
      </c>
      <c r="U5" s="67">
        <v>16</v>
      </c>
    </row>
    <row r="6" spans="1:21" ht="14.4" x14ac:dyDescent="0.25">
      <c r="A6" s="41">
        <v>42628</v>
      </c>
      <c r="B6" s="102" t="s">
        <v>33</v>
      </c>
      <c r="C6" s="205">
        <f t="shared" ca="1" si="0"/>
        <v>1050</v>
      </c>
      <c r="D6" s="200" t="str">
        <f t="shared" si="1"/>
        <v>Sem.02</v>
      </c>
      <c r="E6" s="64">
        <f t="shared" si="2"/>
        <v>42628</v>
      </c>
      <c r="F6" s="68">
        <v>13</v>
      </c>
      <c r="G6" s="68">
        <v>12</v>
      </c>
      <c r="H6" s="69">
        <v>6</v>
      </c>
      <c r="I6" s="69">
        <v>15</v>
      </c>
      <c r="J6" s="68">
        <v>8</v>
      </c>
      <c r="K6" s="68">
        <v>3</v>
      </c>
      <c r="L6" s="69">
        <v>10</v>
      </c>
      <c r="M6" s="69">
        <v>5</v>
      </c>
      <c r="N6" s="68">
        <v>11</v>
      </c>
      <c r="O6" s="68">
        <v>7</v>
      </c>
      <c r="P6" s="69">
        <v>9</v>
      </c>
      <c r="Q6" s="69">
        <v>2</v>
      </c>
      <c r="R6" s="68">
        <v>1</v>
      </c>
      <c r="S6" s="68">
        <v>16</v>
      </c>
      <c r="T6" s="69">
        <v>4</v>
      </c>
      <c r="U6" s="70">
        <v>14</v>
      </c>
    </row>
    <row r="7" spans="1:21" ht="14.4" x14ac:dyDescent="0.25">
      <c r="A7" s="41">
        <v>42635</v>
      </c>
      <c r="B7" s="102" t="s">
        <v>34</v>
      </c>
      <c r="C7" s="205">
        <f t="shared" ca="1" si="0"/>
        <v>1050</v>
      </c>
      <c r="D7" s="200" t="str">
        <f t="shared" si="1"/>
        <v>Sem.03</v>
      </c>
      <c r="E7" s="64">
        <f t="shared" si="2"/>
        <v>42635</v>
      </c>
      <c r="F7" s="68">
        <v>9</v>
      </c>
      <c r="G7" s="68">
        <v>16</v>
      </c>
      <c r="H7" s="69">
        <v>8</v>
      </c>
      <c r="I7" s="69">
        <v>14</v>
      </c>
      <c r="J7" s="68">
        <v>15</v>
      </c>
      <c r="K7" s="68">
        <v>10</v>
      </c>
      <c r="L7" s="69">
        <v>11</v>
      </c>
      <c r="M7" s="69">
        <v>3</v>
      </c>
      <c r="N7" s="68">
        <v>5</v>
      </c>
      <c r="O7" s="68">
        <v>2</v>
      </c>
      <c r="P7" s="69">
        <v>7</v>
      </c>
      <c r="Q7" s="69">
        <v>13</v>
      </c>
      <c r="R7" s="68">
        <v>4</v>
      </c>
      <c r="S7" s="68">
        <v>12</v>
      </c>
      <c r="T7" s="69">
        <v>1</v>
      </c>
      <c r="U7" s="70">
        <v>6</v>
      </c>
    </row>
    <row r="8" spans="1:21" ht="14.4" x14ac:dyDescent="0.25">
      <c r="A8" s="41">
        <v>42642</v>
      </c>
      <c r="B8" s="102" t="s">
        <v>35</v>
      </c>
      <c r="C8" s="205">
        <f t="shared" ca="1" si="0"/>
        <v>1050</v>
      </c>
      <c r="D8" s="200" t="str">
        <f t="shared" si="1"/>
        <v>Sem.04</v>
      </c>
      <c r="E8" s="64">
        <f t="shared" si="2"/>
        <v>42642</v>
      </c>
      <c r="F8" s="68">
        <v>7</v>
      </c>
      <c r="G8" s="68">
        <v>4</v>
      </c>
      <c r="H8" s="69">
        <v>1</v>
      </c>
      <c r="I8" s="69">
        <v>10</v>
      </c>
      <c r="J8" s="68">
        <v>14</v>
      </c>
      <c r="K8" s="68">
        <v>11</v>
      </c>
      <c r="L8" s="69">
        <v>15</v>
      </c>
      <c r="M8" s="69">
        <v>2</v>
      </c>
      <c r="N8" s="68">
        <v>3</v>
      </c>
      <c r="O8" s="68">
        <v>13</v>
      </c>
      <c r="P8" s="69">
        <v>16</v>
      </c>
      <c r="Q8" s="69">
        <v>5</v>
      </c>
      <c r="R8" s="68">
        <v>6</v>
      </c>
      <c r="S8" s="68">
        <v>9</v>
      </c>
      <c r="T8" s="69">
        <v>12</v>
      </c>
      <c r="U8" s="70">
        <v>8</v>
      </c>
    </row>
    <row r="9" spans="1:21" ht="14.4" x14ac:dyDescent="0.25">
      <c r="A9" s="41">
        <v>42649</v>
      </c>
      <c r="B9" s="102" t="s">
        <v>36</v>
      </c>
      <c r="C9" s="205">
        <f t="shared" ca="1" si="0"/>
        <v>0</v>
      </c>
      <c r="D9" s="200" t="str">
        <f t="shared" si="1"/>
        <v>Sem.05</v>
      </c>
      <c r="E9" s="64">
        <f t="shared" si="2"/>
        <v>42649</v>
      </c>
      <c r="F9" s="68">
        <v>8</v>
      </c>
      <c r="G9" s="68">
        <v>5</v>
      </c>
      <c r="H9" s="69">
        <v>2</v>
      </c>
      <c r="I9" s="69">
        <v>12</v>
      </c>
      <c r="J9" s="68">
        <v>13</v>
      </c>
      <c r="K9" s="68">
        <v>1</v>
      </c>
      <c r="L9" s="69">
        <v>14</v>
      </c>
      <c r="M9" s="69">
        <v>16</v>
      </c>
      <c r="N9" s="68">
        <v>15</v>
      </c>
      <c r="O9" s="68">
        <v>4</v>
      </c>
      <c r="P9" s="69">
        <v>6</v>
      </c>
      <c r="Q9" s="69">
        <v>3</v>
      </c>
      <c r="R9" s="68">
        <v>10</v>
      </c>
      <c r="S9" s="68">
        <v>7</v>
      </c>
      <c r="T9" s="69">
        <v>9</v>
      </c>
      <c r="U9" s="70">
        <v>11</v>
      </c>
    </row>
    <row r="10" spans="1:21" ht="14.4" x14ac:dyDescent="0.25">
      <c r="A10" s="41">
        <v>42656</v>
      </c>
      <c r="B10" s="102" t="s">
        <v>37</v>
      </c>
      <c r="C10" s="205">
        <f t="shared" ca="1" si="0"/>
        <v>0</v>
      </c>
      <c r="D10" s="200" t="str">
        <f t="shared" si="1"/>
        <v>Sem.06</v>
      </c>
      <c r="E10" s="64">
        <f t="shared" si="2"/>
        <v>42656</v>
      </c>
      <c r="F10" s="68">
        <v>10</v>
      </c>
      <c r="G10" s="68">
        <v>3</v>
      </c>
      <c r="H10" s="69">
        <v>9</v>
      </c>
      <c r="I10" s="69">
        <v>13</v>
      </c>
      <c r="J10" s="68">
        <v>12</v>
      </c>
      <c r="K10" s="68">
        <v>16</v>
      </c>
      <c r="L10" s="69">
        <v>4</v>
      </c>
      <c r="M10" s="69">
        <v>1</v>
      </c>
      <c r="N10" s="68">
        <v>6</v>
      </c>
      <c r="O10" s="68">
        <v>14</v>
      </c>
      <c r="P10" s="69">
        <v>15</v>
      </c>
      <c r="Q10" s="69">
        <v>8</v>
      </c>
      <c r="R10" s="68">
        <v>5</v>
      </c>
      <c r="S10" s="68">
        <v>11</v>
      </c>
      <c r="T10" s="69">
        <v>2</v>
      </c>
      <c r="U10" s="70">
        <v>7</v>
      </c>
    </row>
    <row r="11" spans="1:21" ht="14.4" x14ac:dyDescent="0.25">
      <c r="A11" s="41">
        <v>42663</v>
      </c>
      <c r="B11" s="102" t="s">
        <v>38</v>
      </c>
      <c r="C11" s="205">
        <f t="shared" ca="1" si="0"/>
        <v>0</v>
      </c>
      <c r="D11" s="200" t="str">
        <f t="shared" si="1"/>
        <v>Sem.07</v>
      </c>
      <c r="E11" s="64">
        <f t="shared" si="2"/>
        <v>42663</v>
      </c>
      <c r="F11" s="68">
        <v>15</v>
      </c>
      <c r="G11" s="68">
        <v>11</v>
      </c>
      <c r="H11" s="69">
        <v>7</v>
      </c>
      <c r="I11" s="69">
        <v>16</v>
      </c>
      <c r="J11" s="68">
        <v>4</v>
      </c>
      <c r="K11" s="68">
        <v>9</v>
      </c>
      <c r="L11" s="69">
        <v>12</v>
      </c>
      <c r="M11" s="69">
        <v>6</v>
      </c>
      <c r="N11" s="68">
        <v>8</v>
      </c>
      <c r="O11" s="68">
        <v>1</v>
      </c>
      <c r="P11" s="69">
        <v>10</v>
      </c>
      <c r="Q11" s="69">
        <v>14</v>
      </c>
      <c r="R11" s="68">
        <v>3</v>
      </c>
      <c r="S11" s="68">
        <v>2</v>
      </c>
      <c r="T11" s="69">
        <v>13</v>
      </c>
      <c r="U11" s="70">
        <v>5</v>
      </c>
    </row>
    <row r="12" spans="1:21" ht="14.4" x14ac:dyDescent="0.25">
      <c r="A12" s="41">
        <v>42670</v>
      </c>
      <c r="B12" s="102" t="s">
        <v>39</v>
      </c>
      <c r="C12" s="205">
        <f t="shared" ca="1" si="0"/>
        <v>0</v>
      </c>
      <c r="D12" s="200" t="str">
        <f t="shared" si="1"/>
        <v>Sem.08</v>
      </c>
      <c r="E12" s="64">
        <f t="shared" si="2"/>
        <v>42670</v>
      </c>
      <c r="F12" s="68">
        <v>6</v>
      </c>
      <c r="G12" s="68">
        <v>7</v>
      </c>
      <c r="H12" s="69">
        <v>11</v>
      </c>
      <c r="I12" s="69">
        <v>1</v>
      </c>
      <c r="J12" s="68">
        <v>2</v>
      </c>
      <c r="K12" s="68">
        <v>14</v>
      </c>
      <c r="L12" s="69">
        <v>8</v>
      </c>
      <c r="M12" s="69">
        <v>9</v>
      </c>
      <c r="N12" s="68">
        <v>10</v>
      </c>
      <c r="O12" s="68">
        <v>12</v>
      </c>
      <c r="P12" s="69">
        <v>5</v>
      </c>
      <c r="Q12" s="69">
        <v>4</v>
      </c>
      <c r="R12" s="68">
        <v>15</v>
      </c>
      <c r="S12" s="68">
        <v>13</v>
      </c>
      <c r="T12" s="69">
        <v>16</v>
      </c>
      <c r="U12" s="70">
        <v>3</v>
      </c>
    </row>
    <row r="13" spans="1:21" ht="14.4" x14ac:dyDescent="0.25">
      <c r="A13" s="41">
        <v>42677</v>
      </c>
      <c r="B13" s="102" t="s">
        <v>40</v>
      </c>
      <c r="C13" s="205">
        <f t="shared" ca="1" si="0"/>
        <v>0</v>
      </c>
      <c r="D13" s="200" t="str">
        <f t="shared" si="1"/>
        <v>Sem.09</v>
      </c>
      <c r="E13" s="64">
        <f t="shared" si="2"/>
        <v>42677</v>
      </c>
      <c r="F13" s="68">
        <v>4</v>
      </c>
      <c r="G13" s="68">
        <v>13</v>
      </c>
      <c r="H13" s="71">
        <v>15</v>
      </c>
      <c r="I13" s="71">
        <v>3</v>
      </c>
      <c r="J13" s="68">
        <v>11</v>
      </c>
      <c r="K13" s="68">
        <v>8</v>
      </c>
      <c r="L13" s="71">
        <v>1</v>
      </c>
      <c r="M13" s="71">
        <v>14</v>
      </c>
      <c r="N13" s="68">
        <v>2</v>
      </c>
      <c r="O13" s="68">
        <v>16</v>
      </c>
      <c r="P13" s="71">
        <v>12</v>
      </c>
      <c r="Q13" s="71">
        <v>9</v>
      </c>
      <c r="R13" s="68">
        <v>7</v>
      </c>
      <c r="S13" s="68">
        <v>5</v>
      </c>
      <c r="T13" s="71">
        <v>6</v>
      </c>
      <c r="U13" s="72">
        <v>10</v>
      </c>
    </row>
    <row r="14" spans="1:21" ht="14.4" x14ac:dyDescent="0.25">
      <c r="A14" s="41">
        <v>42684</v>
      </c>
      <c r="B14" s="102" t="s">
        <v>41</v>
      </c>
      <c r="C14" s="205">
        <f t="shared" ca="1" si="0"/>
        <v>0</v>
      </c>
      <c r="D14" s="200" t="str">
        <f t="shared" si="1"/>
        <v>Sem.10</v>
      </c>
      <c r="E14" s="64">
        <f t="shared" si="2"/>
        <v>42684</v>
      </c>
      <c r="F14" s="68">
        <v>12</v>
      </c>
      <c r="G14" s="68">
        <v>1</v>
      </c>
      <c r="H14" s="71">
        <v>10</v>
      </c>
      <c r="I14" s="71">
        <v>8</v>
      </c>
      <c r="J14" s="68">
        <v>3</v>
      </c>
      <c r="K14" s="68">
        <v>5</v>
      </c>
      <c r="L14" s="71">
        <v>2</v>
      </c>
      <c r="M14" s="71">
        <v>4</v>
      </c>
      <c r="N14" s="68">
        <v>14</v>
      </c>
      <c r="O14" s="68">
        <v>9</v>
      </c>
      <c r="P14" s="71">
        <v>13</v>
      </c>
      <c r="Q14" s="71">
        <v>16</v>
      </c>
      <c r="R14" s="68">
        <v>11</v>
      </c>
      <c r="S14" s="68">
        <v>6</v>
      </c>
      <c r="T14" s="71">
        <v>7</v>
      </c>
      <c r="U14" s="72">
        <v>15</v>
      </c>
    </row>
    <row r="15" spans="1:21" ht="14.4" x14ac:dyDescent="0.25">
      <c r="A15" s="41">
        <v>42691</v>
      </c>
      <c r="B15" s="102" t="s">
        <v>42</v>
      </c>
      <c r="C15" s="205"/>
      <c r="D15" s="200" t="str">
        <f t="shared" si="1"/>
        <v>Sem.11</v>
      </c>
      <c r="E15" s="64">
        <f t="shared" si="2"/>
        <v>42691</v>
      </c>
      <c r="F15" s="68">
        <v>11</v>
      </c>
      <c r="G15" s="68">
        <v>10</v>
      </c>
      <c r="H15" s="71">
        <v>13</v>
      </c>
      <c r="I15" s="71">
        <v>2</v>
      </c>
      <c r="J15" s="68">
        <v>16</v>
      </c>
      <c r="K15" s="68">
        <v>4</v>
      </c>
      <c r="L15" s="71">
        <v>5</v>
      </c>
      <c r="M15" s="71">
        <v>15</v>
      </c>
      <c r="N15" s="68">
        <v>7</v>
      </c>
      <c r="O15" s="68">
        <v>3</v>
      </c>
      <c r="P15" s="71">
        <v>8</v>
      </c>
      <c r="Q15" s="71">
        <v>6</v>
      </c>
      <c r="R15" s="68">
        <v>9</v>
      </c>
      <c r="S15" s="68">
        <v>1</v>
      </c>
      <c r="T15" s="71">
        <v>14</v>
      </c>
      <c r="U15" s="72">
        <v>12</v>
      </c>
    </row>
    <row r="16" spans="1:21" ht="14.4" x14ac:dyDescent="0.25">
      <c r="A16" s="41">
        <v>42698</v>
      </c>
      <c r="B16" s="102" t="s">
        <v>43</v>
      </c>
      <c r="C16" s="205"/>
      <c r="D16" s="200" t="str">
        <f t="shared" si="1"/>
        <v>Sem.12</v>
      </c>
      <c r="E16" s="64">
        <f t="shared" si="2"/>
        <v>42698</v>
      </c>
      <c r="F16" s="68">
        <v>2</v>
      </c>
      <c r="G16" s="68">
        <v>6</v>
      </c>
      <c r="H16" s="71">
        <v>4</v>
      </c>
      <c r="I16" s="71">
        <v>11</v>
      </c>
      <c r="J16" s="68">
        <v>9</v>
      </c>
      <c r="K16" s="68">
        <v>15</v>
      </c>
      <c r="L16" s="71">
        <v>3</v>
      </c>
      <c r="M16" s="71">
        <v>12</v>
      </c>
      <c r="N16" s="68">
        <v>13</v>
      </c>
      <c r="O16" s="68">
        <v>8</v>
      </c>
      <c r="P16" s="71">
        <v>14</v>
      </c>
      <c r="Q16" s="71">
        <v>7</v>
      </c>
      <c r="R16" s="68">
        <v>16</v>
      </c>
      <c r="S16" s="68">
        <v>10</v>
      </c>
      <c r="T16" s="71">
        <v>5</v>
      </c>
      <c r="U16" s="72">
        <v>1</v>
      </c>
    </row>
    <row r="17" spans="1:21" ht="14.4" x14ac:dyDescent="0.25">
      <c r="A17" s="41">
        <v>42705</v>
      </c>
      <c r="B17" s="102" t="s">
        <v>44</v>
      </c>
      <c r="C17" s="205"/>
      <c r="D17" s="200" t="str">
        <f t="shared" si="1"/>
        <v>Sem.13</v>
      </c>
      <c r="E17" s="64">
        <f t="shared" si="2"/>
        <v>42705</v>
      </c>
      <c r="F17" s="68">
        <v>5</v>
      </c>
      <c r="G17" s="68">
        <v>9</v>
      </c>
      <c r="H17" s="71">
        <v>12</v>
      </c>
      <c r="I17" s="71">
        <v>7</v>
      </c>
      <c r="J17" s="68">
        <v>6</v>
      </c>
      <c r="K17" s="68">
        <v>13</v>
      </c>
      <c r="L17" s="71">
        <v>16</v>
      </c>
      <c r="M17" s="71">
        <v>11</v>
      </c>
      <c r="N17" s="68">
        <v>1</v>
      </c>
      <c r="O17" s="68">
        <v>15</v>
      </c>
      <c r="P17" s="71">
        <v>4</v>
      </c>
      <c r="Q17" s="71">
        <v>10</v>
      </c>
      <c r="R17" s="68">
        <v>14</v>
      </c>
      <c r="S17" s="68">
        <v>3</v>
      </c>
      <c r="T17" s="71">
        <v>8</v>
      </c>
      <c r="U17" s="72">
        <v>2</v>
      </c>
    </row>
    <row r="18" spans="1:21" ht="14.4" x14ac:dyDescent="0.25">
      <c r="A18" s="41">
        <v>42712</v>
      </c>
      <c r="B18" s="102" t="s">
        <v>45</v>
      </c>
      <c r="C18" s="205"/>
      <c r="D18" s="200" t="str">
        <f t="shared" si="1"/>
        <v>Sem.14</v>
      </c>
      <c r="E18" s="64">
        <f t="shared" si="2"/>
        <v>42712</v>
      </c>
      <c r="F18" s="68">
        <v>14</v>
      </c>
      <c r="G18" s="68">
        <v>15</v>
      </c>
      <c r="H18" s="71">
        <v>16</v>
      </c>
      <c r="I18" s="71">
        <v>6</v>
      </c>
      <c r="J18" s="68">
        <v>1</v>
      </c>
      <c r="K18" s="68">
        <v>7</v>
      </c>
      <c r="L18" s="71">
        <v>13</v>
      </c>
      <c r="M18" s="71">
        <v>10</v>
      </c>
      <c r="N18" s="68">
        <v>12</v>
      </c>
      <c r="O18" s="68">
        <v>5</v>
      </c>
      <c r="P18" s="71">
        <v>2</v>
      </c>
      <c r="Q18" s="71">
        <v>11</v>
      </c>
      <c r="R18" s="68">
        <v>8</v>
      </c>
      <c r="S18" s="68">
        <v>4</v>
      </c>
      <c r="T18" s="71">
        <v>3</v>
      </c>
      <c r="U18" s="72">
        <v>9</v>
      </c>
    </row>
    <row r="19" spans="1:21" ht="14.4" x14ac:dyDescent="0.25">
      <c r="A19" s="41">
        <v>42719</v>
      </c>
      <c r="B19" s="102" t="s">
        <v>46</v>
      </c>
      <c r="C19" s="205"/>
      <c r="D19" s="200" t="str">
        <f t="shared" si="1"/>
        <v>Sem.15</v>
      </c>
      <c r="E19" s="64">
        <f t="shared" si="2"/>
        <v>42719</v>
      </c>
      <c r="F19" s="68">
        <v>16</v>
      </c>
      <c r="G19" s="68">
        <v>8</v>
      </c>
      <c r="H19" s="71">
        <v>14</v>
      </c>
      <c r="I19" s="71">
        <v>5</v>
      </c>
      <c r="J19" s="68">
        <v>10</v>
      </c>
      <c r="K19" s="68">
        <v>2</v>
      </c>
      <c r="L19" s="71">
        <v>9</v>
      </c>
      <c r="M19" s="71">
        <v>7</v>
      </c>
      <c r="N19" s="68">
        <v>4</v>
      </c>
      <c r="O19" s="68">
        <v>6</v>
      </c>
      <c r="P19" s="71">
        <v>3</v>
      </c>
      <c r="Q19" s="71">
        <v>1</v>
      </c>
      <c r="R19" s="68">
        <v>12</v>
      </c>
      <c r="S19" s="68">
        <v>15</v>
      </c>
      <c r="T19" s="71">
        <v>11</v>
      </c>
      <c r="U19" s="72">
        <v>13</v>
      </c>
    </row>
    <row r="20" spans="1:21" ht="14.4" x14ac:dyDescent="0.25">
      <c r="A20" s="41">
        <v>42726</v>
      </c>
      <c r="B20" s="102" t="s">
        <v>47</v>
      </c>
      <c r="C20" s="205"/>
      <c r="D20" s="200" t="str">
        <f t="shared" si="1"/>
        <v>Sem.16</v>
      </c>
      <c r="E20" s="64">
        <f t="shared" si="2"/>
        <v>42726</v>
      </c>
      <c r="F20" s="68">
        <v>4</v>
      </c>
      <c r="G20" s="68">
        <v>3</v>
      </c>
      <c r="H20" s="71">
        <v>12</v>
      </c>
      <c r="I20" s="71">
        <v>11</v>
      </c>
      <c r="J20" s="68">
        <v>14</v>
      </c>
      <c r="K20" s="68">
        <v>13</v>
      </c>
      <c r="L20" s="71">
        <v>16</v>
      </c>
      <c r="M20" s="71">
        <v>15</v>
      </c>
      <c r="N20" s="68">
        <v>2</v>
      </c>
      <c r="O20" s="68">
        <v>1</v>
      </c>
      <c r="P20" s="71">
        <v>8</v>
      </c>
      <c r="Q20" s="71">
        <v>7</v>
      </c>
      <c r="R20" s="68">
        <v>10</v>
      </c>
      <c r="S20" s="68">
        <v>9</v>
      </c>
      <c r="T20" s="71">
        <v>6</v>
      </c>
      <c r="U20" s="72">
        <v>5</v>
      </c>
    </row>
    <row r="21" spans="1:21" ht="14.4" x14ac:dyDescent="0.25">
      <c r="A21" s="41">
        <v>42740</v>
      </c>
      <c r="B21" s="102" t="s">
        <v>48</v>
      </c>
      <c r="C21" s="205"/>
      <c r="D21" s="200" t="str">
        <f t="shared" si="1"/>
        <v>Sem.17</v>
      </c>
      <c r="E21" s="64">
        <f t="shared" si="2"/>
        <v>42740</v>
      </c>
      <c r="F21" s="68">
        <v>15</v>
      </c>
      <c r="G21" s="68">
        <v>6</v>
      </c>
      <c r="H21" s="71">
        <v>2</v>
      </c>
      <c r="I21" s="71">
        <v>9</v>
      </c>
      <c r="J21" s="68">
        <v>16</v>
      </c>
      <c r="K21" s="68">
        <v>1</v>
      </c>
      <c r="L21" s="71">
        <v>14</v>
      </c>
      <c r="M21" s="71">
        <v>4</v>
      </c>
      <c r="N21" s="68">
        <v>12</v>
      </c>
      <c r="O21" s="68">
        <v>13</v>
      </c>
      <c r="P21" s="71">
        <v>5</v>
      </c>
      <c r="Q21" s="71">
        <v>10</v>
      </c>
      <c r="R21" s="68">
        <v>7</v>
      </c>
      <c r="S21" s="68">
        <v>11</v>
      </c>
      <c r="T21" s="71">
        <v>3</v>
      </c>
      <c r="U21" s="72">
        <v>8</v>
      </c>
    </row>
    <row r="22" spans="1:21" ht="14.4" x14ac:dyDescent="0.25">
      <c r="A22" s="41">
        <v>42747</v>
      </c>
      <c r="B22" s="102" t="s">
        <v>49</v>
      </c>
      <c r="C22" s="205"/>
      <c r="D22" s="200" t="str">
        <f t="shared" si="1"/>
        <v>Sem.18</v>
      </c>
      <c r="E22" s="64">
        <f t="shared" si="2"/>
        <v>42747</v>
      </c>
      <c r="F22" s="68">
        <v>14</v>
      </c>
      <c r="G22" s="68">
        <v>8</v>
      </c>
      <c r="H22" s="71">
        <v>13</v>
      </c>
      <c r="I22" s="71">
        <v>7</v>
      </c>
      <c r="J22" s="68">
        <v>12</v>
      </c>
      <c r="K22" s="68">
        <v>4</v>
      </c>
      <c r="L22" s="71">
        <v>6</v>
      </c>
      <c r="M22" s="71">
        <v>1</v>
      </c>
      <c r="N22" s="68">
        <v>16</v>
      </c>
      <c r="O22" s="68">
        <v>9</v>
      </c>
      <c r="P22" s="71">
        <v>3</v>
      </c>
      <c r="Q22" s="71">
        <v>11</v>
      </c>
      <c r="R22" s="68">
        <v>2</v>
      </c>
      <c r="S22" s="68">
        <v>5</v>
      </c>
      <c r="T22" s="71">
        <v>10</v>
      </c>
      <c r="U22" s="72">
        <v>15</v>
      </c>
    </row>
    <row r="23" spans="1:21" ht="14.4" x14ac:dyDescent="0.25">
      <c r="A23" s="41">
        <v>42754</v>
      </c>
      <c r="B23" s="102" t="s">
        <v>50</v>
      </c>
      <c r="C23" s="205"/>
      <c r="D23" s="200" t="str">
        <f t="shared" si="1"/>
        <v>Sem.19</v>
      </c>
      <c r="E23" s="64">
        <f t="shared" si="2"/>
        <v>42754</v>
      </c>
      <c r="F23" s="68">
        <v>10</v>
      </c>
      <c r="G23" s="68">
        <v>1</v>
      </c>
      <c r="H23" s="71">
        <v>5</v>
      </c>
      <c r="I23" s="71">
        <v>16</v>
      </c>
      <c r="J23" s="68">
        <v>9</v>
      </c>
      <c r="K23" s="68">
        <v>6</v>
      </c>
      <c r="L23" s="71">
        <v>8</v>
      </c>
      <c r="M23" s="71">
        <v>12</v>
      </c>
      <c r="N23" s="68">
        <v>4</v>
      </c>
      <c r="O23" s="68">
        <v>7</v>
      </c>
      <c r="P23" s="71">
        <v>2</v>
      </c>
      <c r="Q23" s="71">
        <v>15</v>
      </c>
      <c r="R23" s="68">
        <v>13</v>
      </c>
      <c r="S23" s="68">
        <v>3</v>
      </c>
      <c r="T23" s="71">
        <v>11</v>
      </c>
      <c r="U23" s="72">
        <v>14</v>
      </c>
    </row>
    <row r="24" spans="1:21" ht="14.4" x14ac:dyDescent="0.25">
      <c r="A24" s="41">
        <v>42761</v>
      </c>
      <c r="B24" s="102" t="s">
        <v>51</v>
      </c>
      <c r="C24" s="205"/>
      <c r="D24" s="200" t="str">
        <f t="shared" si="1"/>
        <v>Sem.20</v>
      </c>
      <c r="E24" s="64">
        <f t="shared" si="2"/>
        <v>42761</v>
      </c>
      <c r="F24" s="68">
        <v>12</v>
      </c>
      <c r="G24" s="68">
        <v>2</v>
      </c>
      <c r="H24" s="71">
        <v>3</v>
      </c>
      <c r="I24" s="71">
        <v>6</v>
      </c>
      <c r="J24" s="68">
        <v>7</v>
      </c>
      <c r="K24" s="68">
        <v>10</v>
      </c>
      <c r="L24" s="71">
        <v>11</v>
      </c>
      <c r="M24" s="71">
        <v>9</v>
      </c>
      <c r="N24" s="68">
        <v>5</v>
      </c>
      <c r="O24" s="68">
        <v>8</v>
      </c>
      <c r="P24" s="71">
        <v>16</v>
      </c>
      <c r="Q24" s="71">
        <v>14</v>
      </c>
      <c r="R24" s="68">
        <v>4</v>
      </c>
      <c r="S24" s="68">
        <v>15</v>
      </c>
      <c r="T24" s="71">
        <v>1</v>
      </c>
      <c r="U24" s="72">
        <v>13</v>
      </c>
    </row>
    <row r="25" spans="1:21" ht="14.4" x14ac:dyDescent="0.25">
      <c r="A25" s="41">
        <v>42768</v>
      </c>
      <c r="B25" s="102" t="s">
        <v>52</v>
      </c>
      <c r="C25" s="205"/>
      <c r="D25" s="200" t="str">
        <f t="shared" si="1"/>
        <v>Sem.21</v>
      </c>
      <c r="E25" s="64">
        <f t="shared" si="2"/>
        <v>42768</v>
      </c>
      <c r="F25" s="68">
        <v>13</v>
      </c>
      <c r="G25" s="68">
        <v>9</v>
      </c>
      <c r="H25" s="71">
        <v>8</v>
      </c>
      <c r="I25" s="71">
        <v>15</v>
      </c>
      <c r="J25" s="68">
        <v>11</v>
      </c>
      <c r="K25" s="68">
        <v>5</v>
      </c>
      <c r="L25" s="71">
        <v>7</v>
      </c>
      <c r="M25" s="71">
        <v>2</v>
      </c>
      <c r="N25" s="68">
        <v>3</v>
      </c>
      <c r="O25" s="68">
        <v>10</v>
      </c>
      <c r="P25" s="71">
        <v>1</v>
      </c>
      <c r="Q25" s="71">
        <v>4</v>
      </c>
      <c r="R25" s="68">
        <v>14</v>
      </c>
      <c r="S25" s="68">
        <v>6</v>
      </c>
      <c r="T25" s="71">
        <v>16</v>
      </c>
      <c r="U25" s="72">
        <v>12</v>
      </c>
    </row>
    <row r="26" spans="1:21" ht="14.4" x14ac:dyDescent="0.25">
      <c r="A26" s="41">
        <v>42775</v>
      </c>
      <c r="B26" s="102" t="s">
        <v>53</v>
      </c>
      <c r="C26" s="205"/>
      <c r="D26" s="200" t="str">
        <f t="shared" si="1"/>
        <v>Sem.22</v>
      </c>
      <c r="E26" s="64">
        <f t="shared" si="2"/>
        <v>42775</v>
      </c>
      <c r="F26" s="68">
        <v>16</v>
      </c>
      <c r="G26" s="68">
        <v>7</v>
      </c>
      <c r="H26" s="71">
        <v>14</v>
      </c>
      <c r="I26" s="71">
        <v>10</v>
      </c>
      <c r="J26" s="68">
        <v>2</v>
      </c>
      <c r="K26" s="68">
        <v>3</v>
      </c>
      <c r="L26" s="71">
        <v>5</v>
      </c>
      <c r="M26" s="71">
        <v>13</v>
      </c>
      <c r="N26" s="68">
        <v>11</v>
      </c>
      <c r="O26" s="68">
        <v>15</v>
      </c>
      <c r="P26" s="71">
        <v>6</v>
      </c>
      <c r="Q26" s="71">
        <v>12</v>
      </c>
      <c r="R26" s="68">
        <v>1</v>
      </c>
      <c r="S26" s="68">
        <v>8</v>
      </c>
      <c r="T26" s="71">
        <v>9</v>
      </c>
      <c r="U26" s="72">
        <v>4</v>
      </c>
    </row>
    <row r="27" spans="1:21" ht="14.4" x14ac:dyDescent="0.25">
      <c r="A27" s="41">
        <v>42782</v>
      </c>
      <c r="B27" s="102" t="s">
        <v>54</v>
      </c>
      <c r="C27" s="205"/>
      <c r="D27" s="200" t="str">
        <f t="shared" si="1"/>
        <v>Sem.23</v>
      </c>
      <c r="E27" s="64">
        <f t="shared" si="2"/>
        <v>42782</v>
      </c>
      <c r="F27" s="68">
        <v>1</v>
      </c>
      <c r="G27" s="68">
        <v>11</v>
      </c>
      <c r="H27" s="71">
        <v>4</v>
      </c>
      <c r="I27" s="71">
        <v>5</v>
      </c>
      <c r="J27" s="68">
        <v>13</v>
      </c>
      <c r="K27" s="68">
        <v>15</v>
      </c>
      <c r="L27" s="71">
        <v>3</v>
      </c>
      <c r="M27" s="71">
        <v>16</v>
      </c>
      <c r="N27" s="68">
        <v>7</v>
      </c>
      <c r="O27" s="68">
        <v>6</v>
      </c>
      <c r="P27" s="71">
        <v>9</v>
      </c>
      <c r="Q27" s="71">
        <v>8</v>
      </c>
      <c r="R27" s="68">
        <v>12</v>
      </c>
      <c r="S27" s="68">
        <v>10</v>
      </c>
      <c r="T27" s="71">
        <v>14</v>
      </c>
      <c r="U27" s="72">
        <v>2</v>
      </c>
    </row>
    <row r="28" spans="1:21" ht="14.4" x14ac:dyDescent="0.25">
      <c r="A28" s="41">
        <v>42789</v>
      </c>
      <c r="B28" s="102" t="s">
        <v>55</v>
      </c>
      <c r="C28" s="205"/>
      <c r="D28" s="200" t="str">
        <f t="shared" si="1"/>
        <v>Sem.24</v>
      </c>
      <c r="E28" s="64">
        <f t="shared" si="2"/>
        <v>42789</v>
      </c>
      <c r="F28" s="68">
        <v>3</v>
      </c>
      <c r="G28" s="68">
        <v>15</v>
      </c>
      <c r="H28" s="71">
        <v>9</v>
      </c>
      <c r="I28" s="71">
        <v>12</v>
      </c>
      <c r="J28" s="68">
        <v>5</v>
      </c>
      <c r="K28" s="68">
        <v>7</v>
      </c>
      <c r="L28" s="71">
        <v>10</v>
      </c>
      <c r="M28" s="71">
        <v>6</v>
      </c>
      <c r="N28" s="68">
        <v>13</v>
      </c>
      <c r="O28" s="68">
        <v>4</v>
      </c>
      <c r="P28" s="71">
        <v>14</v>
      </c>
      <c r="Q28" s="71">
        <v>1</v>
      </c>
      <c r="R28" s="68">
        <v>16</v>
      </c>
      <c r="S28" s="68">
        <v>2</v>
      </c>
      <c r="T28" s="71">
        <v>8</v>
      </c>
      <c r="U28" s="72">
        <v>11</v>
      </c>
    </row>
    <row r="29" spans="1:21" ht="14.4" x14ac:dyDescent="0.25">
      <c r="A29" s="41">
        <v>42796</v>
      </c>
      <c r="B29" s="102" t="s">
        <v>56</v>
      </c>
      <c r="C29" s="205"/>
      <c r="D29" s="200" t="str">
        <f t="shared" si="1"/>
        <v>Sem.25</v>
      </c>
      <c r="E29" s="64">
        <f t="shared" si="2"/>
        <v>42796</v>
      </c>
      <c r="F29" s="68">
        <v>8</v>
      </c>
      <c r="G29" s="68">
        <v>10</v>
      </c>
      <c r="H29" s="71">
        <v>16</v>
      </c>
      <c r="I29" s="71">
        <v>13</v>
      </c>
      <c r="J29" s="68">
        <v>6</v>
      </c>
      <c r="K29" s="68">
        <v>11</v>
      </c>
      <c r="L29" s="71">
        <v>15</v>
      </c>
      <c r="M29" s="71">
        <v>7</v>
      </c>
      <c r="N29" s="68">
        <v>1</v>
      </c>
      <c r="O29" s="68">
        <v>12</v>
      </c>
      <c r="P29" s="71">
        <v>4</v>
      </c>
      <c r="Q29" s="71">
        <v>2</v>
      </c>
      <c r="R29" s="68">
        <v>9</v>
      </c>
      <c r="S29" s="68">
        <v>14</v>
      </c>
      <c r="T29" s="71">
        <v>5</v>
      </c>
      <c r="U29" s="72">
        <v>3</v>
      </c>
    </row>
    <row r="30" spans="1:21" ht="14.4" x14ac:dyDescent="0.25">
      <c r="A30" s="41">
        <v>42803</v>
      </c>
      <c r="B30" s="102" t="s">
        <v>57</v>
      </c>
      <c r="C30" s="205"/>
      <c r="D30" s="200" t="str">
        <f t="shared" si="1"/>
        <v>Sem.26</v>
      </c>
      <c r="E30" s="64">
        <f t="shared" si="2"/>
        <v>42803</v>
      </c>
      <c r="F30" s="68">
        <v>2</v>
      </c>
      <c r="G30" s="68">
        <v>13</v>
      </c>
      <c r="H30" s="71">
        <v>6</v>
      </c>
      <c r="I30" s="71">
        <v>8</v>
      </c>
      <c r="J30" s="68">
        <v>1</v>
      </c>
      <c r="K30" s="68">
        <v>9</v>
      </c>
      <c r="L30" s="71">
        <v>12</v>
      </c>
      <c r="M30" s="71">
        <v>14</v>
      </c>
      <c r="N30" s="68">
        <v>10</v>
      </c>
      <c r="O30" s="68">
        <v>11</v>
      </c>
      <c r="P30" s="71">
        <v>15</v>
      </c>
      <c r="Q30" s="71">
        <v>5</v>
      </c>
      <c r="R30" s="68">
        <v>3</v>
      </c>
      <c r="S30" s="68">
        <v>7</v>
      </c>
      <c r="T30" s="71">
        <v>4</v>
      </c>
      <c r="U30" s="72">
        <v>16</v>
      </c>
    </row>
    <row r="31" spans="1:21" ht="14.4" x14ac:dyDescent="0.25">
      <c r="A31" s="41">
        <v>42810</v>
      </c>
      <c r="B31" s="102" t="s">
        <v>58</v>
      </c>
      <c r="C31" s="205"/>
      <c r="D31" s="200" t="str">
        <f t="shared" si="1"/>
        <v>Sem.27</v>
      </c>
      <c r="E31" s="64">
        <f t="shared" si="2"/>
        <v>42810</v>
      </c>
      <c r="F31" s="68">
        <v>11</v>
      </c>
      <c r="G31" s="68">
        <v>4</v>
      </c>
      <c r="H31" s="71">
        <v>7</v>
      </c>
      <c r="I31" s="71">
        <v>14</v>
      </c>
      <c r="J31" s="68">
        <v>10</v>
      </c>
      <c r="K31" s="68">
        <v>16</v>
      </c>
      <c r="L31" s="71">
        <v>1</v>
      </c>
      <c r="M31" s="71">
        <v>5</v>
      </c>
      <c r="N31" s="68">
        <v>6</v>
      </c>
      <c r="O31" s="68">
        <v>2</v>
      </c>
      <c r="P31" s="71">
        <v>12</v>
      </c>
      <c r="Q31" s="71">
        <v>3</v>
      </c>
      <c r="R31" s="68">
        <v>8</v>
      </c>
      <c r="S31" s="68">
        <v>13</v>
      </c>
      <c r="T31" s="71">
        <v>15</v>
      </c>
      <c r="U31" s="72">
        <v>9</v>
      </c>
    </row>
    <row r="32" spans="1:21" ht="15" thickBot="1" x14ac:dyDescent="0.3">
      <c r="A32" s="42">
        <v>42817</v>
      </c>
      <c r="B32" s="102" t="s">
        <v>59</v>
      </c>
      <c r="C32" s="206"/>
      <c r="D32" s="200" t="str">
        <f t="shared" si="1"/>
        <v>Sem.28</v>
      </c>
      <c r="E32" s="64">
        <f t="shared" si="2"/>
        <v>42817</v>
      </c>
      <c r="F32" s="68">
        <v>7</v>
      </c>
      <c r="G32" s="68">
        <v>12</v>
      </c>
      <c r="H32" s="71">
        <v>10</v>
      </c>
      <c r="I32" s="71">
        <v>4</v>
      </c>
      <c r="J32" s="68">
        <v>3</v>
      </c>
      <c r="K32" s="68">
        <v>14</v>
      </c>
      <c r="L32" s="71">
        <v>2</v>
      </c>
      <c r="M32" s="71">
        <v>8</v>
      </c>
      <c r="N32" s="68">
        <v>9</v>
      </c>
      <c r="O32" s="68">
        <v>5</v>
      </c>
      <c r="P32" s="71">
        <v>11</v>
      </c>
      <c r="Q32" s="71">
        <v>16</v>
      </c>
      <c r="R32" s="68">
        <v>15</v>
      </c>
      <c r="S32" s="68">
        <v>1</v>
      </c>
      <c r="T32" s="71">
        <v>13</v>
      </c>
      <c r="U32" s="72">
        <v>6</v>
      </c>
    </row>
    <row r="33" spans="1:21" ht="14.4" thickBot="1" x14ac:dyDescent="0.3">
      <c r="A33" s="43"/>
      <c r="B33" s="44"/>
      <c r="D33" s="88"/>
      <c r="E33" s="89">
        <f t="shared" si="2"/>
        <v>0</v>
      </c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1"/>
    </row>
    <row r="34" spans="1:21" ht="14.4" x14ac:dyDescent="0.3">
      <c r="A34" s="92">
        <v>42824</v>
      </c>
      <c r="B34" s="103" t="s">
        <v>60</v>
      </c>
      <c r="C34" s="204"/>
      <c r="D34" s="201" t="str">
        <f>B34</f>
        <v>Finale01</v>
      </c>
      <c r="E34" s="93">
        <f t="shared" si="2"/>
        <v>42824</v>
      </c>
      <c r="F34" s="94">
        <v>6</v>
      </c>
      <c r="G34" s="94">
        <v>16</v>
      </c>
      <c r="H34" s="95">
        <v>11</v>
      </c>
      <c r="I34" s="95">
        <v>2</v>
      </c>
      <c r="J34" s="94">
        <v>4</v>
      </c>
      <c r="K34" s="94">
        <v>8</v>
      </c>
      <c r="L34" s="95">
        <v>9</v>
      </c>
      <c r="M34" s="95">
        <v>3</v>
      </c>
      <c r="N34" s="94">
        <v>15</v>
      </c>
      <c r="O34" s="94">
        <v>14</v>
      </c>
      <c r="P34" s="95">
        <v>10</v>
      </c>
      <c r="Q34" s="95">
        <v>13</v>
      </c>
      <c r="R34" s="94">
        <v>5</v>
      </c>
      <c r="S34" s="94">
        <v>12</v>
      </c>
      <c r="T34" s="95">
        <v>7</v>
      </c>
      <c r="U34" s="96">
        <v>1</v>
      </c>
    </row>
    <row r="35" spans="1:21" ht="14.4" x14ac:dyDescent="0.3">
      <c r="A35" s="97">
        <v>42831</v>
      </c>
      <c r="B35" s="104" t="s">
        <v>61</v>
      </c>
      <c r="C35" s="205"/>
      <c r="D35" s="200" t="str">
        <f t="shared" ref="D35:D37" si="3">B35</f>
        <v>Finale02</v>
      </c>
      <c r="E35" s="73">
        <f t="shared" si="2"/>
        <v>42831</v>
      </c>
      <c r="F35" s="68">
        <v>5</v>
      </c>
      <c r="G35" s="68">
        <v>14</v>
      </c>
      <c r="H35" s="71">
        <v>1</v>
      </c>
      <c r="I35" s="71">
        <v>3</v>
      </c>
      <c r="J35" s="68">
        <v>15</v>
      </c>
      <c r="K35" s="68">
        <v>12</v>
      </c>
      <c r="L35" s="71">
        <v>13</v>
      </c>
      <c r="M35" s="71">
        <v>11</v>
      </c>
      <c r="N35" s="68">
        <v>8</v>
      </c>
      <c r="O35" s="68">
        <v>16</v>
      </c>
      <c r="P35" s="71">
        <v>7</v>
      </c>
      <c r="Q35" s="71">
        <v>9</v>
      </c>
      <c r="R35" s="68">
        <v>6</v>
      </c>
      <c r="S35" s="68">
        <v>4</v>
      </c>
      <c r="T35" s="71">
        <v>2</v>
      </c>
      <c r="U35" s="72">
        <v>10</v>
      </c>
    </row>
    <row r="36" spans="1:21" ht="14.4" x14ac:dyDescent="0.3">
      <c r="A36" s="97">
        <v>42838</v>
      </c>
      <c r="B36" s="104" t="s">
        <v>62</v>
      </c>
      <c r="C36" s="205"/>
      <c r="D36" s="200" t="str">
        <f t="shared" si="3"/>
        <v>Finale03</v>
      </c>
      <c r="E36" s="73">
        <f t="shared" si="2"/>
        <v>42838</v>
      </c>
      <c r="F36" s="68">
        <v>1</v>
      </c>
      <c r="G36" s="68">
        <v>2</v>
      </c>
      <c r="H36" s="71">
        <v>3</v>
      </c>
      <c r="I36" s="71">
        <v>4</v>
      </c>
      <c r="J36" s="68">
        <v>5</v>
      </c>
      <c r="K36" s="68">
        <v>6</v>
      </c>
      <c r="L36" s="71">
        <v>7</v>
      </c>
      <c r="M36" s="71">
        <v>8</v>
      </c>
      <c r="N36" s="68">
        <v>9</v>
      </c>
      <c r="O36" s="68">
        <v>10</v>
      </c>
      <c r="P36" s="71">
        <v>11</v>
      </c>
      <c r="Q36" s="71">
        <v>12</v>
      </c>
      <c r="R36" s="68">
        <v>13</v>
      </c>
      <c r="S36" s="68">
        <v>14</v>
      </c>
      <c r="T36" s="71">
        <v>15</v>
      </c>
      <c r="U36" s="72">
        <v>16</v>
      </c>
    </row>
    <row r="37" spans="1:21" ht="15" thickBot="1" x14ac:dyDescent="0.35">
      <c r="A37" s="98">
        <v>42845</v>
      </c>
      <c r="B37" s="105" t="s">
        <v>63</v>
      </c>
      <c r="C37" s="206"/>
      <c r="D37" s="202" t="str">
        <f t="shared" si="3"/>
        <v>Finale04</v>
      </c>
      <c r="E37" s="74">
        <f t="shared" si="2"/>
        <v>42845</v>
      </c>
      <c r="F37" s="99">
        <v>13</v>
      </c>
      <c r="G37" s="99">
        <v>12</v>
      </c>
      <c r="H37" s="100">
        <v>6</v>
      </c>
      <c r="I37" s="100">
        <v>15</v>
      </c>
      <c r="J37" s="99">
        <v>8</v>
      </c>
      <c r="K37" s="99">
        <v>3</v>
      </c>
      <c r="L37" s="100">
        <v>10</v>
      </c>
      <c r="M37" s="100">
        <v>5</v>
      </c>
      <c r="N37" s="99">
        <v>11</v>
      </c>
      <c r="O37" s="99">
        <v>7</v>
      </c>
      <c r="P37" s="100">
        <v>9</v>
      </c>
      <c r="Q37" s="100">
        <v>2</v>
      </c>
      <c r="R37" s="99">
        <v>1</v>
      </c>
      <c r="S37" s="99">
        <v>16</v>
      </c>
      <c r="T37" s="100">
        <v>4</v>
      </c>
      <c r="U37" s="101">
        <v>14</v>
      </c>
    </row>
    <row r="38" spans="1:21" ht="14.4" thickBot="1" x14ac:dyDescent="0.3">
      <c r="A38" s="43"/>
      <c r="B38" s="44"/>
      <c r="D38" s="83"/>
      <c r="E38" s="84">
        <f t="shared" si="2"/>
        <v>0</v>
      </c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6"/>
    </row>
    <row r="39" spans="1:21" ht="24.6" thickBot="1" x14ac:dyDescent="0.3">
      <c r="A39" s="82">
        <v>42852</v>
      </c>
      <c r="B39" s="45" t="s">
        <v>64</v>
      </c>
      <c r="C39" s="207"/>
      <c r="D39" s="75" t="str">
        <f>B39</f>
        <v>Mini-Tournoi</v>
      </c>
      <c r="E39" s="76">
        <f t="shared" si="2"/>
        <v>42852</v>
      </c>
      <c r="F39" s="77"/>
      <c r="G39" s="77"/>
      <c r="H39" s="78"/>
      <c r="I39" s="78"/>
      <c r="J39" s="77"/>
      <c r="K39" s="77"/>
      <c r="L39" s="78"/>
      <c r="M39" s="78"/>
      <c r="N39" s="79"/>
      <c r="O39" s="79"/>
      <c r="P39" s="80"/>
      <c r="Q39" s="80"/>
      <c r="R39" s="79"/>
      <c r="S39" s="79"/>
      <c r="T39" s="80"/>
      <c r="U39" s="81"/>
    </row>
    <row r="40" spans="1:21" ht="14.4" thickBot="1" x14ac:dyDescent="0.3">
      <c r="A40" s="43"/>
      <c r="B40" s="44"/>
      <c r="D40" s="83"/>
      <c r="E40" s="84">
        <f t="shared" si="2"/>
        <v>0</v>
      </c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6"/>
    </row>
    <row r="41" spans="1:21" ht="15" thickBot="1" x14ac:dyDescent="0.3">
      <c r="A41" s="82">
        <v>42733</v>
      </c>
      <c r="B41" s="45" t="s">
        <v>65</v>
      </c>
      <c r="C41" s="207"/>
      <c r="D41" s="87" t="str">
        <f>B41</f>
        <v>Optionnel</v>
      </c>
      <c r="E41" s="76">
        <f t="shared" si="2"/>
        <v>42733</v>
      </c>
      <c r="F41" s="77"/>
      <c r="G41" s="77"/>
      <c r="H41" s="78"/>
      <c r="I41" s="78"/>
      <c r="J41" s="77"/>
      <c r="K41" s="77"/>
      <c r="L41" s="78"/>
      <c r="M41" s="78"/>
      <c r="N41" s="79"/>
      <c r="O41" s="79"/>
      <c r="P41" s="80"/>
      <c r="Q41" s="80"/>
      <c r="R41" s="79"/>
      <c r="S41" s="79"/>
      <c r="T41" s="80"/>
      <c r="U41" s="81"/>
    </row>
  </sheetData>
  <mergeCells count="3">
    <mergeCell ref="A1:B1"/>
    <mergeCell ref="A2:A3"/>
    <mergeCell ref="B2:B3"/>
  </mergeCells>
  <conditionalFormatting sqref="D40:U40 D39:N39 D41:N41 D2:F2 F3 H2 J2 L2 N2 P2 D1 T2 R1:R2 M1 D4:E4 D5:U38">
    <cfRule type="cellIs" dxfId="4805" priority="3" operator="equal">
      <formula>0</formula>
    </cfRule>
  </conditionalFormatting>
  <conditionalFormatting sqref="F4:U4">
    <cfRule type="cellIs" dxfId="4804" priority="2" operator="equal">
      <formula>0</formula>
    </cfRule>
  </conditionalFormatting>
  <conditionalFormatting sqref="H1">
    <cfRule type="cellIs" dxfId="4803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B1:CS113"/>
  <sheetViews>
    <sheetView tabSelected="1" topLeftCell="CC1" workbookViewId="0">
      <selection activeCell="CD1" sqref="CD1"/>
    </sheetView>
  </sheetViews>
  <sheetFormatPr baseColWidth="10" defaultRowHeight="14.4" x14ac:dyDescent="0.3"/>
  <cols>
    <col min="80" max="80" width="11.19921875" style="1"/>
    <col min="81" max="81" width="5.19921875" style="1" customWidth="1"/>
    <col min="82" max="82" width="18.59765625" style="263" customWidth="1"/>
    <col min="83" max="83" width="7" style="263" customWidth="1"/>
    <col min="84" max="97" width="7" style="10" customWidth="1"/>
  </cols>
  <sheetData>
    <row r="1" spans="80:97" ht="15" thickBot="1" x14ac:dyDescent="0.35">
      <c r="CC1" s="250"/>
      <c r="CD1" s="253">
        <f t="array" aca="1" ref="CD1" ca="1">INDEX(Horaire!$A:$A,MAX((Horaire!$C$4:$C$41&gt;0)*ROW(Horaire!$C$4:$C$41)))</f>
        <v>42642</v>
      </c>
      <c r="CE1" s="254"/>
      <c r="CF1" s="254" t="s">
        <v>0</v>
      </c>
      <c r="CG1" s="254"/>
      <c r="CH1" s="254"/>
      <c r="CI1" s="254"/>
      <c r="CJ1" s="254" t="s">
        <v>28</v>
      </c>
      <c r="CK1" s="254"/>
      <c r="CL1" s="254"/>
      <c r="CM1" s="254"/>
      <c r="CN1" s="264"/>
      <c r="CO1" s="254"/>
      <c r="CP1" s="254" t="str">
        <f t="array" aca="1" ref="CP1" ca="1">INDEX(Horaire!$B:$B,MAX((Horaire!$C$4:$C$41&gt;0)*ROW(Horaire!$C$4:$C$41)))</f>
        <v>Sem.04</v>
      </c>
      <c r="CQ1" s="254"/>
      <c r="CR1" s="254"/>
      <c r="CS1" s="265"/>
    </row>
    <row r="2" spans="80:97" ht="15.6" x14ac:dyDescent="0.25">
      <c r="CB2" s="2"/>
      <c r="CC2" s="15"/>
      <c r="CD2" s="255"/>
      <c r="CE2" s="256" t="s">
        <v>1</v>
      </c>
      <c r="CF2" s="256"/>
      <c r="CG2" s="256" t="s">
        <v>2</v>
      </c>
      <c r="CH2" s="256" t="s">
        <v>3</v>
      </c>
      <c r="CI2" s="256"/>
      <c r="CJ2" s="256" t="s">
        <v>2</v>
      </c>
      <c r="CK2" s="256" t="s">
        <v>4</v>
      </c>
      <c r="CL2" s="256"/>
      <c r="CM2" s="256" t="s">
        <v>2</v>
      </c>
      <c r="CN2" s="256" t="s">
        <v>5</v>
      </c>
      <c r="CO2" s="256"/>
      <c r="CP2" s="256" t="s">
        <v>2</v>
      </c>
      <c r="CQ2" s="256" t="s">
        <v>2</v>
      </c>
      <c r="CR2" s="256" t="s">
        <v>2</v>
      </c>
      <c r="CS2" s="266" t="s">
        <v>78</v>
      </c>
    </row>
    <row r="3" spans="80:97" x14ac:dyDescent="0.3">
      <c r="CC3" s="251"/>
      <c r="CD3" s="257" t="s">
        <v>6</v>
      </c>
      <c r="CE3" s="258" t="s">
        <v>7</v>
      </c>
      <c r="CF3" s="256" t="s">
        <v>2</v>
      </c>
      <c r="CG3" s="258" t="s">
        <v>8</v>
      </c>
      <c r="CH3" s="258" t="s">
        <v>7</v>
      </c>
      <c r="CI3" s="256" t="s">
        <v>2</v>
      </c>
      <c r="CJ3" s="258" t="s">
        <v>8</v>
      </c>
      <c r="CK3" s="258" t="s">
        <v>7</v>
      </c>
      <c r="CL3" s="256" t="s">
        <v>2</v>
      </c>
      <c r="CM3" s="258" t="s">
        <v>8</v>
      </c>
      <c r="CN3" s="258" t="s">
        <v>9</v>
      </c>
      <c r="CO3" s="256" t="s">
        <v>2</v>
      </c>
      <c r="CP3" s="258" t="s">
        <v>8</v>
      </c>
      <c r="CQ3" s="258" t="s">
        <v>10</v>
      </c>
      <c r="CR3" s="258" t="s">
        <v>11</v>
      </c>
      <c r="CS3" s="271" t="s">
        <v>79</v>
      </c>
    </row>
    <row r="4" spans="80:97" x14ac:dyDescent="0.25">
      <c r="CB4" s="39"/>
      <c r="CC4" s="252"/>
      <c r="CD4" s="259" t="s">
        <v>12</v>
      </c>
      <c r="CE4" s="260">
        <f ca="1">INDIRECT("'"&amp;VLOOKUP($CD$1,Horaire!$A$2:$B$41,2,FALSE)&amp;"'!$E$"&amp;1+(ROW()-4)/2*10)</f>
        <v>818</v>
      </c>
      <c r="CF4" s="248"/>
      <c r="CG4" s="267">
        <f t="shared" ref="CG4:CG19" ca="1" si="0">_xlfn.RANK.AVG(CE4,CE$4:CE$19,1)</f>
        <v>8</v>
      </c>
      <c r="CH4" s="260">
        <f ca="1">INDIRECT("'"&amp;VLOOKUP($CD$1,Horaire!$A$2:$B$41,2,FALSE)&amp;"'!$f$"&amp;1+(ROW()-4)/2*10)</f>
        <v>799</v>
      </c>
      <c r="CI4" s="248"/>
      <c r="CJ4" s="267">
        <f t="shared" ref="CJ4:CJ19" ca="1" si="1">_xlfn.RANK.AVG(CH4,CH$4:CH$19,1)</f>
        <v>7</v>
      </c>
      <c r="CK4" s="260">
        <f ca="1">INDIRECT("'"&amp;VLOOKUP($CD$1,Horaire!$A$2:$B$41,2,FALSE)&amp;"'!$G$"&amp;1+(ROW()-4)/2*10)</f>
        <v>790</v>
      </c>
      <c r="CL4" s="248"/>
      <c r="CM4" s="267">
        <f t="shared" ref="CM4:CM19" ca="1" si="2">_xlfn.RANK.AVG(CK4,CK$4:CK$19,1)</f>
        <v>5</v>
      </c>
      <c r="CN4" s="260">
        <f ca="1">INDIRECT("'"&amp;VLOOKUP($CD$1,Horaire!$A$2:$B$41,2,FALSE)&amp;"'!$M$"&amp;1+(ROW()-4)/2*10)</f>
        <v>2407</v>
      </c>
      <c r="CO4" s="248"/>
      <c r="CP4" s="267">
        <f t="shared" ref="CP4:CP19" ca="1" si="3">_xlfn.RANK.AVG(CN4,CN$4:CN$19,1)</f>
        <v>5</v>
      </c>
      <c r="CQ4" s="260">
        <f ca="1">CF4+CG4+CI4+CJ4+CL4+CM4+CO4+CP4</f>
        <v>25</v>
      </c>
      <c r="CR4" s="269">
        <f ca="1">CQ4</f>
        <v>25</v>
      </c>
      <c r="CS4" s="246">
        <v>1</v>
      </c>
    </row>
    <row r="5" spans="80:97" x14ac:dyDescent="0.25">
      <c r="CB5" s="39"/>
      <c r="CC5" s="252"/>
      <c r="CD5" s="259" t="s">
        <v>13</v>
      </c>
      <c r="CE5" s="260">
        <f ca="1">INDIRECT("'"&amp;VLOOKUP($CD$1,Horaire!$A$2:$B$41,2,FALSE)&amp;"'!$E$"&amp;11+(ROW()-5)/2*10)</f>
        <v>783</v>
      </c>
      <c r="CF5" s="248"/>
      <c r="CG5" s="267">
        <f t="shared" ca="1" si="0"/>
        <v>5</v>
      </c>
      <c r="CH5" s="260">
        <f ca="1">INDIRECT("'"&amp;VLOOKUP($CD$1,Horaire!$A$2:$B$41,2,FALSE)&amp;"'!$F$"&amp;11+(ROW()-5)/2*10)</f>
        <v>722</v>
      </c>
      <c r="CI5" s="248"/>
      <c r="CJ5" s="267">
        <f t="shared" ca="1" si="1"/>
        <v>1</v>
      </c>
      <c r="CK5" s="260">
        <f ca="1">INDIRECT("'"&amp;VLOOKUP($CD$1,Horaire!$A$2:$B$41,2,FALSE)&amp;"'!$G$"&amp;11+(ROW()-5)/2*10)</f>
        <v>784</v>
      </c>
      <c r="CL5" s="248"/>
      <c r="CM5" s="267">
        <f t="shared" ca="1" si="2"/>
        <v>3.5</v>
      </c>
      <c r="CN5" s="260">
        <f ca="1">INDIRECT("'"&amp;VLOOKUP($CD$1,Horaire!$A$2:$B$41,2,FALSE)&amp;"'!$M$"&amp;11+(ROW()-5)/2*10)</f>
        <v>2289</v>
      </c>
      <c r="CO5" s="248"/>
      <c r="CP5" s="267">
        <f t="shared" ca="1" si="3"/>
        <v>1</v>
      </c>
      <c r="CQ5" s="260">
        <f t="shared" ref="CQ5:CQ19" ca="1" si="4">CF5+CG5+CI5+CJ5+CL5+CM5+CO5+CP5</f>
        <v>10.5</v>
      </c>
      <c r="CR5" s="269">
        <f t="shared" ref="CR5:CR19" ca="1" si="5">CQ5</f>
        <v>10.5</v>
      </c>
      <c r="CS5" s="246">
        <v>2</v>
      </c>
    </row>
    <row r="6" spans="80:97" x14ac:dyDescent="0.25">
      <c r="CB6" s="39"/>
      <c r="CC6" s="252"/>
      <c r="CD6" s="259" t="s">
        <v>14</v>
      </c>
      <c r="CE6" s="260">
        <f ca="1">INDIRECT("'"&amp;VLOOKUP($CD$1,Horaire!$A$2:$B$41,2,FALSE)&amp;"'!$E$"&amp;21+(ROW()-6)/2*10)</f>
        <v>959</v>
      </c>
      <c r="CF6" s="248"/>
      <c r="CG6" s="267">
        <f t="shared" ca="1" si="0"/>
        <v>16</v>
      </c>
      <c r="CH6" s="260">
        <f ca="1">INDIRECT("'"&amp;VLOOKUP($CD$1,Horaire!$A$2:$B$41,2,FALSE)&amp;"'!$F$"&amp;21+(ROW()-6)/2*10)</f>
        <v>765</v>
      </c>
      <c r="CI6" s="248"/>
      <c r="CJ6" s="267">
        <f t="shared" ca="1" si="1"/>
        <v>3</v>
      </c>
      <c r="CK6" s="260">
        <f ca="1">INDIRECT("'"&amp;VLOOKUP($CD$1,Horaire!$A$2:$B$41,2,FALSE)&amp;"'!$G$"&amp;21+(ROW()-6)/2*10)</f>
        <v>817</v>
      </c>
      <c r="CL6" s="248"/>
      <c r="CM6" s="267">
        <f t="shared" ca="1" si="2"/>
        <v>7</v>
      </c>
      <c r="CN6" s="260">
        <f ca="1">INDIRECT("'"&amp;VLOOKUP($CD$1,Horaire!$A$2:$B$41,2,FALSE)&amp;"'!$M$"&amp;21+(ROW()-6)/2*10)</f>
        <v>2541</v>
      </c>
      <c r="CO6" s="248"/>
      <c r="CP6" s="267">
        <f t="shared" ca="1" si="3"/>
        <v>9</v>
      </c>
      <c r="CQ6" s="260">
        <f t="shared" ca="1" si="4"/>
        <v>35</v>
      </c>
      <c r="CR6" s="269">
        <f t="shared" ca="1" si="5"/>
        <v>35</v>
      </c>
      <c r="CS6" s="246">
        <v>3</v>
      </c>
    </row>
    <row r="7" spans="80:97" x14ac:dyDescent="0.25">
      <c r="CB7" s="39"/>
      <c r="CC7" s="252"/>
      <c r="CD7" s="259" t="s">
        <v>15</v>
      </c>
      <c r="CE7" s="260">
        <f ca="1">INDIRECT("'"&amp;VLOOKUP($CD$1,Horaire!$A$2:$B$41,2,FALSE)&amp;"'!$E$"&amp;31+(ROW()-7)/2*10)</f>
        <v>769</v>
      </c>
      <c r="CF7" s="248"/>
      <c r="CG7" s="267">
        <f t="shared" ca="1" si="0"/>
        <v>4</v>
      </c>
      <c r="CH7" s="260">
        <f ca="1">INDIRECT("'"&amp;VLOOKUP($CD$1,Horaire!$A$2:$B$41,2,FALSE)&amp;"'!$F$"&amp;31+(ROW()-7)/2*10)</f>
        <v>913</v>
      </c>
      <c r="CI7" s="248"/>
      <c r="CJ7" s="267">
        <f t="shared" ca="1" si="1"/>
        <v>14.5</v>
      </c>
      <c r="CK7" s="260">
        <f ca="1">INDIRECT("'"&amp;VLOOKUP($CD$1,Horaire!$A$2:$B$41,2,FALSE)&amp;"'!$G$"&amp;31+(ROW()-7)/2*10)</f>
        <v>847</v>
      </c>
      <c r="CL7" s="248"/>
      <c r="CM7" s="267">
        <f t="shared" ca="1" si="2"/>
        <v>8</v>
      </c>
      <c r="CN7" s="260">
        <f ca="1">INDIRECT("'"&amp;VLOOKUP($CD$1,Horaire!$A$2:$B$41,2,FALSE)&amp;"'!$M$"&amp;31+(ROW()-7)/2*10)</f>
        <v>2529</v>
      </c>
      <c r="CO7" s="248"/>
      <c r="CP7" s="267">
        <f t="shared" ca="1" si="3"/>
        <v>8</v>
      </c>
      <c r="CQ7" s="260">
        <f t="shared" ca="1" si="4"/>
        <v>34.5</v>
      </c>
      <c r="CR7" s="269">
        <f t="shared" ca="1" si="5"/>
        <v>34.5</v>
      </c>
      <c r="CS7" s="246">
        <v>4</v>
      </c>
    </row>
    <row r="8" spans="80:97" x14ac:dyDescent="0.25">
      <c r="CB8" s="39"/>
      <c r="CC8" s="252"/>
      <c r="CD8" s="259" t="s">
        <v>16</v>
      </c>
      <c r="CE8" s="260">
        <f ca="1">INDIRECT("'"&amp;VLOOKUP($CD$1,Horaire!$A$2:$B$41,2,FALSE)&amp;"'!$E$"&amp;41+(ROW()-8)/2*10)</f>
        <v>810</v>
      </c>
      <c r="CF8" s="248"/>
      <c r="CG8" s="267">
        <f t="shared" ca="1" si="0"/>
        <v>7</v>
      </c>
      <c r="CH8" s="260">
        <f ca="1">INDIRECT("'"&amp;VLOOKUP($CD$1,Horaire!$A$2:$B$41,2,FALSE)&amp;"'!$F$"&amp;41+(ROW()-8)/2*10)</f>
        <v>846</v>
      </c>
      <c r="CI8" s="248"/>
      <c r="CJ8" s="267">
        <f t="shared" ca="1" si="1"/>
        <v>10</v>
      </c>
      <c r="CK8" s="260">
        <f ca="1">INDIRECT("'"&amp;VLOOKUP($CD$1,Horaire!$A$2:$B$41,2,FALSE)&amp;"'!$G$"&amp;41+(ROW()-8)/2*10)</f>
        <v>716</v>
      </c>
      <c r="CL8" s="248"/>
      <c r="CM8" s="267">
        <f t="shared" ca="1" si="2"/>
        <v>1</v>
      </c>
      <c r="CN8" s="260">
        <f ca="1">INDIRECT("'"&amp;VLOOKUP($CD$1,Horaire!$A$2:$B$41,2,FALSE)&amp;"'!$M$"&amp;41+(ROW()-8)/2*10)</f>
        <v>2372</v>
      </c>
      <c r="CO8" s="248"/>
      <c r="CP8" s="267">
        <f t="shared" ca="1" si="3"/>
        <v>4</v>
      </c>
      <c r="CQ8" s="260">
        <f t="shared" ca="1" si="4"/>
        <v>22</v>
      </c>
      <c r="CR8" s="269">
        <f t="shared" ca="1" si="5"/>
        <v>22</v>
      </c>
      <c r="CS8" s="246">
        <v>5</v>
      </c>
    </row>
    <row r="9" spans="80:97" x14ac:dyDescent="0.25">
      <c r="CB9" s="39"/>
      <c r="CC9" s="252"/>
      <c r="CD9" s="259" t="s">
        <v>17</v>
      </c>
      <c r="CE9" s="260">
        <f ca="1">INDIRECT("'"&amp;VLOOKUP($CD$1,Horaire!$A$2:$B$41,2,FALSE)&amp;"'!$E$"&amp;51+(ROW()-9)/2*10)</f>
        <v>932</v>
      </c>
      <c r="CF9" s="248"/>
      <c r="CG9" s="267">
        <f t="shared" ca="1" si="0"/>
        <v>14</v>
      </c>
      <c r="CH9" s="260">
        <f ca="1">INDIRECT("'"&amp;VLOOKUP($CD$1,Horaire!$A$2:$B$41,2,FALSE)&amp;"'!$F$"&amp;51+(ROW()-9)/2*10)</f>
        <v>796</v>
      </c>
      <c r="CI9" s="248"/>
      <c r="CJ9" s="267">
        <f t="shared" ca="1" si="1"/>
        <v>5</v>
      </c>
      <c r="CK9" s="260">
        <f ca="1">INDIRECT("'"&amp;VLOOKUP($CD$1,Horaire!$A$2:$B$41,2,FALSE)&amp;"'!$G$"&amp;51+(ROW()-9)/2*10)</f>
        <v>928</v>
      </c>
      <c r="CL9" s="248"/>
      <c r="CM9" s="267">
        <f t="shared" ca="1" si="2"/>
        <v>16</v>
      </c>
      <c r="CN9" s="260">
        <f ca="1">INDIRECT("'"&amp;VLOOKUP($CD$1,Horaire!$A$2:$B$41,2,FALSE)&amp;"'!$M$"&amp;51+(ROW()-9)/2*10)</f>
        <v>2656</v>
      </c>
      <c r="CO9" s="248"/>
      <c r="CP9" s="267">
        <f t="shared" ca="1" si="3"/>
        <v>15</v>
      </c>
      <c r="CQ9" s="260">
        <f t="shared" ca="1" si="4"/>
        <v>50</v>
      </c>
      <c r="CR9" s="269">
        <f t="shared" ca="1" si="5"/>
        <v>50</v>
      </c>
      <c r="CS9" s="246">
        <v>6</v>
      </c>
    </row>
    <row r="10" spans="80:97" x14ac:dyDescent="0.25">
      <c r="CB10" s="39"/>
      <c r="CC10" s="252"/>
      <c r="CD10" s="259" t="s">
        <v>18</v>
      </c>
      <c r="CE10" s="260">
        <f ca="1">INDIRECT("'"&amp;VLOOKUP($CD$1,Horaire!$A$2:$B$41,2,FALSE)&amp;"'!$E$"&amp;61+(ROW()-10)/2*10)</f>
        <v>863</v>
      </c>
      <c r="CF10" s="248"/>
      <c r="CG10" s="267">
        <f t="shared" ca="1" si="0"/>
        <v>12</v>
      </c>
      <c r="CH10" s="260">
        <f ca="1">INDIRECT("'"&amp;VLOOKUP($CD$1,Horaire!$A$2:$B$41,2,FALSE)&amp;"'!$F$"&amp;61+(ROW()-10)/2*10)</f>
        <v>833</v>
      </c>
      <c r="CI10" s="248"/>
      <c r="CJ10" s="267">
        <f t="shared" ca="1" si="1"/>
        <v>9</v>
      </c>
      <c r="CK10" s="260">
        <f ca="1">INDIRECT("'"&amp;VLOOKUP($CD$1,Horaire!$A$2:$B$41,2,FALSE)&amp;"'!$G$"&amp;61+(ROW()-10)/2*10)</f>
        <v>816</v>
      </c>
      <c r="CL10" s="248"/>
      <c r="CM10" s="267">
        <f t="shared" ca="1" si="2"/>
        <v>6</v>
      </c>
      <c r="CN10" s="260">
        <f ca="1">INDIRECT("'"&amp;VLOOKUP($CD$1,Horaire!$A$2:$B$41,2,FALSE)&amp;"'!$M$"&amp;61+(ROW()-10)/2*10)</f>
        <v>2512</v>
      </c>
      <c r="CO10" s="248"/>
      <c r="CP10" s="267">
        <f t="shared" ca="1" si="3"/>
        <v>7</v>
      </c>
      <c r="CQ10" s="260">
        <f t="shared" ca="1" si="4"/>
        <v>34</v>
      </c>
      <c r="CR10" s="269">
        <f t="shared" ca="1" si="5"/>
        <v>34</v>
      </c>
      <c r="CS10" s="246">
        <v>7</v>
      </c>
    </row>
    <row r="11" spans="80:97" x14ac:dyDescent="0.25">
      <c r="CB11" s="39"/>
      <c r="CC11" s="252"/>
      <c r="CD11" s="259" t="s">
        <v>19</v>
      </c>
      <c r="CE11" s="260">
        <f ca="1">INDIRECT("'"&amp;VLOOKUP($CD$1,Horaire!$A$2:$B$41,2,FALSE)&amp;"'!$E$"&amp;71+(ROW()-11)/2*10)</f>
        <v>846</v>
      </c>
      <c r="CF11" s="248"/>
      <c r="CG11" s="267">
        <f t="shared" ca="1" si="0"/>
        <v>11</v>
      </c>
      <c r="CH11" s="260">
        <f ca="1">INDIRECT("'"&amp;VLOOKUP($CD$1,Horaire!$A$2:$B$41,2,FALSE)&amp;"'!$F$"&amp;71+(ROW()-11)/2*10)</f>
        <v>884</v>
      </c>
      <c r="CI11" s="248"/>
      <c r="CJ11" s="267">
        <f t="shared" ca="1" si="1"/>
        <v>13</v>
      </c>
      <c r="CK11" s="260">
        <f ca="1">INDIRECT("'"&amp;VLOOKUP($CD$1,Horaire!$A$2:$B$41,2,FALSE)&amp;"'!$G$"&amp;71+(ROW()-11)/2*10)</f>
        <v>850</v>
      </c>
      <c r="CL11" s="248"/>
      <c r="CM11" s="267">
        <f t="shared" ca="1" si="2"/>
        <v>9</v>
      </c>
      <c r="CN11" s="260">
        <f ca="1">INDIRECT("'"&amp;VLOOKUP($CD$1,Horaire!$A$2:$B$41,2,FALSE)&amp;"'!$M$"&amp;71+(ROW()-11)/2*10)</f>
        <v>2580</v>
      </c>
      <c r="CO11" s="248"/>
      <c r="CP11" s="267">
        <f t="shared" ca="1" si="3"/>
        <v>12</v>
      </c>
      <c r="CQ11" s="260">
        <f t="shared" ca="1" si="4"/>
        <v>45</v>
      </c>
      <c r="CR11" s="269">
        <f t="shared" ca="1" si="5"/>
        <v>45</v>
      </c>
      <c r="CS11" s="246">
        <v>8</v>
      </c>
    </row>
    <row r="12" spans="80:97" x14ac:dyDescent="0.25">
      <c r="CB12" s="39"/>
      <c r="CC12" s="252"/>
      <c r="CD12" s="259" t="s">
        <v>20</v>
      </c>
      <c r="CE12" s="260">
        <f ca="1">INDIRECT("'"&amp;VLOOKUP($CD$1,Horaire!$A$2:$B$41,2,FALSE)&amp;"'!$E$"&amp;81+(ROW()-12)/2*10)</f>
        <v>787</v>
      </c>
      <c r="CF12" s="248"/>
      <c r="CG12" s="267">
        <f t="shared" ca="1" si="0"/>
        <v>6</v>
      </c>
      <c r="CH12" s="260">
        <f ca="1">INDIRECT("'"&amp;VLOOKUP($CD$1,Horaire!$A$2:$B$41,2,FALSE)&amp;"'!$F$"&amp;81+(ROW()-12)/2*10)</f>
        <v>790</v>
      </c>
      <c r="CI12" s="248"/>
      <c r="CJ12" s="267">
        <f t="shared" ca="1" si="1"/>
        <v>4</v>
      </c>
      <c r="CK12" s="260">
        <f ca="1">INDIRECT("'"&amp;VLOOKUP($CD$1,Horaire!$A$2:$B$41,2,FALSE)&amp;"'!$G$"&amp;81+(ROW()-12)/2*10)</f>
        <v>750</v>
      </c>
      <c r="CL12" s="248"/>
      <c r="CM12" s="267">
        <f t="shared" ca="1" si="2"/>
        <v>2</v>
      </c>
      <c r="CN12" s="260">
        <f ca="1">INDIRECT("'"&amp;VLOOKUP($CD$1,Horaire!$A$2:$B$41,2,FALSE)&amp;"'!$M$"&amp;81+(ROW()-12)/2*10)</f>
        <v>2327</v>
      </c>
      <c r="CO12" s="248"/>
      <c r="CP12" s="267">
        <f t="shared" ca="1" si="3"/>
        <v>2</v>
      </c>
      <c r="CQ12" s="260">
        <f t="shared" ca="1" si="4"/>
        <v>14</v>
      </c>
      <c r="CR12" s="269">
        <f t="shared" ca="1" si="5"/>
        <v>14</v>
      </c>
      <c r="CS12" s="246">
        <v>9</v>
      </c>
    </row>
    <row r="13" spans="80:97" x14ac:dyDescent="0.25">
      <c r="CB13" s="39"/>
      <c r="CC13" s="252"/>
      <c r="CD13" s="259" t="s">
        <v>21</v>
      </c>
      <c r="CE13" s="260">
        <f ca="1">INDIRECT("'"&amp;VLOOKUP($CD$1,Horaire!$A$2:$B$41,2,FALSE)&amp;"'!$E$"&amp;91+(ROW()-13)/2*10)</f>
        <v>872</v>
      </c>
      <c r="CF13" s="248"/>
      <c r="CG13" s="267">
        <f t="shared" ca="1" si="0"/>
        <v>13</v>
      </c>
      <c r="CH13" s="260">
        <f ca="1">INDIRECT("'"&amp;VLOOKUP($CD$1,Horaire!$A$2:$B$41,2,FALSE)&amp;"'!$F$"&amp;91+(ROW()-13)/2*10)</f>
        <v>798</v>
      </c>
      <c r="CI13" s="248"/>
      <c r="CJ13" s="267">
        <f t="shared" ca="1" si="1"/>
        <v>6</v>
      </c>
      <c r="CK13" s="260">
        <f ca="1">INDIRECT("'"&amp;VLOOKUP($CD$1,Horaire!$A$2:$B$41,2,FALSE)&amp;"'!$G$"&amp;91+(ROW()-13)/2*10)</f>
        <v>890</v>
      </c>
      <c r="CL13" s="248"/>
      <c r="CM13" s="267">
        <f t="shared" ca="1" si="2"/>
        <v>13</v>
      </c>
      <c r="CN13" s="260">
        <f ca="1">INDIRECT("'"&amp;VLOOKUP($CD$1,Horaire!$A$2:$B$41,2,FALSE)&amp;"'!$M$"&amp;91+(ROW()-13)/2*10)</f>
        <v>2560</v>
      </c>
      <c r="CO13" s="248"/>
      <c r="CP13" s="267">
        <f t="shared" ca="1" si="3"/>
        <v>10</v>
      </c>
      <c r="CQ13" s="260">
        <f t="shared" ca="1" si="4"/>
        <v>42</v>
      </c>
      <c r="CR13" s="269">
        <f t="shared" ca="1" si="5"/>
        <v>42</v>
      </c>
      <c r="CS13" s="246">
        <v>10</v>
      </c>
    </row>
    <row r="14" spans="80:97" x14ac:dyDescent="0.25">
      <c r="CB14" s="39"/>
      <c r="CC14" s="252"/>
      <c r="CD14" s="259" t="s">
        <v>22</v>
      </c>
      <c r="CE14" s="260">
        <f ca="1">INDIRECT("'"&amp;VLOOKUP($CD$1,Horaire!$A$2:$B$41,2,FALSE)&amp;"'!$E$"&amp;101+(ROW()-14)/2*10)</f>
        <v>947</v>
      </c>
      <c r="CF14" s="248"/>
      <c r="CG14" s="267">
        <f t="shared" ca="1" si="0"/>
        <v>15</v>
      </c>
      <c r="CH14" s="260">
        <f ca="1">INDIRECT("'"&amp;VLOOKUP($CD$1,Horaire!$A$2:$B$41,2,FALSE)&amp;"'!$F$"&amp;101+(ROW()-14)/2*10)</f>
        <v>913</v>
      </c>
      <c r="CI14" s="248"/>
      <c r="CJ14" s="267">
        <f t="shared" ca="1" si="1"/>
        <v>14.5</v>
      </c>
      <c r="CK14" s="260">
        <f ca="1">INDIRECT("'"&amp;VLOOKUP($CD$1,Horaire!$A$2:$B$41,2,FALSE)&amp;"'!$G$"&amp;101+(ROW()-14)/2*10)</f>
        <v>851</v>
      </c>
      <c r="CL14" s="248"/>
      <c r="CM14" s="267">
        <f t="shared" ca="1" si="2"/>
        <v>10</v>
      </c>
      <c r="CN14" s="260">
        <f ca="1">INDIRECT("'"&amp;VLOOKUP($CD$1,Horaire!$A$2:$B$41,2,FALSE)&amp;"'!$M$"&amp;101+(ROW()-14)/2*10)</f>
        <v>2711</v>
      </c>
      <c r="CO14" s="248"/>
      <c r="CP14" s="267">
        <f t="shared" ca="1" si="3"/>
        <v>16</v>
      </c>
      <c r="CQ14" s="260">
        <f t="shared" ca="1" si="4"/>
        <v>55.5</v>
      </c>
      <c r="CR14" s="269">
        <f t="shared" ca="1" si="5"/>
        <v>55.5</v>
      </c>
      <c r="CS14" s="246">
        <v>11</v>
      </c>
    </row>
    <row r="15" spans="80:97" x14ac:dyDescent="0.25">
      <c r="CB15" s="39"/>
      <c r="CC15" s="252"/>
      <c r="CD15" s="259" t="s">
        <v>23</v>
      </c>
      <c r="CE15" s="260">
        <f ca="1">INDIRECT("'"&amp;VLOOKUP($CD$1,Horaire!$A$2:$B$41,2,FALSE)&amp;"'!$E$"&amp;111+(ROW()-15)/2*10)</f>
        <v>843</v>
      </c>
      <c r="CF15" s="248"/>
      <c r="CG15" s="267">
        <f t="shared" ca="1" si="0"/>
        <v>10</v>
      </c>
      <c r="CH15" s="260">
        <f ca="1">INDIRECT("'"&amp;VLOOKUP($CD$1,Horaire!$A$2:$B$41,2,FALSE)&amp;"'!$F$"&amp;111+(ROW()-15)/2*10)</f>
        <v>856</v>
      </c>
      <c r="CI15" s="248"/>
      <c r="CJ15" s="267">
        <f t="shared" ca="1" si="1"/>
        <v>11</v>
      </c>
      <c r="CK15" s="260">
        <f ca="1">INDIRECT("'"&amp;VLOOKUP($CD$1,Horaire!$A$2:$B$41,2,FALSE)&amp;"'!$G$"&amp;111+(ROW()-15)/2*10)</f>
        <v>864</v>
      </c>
      <c r="CL15" s="248"/>
      <c r="CM15" s="267">
        <f t="shared" ca="1" si="2"/>
        <v>11</v>
      </c>
      <c r="CN15" s="260">
        <f ca="1">INDIRECT("'"&amp;VLOOKUP($CD$1,Horaire!$A$2:$B$41,2,FALSE)&amp;"'!$M$"&amp;111+(ROW()-15)/2*10)</f>
        <v>2563</v>
      </c>
      <c r="CO15" s="248"/>
      <c r="CP15" s="267">
        <f t="shared" ca="1" si="3"/>
        <v>11</v>
      </c>
      <c r="CQ15" s="260">
        <f t="shared" ca="1" si="4"/>
        <v>43</v>
      </c>
      <c r="CR15" s="269">
        <f t="shared" ca="1" si="5"/>
        <v>43</v>
      </c>
      <c r="CS15" s="246">
        <v>12</v>
      </c>
    </row>
    <row r="16" spans="80:97" x14ac:dyDescent="0.25">
      <c r="CB16" s="39"/>
      <c r="CC16" s="252"/>
      <c r="CD16" s="259" t="s">
        <v>24</v>
      </c>
      <c r="CE16" s="260">
        <f ca="1">INDIRECT("'"&amp;VLOOKUP($CD$1,Horaire!$A$2:$B$41,2,FALSE)&amp;"'!$E$"&amp;121+(ROW()-16)/2*10)</f>
        <v>830</v>
      </c>
      <c r="CF16" s="248"/>
      <c r="CG16" s="267">
        <f t="shared" ca="1" si="0"/>
        <v>9</v>
      </c>
      <c r="CH16" s="260">
        <f ca="1">INDIRECT("'"&amp;VLOOKUP($CD$1,Horaire!$A$2:$B$41,2,FALSE)&amp;"'!$F$"&amp;121+(ROW()-16)/2*10)</f>
        <v>882</v>
      </c>
      <c r="CI16" s="248"/>
      <c r="CJ16" s="267">
        <f t="shared" ca="1" si="1"/>
        <v>12</v>
      </c>
      <c r="CK16" s="260">
        <f ca="1">INDIRECT("'"&amp;VLOOKUP($CD$1,Horaire!$A$2:$B$41,2,FALSE)&amp;"'!$G$"&amp;121+(ROW()-16)/2*10)</f>
        <v>875</v>
      </c>
      <c r="CL16" s="248"/>
      <c r="CM16" s="267">
        <f t="shared" ca="1" si="2"/>
        <v>12</v>
      </c>
      <c r="CN16" s="260">
        <f ca="1">INDIRECT("'"&amp;VLOOKUP($CD$1,Horaire!$A$2:$B$41,2,FALSE)&amp;"'!$M$"&amp;121+(ROW()-16)/2*10)</f>
        <v>2587</v>
      </c>
      <c r="CO16" s="248"/>
      <c r="CP16" s="267">
        <f t="shared" ca="1" si="3"/>
        <v>13</v>
      </c>
      <c r="CQ16" s="260">
        <f t="shared" ca="1" si="4"/>
        <v>46</v>
      </c>
      <c r="CR16" s="269">
        <f t="shared" ca="1" si="5"/>
        <v>46</v>
      </c>
      <c r="CS16" s="246">
        <v>13</v>
      </c>
    </row>
    <row r="17" spans="80:97" x14ac:dyDescent="0.25">
      <c r="CB17" s="39"/>
      <c r="CC17" s="252"/>
      <c r="CD17" s="259" t="s">
        <v>25</v>
      </c>
      <c r="CE17" s="260">
        <f ca="1">INDIRECT("'"&amp;VLOOKUP($CD$1,Horaire!$A$2:$B$41,2,FALSE)&amp;"'!$E$"&amp;131+(ROW()-17)/2*10)</f>
        <v>762</v>
      </c>
      <c r="CF17" s="248"/>
      <c r="CG17" s="267">
        <f t="shared" ca="1" si="0"/>
        <v>2.5</v>
      </c>
      <c r="CH17" s="260">
        <f ca="1">INDIRECT("'"&amp;VLOOKUP($CD$1,Horaire!$A$2:$B$41,2,FALSE)&amp;"'!$F$"&amp;131+(ROW()-17)/2*10)</f>
        <v>807</v>
      </c>
      <c r="CI17" s="248"/>
      <c r="CJ17" s="267">
        <f t="shared" ca="1" si="1"/>
        <v>8</v>
      </c>
      <c r="CK17" s="260">
        <f ca="1">INDIRECT("'"&amp;VLOOKUP($CD$1,Horaire!$A$2:$B$41,2,FALSE)&amp;"'!$G$"&amp;131+(ROW()-17)/2*10)</f>
        <v>784</v>
      </c>
      <c r="CL17" s="248"/>
      <c r="CM17" s="267">
        <f t="shared" ca="1" si="2"/>
        <v>3.5</v>
      </c>
      <c r="CN17" s="260">
        <f ca="1">INDIRECT("'"&amp;VLOOKUP($CD$1,Horaire!$A$2:$B$41,2,FALSE)&amp;"'!$M$"&amp;131+(ROW()-17)/2*10)</f>
        <v>2353</v>
      </c>
      <c r="CO17" s="248"/>
      <c r="CP17" s="267">
        <f t="shared" ca="1" si="3"/>
        <v>3</v>
      </c>
      <c r="CQ17" s="260">
        <f t="shared" ca="1" si="4"/>
        <v>17</v>
      </c>
      <c r="CR17" s="269">
        <f t="shared" ca="1" si="5"/>
        <v>17</v>
      </c>
      <c r="CS17" s="246">
        <v>14</v>
      </c>
    </row>
    <row r="18" spans="80:97" x14ac:dyDescent="0.25">
      <c r="CB18" s="39"/>
      <c r="CC18" s="252"/>
      <c r="CD18" s="259" t="s">
        <v>26</v>
      </c>
      <c r="CE18" s="260">
        <f ca="1">INDIRECT("'"&amp;VLOOKUP($CD$1,Horaire!$A$2:$B$41,2,FALSE)&amp;"'!$E$"&amp;141+(ROW()-18)/2*10)</f>
        <v>762</v>
      </c>
      <c r="CF18" s="248"/>
      <c r="CG18" s="267">
        <f t="shared" ca="1" si="0"/>
        <v>2.5</v>
      </c>
      <c r="CH18" s="260">
        <f ca="1">INDIRECT("'"&amp;VLOOKUP($CD$1,Horaire!$A$2:$B$41,2,FALSE)&amp;"'!$F$"&amp;141+(ROW()-18)/2*10)</f>
        <v>951</v>
      </c>
      <c r="CI18" s="248"/>
      <c r="CJ18" s="267">
        <f t="shared" ca="1" si="1"/>
        <v>16</v>
      </c>
      <c r="CK18" s="260">
        <f ca="1">INDIRECT("'"&amp;VLOOKUP($CD$1,Horaire!$A$2:$B$41,2,FALSE)&amp;"'!$G$"&amp;141+(ROW()-18)/2*10)</f>
        <v>895</v>
      </c>
      <c r="CL18" s="248"/>
      <c r="CM18" s="267">
        <f t="shared" ca="1" si="2"/>
        <v>14</v>
      </c>
      <c r="CN18" s="260">
        <f ca="1">INDIRECT("'"&amp;VLOOKUP($CD$1,Horaire!$A$2:$B$41,2,FALSE)&amp;"'!$M$"&amp;141+(ROW()-18)/2*10)</f>
        <v>2608</v>
      </c>
      <c r="CO18" s="248"/>
      <c r="CP18" s="267">
        <f t="shared" ca="1" si="3"/>
        <v>14</v>
      </c>
      <c r="CQ18" s="260">
        <f t="shared" ca="1" si="4"/>
        <v>46.5</v>
      </c>
      <c r="CR18" s="269">
        <f t="shared" ca="1" si="5"/>
        <v>46.5</v>
      </c>
      <c r="CS18" s="246">
        <v>15</v>
      </c>
    </row>
    <row r="19" spans="80:97" ht="15" thickBot="1" x14ac:dyDescent="0.3">
      <c r="CB19" s="39"/>
      <c r="CC19" s="252"/>
      <c r="CD19" s="261" t="s">
        <v>27</v>
      </c>
      <c r="CE19" s="262">
        <f ca="1">INDIRECT("'"&amp;VLOOKUP($CD$1,Horaire!$A$2:$B$41,2,FALSE)&amp;"'!$E$"&amp;151+(ROW()-19)/2*10)</f>
        <v>758</v>
      </c>
      <c r="CF19" s="249"/>
      <c r="CG19" s="268">
        <f t="shared" ca="1" si="0"/>
        <v>1</v>
      </c>
      <c r="CH19" s="262">
        <f ca="1">INDIRECT("'"&amp;VLOOKUP($CD$1,Horaire!$A$2:$B$41,2,FALSE)&amp;"'!$F$"&amp;151+(ROW()-19)/2*10)</f>
        <v>757</v>
      </c>
      <c r="CI19" s="249"/>
      <c r="CJ19" s="268">
        <f t="shared" ca="1" si="1"/>
        <v>2</v>
      </c>
      <c r="CK19" s="262">
        <f ca="1">INDIRECT("'"&amp;VLOOKUP($CD$1,Horaire!$A$2:$B$41,2,FALSE)&amp;"'!$G$"&amp;151+(ROW()-19)/2*10)</f>
        <v>904</v>
      </c>
      <c r="CL19" s="249"/>
      <c r="CM19" s="268">
        <f t="shared" ca="1" si="2"/>
        <v>15</v>
      </c>
      <c r="CN19" s="262">
        <f ca="1">INDIRECT("'"&amp;VLOOKUP($CD$1,Horaire!$A$2:$B$41,2,FALSE)&amp;"'!$M$"&amp;151+(ROW()-19)/2*10)</f>
        <v>2419</v>
      </c>
      <c r="CO19" s="249"/>
      <c r="CP19" s="268">
        <f t="shared" ca="1" si="3"/>
        <v>6</v>
      </c>
      <c r="CQ19" s="262">
        <f t="shared" ca="1" si="4"/>
        <v>24</v>
      </c>
      <c r="CR19" s="270">
        <f t="shared" ca="1" si="5"/>
        <v>24</v>
      </c>
      <c r="CS19" s="247">
        <v>16</v>
      </c>
    </row>
    <row r="20" spans="80:97" s="18" customFormat="1" x14ac:dyDescent="0.3">
      <c r="CB20" s="1"/>
      <c r="CC20" s="11"/>
      <c r="CD20" s="11"/>
      <c r="CE20" s="11"/>
      <c r="CF20" s="11"/>
      <c r="CG20" s="11"/>
      <c r="CH20" s="11"/>
      <c r="CI20" s="12"/>
      <c r="CJ20" s="13"/>
      <c r="CK20" s="14"/>
      <c r="CL20" s="14"/>
      <c r="CM20" s="14"/>
      <c r="CN20" s="14"/>
      <c r="CO20" s="15"/>
      <c r="CP20" s="12"/>
      <c r="CQ20" s="12"/>
      <c r="CR20" s="12"/>
      <c r="CS20" s="13"/>
    </row>
    <row r="21" spans="80:97" s="18" customFormat="1" x14ac:dyDescent="0.3">
      <c r="CB21" s="1"/>
      <c r="CC21" s="19"/>
      <c r="CD21" s="12"/>
      <c r="CE21" s="13"/>
      <c r="CF21" s="12"/>
      <c r="CG21" s="12"/>
      <c r="CH21" s="12"/>
      <c r="CI21" s="12"/>
      <c r="CJ21" s="15"/>
      <c r="CK21" s="13"/>
      <c r="CL21" s="13"/>
      <c r="CM21" s="15"/>
      <c r="CN21" s="15"/>
      <c r="CO21" s="15"/>
      <c r="CP21" s="15"/>
      <c r="CQ21" s="15"/>
      <c r="CR21" s="15"/>
      <c r="CS21" s="11"/>
    </row>
    <row r="22" spans="80:97" s="18" customFormat="1" x14ac:dyDescent="0.3">
      <c r="CB22" s="1"/>
      <c r="CC22" s="16"/>
      <c r="CD22" s="11"/>
      <c r="CE22" s="13"/>
      <c r="CF22" s="12"/>
      <c r="CG22" s="12"/>
      <c r="CH22" s="12"/>
      <c r="CI22" s="12"/>
      <c r="CJ22" s="15"/>
      <c r="CK22" s="13"/>
      <c r="CL22" s="13"/>
      <c r="CM22" s="15"/>
      <c r="CN22" s="15"/>
      <c r="CO22" s="15"/>
      <c r="CP22" s="15"/>
      <c r="CQ22" s="15"/>
      <c r="CR22" s="15"/>
      <c r="CS22" s="11"/>
    </row>
    <row r="23" spans="80:97" s="18" customFormat="1" x14ac:dyDescent="0.3">
      <c r="CB23" s="1"/>
      <c r="CC23" s="11"/>
      <c r="CD23" s="11"/>
      <c r="CE23" s="13"/>
      <c r="CF23" s="12"/>
      <c r="CG23" s="12"/>
      <c r="CH23" s="12"/>
      <c r="CI23" s="12"/>
      <c r="CJ23" s="15"/>
      <c r="CK23" s="13"/>
      <c r="CL23" s="13"/>
      <c r="CM23" s="15"/>
      <c r="CN23" s="15"/>
      <c r="CO23" s="15"/>
      <c r="CP23" s="15"/>
      <c r="CQ23" s="15"/>
      <c r="CR23" s="15"/>
      <c r="CS23" s="13"/>
    </row>
    <row r="24" spans="80:97" s="18" customFormat="1" x14ac:dyDescent="0.3">
      <c r="CB24" s="1"/>
      <c r="CC24" s="11"/>
      <c r="CD24" s="11"/>
      <c r="CE24" s="13"/>
      <c r="CF24" s="12"/>
      <c r="CG24" s="12"/>
      <c r="CH24" s="12"/>
      <c r="CI24" s="12"/>
      <c r="CJ24" s="15"/>
      <c r="CK24" s="13"/>
      <c r="CL24" s="13"/>
      <c r="CM24" s="15"/>
      <c r="CN24" s="15"/>
      <c r="CO24" s="15"/>
      <c r="CP24" s="15"/>
      <c r="CQ24" s="15"/>
      <c r="CR24" s="15"/>
      <c r="CS24" s="13"/>
    </row>
    <row r="25" spans="80:97" s="18" customFormat="1" x14ac:dyDescent="0.3">
      <c r="CB25" s="1"/>
      <c r="CC25" s="11"/>
      <c r="CD25" s="11"/>
      <c r="CE25" s="11"/>
      <c r="CF25" s="11"/>
      <c r="CG25" s="11"/>
      <c r="CH25" s="11"/>
      <c r="CI25" s="12"/>
      <c r="CJ25" s="13"/>
      <c r="CK25" s="14"/>
      <c r="CL25" s="14"/>
      <c r="CM25" s="14"/>
      <c r="CN25" s="14"/>
      <c r="CO25" s="15"/>
      <c r="CP25" s="12"/>
      <c r="CQ25" s="12"/>
      <c r="CR25" s="12"/>
      <c r="CS25" s="13"/>
    </row>
    <row r="26" spans="80:97" s="18" customFormat="1" ht="15.6" x14ac:dyDescent="0.3">
      <c r="CB26" s="1"/>
      <c r="CC26" s="20"/>
      <c r="CD26" s="21"/>
      <c r="CE26" s="21"/>
      <c r="CF26" s="21"/>
      <c r="CG26" s="21"/>
      <c r="CH26" s="21"/>
      <c r="CI26" s="21"/>
      <c r="CJ26" s="11"/>
      <c r="CK26" s="22"/>
      <c r="CL26" s="17"/>
      <c r="CM26" s="17"/>
      <c r="CN26" s="17"/>
      <c r="CO26" s="17"/>
      <c r="CP26" s="17"/>
      <c r="CQ26" s="17"/>
      <c r="CR26" s="17"/>
      <c r="CS26" s="17"/>
    </row>
    <row r="27" spans="80:97" s="18" customFormat="1" x14ac:dyDescent="0.3">
      <c r="CB27" s="1"/>
      <c r="CC27" s="16"/>
      <c r="CD27" s="16"/>
      <c r="CE27" s="16"/>
      <c r="CF27" s="16"/>
      <c r="CG27" s="16"/>
      <c r="CH27" s="11"/>
      <c r="CI27" s="15"/>
      <c r="CJ27" s="11"/>
      <c r="CK27" s="11"/>
      <c r="CL27" s="11"/>
      <c r="CM27" s="11"/>
      <c r="CN27" s="11"/>
      <c r="CO27" s="11"/>
      <c r="CP27" s="11"/>
      <c r="CQ27" s="12"/>
      <c r="CR27" s="15"/>
      <c r="CS27" s="11"/>
    </row>
    <row r="28" spans="80:97" s="18" customFormat="1" x14ac:dyDescent="0.3">
      <c r="CB28" s="1"/>
      <c r="CC28" s="16"/>
      <c r="CD28" s="16"/>
      <c r="CE28" s="16"/>
      <c r="CF28" s="16"/>
      <c r="CG28" s="16"/>
      <c r="CH28" s="11"/>
      <c r="CI28" s="15"/>
      <c r="CJ28" s="11"/>
      <c r="CK28" s="11"/>
      <c r="CL28" s="11"/>
      <c r="CM28" s="11"/>
      <c r="CN28" s="11"/>
      <c r="CO28" s="11"/>
      <c r="CP28" s="11"/>
      <c r="CQ28" s="12"/>
      <c r="CR28" s="15"/>
      <c r="CS28" s="11"/>
    </row>
    <row r="29" spans="80:97" s="18" customFormat="1" x14ac:dyDescent="0.3">
      <c r="CB29" s="1"/>
      <c r="CC29" s="11"/>
      <c r="CD29" s="11"/>
      <c r="CE29" s="11"/>
      <c r="CF29" s="11"/>
      <c r="CG29" s="11"/>
      <c r="CH29" s="11"/>
      <c r="CI29" s="12"/>
      <c r="CJ29" s="13"/>
      <c r="CK29" s="14"/>
      <c r="CL29" s="14"/>
      <c r="CM29" s="14"/>
      <c r="CN29" s="14"/>
      <c r="CO29" s="15"/>
      <c r="CP29" s="12"/>
      <c r="CQ29" s="12"/>
      <c r="CR29" s="12"/>
      <c r="CS29" s="13"/>
    </row>
    <row r="30" spans="80:97" s="18" customFormat="1" ht="15.6" x14ac:dyDescent="0.25">
      <c r="CB30" s="2"/>
      <c r="CC30" s="20"/>
      <c r="CD30" s="21"/>
      <c r="CE30" s="21"/>
      <c r="CF30" s="21"/>
      <c r="CG30" s="21"/>
      <c r="CH30" s="21"/>
      <c r="CI30" s="21"/>
      <c r="CJ30" s="15"/>
      <c r="CK30" s="22"/>
      <c r="CL30" s="17"/>
      <c r="CM30" s="17"/>
      <c r="CN30" s="17"/>
      <c r="CO30" s="17"/>
      <c r="CP30" s="17"/>
      <c r="CQ30" s="17"/>
      <c r="CR30" s="17"/>
      <c r="CS30" s="17"/>
    </row>
    <row r="31" spans="80:97" s="18" customFormat="1" ht="15.6" x14ac:dyDescent="0.25">
      <c r="CB31" s="2"/>
      <c r="CC31" s="16"/>
      <c r="CD31" s="16"/>
      <c r="CE31" s="16"/>
      <c r="CF31" s="16"/>
      <c r="CG31" s="16"/>
      <c r="CH31" s="11"/>
      <c r="CI31" s="15"/>
      <c r="CJ31" s="15"/>
      <c r="CK31" s="11"/>
      <c r="CL31" s="11"/>
      <c r="CM31" s="11"/>
      <c r="CN31" s="11"/>
      <c r="CO31" s="11"/>
      <c r="CP31" s="11"/>
      <c r="CQ31" s="11"/>
      <c r="CR31" s="15"/>
      <c r="CS31" s="11"/>
    </row>
    <row r="32" spans="80:97" s="18" customFormat="1" ht="15.6" x14ac:dyDescent="0.25">
      <c r="CB32" s="3"/>
      <c r="CC32" s="11"/>
      <c r="CD32" s="11"/>
      <c r="CE32" s="11"/>
      <c r="CF32" s="11"/>
      <c r="CG32" s="11"/>
      <c r="CH32" s="11"/>
      <c r="CI32" s="15"/>
      <c r="CJ32" s="15"/>
      <c r="CK32" s="11"/>
      <c r="CL32" s="11"/>
      <c r="CM32" s="11"/>
      <c r="CN32" s="11"/>
      <c r="CO32" s="11"/>
      <c r="CP32" s="11"/>
      <c r="CQ32" s="11"/>
      <c r="CR32" s="15"/>
      <c r="CS32" s="16"/>
    </row>
    <row r="33" spans="80:97" s="18" customFormat="1" ht="15.6" x14ac:dyDescent="0.25">
      <c r="CB33" s="4"/>
      <c r="CC33" s="11"/>
      <c r="CD33" s="11"/>
      <c r="CE33" s="11"/>
      <c r="CF33" s="11"/>
      <c r="CG33" s="11"/>
      <c r="CH33" s="11"/>
      <c r="CI33" s="12"/>
      <c r="CJ33" s="13"/>
      <c r="CK33" s="14"/>
      <c r="CL33" s="14"/>
      <c r="CM33" s="14"/>
      <c r="CN33" s="14"/>
      <c r="CO33" s="15"/>
      <c r="CP33" s="12"/>
      <c r="CQ33" s="12"/>
      <c r="CR33" s="12"/>
      <c r="CS33" s="13"/>
    </row>
    <row r="34" spans="80:97" s="18" customFormat="1" ht="15.6" x14ac:dyDescent="0.3">
      <c r="CB34" s="5"/>
      <c r="CC34" s="22"/>
      <c r="CD34" s="17"/>
      <c r="CE34" s="17"/>
      <c r="CF34" s="17"/>
      <c r="CG34" s="17"/>
      <c r="CH34" s="17"/>
      <c r="CI34" s="17"/>
      <c r="CJ34" s="15"/>
      <c r="CK34" s="22"/>
      <c r="CL34" s="17"/>
      <c r="CM34" s="17"/>
      <c r="CN34" s="17"/>
      <c r="CO34" s="17"/>
      <c r="CP34" s="17"/>
      <c r="CQ34" s="17"/>
      <c r="CR34" s="17"/>
      <c r="CS34" s="17"/>
    </row>
    <row r="35" spans="80:97" s="18" customFormat="1" ht="15.6" x14ac:dyDescent="0.25">
      <c r="CB35" s="4"/>
      <c r="CC35" s="23"/>
      <c r="CD35" s="23"/>
      <c r="CE35" s="23"/>
      <c r="CF35" s="23"/>
      <c r="CG35" s="23"/>
      <c r="CH35" s="11"/>
      <c r="CI35" s="24"/>
      <c r="CJ35" s="15"/>
      <c r="CK35" s="23"/>
      <c r="CL35" s="23"/>
      <c r="CM35" s="23"/>
      <c r="CN35" s="23"/>
      <c r="CO35" s="23"/>
      <c r="CP35" s="23"/>
      <c r="CQ35" s="23"/>
      <c r="CR35" s="24"/>
      <c r="CS35" s="13"/>
    </row>
    <row r="36" spans="80:97" s="18" customFormat="1" ht="15.6" x14ac:dyDescent="0.3">
      <c r="CB36" s="6"/>
      <c r="CC36" s="11"/>
      <c r="CD36" s="11"/>
      <c r="CE36" s="11"/>
      <c r="CF36" s="11"/>
      <c r="CG36" s="11"/>
      <c r="CH36" s="11"/>
      <c r="CI36" s="12"/>
      <c r="CJ36" s="13"/>
      <c r="CK36" s="14"/>
      <c r="CL36" s="14"/>
      <c r="CM36" s="14"/>
      <c r="CN36" s="14"/>
      <c r="CO36" s="15"/>
      <c r="CP36" s="12"/>
      <c r="CQ36" s="12"/>
      <c r="CR36" s="12"/>
      <c r="CS36" s="13"/>
    </row>
    <row r="37" spans="80:97" s="18" customFormat="1" ht="15.6" x14ac:dyDescent="0.25">
      <c r="CB37" s="7"/>
      <c r="CC37" s="11"/>
      <c r="CD37" s="11"/>
      <c r="CE37" s="22"/>
      <c r="CF37" s="17"/>
      <c r="CG37" s="17"/>
      <c r="CH37" s="17"/>
      <c r="CI37" s="17"/>
      <c r="CJ37" s="17"/>
      <c r="CK37" s="17"/>
      <c r="CL37" s="17"/>
      <c r="CM37" s="17"/>
      <c r="CN37" s="17"/>
      <c r="CO37" s="11"/>
      <c r="CP37" s="11"/>
      <c r="CQ37" s="11"/>
      <c r="CR37" s="11"/>
      <c r="CS37" s="11"/>
    </row>
    <row r="38" spans="80:97" s="18" customFormat="1" ht="15.6" x14ac:dyDescent="0.25">
      <c r="CB38" s="8"/>
      <c r="CC38" s="11"/>
      <c r="CD38" s="11"/>
      <c r="CE38" s="25"/>
      <c r="CF38" s="26"/>
      <c r="CG38" s="26"/>
      <c r="CH38" s="26"/>
      <c r="CI38" s="26"/>
      <c r="CJ38" s="26"/>
      <c r="CK38" s="26"/>
      <c r="CL38" s="27"/>
      <c r="CM38" s="28"/>
      <c r="CN38" s="28"/>
      <c r="CO38" s="11"/>
      <c r="CP38" s="11"/>
      <c r="CQ38" s="17"/>
      <c r="CR38" s="17"/>
      <c r="CS38" s="11"/>
    </row>
    <row r="39" spans="80:97" s="18" customFormat="1" ht="15.6" x14ac:dyDescent="0.25">
      <c r="CB39" s="8"/>
      <c r="CC39" s="11"/>
      <c r="CD39" s="11"/>
      <c r="CE39" s="11"/>
      <c r="CF39" s="11"/>
      <c r="CG39" s="11"/>
      <c r="CH39" s="11"/>
      <c r="CI39" s="12"/>
      <c r="CJ39" s="13"/>
      <c r="CK39" s="14"/>
      <c r="CL39" s="14"/>
      <c r="CM39" s="14"/>
      <c r="CN39" s="14"/>
      <c r="CO39" s="15"/>
      <c r="CP39" s="12"/>
      <c r="CQ39" s="12"/>
      <c r="CR39" s="12"/>
      <c r="CS39" s="13"/>
    </row>
    <row r="40" spans="80:97" s="18" customFormat="1" ht="15.6" x14ac:dyDescent="0.25">
      <c r="CB40" s="8"/>
      <c r="CC40" s="17"/>
      <c r="CD40" s="17"/>
      <c r="CE40" s="12"/>
      <c r="CF40" s="12"/>
      <c r="CG40" s="12"/>
      <c r="CH40" s="17"/>
      <c r="CI40" s="29"/>
      <c r="CJ40" s="30"/>
      <c r="CK40" s="30"/>
      <c r="CL40" s="17"/>
      <c r="CM40" s="17"/>
      <c r="CN40" s="17"/>
      <c r="CO40" s="17"/>
      <c r="CP40" s="12"/>
      <c r="CQ40" s="12"/>
      <c r="CR40" s="12"/>
      <c r="CS40" s="15"/>
    </row>
    <row r="41" spans="80:97" s="18" customFormat="1" ht="15.6" x14ac:dyDescent="0.3">
      <c r="CB41" s="8"/>
      <c r="CC41" s="11"/>
      <c r="CD41" s="11"/>
      <c r="CE41" s="15"/>
      <c r="CF41" s="15"/>
      <c r="CG41" s="31"/>
      <c r="CH41" s="32"/>
      <c r="CI41" s="13"/>
      <c r="CJ41" s="33"/>
      <c r="CK41" s="34"/>
      <c r="CL41" s="11"/>
      <c r="CM41" s="11"/>
      <c r="CN41" s="11"/>
      <c r="CO41" s="11"/>
      <c r="CP41" s="15"/>
      <c r="CQ41" s="14"/>
      <c r="CR41" s="31"/>
      <c r="CS41" s="15"/>
    </row>
    <row r="42" spans="80:97" s="18" customFormat="1" ht="15.6" x14ac:dyDescent="0.3">
      <c r="CB42" s="8"/>
      <c r="CC42" s="11"/>
      <c r="CD42" s="11"/>
      <c r="CE42" s="15"/>
      <c r="CF42" s="15"/>
      <c r="CG42" s="31"/>
      <c r="CH42" s="35"/>
      <c r="CI42" s="36"/>
      <c r="CJ42" s="36"/>
      <c r="CK42" s="35"/>
      <c r="CL42" s="11"/>
      <c r="CM42" s="11"/>
      <c r="CN42" s="11"/>
      <c r="CO42" s="11"/>
      <c r="CP42" s="15"/>
      <c r="CQ42" s="14"/>
      <c r="CR42" s="31"/>
      <c r="CS42" s="11"/>
    </row>
    <row r="43" spans="80:97" s="18" customFormat="1" ht="15.6" x14ac:dyDescent="0.3">
      <c r="CB43" s="9"/>
      <c r="CC43" s="11"/>
      <c r="CD43" s="11"/>
      <c r="CE43" s="15"/>
      <c r="CF43" s="15"/>
      <c r="CG43" s="31"/>
      <c r="CH43" s="32"/>
      <c r="CI43" s="33"/>
      <c r="CJ43" s="33"/>
      <c r="CK43" s="34"/>
      <c r="CL43" s="11"/>
      <c r="CM43" s="11"/>
      <c r="CN43" s="11"/>
      <c r="CO43" s="11"/>
      <c r="CP43" s="15"/>
      <c r="CQ43" s="14"/>
      <c r="CR43" s="31"/>
      <c r="CS43" s="37"/>
    </row>
    <row r="44" spans="80:97" s="18" customFormat="1" ht="15.6" x14ac:dyDescent="0.3">
      <c r="CB44" s="9"/>
      <c r="CC44" s="11"/>
      <c r="CD44" s="11"/>
      <c r="CE44" s="15"/>
      <c r="CF44" s="15"/>
      <c r="CG44" s="31"/>
      <c r="CH44" s="35"/>
      <c r="CI44" s="36"/>
      <c r="CJ44" s="36"/>
      <c r="CK44" s="35"/>
      <c r="CL44" s="11"/>
      <c r="CM44" s="11"/>
      <c r="CN44" s="11"/>
      <c r="CO44" s="11"/>
      <c r="CP44" s="15"/>
      <c r="CQ44" s="14"/>
      <c r="CR44" s="31"/>
      <c r="CS44" s="26"/>
    </row>
    <row r="45" spans="80:97" s="18" customFormat="1" ht="15.6" x14ac:dyDescent="0.3">
      <c r="CB45" s="9"/>
      <c r="CC45" s="11"/>
      <c r="CD45" s="11"/>
      <c r="CE45" s="15"/>
      <c r="CF45" s="15"/>
      <c r="CG45" s="31"/>
      <c r="CH45" s="32"/>
      <c r="CI45" s="33"/>
      <c r="CJ45" s="33"/>
      <c r="CK45" s="34"/>
      <c r="CL45" s="11"/>
      <c r="CM45" s="11"/>
      <c r="CN45" s="11"/>
      <c r="CO45" s="11"/>
      <c r="CP45" s="15"/>
      <c r="CQ45" s="14"/>
      <c r="CR45" s="31"/>
      <c r="CS45" s="26"/>
    </row>
    <row r="46" spans="80:97" s="18" customFormat="1" ht="15.6" x14ac:dyDescent="0.3">
      <c r="CB46" s="8"/>
      <c r="CC46" s="11"/>
      <c r="CD46" s="11"/>
      <c r="CE46" s="15"/>
      <c r="CF46" s="15"/>
      <c r="CG46" s="31"/>
      <c r="CH46" s="35"/>
      <c r="CI46" s="36"/>
      <c r="CJ46" s="36"/>
      <c r="CK46" s="35"/>
      <c r="CL46" s="11"/>
      <c r="CM46" s="11"/>
      <c r="CN46" s="11"/>
      <c r="CO46" s="11"/>
      <c r="CP46" s="15"/>
      <c r="CQ46" s="14"/>
      <c r="CR46" s="31"/>
      <c r="CS46" s="26"/>
    </row>
    <row r="47" spans="80:97" s="18" customFormat="1" ht="15.6" x14ac:dyDescent="0.3">
      <c r="CB47" s="8"/>
      <c r="CC47" s="11"/>
      <c r="CD47" s="11"/>
      <c r="CE47" s="15"/>
      <c r="CF47" s="15"/>
      <c r="CG47" s="31"/>
      <c r="CH47" s="32"/>
      <c r="CI47" s="33"/>
      <c r="CJ47" s="33"/>
      <c r="CK47" s="34"/>
      <c r="CL47" s="11"/>
      <c r="CM47" s="11"/>
      <c r="CN47" s="11"/>
      <c r="CO47" s="11"/>
      <c r="CP47" s="15"/>
      <c r="CQ47" s="14"/>
      <c r="CR47" s="31"/>
      <c r="CS47" s="26"/>
    </row>
    <row r="48" spans="80:97" s="18" customFormat="1" ht="15.6" x14ac:dyDescent="0.3">
      <c r="CB48" s="2"/>
      <c r="CC48" s="11"/>
      <c r="CD48" s="11"/>
      <c r="CE48" s="15"/>
      <c r="CF48" s="15"/>
      <c r="CG48" s="31"/>
      <c r="CH48" s="35"/>
      <c r="CI48" s="36"/>
      <c r="CJ48" s="36"/>
      <c r="CK48" s="35"/>
      <c r="CL48" s="11"/>
      <c r="CM48" s="11"/>
      <c r="CN48" s="11"/>
      <c r="CO48" s="11"/>
      <c r="CP48" s="15"/>
      <c r="CQ48" s="14"/>
      <c r="CR48" s="31"/>
      <c r="CS48" s="26"/>
    </row>
    <row r="49" spans="80:97" s="18" customFormat="1" x14ac:dyDescent="0.3"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</row>
    <row r="50" spans="80:97" s="18" customFormat="1" x14ac:dyDescent="0.3"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</row>
    <row r="51" spans="80:97" s="18" customFormat="1" x14ac:dyDescent="0.3"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</row>
    <row r="52" spans="80:97" s="18" customFormat="1" x14ac:dyDescent="0.3"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</row>
    <row r="53" spans="80:97" s="18" customFormat="1" x14ac:dyDescent="0.3"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</row>
    <row r="54" spans="80:97" s="18" customFormat="1" x14ac:dyDescent="0.3"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</row>
    <row r="55" spans="80:97" s="18" customFormat="1" x14ac:dyDescent="0.3"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</row>
    <row r="56" spans="80:97" s="18" customFormat="1" x14ac:dyDescent="0.3"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</row>
    <row r="57" spans="80:97" s="18" customFormat="1" x14ac:dyDescent="0.3"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</row>
    <row r="58" spans="80:97" s="18" customFormat="1" x14ac:dyDescent="0.3"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</row>
    <row r="59" spans="80:97" s="18" customFormat="1" x14ac:dyDescent="0.3"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</row>
    <row r="60" spans="80:97" s="18" customFormat="1" x14ac:dyDescent="0.3"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</row>
    <row r="61" spans="80:97" s="18" customFormat="1" x14ac:dyDescent="0.3"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</row>
    <row r="62" spans="80:97" s="18" customFormat="1" x14ac:dyDescent="0.3"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</row>
    <row r="63" spans="80:97" s="18" customFormat="1" x14ac:dyDescent="0.3"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</row>
    <row r="64" spans="80:97" s="18" customFormat="1" x14ac:dyDescent="0.3"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</row>
    <row r="65" spans="80:97" s="18" customFormat="1" x14ac:dyDescent="0.3"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</row>
    <row r="66" spans="80:97" s="18" customFormat="1" x14ac:dyDescent="0.3"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</row>
    <row r="67" spans="80:97" s="18" customFormat="1" x14ac:dyDescent="0.3"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</row>
    <row r="68" spans="80:97" s="18" customFormat="1" x14ac:dyDescent="0.3"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</row>
    <row r="69" spans="80:97" s="18" customFormat="1" x14ac:dyDescent="0.3"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</row>
    <row r="70" spans="80:97" s="18" customFormat="1" x14ac:dyDescent="0.3"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</row>
    <row r="71" spans="80:97" s="18" customFormat="1" x14ac:dyDescent="0.3"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</row>
    <row r="72" spans="80:97" s="18" customFormat="1" x14ac:dyDescent="0.3"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</row>
    <row r="73" spans="80:97" s="18" customFormat="1" x14ac:dyDescent="0.3"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</row>
    <row r="74" spans="80:97" s="18" customFormat="1" x14ac:dyDescent="0.3"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</row>
    <row r="75" spans="80:97" s="18" customFormat="1" x14ac:dyDescent="0.3"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</row>
    <row r="76" spans="80:97" s="18" customFormat="1" x14ac:dyDescent="0.3"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</row>
    <row r="77" spans="80:97" s="18" customFormat="1" x14ac:dyDescent="0.3"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</row>
    <row r="78" spans="80:97" s="18" customFormat="1" x14ac:dyDescent="0.3"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</row>
    <row r="79" spans="80:97" s="18" customFormat="1" x14ac:dyDescent="0.3"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</row>
    <row r="80" spans="80:97" s="18" customFormat="1" x14ac:dyDescent="0.3"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</row>
    <row r="81" spans="80:97" s="18" customFormat="1" x14ac:dyDescent="0.3"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</row>
    <row r="82" spans="80:97" s="18" customFormat="1" x14ac:dyDescent="0.3"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</row>
    <row r="83" spans="80:97" s="18" customFormat="1" x14ac:dyDescent="0.3"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</row>
    <row r="84" spans="80:97" s="18" customFormat="1" x14ac:dyDescent="0.3"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</row>
    <row r="85" spans="80:97" s="18" customFormat="1" x14ac:dyDescent="0.3"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</row>
    <row r="86" spans="80:97" s="18" customFormat="1" x14ac:dyDescent="0.3"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</row>
    <row r="87" spans="80:97" s="18" customFormat="1" x14ac:dyDescent="0.3"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</row>
    <row r="88" spans="80:97" s="18" customFormat="1" x14ac:dyDescent="0.3"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</row>
    <row r="89" spans="80:97" s="18" customFormat="1" x14ac:dyDescent="0.3"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</row>
    <row r="90" spans="80:97" s="18" customFormat="1" x14ac:dyDescent="0.3"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</row>
    <row r="91" spans="80:97" s="18" customFormat="1" x14ac:dyDescent="0.3"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</row>
    <row r="92" spans="80:97" s="18" customFormat="1" x14ac:dyDescent="0.3"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</row>
    <row r="93" spans="80:97" s="18" customFormat="1" x14ac:dyDescent="0.3"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</row>
    <row r="94" spans="80:97" s="18" customFormat="1" x14ac:dyDescent="0.3"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</row>
    <row r="95" spans="80:97" s="18" customFormat="1" x14ac:dyDescent="0.3"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</row>
    <row r="96" spans="80:97" s="18" customFormat="1" x14ac:dyDescent="0.3"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</row>
    <row r="97" spans="80:97" s="18" customFormat="1" x14ac:dyDescent="0.3"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</row>
    <row r="98" spans="80:97" s="18" customFormat="1" x14ac:dyDescent="0.3"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</row>
    <row r="99" spans="80:97" s="18" customFormat="1" x14ac:dyDescent="0.3"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</row>
    <row r="100" spans="80:97" s="18" customFormat="1" x14ac:dyDescent="0.3"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</row>
    <row r="101" spans="80:97" s="18" customFormat="1" x14ac:dyDescent="0.3"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</row>
    <row r="102" spans="80:97" s="18" customFormat="1" x14ac:dyDescent="0.3"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</row>
    <row r="103" spans="80:97" s="18" customFormat="1" x14ac:dyDescent="0.3"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</row>
    <row r="104" spans="80:97" s="18" customFormat="1" x14ac:dyDescent="0.3"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</row>
    <row r="105" spans="80:97" s="18" customFormat="1" x14ac:dyDescent="0.3"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</row>
    <row r="106" spans="80:97" s="18" customFormat="1" x14ac:dyDescent="0.3"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</row>
    <row r="107" spans="80:97" s="18" customFormat="1" x14ac:dyDescent="0.3"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</row>
    <row r="108" spans="80:97" s="18" customFormat="1" x14ac:dyDescent="0.3"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</row>
    <row r="109" spans="80:97" s="18" customFormat="1" x14ac:dyDescent="0.3"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</row>
    <row r="110" spans="80:97" s="18" customFormat="1" x14ac:dyDescent="0.3"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</row>
    <row r="111" spans="80:97" s="18" customFormat="1" x14ac:dyDescent="0.3"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</row>
    <row r="112" spans="80:97" s="18" customFormat="1" x14ac:dyDescent="0.3"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</row>
    <row r="113" spans="80:97" s="18" customFormat="1" x14ac:dyDescent="0.3"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</row>
  </sheetData>
  <conditionalFormatting sqref="CB1:CB2 CB30:CB48">
    <cfRule type="cellIs" dxfId="4802" priority="43" operator="equal">
      <formula>0</formula>
    </cfRule>
    <cfRule type="containsErrors" dxfId="4801" priority="44">
      <formula>ISERROR(CB1)</formula>
    </cfRule>
  </conditionalFormatting>
  <conditionalFormatting sqref="CH41 CJ41 CH40:CJ40 CH42:CJ48 CC37:CS38 CC34:CS35 CC26:CS28 CC40:CG48 CC21:CS24 CC1 CO1:CS1 CR4:CS19 CL40:CS48 CC30:CS32 CE1:CM1 CD4:CD19">
    <cfRule type="containsErrors" dxfId="4800" priority="41">
      <formula>ISERROR(CC1)</formula>
    </cfRule>
    <cfRule type="cellIs" dxfId="4799" priority="42" operator="equal">
      <formula>0</formula>
    </cfRule>
  </conditionalFormatting>
  <conditionalFormatting sqref="CC2:CS2 CC3:CI3 CL3 CO3 CR3:CS3">
    <cfRule type="containsErrors" dxfId="4798" priority="39">
      <formula>ISERROR(CC2)</formula>
    </cfRule>
    <cfRule type="cellIs" dxfId="4797" priority="40" operator="equal">
      <formula>0</formula>
    </cfRule>
  </conditionalFormatting>
  <conditionalFormatting sqref="CC4">
    <cfRule type="containsErrors" dxfId="4796" priority="37">
      <formula>ISERROR(CC4)</formula>
    </cfRule>
    <cfRule type="cellIs" dxfId="4795" priority="38" operator="equal">
      <formula>0</formula>
    </cfRule>
  </conditionalFormatting>
  <conditionalFormatting sqref="CC5:CC10">
    <cfRule type="containsErrors" dxfId="4794" priority="31">
      <formula>ISERROR(CC5)</formula>
    </cfRule>
    <cfRule type="cellIs" dxfId="4793" priority="32" operator="equal">
      <formula>0</formula>
    </cfRule>
  </conditionalFormatting>
  <conditionalFormatting sqref="CC11">
    <cfRule type="containsErrors" dxfId="4792" priority="29">
      <formula>ISERROR(CC11)</formula>
    </cfRule>
    <cfRule type="cellIs" dxfId="4791" priority="30" operator="equal">
      <formula>0</formula>
    </cfRule>
  </conditionalFormatting>
  <conditionalFormatting sqref="CC12">
    <cfRule type="containsErrors" dxfId="4790" priority="27">
      <formula>ISERROR(CC12)</formula>
    </cfRule>
    <cfRule type="cellIs" dxfId="4789" priority="28" operator="equal">
      <formula>0</formula>
    </cfRule>
  </conditionalFormatting>
  <conditionalFormatting sqref="CC13">
    <cfRule type="containsErrors" dxfId="4788" priority="25">
      <formula>ISERROR(CC13)</formula>
    </cfRule>
    <cfRule type="cellIs" dxfId="4787" priority="26" operator="equal">
      <formula>0</formula>
    </cfRule>
  </conditionalFormatting>
  <conditionalFormatting sqref="CC14">
    <cfRule type="containsErrors" dxfId="4786" priority="23">
      <formula>ISERROR(CC14)</formula>
    </cfRule>
    <cfRule type="cellIs" dxfId="4785" priority="24" operator="equal">
      <formula>0</formula>
    </cfRule>
  </conditionalFormatting>
  <conditionalFormatting sqref="CC15">
    <cfRule type="containsErrors" dxfId="4784" priority="21">
      <formula>ISERROR(CC15)</formula>
    </cfRule>
    <cfRule type="cellIs" dxfId="4783" priority="22" operator="equal">
      <formula>0</formula>
    </cfRule>
  </conditionalFormatting>
  <conditionalFormatting sqref="CC16">
    <cfRule type="containsErrors" dxfId="4782" priority="19">
      <formula>ISERROR(CC16)</formula>
    </cfRule>
    <cfRule type="cellIs" dxfId="4781" priority="20" operator="equal">
      <formula>0</formula>
    </cfRule>
  </conditionalFormatting>
  <conditionalFormatting sqref="CC17">
    <cfRule type="containsErrors" dxfId="4780" priority="17">
      <formula>ISERROR(CC17)</formula>
    </cfRule>
    <cfRule type="cellIs" dxfId="4779" priority="18" operator="equal">
      <formula>0</formula>
    </cfRule>
  </conditionalFormatting>
  <conditionalFormatting sqref="CF4:CF19">
    <cfRule type="containsErrors" dxfId="4778" priority="36">
      <formula>ISERROR(CF4)</formula>
    </cfRule>
  </conditionalFormatting>
  <conditionalFormatting sqref="CI4:CI19">
    <cfRule type="containsErrors" dxfId="4777" priority="35">
      <formula>ISERROR(CI4)</formula>
    </cfRule>
  </conditionalFormatting>
  <conditionalFormatting sqref="CL4:CL19">
    <cfRule type="containsErrors" dxfId="4776" priority="34">
      <formula>ISERROR(CL4)</formula>
    </cfRule>
  </conditionalFormatting>
  <conditionalFormatting sqref="CO4:CO19">
    <cfRule type="containsErrors" dxfId="4775" priority="33">
      <formula>ISERROR(CO4)</formula>
    </cfRule>
  </conditionalFormatting>
  <conditionalFormatting sqref="CC18">
    <cfRule type="containsErrors" dxfId="4774" priority="15">
      <formula>ISERROR(CC18)</formula>
    </cfRule>
    <cfRule type="cellIs" dxfId="4773" priority="16" operator="equal">
      <formula>0</formula>
    </cfRule>
  </conditionalFormatting>
  <conditionalFormatting sqref="CC19">
    <cfRule type="containsErrors" dxfId="4772" priority="13">
      <formula>ISERROR(CC19)</formula>
    </cfRule>
    <cfRule type="cellIs" dxfId="4771" priority="14" operator="equal">
      <formula>0</formula>
    </cfRule>
  </conditionalFormatting>
  <conditionalFormatting sqref="CP3:CQ3">
    <cfRule type="containsErrors" dxfId="4770" priority="1">
      <formula>ISERROR(CP3)</formula>
    </cfRule>
    <cfRule type="cellIs" dxfId="4769" priority="2" operator="equal">
      <formula>0</formula>
    </cfRule>
  </conditionalFormatting>
  <conditionalFormatting sqref="CJ3:CK3">
    <cfRule type="containsErrors" dxfId="4768" priority="9">
      <formula>ISERROR(CJ3)</formula>
    </cfRule>
    <cfRule type="cellIs" dxfId="4767" priority="10" operator="equal">
      <formula>0</formula>
    </cfRule>
  </conditionalFormatting>
  <conditionalFormatting sqref="CM3:CN3">
    <cfRule type="containsErrors" dxfId="4766" priority="5">
      <formula>ISERROR(CM3)</formula>
    </cfRule>
    <cfRule type="cellIs" dxfId="4765" priority="6" operator="equal">
      <formula>0</formula>
    </cfRule>
  </conditionalFormatting>
  <conditionalFormatting sqref="CQ4:CQ19">
    <cfRule type="containsErrors" dxfId="4764" priority="3">
      <formula>ISERROR(CQ4)</formula>
    </cfRule>
    <cfRule type="cellIs" dxfId="4763" priority="4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3"/>
  <sheetViews>
    <sheetView workbookViewId="0"/>
  </sheetViews>
  <sheetFormatPr baseColWidth="10" defaultRowHeight="14.4" x14ac:dyDescent="0.3"/>
  <cols>
    <col min="1" max="1" width="7.8984375" style="10" customWidth="1"/>
    <col min="2" max="2" width="6.3984375" style="10" customWidth="1"/>
    <col min="3" max="3" width="14.19921875" style="180" customWidth="1"/>
    <col min="4" max="4" width="5.19921875" style="10" customWidth="1"/>
    <col min="5" max="7" width="4.296875" style="242" customWidth="1"/>
    <col min="8" max="8" width="4.296875" style="182" customWidth="1"/>
    <col min="9" max="9" width="4.296875" style="183" customWidth="1"/>
    <col min="10" max="10" width="4.296875" style="184" customWidth="1"/>
    <col min="11" max="11" width="4.296875" style="185" customWidth="1"/>
    <col min="12" max="12" width="4.296875" style="186" customWidth="1"/>
    <col min="13" max="13" width="7" style="187" customWidth="1"/>
  </cols>
  <sheetData>
    <row r="1" spans="1:13" ht="15" thickBot="1" x14ac:dyDescent="0.3">
      <c r="A1" s="208"/>
      <c r="B1" s="209"/>
      <c r="C1" s="210"/>
      <c r="D1" s="109"/>
      <c r="E1" s="211"/>
      <c r="F1" s="211"/>
      <c r="G1" s="211"/>
      <c r="H1" s="111"/>
      <c r="I1" s="112"/>
      <c r="J1" s="113"/>
      <c r="K1" s="114"/>
      <c r="L1" s="115"/>
      <c r="M1" s="212"/>
    </row>
    <row r="2" spans="1:13" x14ac:dyDescent="0.25">
      <c r="A2" s="116"/>
      <c r="B2" s="213"/>
      <c r="C2" s="118"/>
      <c r="D2" s="119"/>
      <c r="E2" s="214"/>
      <c r="F2" s="214"/>
      <c r="G2" s="214"/>
      <c r="H2" s="121"/>
      <c r="I2" s="122"/>
      <c r="J2" s="123"/>
      <c r="K2" s="124"/>
      <c r="L2" s="125"/>
      <c r="M2" s="126"/>
    </row>
    <row r="3" spans="1:13" x14ac:dyDescent="0.25">
      <c r="A3" s="127"/>
      <c r="B3" s="215"/>
      <c r="C3" s="129"/>
      <c r="D3" s="130"/>
      <c r="E3" s="216"/>
      <c r="F3" s="216"/>
      <c r="G3" s="216"/>
      <c r="H3" s="132"/>
      <c r="I3" s="133"/>
      <c r="J3" s="134"/>
      <c r="K3" s="135"/>
      <c r="L3" s="136"/>
      <c r="M3" s="126"/>
    </row>
    <row r="4" spans="1:13" x14ac:dyDescent="0.25">
      <c r="A4" s="127"/>
      <c r="B4" s="215"/>
      <c r="C4" s="129"/>
      <c r="D4" s="130"/>
      <c r="E4" s="216"/>
      <c r="F4" s="216"/>
      <c r="G4" s="216"/>
      <c r="H4" s="132"/>
      <c r="I4" s="133"/>
      <c r="J4" s="134"/>
      <c r="K4" s="135"/>
      <c r="L4" s="136"/>
      <c r="M4" s="126"/>
    </row>
    <row r="5" spans="1:13" x14ac:dyDescent="0.25">
      <c r="A5" s="127"/>
      <c r="B5" s="215"/>
      <c r="C5" s="129"/>
      <c r="D5" s="130"/>
      <c r="E5" s="216"/>
      <c r="F5" s="216"/>
      <c r="G5" s="216"/>
      <c r="H5" s="132"/>
      <c r="I5" s="133"/>
      <c r="J5" s="134"/>
      <c r="K5" s="135"/>
      <c r="L5" s="136"/>
      <c r="M5" s="126"/>
    </row>
    <row r="6" spans="1:13" x14ac:dyDescent="0.25">
      <c r="A6" s="127"/>
      <c r="B6" s="215"/>
      <c r="C6" s="129"/>
      <c r="D6" s="130"/>
      <c r="E6" s="216"/>
      <c r="F6" s="216"/>
      <c r="G6" s="216"/>
      <c r="H6" s="132"/>
      <c r="I6" s="133"/>
      <c r="J6" s="134"/>
      <c r="K6" s="135"/>
      <c r="L6" s="136"/>
      <c r="M6" s="126"/>
    </row>
    <row r="7" spans="1:13" x14ac:dyDescent="0.25">
      <c r="A7" s="138"/>
      <c r="B7" s="128"/>
      <c r="C7" s="139"/>
      <c r="D7" s="140"/>
      <c r="E7" s="216"/>
      <c r="F7" s="216"/>
      <c r="G7" s="216"/>
      <c r="H7" s="132"/>
      <c r="I7" s="133"/>
      <c r="J7" s="134"/>
      <c r="K7" s="135"/>
      <c r="L7" s="136"/>
      <c r="M7" s="142"/>
    </row>
    <row r="8" spans="1:13" x14ac:dyDescent="0.25">
      <c r="A8" s="138"/>
      <c r="B8" s="128"/>
      <c r="C8" s="139"/>
      <c r="D8" s="140"/>
      <c r="E8" s="216"/>
      <c r="F8" s="216"/>
      <c r="G8" s="216"/>
      <c r="H8" s="132"/>
      <c r="I8" s="133"/>
      <c r="J8" s="134"/>
      <c r="K8" s="135"/>
      <c r="L8" s="136"/>
      <c r="M8" s="142"/>
    </row>
    <row r="9" spans="1:13" x14ac:dyDescent="0.25">
      <c r="A9" s="144"/>
      <c r="B9" s="128"/>
      <c r="C9" s="145"/>
      <c r="D9" s="146"/>
      <c r="E9" s="216"/>
      <c r="F9" s="216"/>
      <c r="G9" s="216"/>
      <c r="H9" s="132"/>
      <c r="I9" s="133"/>
      <c r="J9" s="134"/>
      <c r="K9" s="135"/>
      <c r="L9" s="136"/>
      <c r="M9" s="147"/>
    </row>
    <row r="10" spans="1:13" x14ac:dyDescent="0.25">
      <c r="A10" s="144"/>
      <c r="B10" s="128"/>
      <c r="C10" s="145"/>
      <c r="D10" s="146"/>
      <c r="E10" s="216"/>
      <c r="F10" s="216"/>
      <c r="G10" s="216"/>
      <c r="H10" s="132"/>
      <c r="I10" s="133"/>
      <c r="J10" s="134"/>
      <c r="K10" s="135"/>
      <c r="L10" s="136"/>
      <c r="M10" s="147"/>
    </row>
    <row r="11" spans="1:13" x14ac:dyDescent="0.25">
      <c r="A11" s="217"/>
      <c r="B11" s="218"/>
      <c r="C11" s="150"/>
      <c r="D11" s="218"/>
      <c r="E11" s="219"/>
      <c r="F11" s="219"/>
      <c r="G11" s="219"/>
      <c r="H11" s="220"/>
      <c r="I11" s="221"/>
      <c r="J11" s="222"/>
      <c r="K11" s="223"/>
      <c r="L11" s="224"/>
      <c r="M11" s="225"/>
    </row>
    <row r="12" spans="1:13" x14ac:dyDescent="0.25">
      <c r="A12" s="127"/>
      <c r="B12" s="128"/>
      <c r="C12" s="129"/>
      <c r="D12" s="130"/>
      <c r="E12" s="216"/>
      <c r="F12" s="216"/>
      <c r="G12" s="216"/>
      <c r="H12" s="132"/>
      <c r="I12" s="133"/>
      <c r="J12" s="134"/>
      <c r="K12" s="135"/>
      <c r="L12" s="136"/>
      <c r="M12" s="126"/>
    </row>
    <row r="13" spans="1:13" x14ac:dyDescent="0.25">
      <c r="A13" s="127"/>
      <c r="B13" s="128"/>
      <c r="C13" s="129"/>
      <c r="D13" s="130"/>
      <c r="E13" s="216"/>
      <c r="F13" s="216"/>
      <c r="G13" s="216"/>
      <c r="H13" s="132"/>
      <c r="I13" s="133"/>
      <c r="J13" s="134"/>
      <c r="K13" s="135"/>
      <c r="L13" s="136"/>
      <c r="M13" s="126"/>
    </row>
    <row r="14" spans="1:13" x14ac:dyDescent="0.25">
      <c r="A14" s="127"/>
      <c r="B14" s="128"/>
      <c r="C14" s="129"/>
      <c r="D14" s="130"/>
      <c r="E14" s="216"/>
      <c r="F14" s="216"/>
      <c r="G14" s="216"/>
      <c r="H14" s="132"/>
      <c r="I14" s="133"/>
      <c r="J14" s="134"/>
      <c r="K14" s="135"/>
      <c r="L14" s="136"/>
      <c r="M14" s="126"/>
    </row>
    <row r="15" spans="1:13" x14ac:dyDescent="0.25">
      <c r="A15" s="127"/>
      <c r="B15" s="128"/>
      <c r="C15" s="129"/>
      <c r="D15" s="130"/>
      <c r="E15" s="216"/>
      <c r="F15" s="216"/>
      <c r="G15" s="216"/>
      <c r="H15" s="132"/>
      <c r="I15" s="133"/>
      <c r="J15" s="134"/>
      <c r="K15" s="135"/>
      <c r="L15" s="136"/>
      <c r="M15" s="126"/>
    </row>
    <row r="16" spans="1:13" x14ac:dyDescent="0.25">
      <c r="A16" s="127"/>
      <c r="B16" s="128"/>
      <c r="C16" s="129"/>
      <c r="D16" s="130"/>
      <c r="E16" s="216"/>
      <c r="F16" s="216"/>
      <c r="G16" s="216"/>
      <c r="H16" s="132"/>
      <c r="I16" s="133"/>
      <c r="J16" s="134"/>
      <c r="K16" s="135"/>
      <c r="L16" s="136"/>
      <c r="M16" s="126"/>
    </row>
    <row r="17" spans="1:13" x14ac:dyDescent="0.25">
      <c r="A17" s="138"/>
      <c r="B17" s="128"/>
      <c r="C17" s="139"/>
      <c r="D17" s="140"/>
      <c r="E17" s="216"/>
      <c r="F17" s="216"/>
      <c r="G17" s="216"/>
      <c r="H17" s="132"/>
      <c r="I17" s="133"/>
      <c r="J17" s="134"/>
      <c r="K17" s="135"/>
      <c r="L17" s="136"/>
      <c r="M17" s="142"/>
    </row>
    <row r="18" spans="1:13" x14ac:dyDescent="0.25">
      <c r="A18" s="138"/>
      <c r="B18" s="128"/>
      <c r="C18" s="139"/>
      <c r="D18" s="140"/>
      <c r="E18" s="216"/>
      <c r="F18" s="216"/>
      <c r="G18" s="216"/>
      <c r="H18" s="132"/>
      <c r="I18" s="133"/>
      <c r="J18" s="134"/>
      <c r="K18" s="135"/>
      <c r="L18" s="136"/>
      <c r="M18" s="142"/>
    </row>
    <row r="19" spans="1:13" x14ac:dyDescent="0.25">
      <c r="A19" s="144"/>
      <c r="B19" s="128"/>
      <c r="C19" s="145"/>
      <c r="D19" s="146"/>
      <c r="E19" s="216"/>
      <c r="F19" s="216"/>
      <c r="G19" s="216"/>
      <c r="H19" s="132"/>
      <c r="I19" s="133"/>
      <c r="J19" s="134"/>
      <c r="K19" s="135"/>
      <c r="L19" s="136"/>
      <c r="M19" s="147"/>
    </row>
    <row r="20" spans="1:13" x14ac:dyDescent="0.25">
      <c r="A20" s="144"/>
      <c r="B20" s="128"/>
      <c r="C20" s="145"/>
      <c r="D20" s="146"/>
      <c r="E20" s="216"/>
      <c r="F20" s="216"/>
      <c r="G20" s="216"/>
      <c r="H20" s="132"/>
      <c r="I20" s="133"/>
      <c r="J20" s="134"/>
      <c r="K20" s="135"/>
      <c r="L20" s="136"/>
      <c r="M20" s="147"/>
    </row>
    <row r="21" spans="1:13" x14ac:dyDescent="0.25">
      <c r="A21" s="217"/>
      <c r="B21" s="218"/>
      <c r="C21" s="150"/>
      <c r="D21" s="218"/>
      <c r="E21" s="219"/>
      <c r="F21" s="219"/>
      <c r="G21" s="219"/>
      <c r="H21" s="220"/>
      <c r="I21" s="221"/>
      <c r="J21" s="222"/>
      <c r="K21" s="223"/>
      <c r="L21" s="224"/>
      <c r="M21" s="225"/>
    </row>
    <row r="22" spans="1:13" x14ac:dyDescent="0.25">
      <c r="A22" s="127"/>
      <c r="B22" s="128"/>
      <c r="C22" s="129"/>
      <c r="D22" s="130"/>
      <c r="E22" s="216"/>
      <c r="F22" s="216"/>
      <c r="G22" s="216"/>
      <c r="H22" s="132"/>
      <c r="I22" s="133"/>
      <c r="J22" s="134"/>
      <c r="K22" s="135"/>
      <c r="L22" s="136"/>
      <c r="M22" s="126"/>
    </row>
    <row r="23" spans="1:13" x14ac:dyDescent="0.25">
      <c r="A23" s="127"/>
      <c r="B23" s="128"/>
      <c r="C23" s="129"/>
      <c r="D23" s="130"/>
      <c r="E23" s="216"/>
      <c r="F23" s="216"/>
      <c r="G23" s="216"/>
      <c r="H23" s="132"/>
      <c r="I23" s="133"/>
      <c r="J23" s="134"/>
      <c r="K23" s="135"/>
      <c r="L23" s="136"/>
      <c r="M23" s="126"/>
    </row>
    <row r="24" spans="1:13" x14ac:dyDescent="0.25">
      <c r="A24" s="127"/>
      <c r="B24" s="128"/>
      <c r="C24" s="129"/>
      <c r="D24" s="130"/>
      <c r="E24" s="216"/>
      <c r="F24" s="216"/>
      <c r="G24" s="216"/>
      <c r="H24" s="132"/>
      <c r="I24" s="133"/>
      <c r="J24" s="134"/>
      <c r="K24" s="135"/>
      <c r="L24" s="136"/>
      <c r="M24" s="126"/>
    </row>
    <row r="25" spans="1:13" x14ac:dyDescent="0.25">
      <c r="A25" s="127"/>
      <c r="B25" s="128"/>
      <c r="C25" s="129"/>
      <c r="D25" s="130"/>
      <c r="E25" s="216"/>
      <c r="F25" s="216"/>
      <c r="G25" s="216"/>
      <c r="H25" s="132"/>
      <c r="I25" s="133"/>
      <c r="J25" s="134"/>
      <c r="K25" s="135"/>
      <c r="L25" s="136"/>
      <c r="M25" s="126"/>
    </row>
    <row r="26" spans="1:13" x14ac:dyDescent="0.25">
      <c r="A26" s="127"/>
      <c r="B26" s="128"/>
      <c r="C26" s="129"/>
      <c r="D26" s="130"/>
      <c r="E26" s="216"/>
      <c r="F26" s="216"/>
      <c r="G26" s="216"/>
      <c r="H26" s="132"/>
      <c r="I26" s="133"/>
      <c r="J26" s="134"/>
      <c r="K26" s="135"/>
      <c r="L26" s="136"/>
      <c r="M26" s="126"/>
    </row>
    <row r="27" spans="1:13" x14ac:dyDescent="0.25">
      <c r="A27" s="138"/>
      <c r="B27" s="128"/>
      <c r="C27" s="139"/>
      <c r="D27" s="140"/>
      <c r="E27" s="216"/>
      <c r="F27" s="216"/>
      <c r="G27" s="216"/>
      <c r="H27" s="132"/>
      <c r="I27" s="133"/>
      <c r="J27" s="134"/>
      <c r="K27" s="135"/>
      <c r="L27" s="136"/>
      <c r="M27" s="142"/>
    </row>
    <row r="28" spans="1:13" x14ac:dyDescent="0.25">
      <c r="A28" s="138"/>
      <c r="B28" s="128"/>
      <c r="C28" s="139"/>
      <c r="D28" s="140"/>
      <c r="E28" s="216"/>
      <c r="F28" s="216"/>
      <c r="G28" s="216"/>
      <c r="H28" s="132"/>
      <c r="I28" s="133"/>
      <c r="J28" s="134"/>
      <c r="K28" s="135"/>
      <c r="L28" s="136"/>
      <c r="M28" s="142"/>
    </row>
    <row r="29" spans="1:13" x14ac:dyDescent="0.25">
      <c r="A29" s="144"/>
      <c r="B29" s="128"/>
      <c r="C29" s="145"/>
      <c r="D29" s="146"/>
      <c r="E29" s="216"/>
      <c r="F29" s="216"/>
      <c r="G29" s="216"/>
      <c r="H29" s="132"/>
      <c r="I29" s="133"/>
      <c r="J29" s="134"/>
      <c r="K29" s="135"/>
      <c r="L29" s="136"/>
      <c r="M29" s="147"/>
    </row>
    <row r="30" spans="1:13" x14ac:dyDescent="0.25">
      <c r="A30" s="144"/>
      <c r="B30" s="128"/>
      <c r="C30" s="145"/>
      <c r="D30" s="146"/>
      <c r="E30" s="216"/>
      <c r="F30" s="216"/>
      <c r="G30" s="216"/>
      <c r="H30" s="132"/>
      <c r="I30" s="133"/>
      <c r="J30" s="134"/>
      <c r="K30" s="135"/>
      <c r="L30" s="136"/>
      <c r="M30" s="147"/>
    </row>
    <row r="31" spans="1:13" x14ac:dyDescent="0.25">
      <c r="A31" s="217"/>
      <c r="B31" s="218"/>
      <c r="C31" s="150"/>
      <c r="D31" s="218"/>
      <c r="E31" s="219"/>
      <c r="F31" s="219"/>
      <c r="G31" s="219"/>
      <c r="H31" s="220"/>
      <c r="I31" s="221"/>
      <c r="J31" s="222"/>
      <c r="K31" s="223"/>
      <c r="L31" s="224"/>
      <c r="M31" s="225"/>
    </row>
    <row r="32" spans="1:13" x14ac:dyDescent="0.25">
      <c r="A32" s="127"/>
      <c r="B32" s="128"/>
      <c r="C32" s="129"/>
      <c r="D32" s="130"/>
      <c r="E32" s="216"/>
      <c r="F32" s="216"/>
      <c r="G32" s="216"/>
      <c r="H32" s="132"/>
      <c r="I32" s="133"/>
      <c r="J32" s="134"/>
      <c r="K32" s="135"/>
      <c r="L32" s="136"/>
      <c r="M32" s="126"/>
    </row>
    <row r="33" spans="1:13" x14ac:dyDescent="0.25">
      <c r="A33" s="127"/>
      <c r="B33" s="128"/>
      <c r="C33" s="129"/>
      <c r="D33" s="130"/>
      <c r="E33" s="216"/>
      <c r="F33" s="216"/>
      <c r="G33" s="216"/>
      <c r="H33" s="132"/>
      <c r="I33" s="133"/>
      <c r="J33" s="134"/>
      <c r="K33" s="135"/>
      <c r="L33" s="136"/>
      <c r="M33" s="126"/>
    </row>
    <row r="34" spans="1:13" x14ac:dyDescent="0.25">
      <c r="A34" s="127"/>
      <c r="B34" s="128"/>
      <c r="C34" s="129"/>
      <c r="D34" s="130"/>
      <c r="E34" s="216"/>
      <c r="F34" s="216"/>
      <c r="G34" s="216"/>
      <c r="H34" s="132"/>
      <c r="I34" s="133"/>
      <c r="J34" s="134"/>
      <c r="K34" s="135"/>
      <c r="L34" s="136"/>
      <c r="M34" s="126"/>
    </row>
    <row r="35" spans="1:13" x14ac:dyDescent="0.25">
      <c r="A35" s="127"/>
      <c r="B35" s="128"/>
      <c r="C35" s="129"/>
      <c r="D35" s="130"/>
      <c r="E35" s="216"/>
      <c r="F35" s="216"/>
      <c r="G35" s="216"/>
      <c r="H35" s="132"/>
      <c r="I35" s="133"/>
      <c r="J35" s="134"/>
      <c r="K35" s="135"/>
      <c r="L35" s="136"/>
      <c r="M35" s="126"/>
    </row>
    <row r="36" spans="1:13" x14ac:dyDescent="0.25">
      <c r="A36" s="127"/>
      <c r="B36" s="128"/>
      <c r="C36" s="129"/>
      <c r="D36" s="130"/>
      <c r="E36" s="216"/>
      <c r="F36" s="216"/>
      <c r="G36" s="216"/>
      <c r="H36" s="132"/>
      <c r="I36" s="133"/>
      <c r="J36" s="134"/>
      <c r="K36" s="135"/>
      <c r="L36" s="136"/>
      <c r="M36" s="126"/>
    </row>
    <row r="37" spans="1:13" x14ac:dyDescent="0.25">
      <c r="A37" s="138"/>
      <c r="B37" s="128"/>
      <c r="C37" s="139"/>
      <c r="D37" s="140"/>
      <c r="E37" s="216"/>
      <c r="F37" s="216"/>
      <c r="G37" s="216"/>
      <c r="H37" s="132"/>
      <c r="I37" s="133"/>
      <c r="J37" s="134"/>
      <c r="K37" s="135"/>
      <c r="L37" s="136"/>
      <c r="M37" s="142"/>
    </row>
    <row r="38" spans="1:13" x14ac:dyDescent="0.25">
      <c r="A38" s="138"/>
      <c r="B38" s="128"/>
      <c r="C38" s="139"/>
      <c r="D38" s="140"/>
      <c r="E38" s="216"/>
      <c r="F38" s="216"/>
      <c r="G38" s="216"/>
      <c r="H38" s="132"/>
      <c r="I38" s="133"/>
      <c r="J38" s="134"/>
      <c r="K38" s="135"/>
      <c r="L38" s="136"/>
      <c r="M38" s="142"/>
    </row>
    <row r="39" spans="1:13" x14ac:dyDescent="0.25">
      <c r="A39" s="144"/>
      <c r="B39" s="128"/>
      <c r="C39" s="145"/>
      <c r="D39" s="146"/>
      <c r="E39" s="216"/>
      <c r="F39" s="216"/>
      <c r="G39" s="216"/>
      <c r="H39" s="132"/>
      <c r="I39" s="133"/>
      <c r="J39" s="134"/>
      <c r="K39" s="135"/>
      <c r="L39" s="136"/>
      <c r="M39" s="147"/>
    </row>
    <row r="40" spans="1:13" x14ac:dyDescent="0.25">
      <c r="A40" s="144"/>
      <c r="B40" s="128"/>
      <c r="C40" s="145"/>
      <c r="D40" s="146"/>
      <c r="E40" s="216"/>
      <c r="F40" s="216"/>
      <c r="G40" s="216"/>
      <c r="H40" s="132"/>
      <c r="I40" s="133"/>
      <c r="J40" s="134"/>
      <c r="K40" s="135"/>
      <c r="L40" s="136"/>
      <c r="M40" s="147"/>
    </row>
    <row r="41" spans="1:13" x14ac:dyDescent="0.25">
      <c r="A41" s="217"/>
      <c r="B41" s="218"/>
      <c r="C41" s="150"/>
      <c r="D41" s="218"/>
      <c r="E41" s="219"/>
      <c r="F41" s="219"/>
      <c r="G41" s="219"/>
      <c r="H41" s="220"/>
      <c r="I41" s="221"/>
      <c r="J41" s="222"/>
      <c r="K41" s="223"/>
      <c r="L41" s="224"/>
      <c r="M41" s="225"/>
    </row>
    <row r="42" spans="1:13" x14ac:dyDescent="0.25">
      <c r="A42" s="127"/>
      <c r="B42" s="128"/>
      <c r="C42" s="129"/>
      <c r="D42" s="130"/>
      <c r="E42" s="216"/>
      <c r="F42" s="216"/>
      <c r="G42" s="216"/>
      <c r="H42" s="132"/>
      <c r="I42" s="133"/>
      <c r="J42" s="134"/>
      <c r="K42" s="135"/>
      <c r="L42" s="136"/>
      <c r="M42" s="126"/>
    </row>
    <row r="43" spans="1:13" x14ac:dyDescent="0.25">
      <c r="A43" s="127"/>
      <c r="B43" s="128"/>
      <c r="C43" s="129"/>
      <c r="D43" s="130"/>
      <c r="E43" s="216"/>
      <c r="F43" s="216"/>
      <c r="G43" s="216"/>
      <c r="H43" s="132"/>
      <c r="I43" s="133"/>
      <c r="J43" s="134"/>
      <c r="K43" s="135"/>
      <c r="L43" s="136"/>
      <c r="M43" s="126"/>
    </row>
    <row r="44" spans="1:13" x14ac:dyDescent="0.25">
      <c r="A44" s="127"/>
      <c r="B44" s="128"/>
      <c r="C44" s="129"/>
      <c r="D44" s="130"/>
      <c r="E44" s="216"/>
      <c r="F44" s="216"/>
      <c r="G44" s="216"/>
      <c r="H44" s="132"/>
      <c r="I44" s="133"/>
      <c r="J44" s="134"/>
      <c r="K44" s="135"/>
      <c r="L44" s="136"/>
      <c r="M44" s="126"/>
    </row>
    <row r="45" spans="1:13" x14ac:dyDescent="0.25">
      <c r="A45" s="127"/>
      <c r="B45" s="128"/>
      <c r="C45" s="129"/>
      <c r="D45" s="130"/>
      <c r="E45" s="216"/>
      <c r="F45" s="216"/>
      <c r="G45" s="216"/>
      <c r="H45" s="132"/>
      <c r="I45" s="133"/>
      <c r="J45" s="134"/>
      <c r="K45" s="135"/>
      <c r="L45" s="136"/>
      <c r="M45" s="126"/>
    </row>
    <row r="46" spans="1:13" x14ac:dyDescent="0.25">
      <c r="A46" s="127"/>
      <c r="B46" s="128"/>
      <c r="C46" s="129"/>
      <c r="D46" s="130"/>
      <c r="E46" s="216"/>
      <c r="F46" s="216"/>
      <c r="G46" s="216"/>
      <c r="H46" s="132"/>
      <c r="I46" s="133"/>
      <c r="J46" s="134"/>
      <c r="K46" s="135"/>
      <c r="L46" s="136"/>
      <c r="M46" s="126"/>
    </row>
    <row r="47" spans="1:13" x14ac:dyDescent="0.25">
      <c r="A47" s="138"/>
      <c r="B47" s="128"/>
      <c r="C47" s="139"/>
      <c r="D47" s="140"/>
      <c r="E47" s="216"/>
      <c r="F47" s="216"/>
      <c r="G47" s="216"/>
      <c r="H47" s="132"/>
      <c r="I47" s="133"/>
      <c r="J47" s="134"/>
      <c r="K47" s="135"/>
      <c r="L47" s="136"/>
      <c r="M47" s="142"/>
    </row>
    <row r="48" spans="1:13" x14ac:dyDescent="0.25">
      <c r="A48" s="138"/>
      <c r="B48" s="128"/>
      <c r="C48" s="139"/>
      <c r="D48" s="140"/>
      <c r="E48" s="216"/>
      <c r="F48" s="216"/>
      <c r="G48" s="216"/>
      <c r="H48" s="132"/>
      <c r="I48" s="133"/>
      <c r="J48" s="134"/>
      <c r="K48" s="135"/>
      <c r="L48" s="136"/>
      <c r="M48" s="142"/>
    </row>
    <row r="49" spans="1:13" x14ac:dyDescent="0.25">
      <c r="A49" s="144"/>
      <c r="B49" s="128"/>
      <c r="C49" s="145"/>
      <c r="D49" s="146"/>
      <c r="E49" s="216"/>
      <c r="F49" s="216"/>
      <c r="G49" s="216"/>
      <c r="H49" s="132"/>
      <c r="I49" s="133"/>
      <c r="J49" s="134"/>
      <c r="K49" s="135"/>
      <c r="L49" s="136"/>
      <c r="M49" s="147"/>
    </row>
    <row r="50" spans="1:13" x14ac:dyDescent="0.25">
      <c r="A50" s="144"/>
      <c r="B50" s="128"/>
      <c r="C50" s="145"/>
      <c r="D50" s="146"/>
      <c r="E50" s="216"/>
      <c r="F50" s="216"/>
      <c r="G50" s="216"/>
      <c r="H50" s="132"/>
      <c r="I50" s="133"/>
      <c r="J50" s="134"/>
      <c r="K50" s="135"/>
      <c r="L50" s="136"/>
      <c r="M50" s="147"/>
    </row>
    <row r="51" spans="1:13" x14ac:dyDescent="0.25">
      <c r="A51" s="217"/>
      <c r="B51" s="218"/>
      <c r="C51" s="150"/>
      <c r="D51" s="218"/>
      <c r="E51" s="219"/>
      <c r="F51" s="219"/>
      <c r="G51" s="219"/>
      <c r="H51" s="220"/>
      <c r="I51" s="221"/>
      <c r="J51" s="222"/>
      <c r="K51" s="223"/>
      <c r="L51" s="224"/>
      <c r="M51" s="225"/>
    </row>
    <row r="52" spans="1:13" x14ac:dyDescent="0.25">
      <c r="A52" s="127"/>
      <c r="B52" s="128"/>
      <c r="C52" s="129"/>
      <c r="D52" s="130"/>
      <c r="E52" s="216"/>
      <c r="F52" s="216"/>
      <c r="G52" s="216"/>
      <c r="H52" s="132"/>
      <c r="I52" s="133"/>
      <c r="J52" s="134"/>
      <c r="K52" s="135"/>
      <c r="L52" s="136"/>
      <c r="M52" s="126"/>
    </row>
    <row r="53" spans="1:13" x14ac:dyDescent="0.25">
      <c r="A53" s="127"/>
      <c r="B53" s="128"/>
      <c r="C53" s="129"/>
      <c r="D53" s="130"/>
      <c r="E53" s="216"/>
      <c r="F53" s="216"/>
      <c r="G53" s="216"/>
      <c r="H53" s="132"/>
      <c r="I53" s="133"/>
      <c r="J53" s="134"/>
      <c r="K53" s="135"/>
      <c r="L53" s="136"/>
      <c r="M53" s="126"/>
    </row>
    <row r="54" spans="1:13" x14ac:dyDescent="0.25">
      <c r="A54" s="127"/>
      <c r="B54" s="128"/>
      <c r="C54" s="129"/>
      <c r="D54" s="130"/>
      <c r="E54" s="216"/>
      <c r="F54" s="216"/>
      <c r="G54" s="216"/>
      <c r="H54" s="132"/>
      <c r="I54" s="133"/>
      <c r="J54" s="134"/>
      <c r="K54" s="135"/>
      <c r="L54" s="136"/>
      <c r="M54" s="126"/>
    </row>
    <row r="55" spans="1:13" x14ac:dyDescent="0.25">
      <c r="A55" s="127"/>
      <c r="B55" s="128"/>
      <c r="C55" s="129"/>
      <c r="D55" s="130"/>
      <c r="E55" s="216"/>
      <c r="F55" s="216"/>
      <c r="G55" s="216"/>
      <c r="H55" s="132"/>
      <c r="I55" s="133"/>
      <c r="J55" s="134"/>
      <c r="K55" s="135"/>
      <c r="L55" s="136"/>
      <c r="M55" s="126"/>
    </row>
    <row r="56" spans="1:13" x14ac:dyDescent="0.25">
      <c r="A56" s="127"/>
      <c r="B56" s="128"/>
      <c r="C56" s="129"/>
      <c r="D56" s="130"/>
      <c r="E56" s="216"/>
      <c r="F56" s="216"/>
      <c r="G56" s="216"/>
      <c r="H56" s="132"/>
      <c r="I56" s="133"/>
      <c r="J56" s="134"/>
      <c r="K56" s="135"/>
      <c r="L56" s="136"/>
      <c r="M56" s="126"/>
    </row>
    <row r="57" spans="1:13" x14ac:dyDescent="0.25">
      <c r="A57" s="138"/>
      <c r="B57" s="128"/>
      <c r="C57" s="139"/>
      <c r="D57" s="140"/>
      <c r="E57" s="216"/>
      <c r="F57" s="216"/>
      <c r="G57" s="216"/>
      <c r="H57" s="132"/>
      <c r="I57" s="133"/>
      <c r="J57" s="134"/>
      <c r="K57" s="135"/>
      <c r="L57" s="136"/>
      <c r="M57" s="142"/>
    </row>
    <row r="58" spans="1:13" x14ac:dyDescent="0.25">
      <c r="A58" s="138"/>
      <c r="B58" s="128"/>
      <c r="C58" s="139"/>
      <c r="D58" s="140"/>
      <c r="E58" s="216"/>
      <c r="F58" s="216"/>
      <c r="G58" s="216"/>
      <c r="H58" s="132"/>
      <c r="I58" s="133"/>
      <c r="J58" s="134"/>
      <c r="K58" s="135"/>
      <c r="L58" s="136"/>
      <c r="M58" s="142"/>
    </row>
    <row r="59" spans="1:13" x14ac:dyDescent="0.25">
      <c r="A59" s="144"/>
      <c r="B59" s="128"/>
      <c r="C59" s="145"/>
      <c r="D59" s="146"/>
      <c r="E59" s="216"/>
      <c r="F59" s="216"/>
      <c r="G59" s="216"/>
      <c r="H59" s="132"/>
      <c r="I59" s="133"/>
      <c r="J59" s="134"/>
      <c r="K59" s="135"/>
      <c r="L59" s="136"/>
      <c r="M59" s="147"/>
    </row>
    <row r="60" spans="1:13" x14ac:dyDescent="0.25">
      <c r="A60" s="144"/>
      <c r="B60" s="128"/>
      <c r="C60" s="145"/>
      <c r="D60" s="146"/>
      <c r="E60" s="216"/>
      <c r="F60" s="216"/>
      <c r="G60" s="216"/>
      <c r="H60" s="132"/>
      <c r="I60" s="133"/>
      <c r="J60" s="134"/>
      <c r="K60" s="135"/>
      <c r="L60" s="136"/>
      <c r="M60" s="147"/>
    </row>
    <row r="61" spans="1:13" x14ac:dyDescent="0.25">
      <c r="A61" s="217"/>
      <c r="B61" s="218"/>
      <c r="C61" s="150"/>
      <c r="D61" s="218"/>
      <c r="E61" s="219"/>
      <c r="F61" s="219"/>
      <c r="G61" s="219"/>
      <c r="H61" s="220"/>
      <c r="I61" s="221"/>
      <c r="J61" s="222"/>
      <c r="K61" s="223"/>
      <c r="L61" s="224"/>
      <c r="M61" s="225"/>
    </row>
    <row r="62" spans="1:13" x14ac:dyDescent="0.25">
      <c r="A62" s="127"/>
      <c r="B62" s="128"/>
      <c r="C62" s="129"/>
      <c r="D62" s="130"/>
      <c r="E62" s="216"/>
      <c r="F62" s="216"/>
      <c r="G62" s="216"/>
      <c r="H62" s="132"/>
      <c r="I62" s="133"/>
      <c r="J62" s="134"/>
      <c r="K62" s="135"/>
      <c r="L62" s="136"/>
      <c r="M62" s="126"/>
    </row>
    <row r="63" spans="1:13" x14ac:dyDescent="0.25">
      <c r="A63" s="127"/>
      <c r="B63" s="128"/>
      <c r="C63" s="129"/>
      <c r="D63" s="130"/>
      <c r="E63" s="216"/>
      <c r="F63" s="216"/>
      <c r="G63" s="216"/>
      <c r="H63" s="132"/>
      <c r="I63" s="133"/>
      <c r="J63" s="134"/>
      <c r="K63" s="135"/>
      <c r="L63" s="136"/>
      <c r="M63" s="126"/>
    </row>
    <row r="64" spans="1:13" x14ac:dyDescent="0.25">
      <c r="A64" s="127"/>
      <c r="B64" s="128"/>
      <c r="C64" s="129"/>
      <c r="D64" s="130"/>
      <c r="E64" s="216"/>
      <c r="F64" s="216"/>
      <c r="G64" s="216"/>
      <c r="H64" s="132"/>
      <c r="I64" s="133"/>
      <c r="J64" s="134"/>
      <c r="K64" s="135"/>
      <c r="L64" s="136"/>
      <c r="M64" s="126"/>
    </row>
    <row r="65" spans="1:13" x14ac:dyDescent="0.25">
      <c r="A65" s="127"/>
      <c r="B65" s="128"/>
      <c r="C65" s="129"/>
      <c r="D65" s="130"/>
      <c r="E65" s="216"/>
      <c r="F65" s="216"/>
      <c r="G65" s="216"/>
      <c r="H65" s="132"/>
      <c r="I65" s="133"/>
      <c r="J65" s="134"/>
      <c r="K65" s="135"/>
      <c r="L65" s="136"/>
      <c r="M65" s="126"/>
    </row>
    <row r="66" spans="1:13" x14ac:dyDescent="0.25">
      <c r="A66" s="127"/>
      <c r="B66" s="128"/>
      <c r="C66" s="129"/>
      <c r="D66" s="130"/>
      <c r="E66" s="216"/>
      <c r="F66" s="216"/>
      <c r="G66" s="216"/>
      <c r="H66" s="132"/>
      <c r="I66" s="133"/>
      <c r="J66" s="134"/>
      <c r="K66" s="135"/>
      <c r="L66" s="136"/>
      <c r="M66" s="126"/>
    </row>
    <row r="67" spans="1:13" x14ac:dyDescent="0.25">
      <c r="A67" s="138"/>
      <c r="B67" s="128"/>
      <c r="C67" s="139"/>
      <c r="D67" s="140"/>
      <c r="E67" s="216"/>
      <c r="F67" s="216"/>
      <c r="G67" s="216"/>
      <c r="H67" s="132"/>
      <c r="I67" s="133"/>
      <c r="J67" s="134"/>
      <c r="K67" s="135"/>
      <c r="L67" s="136"/>
      <c r="M67" s="142"/>
    </row>
    <row r="68" spans="1:13" x14ac:dyDescent="0.25">
      <c r="A68" s="138"/>
      <c r="B68" s="128"/>
      <c r="C68" s="139"/>
      <c r="D68" s="140"/>
      <c r="E68" s="216"/>
      <c r="F68" s="216"/>
      <c r="G68" s="216"/>
      <c r="H68" s="132"/>
      <c r="I68" s="133"/>
      <c r="J68" s="134"/>
      <c r="K68" s="135"/>
      <c r="L68" s="136"/>
      <c r="M68" s="142"/>
    </row>
    <row r="69" spans="1:13" x14ac:dyDescent="0.25">
      <c r="A69" s="144"/>
      <c r="B69" s="128"/>
      <c r="C69" s="145"/>
      <c r="D69" s="146"/>
      <c r="E69" s="216"/>
      <c r="F69" s="216"/>
      <c r="G69" s="216"/>
      <c r="H69" s="132"/>
      <c r="I69" s="133"/>
      <c r="J69" s="134"/>
      <c r="K69" s="135"/>
      <c r="L69" s="136"/>
      <c r="M69" s="147"/>
    </row>
    <row r="70" spans="1:13" x14ac:dyDescent="0.25">
      <c r="A70" s="144"/>
      <c r="B70" s="128"/>
      <c r="C70" s="145"/>
      <c r="D70" s="146"/>
      <c r="E70" s="216"/>
      <c r="F70" s="216"/>
      <c r="G70" s="216"/>
      <c r="H70" s="132"/>
      <c r="I70" s="133"/>
      <c r="J70" s="134"/>
      <c r="K70" s="135"/>
      <c r="L70" s="136"/>
      <c r="M70" s="147"/>
    </row>
    <row r="71" spans="1:13" x14ac:dyDescent="0.25">
      <c r="A71" s="217"/>
      <c r="B71" s="218"/>
      <c r="C71" s="150"/>
      <c r="D71" s="218"/>
      <c r="E71" s="219"/>
      <c r="F71" s="219"/>
      <c r="G71" s="219"/>
      <c r="H71" s="220"/>
      <c r="I71" s="221"/>
      <c r="J71" s="222"/>
      <c r="K71" s="223"/>
      <c r="L71" s="224"/>
      <c r="M71" s="225"/>
    </row>
    <row r="72" spans="1:13" x14ac:dyDescent="0.25">
      <c r="A72" s="127"/>
      <c r="B72" s="128"/>
      <c r="C72" s="129"/>
      <c r="D72" s="130"/>
      <c r="E72" s="216"/>
      <c r="F72" s="216"/>
      <c r="G72" s="216"/>
      <c r="H72" s="132"/>
      <c r="I72" s="133"/>
      <c r="J72" s="134"/>
      <c r="K72" s="135"/>
      <c r="L72" s="136"/>
      <c r="M72" s="126"/>
    </row>
    <row r="73" spans="1:13" x14ac:dyDescent="0.25">
      <c r="A73" s="127"/>
      <c r="B73" s="128"/>
      <c r="C73" s="129"/>
      <c r="D73" s="130"/>
      <c r="E73" s="216"/>
      <c r="F73" s="216"/>
      <c r="G73" s="216"/>
      <c r="H73" s="132"/>
      <c r="I73" s="133"/>
      <c r="J73" s="134"/>
      <c r="K73" s="135"/>
      <c r="L73" s="136"/>
      <c r="M73" s="126"/>
    </row>
    <row r="74" spans="1:13" x14ac:dyDescent="0.25">
      <c r="A74" s="127"/>
      <c r="B74" s="128"/>
      <c r="C74" s="129"/>
      <c r="D74" s="130"/>
      <c r="E74" s="216"/>
      <c r="F74" s="216"/>
      <c r="G74" s="216"/>
      <c r="H74" s="132"/>
      <c r="I74" s="133"/>
      <c r="J74" s="134"/>
      <c r="K74" s="135"/>
      <c r="L74" s="136"/>
      <c r="M74" s="126"/>
    </row>
    <row r="75" spans="1:13" x14ac:dyDescent="0.25">
      <c r="A75" s="127"/>
      <c r="B75" s="128"/>
      <c r="C75" s="129"/>
      <c r="D75" s="130"/>
      <c r="E75" s="216"/>
      <c r="F75" s="216"/>
      <c r="G75" s="216"/>
      <c r="H75" s="132"/>
      <c r="I75" s="133"/>
      <c r="J75" s="134"/>
      <c r="K75" s="135"/>
      <c r="L75" s="136"/>
      <c r="M75" s="126"/>
    </row>
    <row r="76" spans="1:13" x14ac:dyDescent="0.25">
      <c r="A76" s="127"/>
      <c r="B76" s="128"/>
      <c r="C76" s="129"/>
      <c r="D76" s="130"/>
      <c r="E76" s="216"/>
      <c r="F76" s="216"/>
      <c r="G76" s="216"/>
      <c r="H76" s="132"/>
      <c r="I76" s="133"/>
      <c r="J76" s="134"/>
      <c r="K76" s="135"/>
      <c r="L76" s="136"/>
      <c r="M76" s="126"/>
    </row>
    <row r="77" spans="1:13" x14ac:dyDescent="0.25">
      <c r="A77" s="138"/>
      <c r="B77" s="128"/>
      <c r="C77" s="139"/>
      <c r="D77" s="140"/>
      <c r="E77" s="216"/>
      <c r="F77" s="216"/>
      <c r="G77" s="216"/>
      <c r="H77" s="132"/>
      <c r="I77" s="133"/>
      <c r="J77" s="134"/>
      <c r="K77" s="135"/>
      <c r="L77" s="136"/>
      <c r="M77" s="142"/>
    </row>
    <row r="78" spans="1:13" x14ac:dyDescent="0.25">
      <c r="A78" s="138"/>
      <c r="B78" s="128"/>
      <c r="C78" s="139"/>
      <c r="D78" s="140"/>
      <c r="E78" s="216"/>
      <c r="F78" s="216"/>
      <c r="G78" s="216"/>
      <c r="H78" s="132"/>
      <c r="I78" s="133"/>
      <c r="J78" s="134"/>
      <c r="K78" s="135"/>
      <c r="L78" s="136"/>
      <c r="M78" s="142"/>
    </row>
    <row r="79" spans="1:13" x14ac:dyDescent="0.25">
      <c r="A79" s="144"/>
      <c r="B79" s="128"/>
      <c r="C79" s="145"/>
      <c r="D79" s="146"/>
      <c r="E79" s="216"/>
      <c r="F79" s="216"/>
      <c r="G79" s="216"/>
      <c r="H79" s="132"/>
      <c r="I79" s="133"/>
      <c r="J79" s="134"/>
      <c r="K79" s="135"/>
      <c r="L79" s="136"/>
      <c r="M79" s="147"/>
    </row>
    <row r="80" spans="1:13" x14ac:dyDescent="0.25">
      <c r="A80" s="144"/>
      <c r="B80" s="128"/>
      <c r="C80" s="145"/>
      <c r="D80" s="146"/>
      <c r="E80" s="216"/>
      <c r="F80" s="216"/>
      <c r="G80" s="216"/>
      <c r="H80" s="132"/>
      <c r="I80" s="133"/>
      <c r="J80" s="134"/>
      <c r="K80" s="135"/>
      <c r="L80" s="136"/>
      <c r="M80" s="147"/>
    </row>
    <row r="81" spans="1:13" x14ac:dyDescent="0.25">
      <c r="A81" s="217"/>
      <c r="B81" s="218"/>
      <c r="C81" s="150"/>
      <c r="D81" s="218"/>
      <c r="E81" s="219"/>
      <c r="F81" s="219"/>
      <c r="G81" s="219"/>
      <c r="H81" s="220"/>
      <c r="I81" s="221"/>
      <c r="J81" s="222"/>
      <c r="K81" s="223"/>
      <c r="L81" s="224"/>
      <c r="M81" s="225"/>
    </row>
    <row r="82" spans="1:13" x14ac:dyDescent="0.25">
      <c r="A82" s="127"/>
      <c r="B82" s="128"/>
      <c r="C82" s="129"/>
      <c r="D82" s="130"/>
      <c r="E82" s="216"/>
      <c r="F82" s="216"/>
      <c r="G82" s="216"/>
      <c r="H82" s="132"/>
      <c r="I82" s="133"/>
      <c r="J82" s="134"/>
      <c r="K82" s="135"/>
      <c r="L82" s="136"/>
      <c r="M82" s="126"/>
    </row>
    <row r="83" spans="1:13" x14ac:dyDescent="0.25">
      <c r="A83" s="127"/>
      <c r="B83" s="128"/>
      <c r="C83" s="129"/>
      <c r="D83" s="130"/>
      <c r="E83" s="216"/>
      <c r="F83" s="216"/>
      <c r="G83" s="216"/>
      <c r="H83" s="132"/>
      <c r="I83" s="133"/>
      <c r="J83" s="134"/>
      <c r="K83" s="135"/>
      <c r="L83" s="136"/>
      <c r="M83" s="126"/>
    </row>
    <row r="84" spans="1:13" x14ac:dyDescent="0.25">
      <c r="A84" s="127"/>
      <c r="B84" s="128"/>
      <c r="C84" s="129"/>
      <c r="D84" s="130"/>
      <c r="E84" s="216"/>
      <c r="F84" s="216"/>
      <c r="G84" s="216"/>
      <c r="H84" s="132"/>
      <c r="I84" s="133"/>
      <c r="J84" s="134"/>
      <c r="K84" s="135"/>
      <c r="L84" s="136"/>
      <c r="M84" s="126"/>
    </row>
    <row r="85" spans="1:13" x14ac:dyDescent="0.25">
      <c r="A85" s="127"/>
      <c r="B85" s="128"/>
      <c r="C85" s="129"/>
      <c r="D85" s="130"/>
      <c r="E85" s="216"/>
      <c r="F85" s="216"/>
      <c r="G85" s="216"/>
      <c r="H85" s="132"/>
      <c r="I85" s="133"/>
      <c r="J85" s="134"/>
      <c r="K85" s="135"/>
      <c r="L85" s="136"/>
      <c r="M85" s="126"/>
    </row>
    <row r="86" spans="1:13" x14ac:dyDescent="0.25">
      <c r="A86" s="127"/>
      <c r="B86" s="128"/>
      <c r="C86" s="129"/>
      <c r="D86" s="130"/>
      <c r="E86" s="216"/>
      <c r="F86" s="216"/>
      <c r="G86" s="216"/>
      <c r="H86" s="132"/>
      <c r="I86" s="133"/>
      <c r="J86" s="134"/>
      <c r="K86" s="135"/>
      <c r="L86" s="136"/>
      <c r="M86" s="126"/>
    </row>
    <row r="87" spans="1:13" x14ac:dyDescent="0.25">
      <c r="A87" s="138"/>
      <c r="B87" s="128"/>
      <c r="C87" s="139"/>
      <c r="D87" s="140"/>
      <c r="E87" s="216"/>
      <c r="F87" s="216"/>
      <c r="G87" s="216"/>
      <c r="H87" s="132"/>
      <c r="I87" s="133"/>
      <c r="J87" s="134"/>
      <c r="K87" s="135"/>
      <c r="L87" s="136"/>
      <c r="M87" s="142"/>
    </row>
    <row r="88" spans="1:13" x14ac:dyDescent="0.25">
      <c r="A88" s="138"/>
      <c r="B88" s="128"/>
      <c r="C88" s="139"/>
      <c r="D88" s="140"/>
      <c r="E88" s="216"/>
      <c r="F88" s="216"/>
      <c r="G88" s="216"/>
      <c r="H88" s="132"/>
      <c r="I88" s="133"/>
      <c r="J88" s="134"/>
      <c r="K88" s="135"/>
      <c r="L88" s="136"/>
      <c r="M88" s="142"/>
    </row>
    <row r="89" spans="1:13" x14ac:dyDescent="0.25">
      <c r="A89" s="144"/>
      <c r="B89" s="128"/>
      <c r="C89" s="145"/>
      <c r="D89" s="146"/>
      <c r="E89" s="216"/>
      <c r="F89" s="216"/>
      <c r="G89" s="216"/>
      <c r="H89" s="132"/>
      <c r="I89" s="133"/>
      <c r="J89" s="134"/>
      <c r="K89" s="135"/>
      <c r="L89" s="136"/>
      <c r="M89" s="147"/>
    </row>
    <row r="90" spans="1:13" x14ac:dyDescent="0.25">
      <c r="A90" s="144"/>
      <c r="B90" s="128"/>
      <c r="C90" s="145"/>
      <c r="D90" s="146"/>
      <c r="E90" s="216"/>
      <c r="F90" s="216"/>
      <c r="G90" s="216"/>
      <c r="H90" s="132"/>
      <c r="I90" s="133"/>
      <c r="J90" s="134"/>
      <c r="K90" s="135"/>
      <c r="L90" s="136"/>
      <c r="M90" s="147"/>
    </row>
    <row r="91" spans="1:13" x14ac:dyDescent="0.25">
      <c r="A91" s="217"/>
      <c r="B91" s="218"/>
      <c r="C91" s="150"/>
      <c r="D91" s="218"/>
      <c r="E91" s="219"/>
      <c r="F91" s="219"/>
      <c r="G91" s="219"/>
      <c r="H91" s="220"/>
      <c r="I91" s="221"/>
      <c r="J91" s="222"/>
      <c r="K91" s="223"/>
      <c r="L91" s="224"/>
      <c r="M91" s="225"/>
    </row>
    <row r="92" spans="1:13" x14ac:dyDescent="0.25">
      <c r="A92" s="127"/>
      <c r="B92" s="128"/>
      <c r="C92" s="129"/>
      <c r="D92" s="130"/>
      <c r="E92" s="216"/>
      <c r="F92" s="216"/>
      <c r="G92" s="216"/>
      <c r="H92" s="132"/>
      <c r="I92" s="133"/>
      <c r="J92" s="134"/>
      <c r="K92" s="135"/>
      <c r="L92" s="136"/>
      <c r="M92" s="126"/>
    </row>
    <row r="93" spans="1:13" x14ac:dyDescent="0.25">
      <c r="A93" s="127"/>
      <c r="B93" s="128"/>
      <c r="C93" s="129"/>
      <c r="D93" s="130"/>
      <c r="E93" s="216"/>
      <c r="F93" s="216"/>
      <c r="G93" s="216"/>
      <c r="H93" s="132"/>
      <c r="I93" s="133"/>
      <c r="J93" s="134"/>
      <c r="K93" s="135"/>
      <c r="L93" s="136"/>
      <c r="M93" s="126"/>
    </row>
    <row r="94" spans="1:13" x14ac:dyDescent="0.25">
      <c r="A94" s="127"/>
      <c r="B94" s="128"/>
      <c r="C94" s="129"/>
      <c r="D94" s="130"/>
      <c r="E94" s="216"/>
      <c r="F94" s="216"/>
      <c r="G94" s="216"/>
      <c r="H94" s="132"/>
      <c r="I94" s="133"/>
      <c r="J94" s="134"/>
      <c r="K94" s="135"/>
      <c r="L94" s="136"/>
      <c r="M94" s="126"/>
    </row>
    <row r="95" spans="1:13" x14ac:dyDescent="0.25">
      <c r="A95" s="127"/>
      <c r="B95" s="128"/>
      <c r="C95" s="129"/>
      <c r="D95" s="130"/>
      <c r="E95" s="216"/>
      <c r="F95" s="216"/>
      <c r="G95" s="216"/>
      <c r="H95" s="132"/>
      <c r="I95" s="133"/>
      <c r="J95" s="134"/>
      <c r="K95" s="135"/>
      <c r="L95" s="136"/>
      <c r="M95" s="126"/>
    </row>
    <row r="96" spans="1:13" x14ac:dyDescent="0.25">
      <c r="A96" s="127"/>
      <c r="B96" s="128"/>
      <c r="C96" s="129"/>
      <c r="D96" s="130"/>
      <c r="E96" s="216"/>
      <c r="F96" s="216"/>
      <c r="G96" s="216"/>
      <c r="H96" s="132"/>
      <c r="I96" s="133"/>
      <c r="J96" s="134"/>
      <c r="K96" s="135"/>
      <c r="L96" s="136"/>
      <c r="M96" s="126"/>
    </row>
    <row r="97" spans="1:13" x14ac:dyDescent="0.25">
      <c r="A97" s="138"/>
      <c r="B97" s="128"/>
      <c r="C97" s="139"/>
      <c r="D97" s="140"/>
      <c r="E97" s="216"/>
      <c r="F97" s="216"/>
      <c r="G97" s="216"/>
      <c r="H97" s="132"/>
      <c r="I97" s="133"/>
      <c r="J97" s="134"/>
      <c r="K97" s="135"/>
      <c r="L97" s="136"/>
      <c r="M97" s="142"/>
    </row>
    <row r="98" spans="1:13" x14ac:dyDescent="0.25">
      <c r="A98" s="138"/>
      <c r="B98" s="128"/>
      <c r="C98" s="139"/>
      <c r="D98" s="140"/>
      <c r="E98" s="216"/>
      <c r="F98" s="216"/>
      <c r="G98" s="216"/>
      <c r="H98" s="132"/>
      <c r="I98" s="133"/>
      <c r="J98" s="134"/>
      <c r="K98" s="135"/>
      <c r="L98" s="136"/>
      <c r="M98" s="142"/>
    </row>
    <row r="99" spans="1:13" x14ac:dyDescent="0.25">
      <c r="A99" s="144"/>
      <c r="B99" s="128"/>
      <c r="C99" s="145"/>
      <c r="D99" s="146"/>
      <c r="E99" s="216"/>
      <c r="F99" s="216"/>
      <c r="G99" s="216"/>
      <c r="H99" s="132"/>
      <c r="I99" s="133"/>
      <c r="J99" s="134"/>
      <c r="K99" s="135"/>
      <c r="L99" s="136"/>
      <c r="M99" s="147"/>
    </row>
    <row r="100" spans="1:13" x14ac:dyDescent="0.25">
      <c r="A100" s="144"/>
      <c r="B100" s="128"/>
      <c r="C100" s="145"/>
      <c r="D100" s="146"/>
      <c r="E100" s="216"/>
      <c r="F100" s="216"/>
      <c r="G100" s="216"/>
      <c r="H100" s="132"/>
      <c r="I100" s="133"/>
      <c r="J100" s="134"/>
      <c r="K100" s="135"/>
      <c r="L100" s="136"/>
      <c r="M100" s="147"/>
    </row>
    <row r="101" spans="1:13" x14ac:dyDescent="0.25">
      <c r="A101" s="217"/>
      <c r="B101" s="218"/>
      <c r="C101" s="150"/>
      <c r="D101" s="218"/>
      <c r="E101" s="219"/>
      <c r="F101" s="219"/>
      <c r="G101" s="219"/>
      <c r="H101" s="220"/>
      <c r="I101" s="221"/>
      <c r="J101" s="222"/>
      <c r="K101" s="223"/>
      <c r="L101" s="224"/>
      <c r="M101" s="225"/>
    </row>
    <row r="102" spans="1:13" x14ac:dyDescent="0.25">
      <c r="A102" s="127"/>
      <c r="B102" s="128"/>
      <c r="C102" s="129"/>
      <c r="D102" s="130"/>
      <c r="E102" s="216"/>
      <c r="F102" s="216"/>
      <c r="G102" s="216"/>
      <c r="H102" s="132"/>
      <c r="I102" s="133"/>
      <c r="J102" s="134"/>
      <c r="K102" s="135"/>
      <c r="L102" s="136"/>
      <c r="M102" s="126"/>
    </row>
    <row r="103" spans="1:13" x14ac:dyDescent="0.25">
      <c r="A103" s="127"/>
      <c r="B103" s="128"/>
      <c r="C103" s="129"/>
      <c r="D103" s="130"/>
      <c r="E103" s="216"/>
      <c r="F103" s="216"/>
      <c r="G103" s="216"/>
      <c r="H103" s="132"/>
      <c r="I103" s="133"/>
      <c r="J103" s="134"/>
      <c r="K103" s="135"/>
      <c r="L103" s="136"/>
      <c r="M103" s="126"/>
    </row>
    <row r="104" spans="1:13" x14ac:dyDescent="0.25">
      <c r="A104" s="127"/>
      <c r="B104" s="128"/>
      <c r="C104" s="129"/>
      <c r="D104" s="130"/>
      <c r="E104" s="216"/>
      <c r="F104" s="216"/>
      <c r="G104" s="216"/>
      <c r="H104" s="132"/>
      <c r="I104" s="133"/>
      <c r="J104" s="134"/>
      <c r="K104" s="135"/>
      <c r="L104" s="136"/>
      <c r="M104" s="126"/>
    </row>
    <row r="105" spans="1:13" x14ac:dyDescent="0.25">
      <c r="A105" s="127"/>
      <c r="B105" s="128"/>
      <c r="C105" s="129"/>
      <c r="D105" s="130"/>
      <c r="E105" s="216"/>
      <c r="F105" s="216"/>
      <c r="G105" s="216"/>
      <c r="H105" s="132"/>
      <c r="I105" s="133"/>
      <c r="J105" s="134"/>
      <c r="K105" s="135"/>
      <c r="L105" s="136"/>
      <c r="M105" s="126"/>
    </row>
    <row r="106" spans="1:13" x14ac:dyDescent="0.25">
      <c r="A106" s="127"/>
      <c r="B106" s="128"/>
      <c r="C106" s="129"/>
      <c r="D106" s="130"/>
      <c r="E106" s="216"/>
      <c r="F106" s="216"/>
      <c r="G106" s="216"/>
      <c r="H106" s="132"/>
      <c r="I106" s="133"/>
      <c r="J106" s="134"/>
      <c r="K106" s="135"/>
      <c r="L106" s="136"/>
      <c r="M106" s="126"/>
    </row>
    <row r="107" spans="1:13" x14ac:dyDescent="0.25">
      <c r="A107" s="138"/>
      <c r="B107" s="128"/>
      <c r="C107" s="139"/>
      <c r="D107" s="140"/>
      <c r="E107" s="216"/>
      <c r="F107" s="216"/>
      <c r="G107" s="216"/>
      <c r="H107" s="132"/>
      <c r="I107" s="133"/>
      <c r="J107" s="134"/>
      <c r="K107" s="135"/>
      <c r="L107" s="136"/>
      <c r="M107" s="142"/>
    </row>
    <row r="108" spans="1:13" x14ac:dyDescent="0.25">
      <c r="A108" s="138"/>
      <c r="B108" s="128"/>
      <c r="C108" s="139"/>
      <c r="D108" s="140"/>
      <c r="E108" s="216"/>
      <c r="F108" s="216"/>
      <c r="G108" s="216"/>
      <c r="H108" s="132"/>
      <c r="I108" s="133"/>
      <c r="J108" s="134"/>
      <c r="K108" s="135"/>
      <c r="L108" s="136"/>
      <c r="M108" s="142"/>
    </row>
    <row r="109" spans="1:13" x14ac:dyDescent="0.25">
      <c r="A109" s="144"/>
      <c r="B109" s="128"/>
      <c r="C109" s="145"/>
      <c r="D109" s="146"/>
      <c r="E109" s="216"/>
      <c r="F109" s="216"/>
      <c r="G109" s="216"/>
      <c r="H109" s="132"/>
      <c r="I109" s="133"/>
      <c r="J109" s="134"/>
      <c r="K109" s="135"/>
      <c r="L109" s="136"/>
      <c r="M109" s="147"/>
    </row>
    <row r="110" spans="1:13" x14ac:dyDescent="0.25">
      <c r="A110" s="144"/>
      <c r="B110" s="128"/>
      <c r="C110" s="145"/>
      <c r="D110" s="146"/>
      <c r="E110" s="216"/>
      <c r="F110" s="216"/>
      <c r="G110" s="216"/>
      <c r="H110" s="132"/>
      <c r="I110" s="133"/>
      <c r="J110" s="134"/>
      <c r="K110" s="135"/>
      <c r="L110" s="136"/>
      <c r="M110" s="147"/>
    </row>
    <row r="111" spans="1:13" x14ac:dyDescent="0.25">
      <c r="A111" s="217"/>
      <c r="B111" s="218"/>
      <c r="C111" s="150"/>
      <c r="D111" s="218"/>
      <c r="E111" s="219"/>
      <c r="F111" s="219"/>
      <c r="G111" s="219"/>
      <c r="H111" s="220"/>
      <c r="I111" s="221"/>
      <c r="J111" s="222"/>
      <c r="K111" s="223"/>
      <c r="L111" s="224"/>
      <c r="M111" s="225"/>
    </row>
    <row r="112" spans="1:13" x14ac:dyDescent="0.25">
      <c r="A112" s="127"/>
      <c r="B112" s="128"/>
      <c r="C112" s="129"/>
      <c r="D112" s="130"/>
      <c r="E112" s="216"/>
      <c r="F112" s="216"/>
      <c r="G112" s="216"/>
      <c r="H112" s="132"/>
      <c r="I112" s="133"/>
      <c r="J112" s="134"/>
      <c r="K112" s="135"/>
      <c r="L112" s="136"/>
      <c r="M112" s="126"/>
    </row>
    <row r="113" spans="1:13" x14ac:dyDescent="0.25">
      <c r="A113" s="127"/>
      <c r="B113" s="128"/>
      <c r="C113" s="129"/>
      <c r="D113" s="130"/>
      <c r="E113" s="216"/>
      <c r="F113" s="216"/>
      <c r="G113" s="216"/>
      <c r="H113" s="132"/>
      <c r="I113" s="133"/>
      <c r="J113" s="134"/>
      <c r="K113" s="135"/>
      <c r="L113" s="136"/>
      <c r="M113" s="126"/>
    </row>
    <row r="114" spans="1:13" x14ac:dyDescent="0.25">
      <c r="A114" s="127"/>
      <c r="B114" s="128"/>
      <c r="C114" s="129"/>
      <c r="D114" s="130"/>
      <c r="E114" s="216"/>
      <c r="F114" s="216"/>
      <c r="G114" s="216"/>
      <c r="H114" s="132"/>
      <c r="I114" s="133"/>
      <c r="J114" s="134"/>
      <c r="K114" s="135"/>
      <c r="L114" s="136"/>
      <c r="M114" s="126"/>
    </row>
    <row r="115" spans="1:13" x14ac:dyDescent="0.25">
      <c r="A115" s="127"/>
      <c r="B115" s="128"/>
      <c r="C115" s="129"/>
      <c r="D115" s="130"/>
      <c r="E115" s="216"/>
      <c r="F115" s="216"/>
      <c r="G115" s="216"/>
      <c r="H115" s="132"/>
      <c r="I115" s="133"/>
      <c r="J115" s="134"/>
      <c r="K115" s="135"/>
      <c r="L115" s="136"/>
      <c r="M115" s="126"/>
    </row>
    <row r="116" spans="1:13" x14ac:dyDescent="0.25">
      <c r="A116" s="127"/>
      <c r="B116" s="128"/>
      <c r="C116" s="129"/>
      <c r="D116" s="130"/>
      <c r="E116" s="216"/>
      <c r="F116" s="216"/>
      <c r="G116" s="216"/>
      <c r="H116" s="132"/>
      <c r="I116" s="133"/>
      <c r="J116" s="134"/>
      <c r="K116" s="135"/>
      <c r="L116" s="136"/>
      <c r="M116" s="126"/>
    </row>
    <row r="117" spans="1:13" x14ac:dyDescent="0.25">
      <c r="A117" s="138"/>
      <c r="B117" s="128"/>
      <c r="C117" s="139"/>
      <c r="D117" s="140"/>
      <c r="E117" s="216"/>
      <c r="F117" s="216"/>
      <c r="G117" s="216"/>
      <c r="H117" s="132"/>
      <c r="I117" s="133"/>
      <c r="J117" s="134"/>
      <c r="K117" s="135"/>
      <c r="L117" s="136"/>
      <c r="M117" s="142"/>
    </row>
    <row r="118" spans="1:13" x14ac:dyDescent="0.25">
      <c r="A118" s="138"/>
      <c r="B118" s="128"/>
      <c r="C118" s="139"/>
      <c r="D118" s="140"/>
      <c r="E118" s="216"/>
      <c r="F118" s="216"/>
      <c r="G118" s="216"/>
      <c r="H118" s="132"/>
      <c r="I118" s="133"/>
      <c r="J118" s="134"/>
      <c r="K118" s="135"/>
      <c r="L118" s="136"/>
      <c r="M118" s="142"/>
    </row>
    <row r="119" spans="1:13" x14ac:dyDescent="0.25">
      <c r="A119" s="144"/>
      <c r="B119" s="128"/>
      <c r="C119" s="145"/>
      <c r="D119" s="146"/>
      <c r="E119" s="216"/>
      <c r="F119" s="216"/>
      <c r="G119" s="216"/>
      <c r="H119" s="132"/>
      <c r="I119" s="133"/>
      <c r="J119" s="134"/>
      <c r="K119" s="135"/>
      <c r="L119" s="136"/>
      <c r="M119" s="147"/>
    </row>
    <row r="120" spans="1:13" x14ac:dyDescent="0.25">
      <c r="A120" s="144"/>
      <c r="B120" s="128"/>
      <c r="C120" s="145"/>
      <c r="D120" s="146"/>
      <c r="E120" s="216"/>
      <c r="F120" s="216"/>
      <c r="G120" s="216"/>
      <c r="H120" s="132"/>
      <c r="I120" s="133"/>
      <c r="J120" s="134"/>
      <c r="K120" s="135"/>
      <c r="L120" s="136"/>
      <c r="M120" s="147"/>
    </row>
    <row r="121" spans="1:13" x14ac:dyDescent="0.25">
      <c r="A121" s="217"/>
      <c r="B121" s="218"/>
      <c r="C121" s="150"/>
      <c r="D121" s="218"/>
      <c r="E121" s="219"/>
      <c r="F121" s="219"/>
      <c r="G121" s="219"/>
      <c r="H121" s="220"/>
      <c r="I121" s="221"/>
      <c r="J121" s="222"/>
      <c r="K121" s="223"/>
      <c r="L121" s="224"/>
      <c r="M121" s="225"/>
    </row>
    <row r="122" spans="1:13" x14ac:dyDescent="0.25">
      <c r="A122" s="127"/>
      <c r="B122" s="128"/>
      <c r="C122" s="129"/>
      <c r="D122" s="130"/>
      <c r="E122" s="216"/>
      <c r="F122" s="216"/>
      <c r="G122" s="216"/>
      <c r="H122" s="132"/>
      <c r="I122" s="133"/>
      <c r="J122" s="134"/>
      <c r="K122" s="135"/>
      <c r="L122" s="136"/>
      <c r="M122" s="126"/>
    </row>
    <row r="123" spans="1:13" x14ac:dyDescent="0.25">
      <c r="A123" s="127"/>
      <c r="B123" s="128"/>
      <c r="C123" s="129"/>
      <c r="D123" s="130"/>
      <c r="E123" s="216"/>
      <c r="F123" s="216"/>
      <c r="G123" s="216"/>
      <c r="H123" s="132"/>
      <c r="I123" s="133"/>
      <c r="J123" s="134"/>
      <c r="K123" s="135"/>
      <c r="L123" s="136"/>
      <c r="M123" s="126"/>
    </row>
    <row r="124" spans="1:13" x14ac:dyDescent="0.25">
      <c r="A124" s="127"/>
      <c r="B124" s="128"/>
      <c r="C124" s="129"/>
      <c r="D124" s="130"/>
      <c r="E124" s="216"/>
      <c r="F124" s="216"/>
      <c r="G124" s="216"/>
      <c r="H124" s="132"/>
      <c r="I124" s="133"/>
      <c r="J124" s="134"/>
      <c r="K124" s="135"/>
      <c r="L124" s="136"/>
      <c r="M124" s="126"/>
    </row>
    <row r="125" spans="1:13" x14ac:dyDescent="0.25">
      <c r="A125" s="127"/>
      <c r="B125" s="128"/>
      <c r="C125" s="129"/>
      <c r="D125" s="130"/>
      <c r="E125" s="216"/>
      <c r="F125" s="216"/>
      <c r="G125" s="216"/>
      <c r="H125" s="132"/>
      <c r="I125" s="133"/>
      <c r="J125" s="134"/>
      <c r="K125" s="135"/>
      <c r="L125" s="136"/>
      <c r="M125" s="126"/>
    </row>
    <row r="126" spans="1:13" x14ac:dyDescent="0.25">
      <c r="A126" s="127"/>
      <c r="B126" s="128"/>
      <c r="C126" s="129"/>
      <c r="D126" s="130"/>
      <c r="E126" s="216"/>
      <c r="F126" s="216"/>
      <c r="G126" s="216"/>
      <c r="H126" s="132"/>
      <c r="I126" s="133"/>
      <c r="J126" s="134"/>
      <c r="K126" s="135"/>
      <c r="L126" s="136"/>
      <c r="M126" s="126"/>
    </row>
    <row r="127" spans="1:13" x14ac:dyDescent="0.25">
      <c r="A127" s="138"/>
      <c r="B127" s="128"/>
      <c r="C127" s="139"/>
      <c r="D127" s="140"/>
      <c r="E127" s="216"/>
      <c r="F127" s="216"/>
      <c r="G127" s="216"/>
      <c r="H127" s="132"/>
      <c r="I127" s="133"/>
      <c r="J127" s="134"/>
      <c r="K127" s="135"/>
      <c r="L127" s="136"/>
      <c r="M127" s="142"/>
    </row>
    <row r="128" spans="1:13" x14ac:dyDescent="0.25">
      <c r="A128" s="138"/>
      <c r="B128" s="128"/>
      <c r="C128" s="139"/>
      <c r="D128" s="140"/>
      <c r="E128" s="216"/>
      <c r="F128" s="216"/>
      <c r="G128" s="216"/>
      <c r="H128" s="132"/>
      <c r="I128" s="133"/>
      <c r="J128" s="134"/>
      <c r="K128" s="135"/>
      <c r="L128" s="136"/>
      <c r="M128" s="142"/>
    </row>
    <row r="129" spans="1:13" x14ac:dyDescent="0.25">
      <c r="A129" s="144"/>
      <c r="B129" s="128"/>
      <c r="C129" s="145"/>
      <c r="D129" s="146"/>
      <c r="E129" s="216"/>
      <c r="F129" s="216"/>
      <c r="G129" s="216"/>
      <c r="H129" s="132"/>
      <c r="I129" s="133"/>
      <c r="J129" s="134"/>
      <c r="K129" s="135"/>
      <c r="L129" s="136"/>
      <c r="M129" s="147"/>
    </row>
    <row r="130" spans="1:13" x14ac:dyDescent="0.25">
      <c r="A130" s="144"/>
      <c r="B130" s="128"/>
      <c r="C130" s="145"/>
      <c r="D130" s="146"/>
      <c r="E130" s="216"/>
      <c r="F130" s="216"/>
      <c r="G130" s="216"/>
      <c r="H130" s="132"/>
      <c r="I130" s="133"/>
      <c r="J130" s="134"/>
      <c r="K130" s="135"/>
      <c r="L130" s="136"/>
      <c r="M130" s="147"/>
    </row>
    <row r="131" spans="1:13" x14ac:dyDescent="0.25">
      <c r="A131" s="217"/>
      <c r="B131" s="218"/>
      <c r="C131" s="150"/>
      <c r="D131" s="218"/>
      <c r="E131" s="219"/>
      <c r="F131" s="219"/>
      <c r="G131" s="219"/>
      <c r="H131" s="220"/>
      <c r="I131" s="221"/>
      <c r="J131" s="222"/>
      <c r="K131" s="223"/>
      <c r="L131" s="224"/>
      <c r="M131" s="225"/>
    </row>
    <row r="132" spans="1:13" x14ac:dyDescent="0.25">
      <c r="A132" s="127"/>
      <c r="B132" s="128"/>
      <c r="C132" s="129"/>
      <c r="D132" s="130"/>
      <c r="E132" s="216"/>
      <c r="F132" s="216"/>
      <c r="G132" s="216"/>
      <c r="H132" s="132"/>
      <c r="I132" s="133"/>
      <c r="J132" s="134"/>
      <c r="K132" s="135"/>
      <c r="L132" s="136"/>
      <c r="M132" s="126"/>
    </row>
    <row r="133" spans="1:13" x14ac:dyDescent="0.25">
      <c r="A133" s="127"/>
      <c r="B133" s="128"/>
      <c r="C133" s="129"/>
      <c r="D133" s="130"/>
      <c r="E133" s="216"/>
      <c r="F133" s="216"/>
      <c r="G133" s="216"/>
      <c r="H133" s="132"/>
      <c r="I133" s="133"/>
      <c r="J133" s="134"/>
      <c r="K133" s="135"/>
      <c r="L133" s="136"/>
      <c r="M133" s="126"/>
    </row>
    <row r="134" spans="1:13" x14ac:dyDescent="0.25">
      <c r="A134" s="127"/>
      <c r="B134" s="128"/>
      <c r="C134" s="129"/>
      <c r="D134" s="130"/>
      <c r="E134" s="216"/>
      <c r="F134" s="216"/>
      <c r="G134" s="216"/>
      <c r="H134" s="132"/>
      <c r="I134" s="133"/>
      <c r="J134" s="134"/>
      <c r="K134" s="135"/>
      <c r="L134" s="136"/>
      <c r="M134" s="126"/>
    </row>
    <row r="135" spans="1:13" x14ac:dyDescent="0.25">
      <c r="A135" s="127"/>
      <c r="B135" s="128"/>
      <c r="C135" s="129"/>
      <c r="D135" s="130"/>
      <c r="E135" s="216"/>
      <c r="F135" s="216"/>
      <c r="G135" s="216"/>
      <c r="H135" s="132"/>
      <c r="I135" s="133"/>
      <c r="J135" s="134"/>
      <c r="K135" s="135"/>
      <c r="L135" s="136"/>
      <c r="M135" s="126"/>
    </row>
    <row r="136" spans="1:13" x14ac:dyDescent="0.25">
      <c r="A136" s="127"/>
      <c r="B136" s="128"/>
      <c r="C136" s="129"/>
      <c r="D136" s="130"/>
      <c r="E136" s="216"/>
      <c r="F136" s="216"/>
      <c r="G136" s="216"/>
      <c r="H136" s="132"/>
      <c r="I136" s="133"/>
      <c r="J136" s="134"/>
      <c r="K136" s="135"/>
      <c r="L136" s="136"/>
      <c r="M136" s="126"/>
    </row>
    <row r="137" spans="1:13" x14ac:dyDescent="0.25">
      <c r="A137" s="138"/>
      <c r="B137" s="128"/>
      <c r="C137" s="139"/>
      <c r="D137" s="140"/>
      <c r="E137" s="216"/>
      <c r="F137" s="216"/>
      <c r="G137" s="216"/>
      <c r="H137" s="132"/>
      <c r="I137" s="133"/>
      <c r="J137" s="134"/>
      <c r="K137" s="135"/>
      <c r="L137" s="136"/>
      <c r="M137" s="142"/>
    </row>
    <row r="138" spans="1:13" x14ac:dyDescent="0.25">
      <c r="A138" s="138"/>
      <c r="B138" s="128"/>
      <c r="C138" s="139"/>
      <c r="D138" s="140"/>
      <c r="E138" s="216"/>
      <c r="F138" s="216"/>
      <c r="G138" s="216"/>
      <c r="H138" s="132"/>
      <c r="I138" s="133"/>
      <c r="J138" s="134"/>
      <c r="K138" s="135"/>
      <c r="L138" s="136"/>
      <c r="M138" s="142"/>
    </row>
    <row r="139" spans="1:13" x14ac:dyDescent="0.25">
      <c r="A139" s="144"/>
      <c r="B139" s="128"/>
      <c r="C139" s="145"/>
      <c r="D139" s="146"/>
      <c r="E139" s="216"/>
      <c r="F139" s="216"/>
      <c r="G139" s="216"/>
      <c r="H139" s="132"/>
      <c r="I139" s="133"/>
      <c r="J139" s="134"/>
      <c r="K139" s="135"/>
      <c r="L139" s="136"/>
      <c r="M139" s="147"/>
    </row>
    <row r="140" spans="1:13" x14ac:dyDescent="0.25">
      <c r="A140" s="144"/>
      <c r="B140" s="128"/>
      <c r="C140" s="145"/>
      <c r="D140" s="146"/>
      <c r="E140" s="216"/>
      <c r="F140" s="216"/>
      <c r="G140" s="216"/>
      <c r="H140" s="132"/>
      <c r="I140" s="133"/>
      <c r="J140" s="134"/>
      <c r="K140" s="135"/>
      <c r="L140" s="136"/>
      <c r="M140" s="147"/>
    </row>
    <row r="141" spans="1:13" x14ac:dyDescent="0.25">
      <c r="A141" s="217"/>
      <c r="B141" s="218"/>
      <c r="C141" s="150"/>
      <c r="D141" s="218"/>
      <c r="E141" s="219"/>
      <c r="F141" s="219"/>
      <c r="G141" s="219"/>
      <c r="H141" s="220"/>
      <c r="I141" s="221"/>
      <c r="J141" s="222"/>
      <c r="K141" s="223"/>
      <c r="L141" s="224"/>
      <c r="M141" s="225"/>
    </row>
    <row r="142" spans="1:13" x14ac:dyDescent="0.25">
      <c r="A142" s="127"/>
      <c r="B142" s="128"/>
      <c r="C142" s="129"/>
      <c r="D142" s="130"/>
      <c r="E142" s="216"/>
      <c r="F142" s="216"/>
      <c r="G142" s="216"/>
      <c r="H142" s="132"/>
      <c r="I142" s="133"/>
      <c r="J142" s="134"/>
      <c r="K142" s="135"/>
      <c r="L142" s="136"/>
      <c r="M142" s="126"/>
    </row>
    <row r="143" spans="1:13" x14ac:dyDescent="0.25">
      <c r="A143" s="127"/>
      <c r="B143" s="128"/>
      <c r="C143" s="129"/>
      <c r="D143" s="130"/>
      <c r="E143" s="216"/>
      <c r="F143" s="216"/>
      <c r="G143" s="216"/>
      <c r="H143" s="132"/>
      <c r="I143" s="133"/>
      <c r="J143" s="134"/>
      <c r="K143" s="135"/>
      <c r="L143" s="136"/>
      <c r="M143" s="126"/>
    </row>
    <row r="144" spans="1:13" x14ac:dyDescent="0.25">
      <c r="A144" s="127"/>
      <c r="B144" s="128"/>
      <c r="C144" s="129"/>
      <c r="D144" s="130"/>
      <c r="E144" s="216"/>
      <c r="F144" s="216"/>
      <c r="G144" s="216"/>
      <c r="H144" s="132"/>
      <c r="I144" s="133"/>
      <c r="J144" s="134"/>
      <c r="K144" s="135"/>
      <c r="L144" s="136"/>
      <c r="M144" s="126"/>
    </row>
    <row r="145" spans="1:13" x14ac:dyDescent="0.25">
      <c r="A145" s="127"/>
      <c r="B145" s="128"/>
      <c r="C145" s="129"/>
      <c r="D145" s="130"/>
      <c r="E145" s="216"/>
      <c r="F145" s="216"/>
      <c r="G145" s="216"/>
      <c r="H145" s="132"/>
      <c r="I145" s="133"/>
      <c r="J145" s="134"/>
      <c r="K145" s="135"/>
      <c r="L145" s="136"/>
      <c r="M145" s="126"/>
    </row>
    <row r="146" spans="1:13" x14ac:dyDescent="0.25">
      <c r="A146" s="127"/>
      <c r="B146" s="128"/>
      <c r="C146" s="129"/>
      <c r="D146" s="130"/>
      <c r="E146" s="216"/>
      <c r="F146" s="216"/>
      <c r="G146" s="216"/>
      <c r="H146" s="132"/>
      <c r="I146" s="133"/>
      <c r="J146" s="134"/>
      <c r="K146" s="135"/>
      <c r="L146" s="136"/>
      <c r="M146" s="126"/>
    </row>
    <row r="147" spans="1:13" x14ac:dyDescent="0.25">
      <c r="A147" s="138"/>
      <c r="B147" s="128"/>
      <c r="C147" s="139"/>
      <c r="D147" s="140"/>
      <c r="E147" s="216"/>
      <c r="F147" s="216"/>
      <c r="G147" s="216"/>
      <c r="H147" s="132"/>
      <c r="I147" s="133"/>
      <c r="J147" s="134"/>
      <c r="K147" s="135"/>
      <c r="L147" s="136"/>
      <c r="M147" s="142"/>
    </row>
    <row r="148" spans="1:13" x14ac:dyDescent="0.25">
      <c r="A148" s="138"/>
      <c r="B148" s="128"/>
      <c r="C148" s="139"/>
      <c r="D148" s="140"/>
      <c r="E148" s="216"/>
      <c r="F148" s="216"/>
      <c r="G148" s="216"/>
      <c r="H148" s="132"/>
      <c r="I148" s="133"/>
      <c r="J148" s="134"/>
      <c r="K148" s="135"/>
      <c r="L148" s="136"/>
      <c r="M148" s="142"/>
    </row>
    <row r="149" spans="1:13" x14ac:dyDescent="0.25">
      <c r="A149" s="144"/>
      <c r="B149" s="128"/>
      <c r="C149" s="145"/>
      <c r="D149" s="146"/>
      <c r="E149" s="216"/>
      <c r="F149" s="216"/>
      <c r="G149" s="216"/>
      <c r="H149" s="132"/>
      <c r="I149" s="133"/>
      <c r="J149" s="134"/>
      <c r="K149" s="135"/>
      <c r="L149" s="136"/>
      <c r="M149" s="147"/>
    </row>
    <row r="150" spans="1:13" x14ac:dyDescent="0.25">
      <c r="A150" s="144"/>
      <c r="B150" s="128"/>
      <c r="C150" s="145"/>
      <c r="D150" s="146"/>
      <c r="E150" s="216"/>
      <c r="F150" s="216"/>
      <c r="G150" s="216"/>
      <c r="H150" s="132"/>
      <c r="I150" s="133"/>
      <c r="J150" s="134"/>
      <c r="K150" s="135"/>
      <c r="L150" s="136"/>
      <c r="M150" s="147"/>
    </row>
    <row r="151" spans="1:13" x14ac:dyDescent="0.25">
      <c r="A151" s="217"/>
      <c r="B151" s="218"/>
      <c r="C151" s="150"/>
      <c r="D151" s="218"/>
      <c r="E151" s="219"/>
      <c r="F151" s="219"/>
      <c r="G151" s="219"/>
      <c r="H151" s="220"/>
      <c r="I151" s="221"/>
      <c r="J151" s="222"/>
      <c r="K151" s="223"/>
      <c r="L151" s="224"/>
      <c r="M151" s="225"/>
    </row>
    <row r="152" spans="1:13" x14ac:dyDescent="0.25">
      <c r="A152" s="127"/>
      <c r="B152" s="128"/>
      <c r="C152" s="129"/>
      <c r="D152" s="130"/>
      <c r="E152" s="216"/>
      <c r="F152" s="216"/>
      <c r="G152" s="216"/>
      <c r="H152" s="132"/>
      <c r="I152" s="133"/>
      <c r="J152" s="134"/>
      <c r="K152" s="135"/>
      <c r="L152" s="136"/>
      <c r="M152" s="126"/>
    </row>
    <row r="153" spans="1:13" x14ac:dyDescent="0.25">
      <c r="A153" s="127"/>
      <c r="B153" s="128"/>
      <c r="C153" s="129"/>
      <c r="D153" s="130"/>
      <c r="E153" s="216"/>
      <c r="F153" s="216"/>
      <c r="G153" s="216"/>
      <c r="H153" s="132"/>
      <c r="I153" s="133"/>
      <c r="J153" s="134"/>
      <c r="K153" s="135"/>
      <c r="L153" s="136"/>
      <c r="M153" s="126"/>
    </row>
    <row r="154" spans="1:13" x14ac:dyDescent="0.25">
      <c r="A154" s="127"/>
      <c r="B154" s="128"/>
      <c r="C154" s="129"/>
      <c r="D154" s="130"/>
      <c r="E154" s="216"/>
      <c r="F154" s="216"/>
      <c r="G154" s="216"/>
      <c r="H154" s="132"/>
      <c r="I154" s="133"/>
      <c r="J154" s="134"/>
      <c r="K154" s="135"/>
      <c r="L154" s="136"/>
      <c r="M154" s="126"/>
    </row>
    <row r="155" spans="1:13" x14ac:dyDescent="0.25">
      <c r="A155" s="127"/>
      <c r="B155" s="128"/>
      <c r="C155" s="129"/>
      <c r="D155" s="130"/>
      <c r="E155" s="216"/>
      <c r="F155" s="216"/>
      <c r="G155" s="216"/>
      <c r="H155" s="132"/>
      <c r="I155" s="133"/>
      <c r="J155" s="134"/>
      <c r="K155" s="135"/>
      <c r="L155" s="136"/>
      <c r="M155" s="126"/>
    </row>
    <row r="156" spans="1:13" x14ac:dyDescent="0.25">
      <c r="A156" s="127"/>
      <c r="B156" s="128"/>
      <c r="C156" s="129"/>
      <c r="D156" s="130"/>
      <c r="E156" s="216"/>
      <c r="F156" s="216"/>
      <c r="G156" s="216"/>
      <c r="H156" s="132"/>
      <c r="I156" s="133"/>
      <c r="J156" s="134"/>
      <c r="K156" s="135"/>
      <c r="L156" s="136"/>
      <c r="M156" s="126"/>
    </row>
    <row r="157" spans="1:13" x14ac:dyDescent="0.25">
      <c r="A157" s="138"/>
      <c r="B157" s="128"/>
      <c r="C157" s="139"/>
      <c r="D157" s="140"/>
      <c r="E157" s="216"/>
      <c r="F157" s="216"/>
      <c r="G157" s="216"/>
      <c r="H157" s="132"/>
      <c r="I157" s="133"/>
      <c r="J157" s="134"/>
      <c r="K157" s="135"/>
      <c r="L157" s="136"/>
      <c r="M157" s="142"/>
    </row>
    <row r="158" spans="1:13" x14ac:dyDescent="0.25">
      <c r="A158" s="138"/>
      <c r="B158" s="128"/>
      <c r="C158" s="139"/>
      <c r="D158" s="140"/>
      <c r="E158" s="216"/>
      <c r="F158" s="216"/>
      <c r="G158" s="216"/>
      <c r="H158" s="132"/>
      <c r="I158" s="133"/>
      <c r="J158" s="134"/>
      <c r="K158" s="135"/>
      <c r="L158" s="136"/>
      <c r="M158" s="142"/>
    </row>
    <row r="159" spans="1:13" x14ac:dyDescent="0.25">
      <c r="A159" s="144"/>
      <c r="B159" s="128"/>
      <c r="C159" s="145"/>
      <c r="D159" s="146"/>
      <c r="E159" s="216"/>
      <c r="F159" s="216"/>
      <c r="G159" s="216"/>
      <c r="H159" s="132"/>
      <c r="I159" s="133"/>
      <c r="J159" s="134"/>
      <c r="K159" s="135"/>
      <c r="L159" s="136"/>
      <c r="M159" s="147"/>
    </row>
    <row r="160" spans="1:13" x14ac:dyDescent="0.25">
      <c r="A160" s="144"/>
      <c r="B160" s="128"/>
      <c r="C160" s="145"/>
      <c r="D160" s="146"/>
      <c r="E160" s="216"/>
      <c r="F160" s="216"/>
      <c r="G160" s="216"/>
      <c r="H160" s="132"/>
      <c r="I160" s="133"/>
      <c r="J160" s="134"/>
      <c r="K160" s="135"/>
      <c r="L160" s="136"/>
      <c r="M160" s="147"/>
    </row>
    <row r="161" spans="1:13" ht="15" thickBot="1" x14ac:dyDescent="0.3">
      <c r="A161" s="226"/>
      <c r="B161" s="227"/>
      <c r="C161" s="228"/>
      <c r="D161" s="229"/>
      <c r="E161" s="230"/>
      <c r="F161" s="230"/>
      <c r="G161" s="230"/>
      <c r="H161" s="231"/>
      <c r="I161" s="232"/>
      <c r="J161" s="233"/>
      <c r="K161" s="234"/>
      <c r="L161" s="235"/>
      <c r="M161" s="229"/>
    </row>
    <row r="162" spans="1:13" ht="15" thickBot="1" x14ac:dyDescent="0.3">
      <c r="A162" s="39"/>
      <c r="B162" s="39"/>
      <c r="C162" s="195"/>
      <c r="D162" s="196"/>
      <c r="E162" s="236"/>
      <c r="F162" s="236"/>
      <c r="G162" s="236"/>
      <c r="H162" s="237"/>
      <c r="I162" s="238"/>
      <c r="J162" s="239"/>
      <c r="K162" s="240"/>
      <c r="L162" s="241"/>
      <c r="M162" s="196"/>
    </row>
    <row r="163" spans="1:13" x14ac:dyDescent="0.3">
      <c r="A163" s="38"/>
      <c r="B163" s="38"/>
      <c r="C163" s="168"/>
      <c r="D163" s="38"/>
      <c r="E163" s="236"/>
      <c r="F163" s="236"/>
      <c r="G163" s="236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236"/>
      <c r="F164" s="236"/>
      <c r="G164" s="236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236"/>
      <c r="F165" s="236"/>
      <c r="G165" s="236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236"/>
      <c r="F166" s="236"/>
      <c r="G166" s="236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236"/>
      <c r="F167" s="236"/>
      <c r="G167" s="236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236"/>
      <c r="F168" s="236"/>
      <c r="G168" s="236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236"/>
      <c r="F169" s="236"/>
      <c r="G169" s="236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236"/>
      <c r="F170" s="236"/>
      <c r="G170" s="236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236"/>
      <c r="F171" s="236"/>
      <c r="G171" s="236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236"/>
      <c r="F172" s="236"/>
      <c r="G172" s="236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236"/>
      <c r="F173" s="236"/>
      <c r="G173" s="236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236"/>
      <c r="F174" s="236"/>
      <c r="G174" s="236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236"/>
      <c r="F175" s="236"/>
      <c r="G175" s="236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236"/>
      <c r="F176" s="236"/>
      <c r="G176" s="236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236"/>
      <c r="F177" s="236"/>
      <c r="G177" s="236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236"/>
      <c r="F178" s="236"/>
      <c r="G178" s="236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236"/>
      <c r="F179" s="236"/>
      <c r="G179" s="236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236"/>
      <c r="F180" s="236"/>
      <c r="G180" s="236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236"/>
      <c r="F181" s="236"/>
      <c r="G181" s="236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236"/>
      <c r="F182" s="236"/>
      <c r="G182" s="236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236"/>
      <c r="F183" s="236"/>
      <c r="G183" s="236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236"/>
      <c r="F184" s="236"/>
      <c r="G184" s="236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236"/>
      <c r="F185" s="236"/>
      <c r="G185" s="236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236"/>
      <c r="F186" s="236"/>
      <c r="G186" s="236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236"/>
      <c r="F187" s="236"/>
      <c r="G187" s="236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236"/>
      <c r="F188" s="236"/>
      <c r="G188" s="236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236"/>
      <c r="F189" s="236"/>
      <c r="G189" s="236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236"/>
      <c r="F190" s="236"/>
      <c r="G190" s="236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236"/>
      <c r="F191" s="236"/>
      <c r="G191" s="236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236"/>
      <c r="F192" s="236"/>
      <c r="G192" s="236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236"/>
      <c r="F193" s="236"/>
      <c r="G193" s="236"/>
      <c r="H193" s="176"/>
      <c r="I193" s="177"/>
      <c r="J193" s="178"/>
      <c r="K193" s="179"/>
      <c r="L193" s="174"/>
      <c r="M193" s="175"/>
    </row>
  </sheetData>
  <conditionalFormatting sqref="D2:D6 B1:D1 H1:L1 M1:M6">
    <cfRule type="containsErrors" dxfId="4762" priority="382">
      <formula>ISERROR(B1)</formula>
    </cfRule>
  </conditionalFormatting>
  <conditionalFormatting sqref="M1:M6">
    <cfRule type="containsErrors" dxfId="4761" priority="381">
      <formula>ISERROR(M1)</formula>
    </cfRule>
  </conditionalFormatting>
  <conditionalFormatting sqref="M1:M6">
    <cfRule type="cellIs" dxfId="4760" priority="380" operator="equal">
      <formula>0</formula>
    </cfRule>
  </conditionalFormatting>
  <conditionalFormatting sqref="A1">
    <cfRule type="containsErrors" dxfId="4759" priority="379">
      <formula>ISERROR(A1)</formula>
    </cfRule>
  </conditionalFormatting>
  <conditionalFormatting sqref="A2:A6">
    <cfRule type="containsErrors" dxfId="4758" priority="378">
      <formula>ISERROR(A2)</formula>
    </cfRule>
  </conditionalFormatting>
  <conditionalFormatting sqref="A7:A8 D7:D8">
    <cfRule type="cellIs" dxfId="4757" priority="375" operator="equal">
      <formula>0</formula>
    </cfRule>
    <cfRule type="containsErrors" dxfId="4756" priority="376">
      <formula>ISERROR(A7)</formula>
    </cfRule>
  </conditionalFormatting>
  <conditionalFormatting sqref="A9:A10 D9:D10">
    <cfRule type="cellIs" dxfId="4755" priority="373" operator="equal">
      <formula>0</formula>
    </cfRule>
    <cfRule type="containsErrors" dxfId="4754" priority="374">
      <formula>ISERROR(A9)</formula>
    </cfRule>
  </conditionalFormatting>
  <conditionalFormatting sqref="E162:G162">
    <cfRule type="containsErrors" dxfId="4753" priority="377">
      <formula>ISERROR(E162)</formula>
    </cfRule>
  </conditionalFormatting>
  <conditionalFormatting sqref="C2:C6">
    <cfRule type="containsErrors" dxfId="4752" priority="372">
      <formula>ISERROR(C2)</formula>
    </cfRule>
  </conditionalFormatting>
  <conditionalFormatting sqref="C7:C8">
    <cfRule type="cellIs" dxfId="4751" priority="370" operator="equal">
      <formula>0</formula>
    </cfRule>
    <cfRule type="containsErrors" dxfId="4750" priority="371">
      <formula>ISERROR(C7)</formula>
    </cfRule>
  </conditionalFormatting>
  <conditionalFormatting sqref="C9:C10">
    <cfRule type="cellIs" dxfId="4749" priority="368" operator="equal">
      <formula>0</formula>
    </cfRule>
    <cfRule type="containsErrors" dxfId="4748" priority="369">
      <formula>ISERROR(C9)</formula>
    </cfRule>
  </conditionalFormatting>
  <conditionalFormatting sqref="C11">
    <cfRule type="containsErrors" dxfId="4747" priority="367">
      <formula>ISERROR(C11)</formula>
    </cfRule>
  </conditionalFormatting>
  <conditionalFormatting sqref="C21">
    <cfRule type="containsErrors" dxfId="4746" priority="366">
      <formula>ISERROR(C21)</formula>
    </cfRule>
  </conditionalFormatting>
  <conditionalFormatting sqref="C31">
    <cfRule type="containsErrors" dxfId="4745" priority="365">
      <formula>ISERROR(C31)</formula>
    </cfRule>
  </conditionalFormatting>
  <conditionalFormatting sqref="C41">
    <cfRule type="containsErrors" dxfId="4744" priority="364">
      <formula>ISERROR(C41)</formula>
    </cfRule>
  </conditionalFormatting>
  <conditionalFormatting sqref="C51">
    <cfRule type="containsErrors" dxfId="4743" priority="363">
      <formula>ISERROR(C51)</formula>
    </cfRule>
  </conditionalFormatting>
  <conditionalFormatting sqref="C61">
    <cfRule type="containsErrors" dxfId="4742" priority="362">
      <formula>ISERROR(C61)</formula>
    </cfRule>
  </conditionalFormatting>
  <conditionalFormatting sqref="C71">
    <cfRule type="containsErrors" dxfId="4741" priority="361">
      <formula>ISERROR(C71)</formula>
    </cfRule>
  </conditionalFormatting>
  <conditionalFormatting sqref="C81">
    <cfRule type="containsErrors" dxfId="4740" priority="360">
      <formula>ISERROR(C81)</formula>
    </cfRule>
  </conditionalFormatting>
  <conditionalFormatting sqref="C91">
    <cfRule type="containsErrors" dxfId="4739" priority="359">
      <formula>ISERROR(C91)</formula>
    </cfRule>
  </conditionalFormatting>
  <conditionalFormatting sqref="C101">
    <cfRule type="containsErrors" dxfId="4738" priority="358">
      <formula>ISERROR(C101)</formula>
    </cfRule>
  </conditionalFormatting>
  <conditionalFormatting sqref="C111">
    <cfRule type="containsErrors" dxfId="4737" priority="357">
      <formula>ISERROR(C111)</formula>
    </cfRule>
  </conditionalFormatting>
  <conditionalFormatting sqref="C121">
    <cfRule type="containsErrors" dxfId="4736" priority="356">
      <formula>ISERROR(C121)</formula>
    </cfRule>
  </conditionalFormatting>
  <conditionalFormatting sqref="C131">
    <cfRule type="containsErrors" dxfId="4735" priority="355">
      <formula>ISERROR(C131)</formula>
    </cfRule>
  </conditionalFormatting>
  <conditionalFormatting sqref="C141">
    <cfRule type="containsErrors" dxfId="4734" priority="354">
      <formula>ISERROR(C141)</formula>
    </cfRule>
  </conditionalFormatting>
  <conditionalFormatting sqref="C151">
    <cfRule type="containsErrors" dxfId="4733" priority="353">
      <formula>ISERROR(C151)</formula>
    </cfRule>
  </conditionalFormatting>
  <conditionalFormatting sqref="C12:C16">
    <cfRule type="containsErrors" dxfId="4732" priority="347">
      <formula>ISERROR(C12)</formula>
    </cfRule>
  </conditionalFormatting>
  <conditionalFormatting sqref="D22:D26">
    <cfRule type="containsErrors" dxfId="4731" priority="345">
      <formula>ISERROR(D22)</formula>
    </cfRule>
  </conditionalFormatting>
  <conditionalFormatting sqref="A27:A28">
    <cfRule type="cellIs" dxfId="4730" priority="343" operator="equal">
      <formula>0</formula>
    </cfRule>
    <cfRule type="containsErrors" dxfId="4729" priority="344">
      <formula>ISERROR(A27)</formula>
    </cfRule>
  </conditionalFormatting>
  <conditionalFormatting sqref="A29:A30">
    <cfRule type="cellIs" dxfId="4728" priority="341" operator="equal">
      <formula>0</formula>
    </cfRule>
    <cfRule type="containsErrors" dxfId="4727" priority="342">
      <formula>ISERROR(A29)</formula>
    </cfRule>
  </conditionalFormatting>
  <conditionalFormatting sqref="C22:C26">
    <cfRule type="containsErrors" dxfId="4726" priority="340">
      <formula>ISERROR(C22)</formula>
    </cfRule>
  </conditionalFormatting>
  <conditionalFormatting sqref="B12:B16">
    <cfRule type="containsErrors" dxfId="4725" priority="346">
      <formula>ISERROR(B12)</formula>
    </cfRule>
  </conditionalFormatting>
  <conditionalFormatting sqref="B42:B46">
    <cfRule type="containsErrors" dxfId="4724" priority="259">
      <formula>ISERROR(B42)</formula>
    </cfRule>
  </conditionalFormatting>
  <conditionalFormatting sqref="D12:D16">
    <cfRule type="containsErrors" dxfId="4723" priority="352">
      <formula>ISERROR(D12)</formula>
    </cfRule>
  </conditionalFormatting>
  <conditionalFormatting sqref="A17:A18">
    <cfRule type="cellIs" dxfId="4722" priority="350" operator="equal">
      <formula>0</formula>
    </cfRule>
    <cfRule type="containsErrors" dxfId="4721" priority="351">
      <formula>ISERROR(A17)</formula>
    </cfRule>
  </conditionalFormatting>
  <conditionalFormatting sqref="A19:A20">
    <cfRule type="cellIs" dxfId="4720" priority="348" operator="equal">
      <formula>0</formula>
    </cfRule>
    <cfRule type="containsErrors" dxfId="4719" priority="349">
      <formula>ISERROR(A19)</formula>
    </cfRule>
  </conditionalFormatting>
  <conditionalFormatting sqref="D32:D36">
    <cfRule type="containsErrors" dxfId="4718" priority="339">
      <formula>ISERROR(D32)</formula>
    </cfRule>
  </conditionalFormatting>
  <conditionalFormatting sqref="A37:A38">
    <cfRule type="cellIs" dxfId="4717" priority="337" operator="equal">
      <formula>0</formula>
    </cfRule>
    <cfRule type="containsErrors" dxfId="4716" priority="338">
      <formula>ISERROR(A37)</formula>
    </cfRule>
  </conditionalFormatting>
  <conditionalFormatting sqref="A39:A40">
    <cfRule type="cellIs" dxfId="4715" priority="335" operator="equal">
      <formula>0</formula>
    </cfRule>
    <cfRule type="containsErrors" dxfId="4714" priority="336">
      <formula>ISERROR(A39)</formula>
    </cfRule>
  </conditionalFormatting>
  <conditionalFormatting sqref="C32:C36">
    <cfRule type="containsErrors" dxfId="4713" priority="334">
      <formula>ISERROR(C32)</formula>
    </cfRule>
  </conditionalFormatting>
  <conditionalFormatting sqref="D42:D46">
    <cfRule type="containsErrors" dxfId="4712" priority="333">
      <formula>ISERROR(D42)</formula>
    </cfRule>
  </conditionalFormatting>
  <conditionalFormatting sqref="A47:A48">
    <cfRule type="cellIs" dxfId="4711" priority="331" operator="equal">
      <formula>0</formula>
    </cfRule>
    <cfRule type="containsErrors" dxfId="4710" priority="332">
      <formula>ISERROR(A47)</formula>
    </cfRule>
  </conditionalFormatting>
  <conditionalFormatting sqref="A49:A50">
    <cfRule type="cellIs" dxfId="4709" priority="329" operator="equal">
      <formula>0</formula>
    </cfRule>
    <cfRule type="containsErrors" dxfId="4708" priority="330">
      <formula>ISERROR(A49)</formula>
    </cfRule>
  </conditionalFormatting>
  <conditionalFormatting sqref="C42:C46">
    <cfRule type="containsErrors" dxfId="4707" priority="328">
      <formula>ISERROR(C42)</formula>
    </cfRule>
  </conditionalFormatting>
  <conditionalFormatting sqref="D52:D56">
    <cfRule type="containsErrors" dxfId="4706" priority="327">
      <formula>ISERROR(D52)</formula>
    </cfRule>
  </conditionalFormatting>
  <conditionalFormatting sqref="A57:A58">
    <cfRule type="cellIs" dxfId="4705" priority="325" operator="equal">
      <formula>0</formula>
    </cfRule>
    <cfRule type="containsErrors" dxfId="4704" priority="326">
      <formula>ISERROR(A57)</formula>
    </cfRule>
  </conditionalFormatting>
  <conditionalFormatting sqref="A59:A60">
    <cfRule type="cellIs" dxfId="4703" priority="323" operator="equal">
      <formula>0</formula>
    </cfRule>
    <cfRule type="containsErrors" dxfId="4702" priority="324">
      <formula>ISERROR(A59)</formula>
    </cfRule>
  </conditionalFormatting>
  <conditionalFormatting sqref="C52:C56">
    <cfRule type="containsErrors" dxfId="4701" priority="322">
      <formula>ISERROR(C52)</formula>
    </cfRule>
  </conditionalFormatting>
  <conditionalFormatting sqref="D62:D66">
    <cfRule type="containsErrors" dxfId="4700" priority="321">
      <formula>ISERROR(D62)</formula>
    </cfRule>
  </conditionalFormatting>
  <conditionalFormatting sqref="A67:A68">
    <cfRule type="cellIs" dxfId="4699" priority="319" operator="equal">
      <formula>0</formula>
    </cfRule>
    <cfRule type="containsErrors" dxfId="4698" priority="320">
      <formula>ISERROR(A67)</formula>
    </cfRule>
  </conditionalFormatting>
  <conditionalFormatting sqref="A69:A70">
    <cfRule type="cellIs" dxfId="4697" priority="317" operator="equal">
      <formula>0</formula>
    </cfRule>
    <cfRule type="containsErrors" dxfId="4696" priority="318">
      <formula>ISERROR(A69)</formula>
    </cfRule>
  </conditionalFormatting>
  <conditionalFormatting sqref="C62:C66">
    <cfRule type="containsErrors" dxfId="4695" priority="316">
      <formula>ISERROR(C62)</formula>
    </cfRule>
  </conditionalFormatting>
  <conditionalFormatting sqref="D72:D76">
    <cfRule type="containsErrors" dxfId="4694" priority="315">
      <formula>ISERROR(D72)</formula>
    </cfRule>
  </conditionalFormatting>
  <conditionalFormatting sqref="A77:A78">
    <cfRule type="cellIs" dxfId="4693" priority="313" operator="equal">
      <formula>0</formula>
    </cfRule>
    <cfRule type="containsErrors" dxfId="4692" priority="314">
      <formula>ISERROR(A77)</formula>
    </cfRule>
  </conditionalFormatting>
  <conditionalFormatting sqref="A79:A80">
    <cfRule type="cellIs" dxfId="4691" priority="311" operator="equal">
      <formula>0</formula>
    </cfRule>
    <cfRule type="containsErrors" dxfId="4690" priority="312">
      <formula>ISERROR(A79)</formula>
    </cfRule>
  </conditionalFormatting>
  <conditionalFormatting sqref="C72:C76">
    <cfRule type="containsErrors" dxfId="4689" priority="310">
      <formula>ISERROR(C72)</formula>
    </cfRule>
  </conditionalFormatting>
  <conditionalFormatting sqref="D82:D86">
    <cfRule type="containsErrors" dxfId="4688" priority="309">
      <formula>ISERROR(D82)</formula>
    </cfRule>
  </conditionalFormatting>
  <conditionalFormatting sqref="A87:A88">
    <cfRule type="cellIs" dxfId="4687" priority="307" operator="equal">
      <formula>0</formula>
    </cfRule>
    <cfRule type="containsErrors" dxfId="4686" priority="308">
      <formula>ISERROR(A87)</formula>
    </cfRule>
  </conditionalFormatting>
  <conditionalFormatting sqref="A89:A90">
    <cfRule type="cellIs" dxfId="4685" priority="305" operator="equal">
      <formula>0</formula>
    </cfRule>
    <cfRule type="containsErrors" dxfId="4684" priority="306">
      <formula>ISERROR(A89)</formula>
    </cfRule>
  </conditionalFormatting>
  <conditionalFormatting sqref="C82:C86">
    <cfRule type="containsErrors" dxfId="4683" priority="304">
      <formula>ISERROR(C82)</formula>
    </cfRule>
  </conditionalFormatting>
  <conditionalFormatting sqref="D92:D96">
    <cfRule type="containsErrors" dxfId="4682" priority="303">
      <formula>ISERROR(D92)</formula>
    </cfRule>
  </conditionalFormatting>
  <conditionalFormatting sqref="A97:A98">
    <cfRule type="cellIs" dxfId="4681" priority="301" operator="equal">
      <formula>0</formula>
    </cfRule>
    <cfRule type="containsErrors" dxfId="4680" priority="302">
      <formula>ISERROR(A97)</formula>
    </cfRule>
  </conditionalFormatting>
  <conditionalFormatting sqref="A99:A100">
    <cfRule type="cellIs" dxfId="4679" priority="299" operator="equal">
      <formula>0</formula>
    </cfRule>
    <cfRule type="containsErrors" dxfId="4678" priority="300">
      <formula>ISERROR(A99)</formula>
    </cfRule>
  </conditionalFormatting>
  <conditionalFormatting sqref="C92:C96">
    <cfRule type="containsErrors" dxfId="4677" priority="298">
      <formula>ISERROR(C92)</formula>
    </cfRule>
  </conditionalFormatting>
  <conditionalFormatting sqref="D102:D106">
    <cfRule type="containsErrors" dxfId="4676" priority="297">
      <formula>ISERROR(D102)</formula>
    </cfRule>
  </conditionalFormatting>
  <conditionalFormatting sqref="A107:A108">
    <cfRule type="cellIs" dxfId="4675" priority="295" operator="equal">
      <formula>0</formula>
    </cfRule>
    <cfRule type="containsErrors" dxfId="4674" priority="296">
      <formula>ISERROR(A107)</formula>
    </cfRule>
  </conditionalFormatting>
  <conditionalFormatting sqref="A109:A110">
    <cfRule type="cellIs" dxfId="4673" priority="293" operator="equal">
      <formula>0</formula>
    </cfRule>
    <cfRule type="containsErrors" dxfId="4672" priority="294">
      <formula>ISERROR(A109)</formula>
    </cfRule>
  </conditionalFormatting>
  <conditionalFormatting sqref="C102:C106">
    <cfRule type="containsErrors" dxfId="4671" priority="292">
      <formula>ISERROR(C102)</formula>
    </cfRule>
  </conditionalFormatting>
  <conditionalFormatting sqref="D112:D116">
    <cfRule type="containsErrors" dxfId="4670" priority="291">
      <formula>ISERROR(D112)</formula>
    </cfRule>
  </conditionalFormatting>
  <conditionalFormatting sqref="A117:A118">
    <cfRule type="cellIs" dxfId="4669" priority="289" operator="equal">
      <formula>0</formula>
    </cfRule>
    <cfRule type="containsErrors" dxfId="4668" priority="290">
      <formula>ISERROR(A117)</formula>
    </cfRule>
  </conditionalFormatting>
  <conditionalFormatting sqref="A119:A120">
    <cfRule type="cellIs" dxfId="4667" priority="287" operator="equal">
      <formula>0</formula>
    </cfRule>
    <cfRule type="containsErrors" dxfId="4666" priority="288">
      <formula>ISERROR(A119)</formula>
    </cfRule>
  </conditionalFormatting>
  <conditionalFormatting sqref="C112:C116">
    <cfRule type="containsErrors" dxfId="4665" priority="286">
      <formula>ISERROR(C112)</formula>
    </cfRule>
  </conditionalFormatting>
  <conditionalFormatting sqref="B22:B26">
    <cfRule type="containsErrors" dxfId="4664" priority="261">
      <formula>ISERROR(B22)</formula>
    </cfRule>
  </conditionalFormatting>
  <conditionalFormatting sqref="D122:D126">
    <cfRule type="containsErrors" dxfId="4663" priority="285">
      <formula>ISERROR(D122)</formula>
    </cfRule>
  </conditionalFormatting>
  <conditionalFormatting sqref="A127:A128">
    <cfRule type="cellIs" dxfId="4662" priority="283" operator="equal">
      <formula>0</formula>
    </cfRule>
    <cfRule type="containsErrors" dxfId="4661" priority="284">
      <formula>ISERROR(A127)</formula>
    </cfRule>
  </conditionalFormatting>
  <conditionalFormatting sqref="A129:A130">
    <cfRule type="cellIs" dxfId="4660" priority="281" operator="equal">
      <formula>0</formula>
    </cfRule>
    <cfRule type="containsErrors" dxfId="4659" priority="282">
      <formula>ISERROR(A129)</formula>
    </cfRule>
  </conditionalFormatting>
  <conditionalFormatting sqref="C122:C126">
    <cfRule type="containsErrors" dxfId="4658" priority="280">
      <formula>ISERROR(C122)</formula>
    </cfRule>
  </conditionalFormatting>
  <conditionalFormatting sqref="D132:D136">
    <cfRule type="containsErrors" dxfId="4657" priority="279">
      <formula>ISERROR(D132)</formula>
    </cfRule>
  </conditionalFormatting>
  <conditionalFormatting sqref="A137:A138">
    <cfRule type="cellIs" dxfId="4656" priority="277" operator="equal">
      <formula>0</formula>
    </cfRule>
    <cfRule type="containsErrors" dxfId="4655" priority="278">
      <formula>ISERROR(A137)</formula>
    </cfRule>
  </conditionalFormatting>
  <conditionalFormatting sqref="A139:A140">
    <cfRule type="cellIs" dxfId="4654" priority="275" operator="equal">
      <formula>0</formula>
    </cfRule>
    <cfRule type="containsErrors" dxfId="4653" priority="276">
      <formula>ISERROR(A139)</formula>
    </cfRule>
  </conditionalFormatting>
  <conditionalFormatting sqref="C132:C136">
    <cfRule type="containsErrors" dxfId="4652" priority="274">
      <formula>ISERROR(C132)</formula>
    </cfRule>
  </conditionalFormatting>
  <conditionalFormatting sqref="D142:D146">
    <cfRule type="containsErrors" dxfId="4651" priority="273">
      <formula>ISERROR(D142)</formula>
    </cfRule>
  </conditionalFormatting>
  <conditionalFormatting sqref="A147:A148">
    <cfRule type="cellIs" dxfId="4650" priority="271" operator="equal">
      <formula>0</formula>
    </cfRule>
    <cfRule type="containsErrors" dxfId="4649" priority="272">
      <formula>ISERROR(A147)</formula>
    </cfRule>
  </conditionalFormatting>
  <conditionalFormatting sqref="A149:A150">
    <cfRule type="cellIs" dxfId="4648" priority="269" operator="equal">
      <formula>0</formula>
    </cfRule>
    <cfRule type="containsErrors" dxfId="4647" priority="270">
      <formula>ISERROR(A149)</formula>
    </cfRule>
  </conditionalFormatting>
  <conditionalFormatting sqref="C142:C146">
    <cfRule type="containsErrors" dxfId="4646" priority="268">
      <formula>ISERROR(C142)</formula>
    </cfRule>
  </conditionalFormatting>
  <conditionalFormatting sqref="D152:D156">
    <cfRule type="containsErrors" dxfId="4645" priority="267">
      <formula>ISERROR(D152)</formula>
    </cfRule>
  </conditionalFormatting>
  <conditionalFormatting sqref="A157:A158">
    <cfRule type="cellIs" dxfId="4644" priority="265" operator="equal">
      <formula>0</formula>
    </cfRule>
    <cfRule type="containsErrors" dxfId="4643" priority="266">
      <formula>ISERROR(A157)</formula>
    </cfRule>
  </conditionalFormatting>
  <conditionalFormatting sqref="A159:A160">
    <cfRule type="cellIs" dxfId="4642" priority="263" operator="equal">
      <formula>0</formula>
    </cfRule>
    <cfRule type="containsErrors" dxfId="4641" priority="264">
      <formula>ISERROR(A159)</formula>
    </cfRule>
  </conditionalFormatting>
  <conditionalFormatting sqref="C152:C156">
    <cfRule type="containsErrors" dxfId="4640" priority="262">
      <formula>ISERROR(C152)</formula>
    </cfRule>
  </conditionalFormatting>
  <conditionalFormatting sqref="B32:B36">
    <cfRule type="containsErrors" dxfId="4639" priority="260">
      <formula>ISERROR(B32)</formula>
    </cfRule>
  </conditionalFormatting>
  <conditionalFormatting sqref="B52:B56">
    <cfRule type="containsErrors" dxfId="4638" priority="258">
      <formula>ISERROR(B52)</formula>
    </cfRule>
  </conditionalFormatting>
  <conditionalFormatting sqref="B62:B66">
    <cfRule type="containsErrors" dxfId="4637" priority="257">
      <formula>ISERROR(B62)</formula>
    </cfRule>
  </conditionalFormatting>
  <conditionalFormatting sqref="B72:B76">
    <cfRule type="containsErrors" dxfId="4636" priority="256">
      <formula>ISERROR(B72)</formula>
    </cfRule>
  </conditionalFormatting>
  <conditionalFormatting sqref="B82:B86">
    <cfRule type="containsErrors" dxfId="4635" priority="255">
      <formula>ISERROR(B82)</formula>
    </cfRule>
  </conditionalFormatting>
  <conditionalFormatting sqref="B92:B96">
    <cfRule type="containsErrors" dxfId="4634" priority="254">
      <formula>ISERROR(B92)</formula>
    </cfRule>
  </conditionalFormatting>
  <conditionalFormatting sqref="B102:B106">
    <cfRule type="containsErrors" dxfId="4633" priority="253">
      <formula>ISERROR(B102)</formula>
    </cfRule>
  </conditionalFormatting>
  <conditionalFormatting sqref="B112:B116">
    <cfRule type="containsErrors" dxfId="4632" priority="252">
      <formula>ISERROR(B112)</formula>
    </cfRule>
  </conditionalFormatting>
  <conditionalFormatting sqref="B122:B126">
    <cfRule type="containsErrors" dxfId="4631" priority="251">
      <formula>ISERROR(B122)</formula>
    </cfRule>
  </conditionalFormatting>
  <conditionalFormatting sqref="B132:B136">
    <cfRule type="containsErrors" dxfId="4630" priority="250">
      <formula>ISERROR(B132)</formula>
    </cfRule>
  </conditionalFormatting>
  <conditionalFormatting sqref="B142:B146">
    <cfRule type="containsErrors" dxfId="4629" priority="249">
      <formula>ISERROR(B142)</formula>
    </cfRule>
  </conditionalFormatting>
  <conditionalFormatting sqref="B152:B156">
    <cfRule type="containsErrors" dxfId="4628" priority="248">
      <formula>ISERROR(B152)</formula>
    </cfRule>
  </conditionalFormatting>
  <conditionalFormatting sqref="A12:A16">
    <cfRule type="containsErrors" dxfId="4627" priority="247">
      <formula>ISERROR(A12)</formula>
    </cfRule>
  </conditionalFormatting>
  <conditionalFormatting sqref="A22:A26">
    <cfRule type="containsErrors" dxfId="4626" priority="246">
      <formula>ISERROR(A22)</formula>
    </cfRule>
  </conditionalFormatting>
  <conditionalFormatting sqref="A32:A36">
    <cfRule type="containsErrors" dxfId="4625" priority="245">
      <formula>ISERROR(A32)</formula>
    </cfRule>
  </conditionalFormatting>
  <conditionalFormatting sqref="A42:A46">
    <cfRule type="containsErrors" dxfId="4624" priority="244">
      <formula>ISERROR(A42)</formula>
    </cfRule>
  </conditionalFormatting>
  <conditionalFormatting sqref="A52:A56">
    <cfRule type="containsErrors" dxfId="4623" priority="243">
      <formula>ISERROR(A52)</formula>
    </cfRule>
  </conditionalFormatting>
  <conditionalFormatting sqref="A62:A66">
    <cfRule type="containsErrors" dxfId="4622" priority="242">
      <formula>ISERROR(A62)</formula>
    </cfRule>
  </conditionalFormatting>
  <conditionalFormatting sqref="A72:A76">
    <cfRule type="containsErrors" dxfId="4621" priority="241">
      <formula>ISERROR(A72)</formula>
    </cfRule>
  </conditionalFormatting>
  <conditionalFormatting sqref="A82:A86">
    <cfRule type="containsErrors" dxfId="4620" priority="240">
      <formula>ISERROR(A82)</formula>
    </cfRule>
  </conditionalFormatting>
  <conditionalFormatting sqref="A92:A96">
    <cfRule type="containsErrors" dxfId="4619" priority="239">
      <formula>ISERROR(A92)</formula>
    </cfRule>
  </conditionalFormatting>
  <conditionalFormatting sqref="A102:A106">
    <cfRule type="containsErrors" dxfId="4618" priority="238">
      <formula>ISERROR(A102)</formula>
    </cfRule>
  </conditionalFormatting>
  <conditionalFormatting sqref="A112:A116">
    <cfRule type="containsErrors" dxfId="4617" priority="237">
      <formula>ISERROR(A112)</formula>
    </cfRule>
  </conditionalFormatting>
  <conditionalFormatting sqref="A122:A126">
    <cfRule type="containsErrors" dxfId="4616" priority="236">
      <formula>ISERROR(A122)</formula>
    </cfRule>
  </conditionalFormatting>
  <conditionalFormatting sqref="A132:A136">
    <cfRule type="containsErrors" dxfId="4615" priority="235">
      <formula>ISERROR(A132)</formula>
    </cfRule>
  </conditionalFormatting>
  <conditionalFormatting sqref="A142:A146">
    <cfRule type="containsErrors" dxfId="4614" priority="234">
      <formula>ISERROR(A142)</formula>
    </cfRule>
  </conditionalFormatting>
  <conditionalFormatting sqref="A152:A156">
    <cfRule type="containsErrors" dxfId="4613" priority="233">
      <formula>ISERROR(A152)</formula>
    </cfRule>
  </conditionalFormatting>
  <conditionalFormatting sqref="E1:G1">
    <cfRule type="containsErrors" dxfId="4612" priority="232">
      <formula>ISERROR(E1)</formula>
    </cfRule>
  </conditionalFormatting>
  <conditionalFormatting sqref="E1:G1">
    <cfRule type="cellIs" dxfId="4611" priority="230" operator="equal">
      <formula>0</formula>
    </cfRule>
    <cfRule type="containsErrors" dxfId="4610" priority="231">
      <formula>ISERROR(E1)</formula>
    </cfRule>
  </conditionalFormatting>
  <conditionalFormatting sqref="M152:M156">
    <cfRule type="containsErrors" dxfId="4609" priority="187">
      <formula>ISERROR(M152)</formula>
    </cfRule>
  </conditionalFormatting>
  <conditionalFormatting sqref="M152:M156">
    <cfRule type="containsErrors" dxfId="4608" priority="186">
      <formula>ISERROR(M152)</formula>
    </cfRule>
  </conditionalFormatting>
  <conditionalFormatting sqref="M152:M156">
    <cfRule type="cellIs" dxfId="4607" priority="185" operator="equal">
      <formula>0</formula>
    </cfRule>
  </conditionalFormatting>
  <conditionalFormatting sqref="M12:M16">
    <cfRule type="containsErrors" dxfId="4606" priority="229">
      <formula>ISERROR(M12)</formula>
    </cfRule>
  </conditionalFormatting>
  <conditionalFormatting sqref="M12:M16">
    <cfRule type="containsErrors" dxfId="4605" priority="228">
      <formula>ISERROR(M12)</formula>
    </cfRule>
  </conditionalFormatting>
  <conditionalFormatting sqref="M12:M16">
    <cfRule type="cellIs" dxfId="4604" priority="227" operator="equal">
      <formula>0</formula>
    </cfRule>
  </conditionalFormatting>
  <conditionalFormatting sqref="M22:M26">
    <cfRule type="containsErrors" dxfId="4603" priority="226">
      <formula>ISERROR(M22)</formula>
    </cfRule>
  </conditionalFormatting>
  <conditionalFormatting sqref="M22:M26">
    <cfRule type="containsErrors" dxfId="4602" priority="225">
      <formula>ISERROR(M22)</formula>
    </cfRule>
  </conditionalFormatting>
  <conditionalFormatting sqref="M22:M26">
    <cfRule type="cellIs" dxfId="4601" priority="224" operator="equal">
      <formula>0</formula>
    </cfRule>
  </conditionalFormatting>
  <conditionalFormatting sqref="M32:M36">
    <cfRule type="containsErrors" dxfId="4600" priority="223">
      <formula>ISERROR(M32)</formula>
    </cfRule>
  </conditionalFormatting>
  <conditionalFormatting sqref="M32:M36">
    <cfRule type="containsErrors" dxfId="4599" priority="222">
      <formula>ISERROR(M32)</formula>
    </cfRule>
  </conditionalFormatting>
  <conditionalFormatting sqref="M32:M36">
    <cfRule type="cellIs" dxfId="4598" priority="221" operator="equal">
      <formula>0</formula>
    </cfRule>
  </conditionalFormatting>
  <conditionalFormatting sqref="M42:M46">
    <cfRule type="containsErrors" dxfId="4597" priority="220">
      <formula>ISERROR(M42)</formula>
    </cfRule>
  </conditionalFormatting>
  <conditionalFormatting sqref="M42:M46">
    <cfRule type="containsErrors" dxfId="4596" priority="219">
      <formula>ISERROR(M42)</formula>
    </cfRule>
  </conditionalFormatting>
  <conditionalFormatting sqref="M42:M46">
    <cfRule type="cellIs" dxfId="4595" priority="218" operator="equal">
      <formula>0</formula>
    </cfRule>
  </conditionalFormatting>
  <conditionalFormatting sqref="M52:M56">
    <cfRule type="containsErrors" dxfId="4594" priority="217">
      <formula>ISERROR(M52)</formula>
    </cfRule>
  </conditionalFormatting>
  <conditionalFormatting sqref="M52:M56">
    <cfRule type="containsErrors" dxfId="4593" priority="216">
      <formula>ISERROR(M52)</formula>
    </cfRule>
  </conditionalFormatting>
  <conditionalFormatting sqref="M52:M56">
    <cfRule type="cellIs" dxfId="4592" priority="215" operator="equal">
      <formula>0</formula>
    </cfRule>
  </conditionalFormatting>
  <conditionalFormatting sqref="M62:M66">
    <cfRule type="containsErrors" dxfId="4591" priority="214">
      <formula>ISERROR(M62)</formula>
    </cfRule>
  </conditionalFormatting>
  <conditionalFormatting sqref="M62:M66">
    <cfRule type="containsErrors" dxfId="4590" priority="213">
      <formula>ISERROR(M62)</formula>
    </cfRule>
  </conditionalFormatting>
  <conditionalFormatting sqref="M62:M66">
    <cfRule type="cellIs" dxfId="4589" priority="212" operator="equal">
      <formula>0</formula>
    </cfRule>
  </conditionalFormatting>
  <conditionalFormatting sqref="M72:M76">
    <cfRule type="containsErrors" dxfId="4588" priority="211">
      <formula>ISERROR(M72)</formula>
    </cfRule>
  </conditionalFormatting>
  <conditionalFormatting sqref="M72:M76">
    <cfRule type="containsErrors" dxfId="4587" priority="210">
      <formula>ISERROR(M72)</formula>
    </cfRule>
  </conditionalFormatting>
  <conditionalFormatting sqref="M72:M76">
    <cfRule type="cellIs" dxfId="4586" priority="209" operator="equal">
      <formula>0</formula>
    </cfRule>
  </conditionalFormatting>
  <conditionalFormatting sqref="M82:M86">
    <cfRule type="containsErrors" dxfId="4585" priority="208">
      <formula>ISERROR(M82)</formula>
    </cfRule>
  </conditionalFormatting>
  <conditionalFormatting sqref="M82:M86">
    <cfRule type="containsErrors" dxfId="4584" priority="207">
      <formula>ISERROR(M82)</formula>
    </cfRule>
  </conditionalFormatting>
  <conditionalFormatting sqref="M82:M86">
    <cfRule type="cellIs" dxfId="4583" priority="206" operator="equal">
      <formula>0</formula>
    </cfRule>
  </conditionalFormatting>
  <conditionalFormatting sqref="M92:M96">
    <cfRule type="containsErrors" dxfId="4582" priority="205">
      <formula>ISERROR(M92)</formula>
    </cfRule>
  </conditionalFormatting>
  <conditionalFormatting sqref="M92:M96">
    <cfRule type="containsErrors" dxfId="4581" priority="204">
      <formula>ISERROR(M92)</formula>
    </cfRule>
  </conditionalFormatting>
  <conditionalFormatting sqref="M92:M96">
    <cfRule type="cellIs" dxfId="4580" priority="203" operator="equal">
      <formula>0</formula>
    </cfRule>
  </conditionalFormatting>
  <conditionalFormatting sqref="M102:M106">
    <cfRule type="containsErrors" dxfId="4579" priority="202">
      <formula>ISERROR(M102)</formula>
    </cfRule>
  </conditionalFormatting>
  <conditionalFormatting sqref="M102:M106">
    <cfRule type="containsErrors" dxfId="4578" priority="201">
      <formula>ISERROR(M102)</formula>
    </cfRule>
  </conditionalFormatting>
  <conditionalFormatting sqref="M102:M106">
    <cfRule type="cellIs" dxfId="4577" priority="200" operator="equal">
      <formula>0</formula>
    </cfRule>
  </conditionalFormatting>
  <conditionalFormatting sqref="M112:M116">
    <cfRule type="containsErrors" dxfId="4576" priority="199">
      <formula>ISERROR(M112)</formula>
    </cfRule>
  </conditionalFormatting>
  <conditionalFormatting sqref="M112:M116">
    <cfRule type="containsErrors" dxfId="4575" priority="198">
      <formula>ISERROR(M112)</formula>
    </cfRule>
  </conditionalFormatting>
  <conditionalFormatting sqref="M112:M116">
    <cfRule type="cellIs" dxfId="4574" priority="197" operator="equal">
      <formula>0</formula>
    </cfRule>
  </conditionalFormatting>
  <conditionalFormatting sqref="M122:M126">
    <cfRule type="containsErrors" dxfId="4573" priority="196">
      <formula>ISERROR(M122)</formula>
    </cfRule>
  </conditionalFormatting>
  <conditionalFormatting sqref="M122:M126">
    <cfRule type="containsErrors" dxfId="4572" priority="195">
      <formula>ISERROR(M122)</formula>
    </cfRule>
  </conditionalFormatting>
  <conditionalFormatting sqref="M122:M126">
    <cfRule type="cellIs" dxfId="4571" priority="194" operator="equal">
      <formula>0</formula>
    </cfRule>
  </conditionalFormatting>
  <conditionalFormatting sqref="M132:M136">
    <cfRule type="containsErrors" dxfId="4570" priority="193">
      <formula>ISERROR(M132)</formula>
    </cfRule>
  </conditionalFormatting>
  <conditionalFormatting sqref="M132:M136">
    <cfRule type="containsErrors" dxfId="4569" priority="192">
      <formula>ISERROR(M132)</formula>
    </cfRule>
  </conditionalFormatting>
  <conditionalFormatting sqref="M132:M136">
    <cfRule type="cellIs" dxfId="4568" priority="191" operator="equal">
      <formula>0</formula>
    </cfRule>
  </conditionalFormatting>
  <conditionalFormatting sqref="M142:M146">
    <cfRule type="containsErrors" dxfId="4567" priority="190">
      <formula>ISERROR(M142)</formula>
    </cfRule>
  </conditionalFormatting>
  <conditionalFormatting sqref="M142:M146">
    <cfRule type="containsErrors" dxfId="4566" priority="189">
      <formula>ISERROR(M142)</formula>
    </cfRule>
  </conditionalFormatting>
  <conditionalFormatting sqref="M142:M146">
    <cfRule type="cellIs" dxfId="4565" priority="188" operator="equal">
      <formula>0</formula>
    </cfRule>
  </conditionalFormatting>
  <conditionalFormatting sqref="M7:M8">
    <cfRule type="cellIs" dxfId="4564" priority="183" operator="equal">
      <formula>0</formula>
    </cfRule>
    <cfRule type="containsErrors" dxfId="4563" priority="184">
      <formula>ISERROR(M7)</formula>
    </cfRule>
  </conditionalFormatting>
  <conditionalFormatting sqref="M9:M10">
    <cfRule type="cellIs" dxfId="4562" priority="181" operator="equal">
      <formula>0</formula>
    </cfRule>
    <cfRule type="containsErrors" dxfId="4561" priority="182">
      <formula>ISERROR(M9)</formula>
    </cfRule>
  </conditionalFormatting>
  <conditionalFormatting sqref="D17:D18">
    <cfRule type="cellIs" dxfId="4560" priority="179" operator="equal">
      <formula>0</formula>
    </cfRule>
    <cfRule type="containsErrors" dxfId="4559" priority="180">
      <formula>ISERROR(D17)</formula>
    </cfRule>
  </conditionalFormatting>
  <conditionalFormatting sqref="D19:D20">
    <cfRule type="cellIs" dxfId="4558" priority="177" operator="equal">
      <formula>0</formula>
    </cfRule>
    <cfRule type="containsErrors" dxfId="4557" priority="178">
      <formula>ISERROR(D19)</formula>
    </cfRule>
  </conditionalFormatting>
  <conditionalFormatting sqref="C17:C18">
    <cfRule type="cellIs" dxfId="4556" priority="175" operator="equal">
      <formula>0</formula>
    </cfRule>
    <cfRule type="containsErrors" dxfId="4555" priority="176">
      <formula>ISERROR(C17)</formula>
    </cfRule>
  </conditionalFormatting>
  <conditionalFormatting sqref="C19:C20">
    <cfRule type="cellIs" dxfId="4554" priority="173" operator="equal">
      <formula>0</formula>
    </cfRule>
    <cfRule type="containsErrors" dxfId="4553" priority="174">
      <formula>ISERROR(C19)</formula>
    </cfRule>
  </conditionalFormatting>
  <conditionalFormatting sqref="M17:M18">
    <cfRule type="cellIs" dxfId="4552" priority="171" operator="equal">
      <formula>0</formula>
    </cfRule>
    <cfRule type="containsErrors" dxfId="4551" priority="172">
      <formula>ISERROR(M17)</formula>
    </cfRule>
  </conditionalFormatting>
  <conditionalFormatting sqref="M19:M20">
    <cfRule type="cellIs" dxfId="4550" priority="169" operator="equal">
      <formula>0</formula>
    </cfRule>
    <cfRule type="containsErrors" dxfId="4549" priority="170">
      <formula>ISERROR(M19)</formula>
    </cfRule>
  </conditionalFormatting>
  <conditionalFormatting sqref="D27:D28">
    <cfRule type="cellIs" dxfId="4548" priority="167" operator="equal">
      <formula>0</formula>
    </cfRule>
    <cfRule type="containsErrors" dxfId="4547" priority="168">
      <formula>ISERROR(D27)</formula>
    </cfRule>
  </conditionalFormatting>
  <conditionalFormatting sqref="D29:D30">
    <cfRule type="cellIs" dxfId="4546" priority="165" operator="equal">
      <formula>0</formula>
    </cfRule>
    <cfRule type="containsErrors" dxfId="4545" priority="166">
      <formula>ISERROR(D29)</formula>
    </cfRule>
  </conditionalFormatting>
  <conditionalFormatting sqref="C27:C28">
    <cfRule type="cellIs" dxfId="4544" priority="163" operator="equal">
      <formula>0</formula>
    </cfRule>
    <cfRule type="containsErrors" dxfId="4543" priority="164">
      <formula>ISERROR(C27)</formula>
    </cfRule>
  </conditionalFormatting>
  <conditionalFormatting sqref="C29:C30">
    <cfRule type="cellIs" dxfId="4542" priority="161" operator="equal">
      <formula>0</formula>
    </cfRule>
    <cfRule type="containsErrors" dxfId="4541" priority="162">
      <formula>ISERROR(C29)</formula>
    </cfRule>
  </conditionalFormatting>
  <conditionalFormatting sqref="M27:M28">
    <cfRule type="cellIs" dxfId="4540" priority="159" operator="equal">
      <formula>0</formula>
    </cfRule>
    <cfRule type="containsErrors" dxfId="4539" priority="160">
      <formula>ISERROR(M27)</formula>
    </cfRule>
  </conditionalFormatting>
  <conditionalFormatting sqref="M29:M30">
    <cfRule type="cellIs" dxfId="4538" priority="157" operator="equal">
      <formula>0</formula>
    </cfRule>
    <cfRule type="containsErrors" dxfId="4537" priority="158">
      <formula>ISERROR(M29)</formula>
    </cfRule>
  </conditionalFormatting>
  <conditionalFormatting sqref="D37:D38">
    <cfRule type="cellIs" dxfId="4536" priority="155" operator="equal">
      <formula>0</formula>
    </cfRule>
    <cfRule type="containsErrors" dxfId="4535" priority="156">
      <formula>ISERROR(D37)</formula>
    </cfRule>
  </conditionalFormatting>
  <conditionalFormatting sqref="D39:D40">
    <cfRule type="cellIs" dxfId="4534" priority="153" operator="equal">
      <formula>0</formula>
    </cfRule>
    <cfRule type="containsErrors" dxfId="4533" priority="154">
      <formula>ISERROR(D39)</formula>
    </cfRule>
  </conditionalFormatting>
  <conditionalFormatting sqref="C37:C38">
    <cfRule type="cellIs" dxfId="4532" priority="151" operator="equal">
      <formula>0</formula>
    </cfRule>
    <cfRule type="containsErrors" dxfId="4531" priority="152">
      <formula>ISERROR(C37)</formula>
    </cfRule>
  </conditionalFormatting>
  <conditionalFormatting sqref="C39:C40">
    <cfRule type="cellIs" dxfId="4530" priority="149" operator="equal">
      <formula>0</formula>
    </cfRule>
    <cfRule type="containsErrors" dxfId="4529" priority="150">
      <formula>ISERROR(C39)</formula>
    </cfRule>
  </conditionalFormatting>
  <conditionalFormatting sqref="M37:M38">
    <cfRule type="cellIs" dxfId="4528" priority="147" operator="equal">
      <formula>0</formula>
    </cfRule>
    <cfRule type="containsErrors" dxfId="4527" priority="148">
      <formula>ISERROR(M37)</formula>
    </cfRule>
  </conditionalFormatting>
  <conditionalFormatting sqref="M39:M40">
    <cfRule type="cellIs" dxfId="4526" priority="145" operator="equal">
      <formula>0</formula>
    </cfRule>
    <cfRule type="containsErrors" dxfId="4525" priority="146">
      <formula>ISERROR(M39)</formula>
    </cfRule>
  </conditionalFormatting>
  <conditionalFormatting sqref="D47:D48">
    <cfRule type="cellIs" dxfId="4524" priority="143" operator="equal">
      <formula>0</formula>
    </cfRule>
    <cfRule type="containsErrors" dxfId="4523" priority="144">
      <formula>ISERROR(D47)</formula>
    </cfRule>
  </conditionalFormatting>
  <conditionalFormatting sqref="D49:D50">
    <cfRule type="cellIs" dxfId="4522" priority="141" operator="equal">
      <formula>0</formula>
    </cfRule>
    <cfRule type="containsErrors" dxfId="4521" priority="142">
      <formula>ISERROR(D49)</formula>
    </cfRule>
  </conditionalFormatting>
  <conditionalFormatting sqref="C47:C48">
    <cfRule type="cellIs" dxfId="4520" priority="139" operator="equal">
      <formula>0</formula>
    </cfRule>
    <cfRule type="containsErrors" dxfId="4519" priority="140">
      <formula>ISERROR(C47)</formula>
    </cfRule>
  </conditionalFormatting>
  <conditionalFormatting sqref="C49:C50">
    <cfRule type="cellIs" dxfId="4518" priority="137" operator="equal">
      <formula>0</formula>
    </cfRule>
    <cfRule type="containsErrors" dxfId="4517" priority="138">
      <formula>ISERROR(C49)</formula>
    </cfRule>
  </conditionalFormatting>
  <conditionalFormatting sqref="M47:M48">
    <cfRule type="cellIs" dxfId="4516" priority="135" operator="equal">
      <formula>0</formula>
    </cfRule>
    <cfRule type="containsErrors" dxfId="4515" priority="136">
      <formula>ISERROR(M47)</formula>
    </cfRule>
  </conditionalFormatting>
  <conditionalFormatting sqref="M49:M50">
    <cfRule type="cellIs" dxfId="4514" priority="133" operator="equal">
      <formula>0</formula>
    </cfRule>
    <cfRule type="containsErrors" dxfId="4513" priority="134">
      <formula>ISERROR(M49)</formula>
    </cfRule>
  </conditionalFormatting>
  <conditionalFormatting sqref="D57:D58">
    <cfRule type="cellIs" dxfId="4512" priority="131" operator="equal">
      <formula>0</formula>
    </cfRule>
    <cfRule type="containsErrors" dxfId="4511" priority="132">
      <formula>ISERROR(D57)</formula>
    </cfRule>
  </conditionalFormatting>
  <conditionalFormatting sqref="D59:D60">
    <cfRule type="cellIs" dxfId="4510" priority="129" operator="equal">
      <formula>0</formula>
    </cfRule>
    <cfRule type="containsErrors" dxfId="4509" priority="130">
      <formula>ISERROR(D59)</formula>
    </cfRule>
  </conditionalFormatting>
  <conditionalFormatting sqref="C57:C58">
    <cfRule type="cellIs" dxfId="4508" priority="127" operator="equal">
      <formula>0</formula>
    </cfRule>
    <cfRule type="containsErrors" dxfId="4507" priority="128">
      <formula>ISERROR(C57)</formula>
    </cfRule>
  </conditionalFormatting>
  <conditionalFormatting sqref="C59:C60">
    <cfRule type="cellIs" dxfId="4506" priority="125" operator="equal">
      <formula>0</formula>
    </cfRule>
    <cfRule type="containsErrors" dxfId="4505" priority="126">
      <formula>ISERROR(C59)</formula>
    </cfRule>
  </conditionalFormatting>
  <conditionalFormatting sqref="M57:M58">
    <cfRule type="cellIs" dxfId="4504" priority="123" operator="equal">
      <formula>0</formula>
    </cfRule>
    <cfRule type="containsErrors" dxfId="4503" priority="124">
      <formula>ISERROR(M57)</formula>
    </cfRule>
  </conditionalFormatting>
  <conditionalFormatting sqref="M59:M60">
    <cfRule type="cellIs" dxfId="4502" priority="121" operator="equal">
      <formula>0</formula>
    </cfRule>
    <cfRule type="containsErrors" dxfId="4501" priority="122">
      <formula>ISERROR(M59)</formula>
    </cfRule>
  </conditionalFormatting>
  <conditionalFormatting sqref="D67:D68">
    <cfRule type="cellIs" dxfId="4500" priority="119" operator="equal">
      <formula>0</formula>
    </cfRule>
    <cfRule type="containsErrors" dxfId="4499" priority="120">
      <formula>ISERROR(D67)</formula>
    </cfRule>
  </conditionalFormatting>
  <conditionalFormatting sqref="D69:D70">
    <cfRule type="cellIs" dxfId="4498" priority="117" operator="equal">
      <formula>0</formula>
    </cfRule>
    <cfRule type="containsErrors" dxfId="4497" priority="118">
      <formula>ISERROR(D69)</formula>
    </cfRule>
  </conditionalFormatting>
  <conditionalFormatting sqref="C67:C68">
    <cfRule type="cellIs" dxfId="4496" priority="115" operator="equal">
      <formula>0</formula>
    </cfRule>
    <cfRule type="containsErrors" dxfId="4495" priority="116">
      <formula>ISERROR(C67)</formula>
    </cfRule>
  </conditionalFormatting>
  <conditionalFormatting sqref="C69:C70">
    <cfRule type="cellIs" dxfId="4494" priority="113" operator="equal">
      <formula>0</formula>
    </cfRule>
    <cfRule type="containsErrors" dxfId="4493" priority="114">
      <formula>ISERROR(C69)</formula>
    </cfRule>
  </conditionalFormatting>
  <conditionalFormatting sqref="M67:M68">
    <cfRule type="cellIs" dxfId="4492" priority="111" operator="equal">
      <formula>0</formula>
    </cfRule>
    <cfRule type="containsErrors" dxfId="4491" priority="112">
      <formula>ISERROR(M67)</formula>
    </cfRule>
  </conditionalFormatting>
  <conditionalFormatting sqref="M69:M70">
    <cfRule type="cellIs" dxfId="4490" priority="109" operator="equal">
      <formula>0</formula>
    </cfRule>
    <cfRule type="containsErrors" dxfId="4489" priority="110">
      <formula>ISERROR(M69)</formula>
    </cfRule>
  </conditionalFormatting>
  <conditionalFormatting sqref="D77:D78">
    <cfRule type="cellIs" dxfId="4488" priority="107" operator="equal">
      <formula>0</formula>
    </cfRule>
    <cfRule type="containsErrors" dxfId="4487" priority="108">
      <formula>ISERROR(D77)</formula>
    </cfRule>
  </conditionalFormatting>
  <conditionalFormatting sqref="D79:D80">
    <cfRule type="cellIs" dxfId="4486" priority="105" operator="equal">
      <formula>0</formula>
    </cfRule>
    <cfRule type="containsErrors" dxfId="4485" priority="106">
      <formula>ISERROR(D79)</formula>
    </cfRule>
  </conditionalFormatting>
  <conditionalFormatting sqref="C77:C78">
    <cfRule type="cellIs" dxfId="4484" priority="103" operator="equal">
      <formula>0</formula>
    </cfRule>
    <cfRule type="containsErrors" dxfId="4483" priority="104">
      <formula>ISERROR(C77)</formula>
    </cfRule>
  </conditionalFormatting>
  <conditionalFormatting sqref="C79:C80">
    <cfRule type="cellIs" dxfId="4482" priority="101" operator="equal">
      <formula>0</formula>
    </cfRule>
    <cfRule type="containsErrors" dxfId="4481" priority="102">
      <formula>ISERROR(C79)</formula>
    </cfRule>
  </conditionalFormatting>
  <conditionalFormatting sqref="M77:M78">
    <cfRule type="cellIs" dxfId="4480" priority="99" operator="equal">
      <formula>0</formula>
    </cfRule>
    <cfRule type="containsErrors" dxfId="4479" priority="100">
      <formula>ISERROR(M77)</formula>
    </cfRule>
  </conditionalFormatting>
  <conditionalFormatting sqref="M79:M80">
    <cfRule type="cellIs" dxfId="4478" priority="97" operator="equal">
      <formula>0</formula>
    </cfRule>
    <cfRule type="containsErrors" dxfId="4477" priority="98">
      <formula>ISERROR(M79)</formula>
    </cfRule>
  </conditionalFormatting>
  <conditionalFormatting sqref="D87:D88">
    <cfRule type="cellIs" dxfId="4476" priority="95" operator="equal">
      <formula>0</formula>
    </cfRule>
    <cfRule type="containsErrors" dxfId="4475" priority="96">
      <formula>ISERROR(D87)</formula>
    </cfRule>
  </conditionalFormatting>
  <conditionalFormatting sqref="D89:D90">
    <cfRule type="cellIs" dxfId="4474" priority="93" operator="equal">
      <formula>0</formula>
    </cfRule>
    <cfRule type="containsErrors" dxfId="4473" priority="94">
      <formula>ISERROR(D89)</formula>
    </cfRule>
  </conditionalFormatting>
  <conditionalFormatting sqref="C87:C88">
    <cfRule type="cellIs" dxfId="4472" priority="91" operator="equal">
      <formula>0</formula>
    </cfRule>
    <cfRule type="containsErrors" dxfId="4471" priority="92">
      <formula>ISERROR(C87)</formula>
    </cfRule>
  </conditionalFormatting>
  <conditionalFormatting sqref="C89:C90">
    <cfRule type="cellIs" dxfId="4470" priority="89" operator="equal">
      <formula>0</formula>
    </cfRule>
    <cfRule type="containsErrors" dxfId="4469" priority="90">
      <formula>ISERROR(C89)</formula>
    </cfRule>
  </conditionalFormatting>
  <conditionalFormatting sqref="M87:M88">
    <cfRule type="cellIs" dxfId="4468" priority="87" operator="equal">
      <formula>0</formula>
    </cfRule>
    <cfRule type="containsErrors" dxfId="4467" priority="88">
      <formula>ISERROR(M87)</formula>
    </cfRule>
  </conditionalFormatting>
  <conditionalFormatting sqref="M89:M90">
    <cfRule type="cellIs" dxfId="4466" priority="85" operator="equal">
      <formula>0</formula>
    </cfRule>
    <cfRule type="containsErrors" dxfId="4465" priority="86">
      <formula>ISERROR(M89)</formula>
    </cfRule>
  </conditionalFormatting>
  <conditionalFormatting sqref="D97:D98">
    <cfRule type="cellIs" dxfId="4464" priority="83" operator="equal">
      <formula>0</formula>
    </cfRule>
    <cfRule type="containsErrors" dxfId="4463" priority="84">
      <formula>ISERROR(D97)</formula>
    </cfRule>
  </conditionalFormatting>
  <conditionalFormatting sqref="D99:D100">
    <cfRule type="cellIs" dxfId="4462" priority="81" operator="equal">
      <formula>0</formula>
    </cfRule>
    <cfRule type="containsErrors" dxfId="4461" priority="82">
      <formula>ISERROR(D99)</formula>
    </cfRule>
  </conditionalFormatting>
  <conditionalFormatting sqref="C97:C98">
    <cfRule type="cellIs" dxfId="4460" priority="79" operator="equal">
      <formula>0</formula>
    </cfRule>
    <cfRule type="containsErrors" dxfId="4459" priority="80">
      <formula>ISERROR(C97)</formula>
    </cfRule>
  </conditionalFormatting>
  <conditionalFormatting sqref="C99:C100">
    <cfRule type="cellIs" dxfId="4458" priority="77" operator="equal">
      <formula>0</formula>
    </cfRule>
    <cfRule type="containsErrors" dxfId="4457" priority="78">
      <formula>ISERROR(C99)</formula>
    </cfRule>
  </conditionalFormatting>
  <conditionalFormatting sqref="M97:M98">
    <cfRule type="cellIs" dxfId="4456" priority="75" operator="equal">
      <formula>0</formula>
    </cfRule>
    <cfRule type="containsErrors" dxfId="4455" priority="76">
      <formula>ISERROR(M97)</formula>
    </cfRule>
  </conditionalFormatting>
  <conditionalFormatting sqref="M99:M100">
    <cfRule type="cellIs" dxfId="4454" priority="73" operator="equal">
      <formula>0</formula>
    </cfRule>
    <cfRule type="containsErrors" dxfId="4453" priority="74">
      <formula>ISERROR(M99)</formula>
    </cfRule>
  </conditionalFormatting>
  <conditionalFormatting sqref="D107:D108">
    <cfRule type="cellIs" dxfId="4452" priority="71" operator="equal">
      <formula>0</formula>
    </cfRule>
    <cfRule type="containsErrors" dxfId="4451" priority="72">
      <formula>ISERROR(D107)</formula>
    </cfRule>
  </conditionalFormatting>
  <conditionalFormatting sqref="D109:D110">
    <cfRule type="cellIs" dxfId="4450" priority="69" operator="equal">
      <formula>0</formula>
    </cfRule>
    <cfRule type="containsErrors" dxfId="4449" priority="70">
      <formula>ISERROR(D109)</formula>
    </cfRule>
  </conditionalFormatting>
  <conditionalFormatting sqref="C107:C108">
    <cfRule type="cellIs" dxfId="4448" priority="67" operator="equal">
      <formula>0</formula>
    </cfRule>
    <cfRule type="containsErrors" dxfId="4447" priority="68">
      <formula>ISERROR(C107)</formula>
    </cfRule>
  </conditionalFormatting>
  <conditionalFormatting sqref="C109:C110">
    <cfRule type="cellIs" dxfId="4446" priority="65" operator="equal">
      <formula>0</formula>
    </cfRule>
    <cfRule type="containsErrors" dxfId="4445" priority="66">
      <formula>ISERROR(C109)</formula>
    </cfRule>
  </conditionalFormatting>
  <conditionalFormatting sqref="M107:M108">
    <cfRule type="cellIs" dxfId="4444" priority="63" operator="equal">
      <formula>0</formula>
    </cfRule>
    <cfRule type="containsErrors" dxfId="4443" priority="64">
      <formula>ISERROR(M107)</formula>
    </cfRule>
  </conditionalFormatting>
  <conditionalFormatting sqref="M109:M110">
    <cfRule type="cellIs" dxfId="4442" priority="61" operator="equal">
      <formula>0</formula>
    </cfRule>
    <cfRule type="containsErrors" dxfId="4441" priority="62">
      <formula>ISERROR(M109)</formula>
    </cfRule>
  </conditionalFormatting>
  <conditionalFormatting sqref="D117:D118">
    <cfRule type="cellIs" dxfId="4440" priority="59" operator="equal">
      <formula>0</formula>
    </cfRule>
    <cfRule type="containsErrors" dxfId="4439" priority="60">
      <formula>ISERROR(D117)</formula>
    </cfRule>
  </conditionalFormatting>
  <conditionalFormatting sqref="D119:D120">
    <cfRule type="cellIs" dxfId="4438" priority="57" operator="equal">
      <formula>0</formula>
    </cfRule>
    <cfRule type="containsErrors" dxfId="4437" priority="58">
      <formula>ISERROR(D119)</formula>
    </cfRule>
  </conditionalFormatting>
  <conditionalFormatting sqref="C117:C118">
    <cfRule type="cellIs" dxfId="4436" priority="55" operator="equal">
      <formula>0</formula>
    </cfRule>
    <cfRule type="containsErrors" dxfId="4435" priority="56">
      <formula>ISERROR(C117)</formula>
    </cfRule>
  </conditionalFormatting>
  <conditionalFormatting sqref="C119:C120">
    <cfRule type="cellIs" dxfId="4434" priority="53" operator="equal">
      <formula>0</formula>
    </cfRule>
    <cfRule type="containsErrors" dxfId="4433" priority="54">
      <formula>ISERROR(C119)</formula>
    </cfRule>
  </conditionalFormatting>
  <conditionalFormatting sqref="M117:M118">
    <cfRule type="cellIs" dxfId="4432" priority="51" operator="equal">
      <formula>0</formula>
    </cfRule>
    <cfRule type="containsErrors" dxfId="4431" priority="52">
      <formula>ISERROR(M117)</formula>
    </cfRule>
  </conditionalFormatting>
  <conditionalFormatting sqref="M119:M120">
    <cfRule type="cellIs" dxfId="4430" priority="49" operator="equal">
      <formula>0</formula>
    </cfRule>
    <cfRule type="containsErrors" dxfId="4429" priority="50">
      <formula>ISERROR(M119)</formula>
    </cfRule>
  </conditionalFormatting>
  <conditionalFormatting sqref="D127:D128">
    <cfRule type="cellIs" dxfId="4428" priority="47" operator="equal">
      <formula>0</formula>
    </cfRule>
    <cfRule type="containsErrors" dxfId="4427" priority="48">
      <formula>ISERROR(D127)</formula>
    </cfRule>
  </conditionalFormatting>
  <conditionalFormatting sqref="D129:D130">
    <cfRule type="cellIs" dxfId="4426" priority="45" operator="equal">
      <formula>0</formula>
    </cfRule>
    <cfRule type="containsErrors" dxfId="4425" priority="46">
      <formula>ISERROR(D129)</formula>
    </cfRule>
  </conditionalFormatting>
  <conditionalFormatting sqref="C127:C128">
    <cfRule type="cellIs" dxfId="4424" priority="43" operator="equal">
      <formula>0</formula>
    </cfRule>
    <cfRule type="containsErrors" dxfId="4423" priority="44">
      <formula>ISERROR(C127)</formula>
    </cfRule>
  </conditionalFormatting>
  <conditionalFormatting sqref="C129:C130">
    <cfRule type="cellIs" dxfId="4422" priority="41" operator="equal">
      <formula>0</formula>
    </cfRule>
    <cfRule type="containsErrors" dxfId="4421" priority="42">
      <formula>ISERROR(C129)</formula>
    </cfRule>
  </conditionalFormatting>
  <conditionalFormatting sqref="M127:M128">
    <cfRule type="cellIs" dxfId="4420" priority="39" operator="equal">
      <formula>0</formula>
    </cfRule>
    <cfRule type="containsErrors" dxfId="4419" priority="40">
      <formula>ISERROR(M127)</formula>
    </cfRule>
  </conditionalFormatting>
  <conditionalFormatting sqref="M129:M130">
    <cfRule type="cellIs" dxfId="4418" priority="37" operator="equal">
      <formula>0</formula>
    </cfRule>
    <cfRule type="containsErrors" dxfId="4417" priority="38">
      <formula>ISERROR(M129)</formula>
    </cfRule>
  </conditionalFormatting>
  <conditionalFormatting sqref="D137:D138">
    <cfRule type="cellIs" dxfId="4416" priority="35" operator="equal">
      <formula>0</formula>
    </cfRule>
    <cfRule type="containsErrors" dxfId="4415" priority="36">
      <formula>ISERROR(D137)</formula>
    </cfRule>
  </conditionalFormatting>
  <conditionalFormatting sqref="D139:D140">
    <cfRule type="cellIs" dxfId="4414" priority="33" operator="equal">
      <formula>0</formula>
    </cfRule>
    <cfRule type="containsErrors" dxfId="4413" priority="34">
      <formula>ISERROR(D139)</formula>
    </cfRule>
  </conditionalFormatting>
  <conditionalFormatting sqref="C137:C138">
    <cfRule type="cellIs" dxfId="4412" priority="31" operator="equal">
      <formula>0</formula>
    </cfRule>
    <cfRule type="containsErrors" dxfId="4411" priority="32">
      <formula>ISERROR(C137)</formula>
    </cfRule>
  </conditionalFormatting>
  <conditionalFormatting sqref="C139:C140">
    <cfRule type="cellIs" dxfId="4410" priority="29" operator="equal">
      <formula>0</formula>
    </cfRule>
    <cfRule type="containsErrors" dxfId="4409" priority="30">
      <formula>ISERROR(C139)</formula>
    </cfRule>
  </conditionalFormatting>
  <conditionalFormatting sqref="M137:M138">
    <cfRule type="cellIs" dxfId="4408" priority="27" operator="equal">
      <formula>0</formula>
    </cfRule>
    <cfRule type="containsErrors" dxfId="4407" priority="28">
      <formula>ISERROR(M137)</formula>
    </cfRule>
  </conditionalFormatting>
  <conditionalFormatting sqref="M139:M140">
    <cfRule type="cellIs" dxfId="4406" priority="25" operator="equal">
      <formula>0</formula>
    </cfRule>
    <cfRule type="containsErrors" dxfId="4405" priority="26">
      <formula>ISERROR(M139)</formula>
    </cfRule>
  </conditionalFormatting>
  <conditionalFormatting sqref="D147:D148">
    <cfRule type="cellIs" dxfId="4404" priority="23" operator="equal">
      <formula>0</formula>
    </cfRule>
    <cfRule type="containsErrors" dxfId="4403" priority="24">
      <formula>ISERROR(D147)</formula>
    </cfRule>
  </conditionalFormatting>
  <conditionalFormatting sqref="D149:D150">
    <cfRule type="cellIs" dxfId="4402" priority="21" operator="equal">
      <formula>0</formula>
    </cfRule>
    <cfRule type="containsErrors" dxfId="4401" priority="22">
      <formula>ISERROR(D149)</formula>
    </cfRule>
  </conditionalFormatting>
  <conditionalFormatting sqref="C147:C148">
    <cfRule type="cellIs" dxfId="4400" priority="19" operator="equal">
      <formula>0</formula>
    </cfRule>
    <cfRule type="containsErrors" dxfId="4399" priority="20">
      <formula>ISERROR(C147)</formula>
    </cfRule>
  </conditionalFormatting>
  <conditionalFormatting sqref="C149:C150">
    <cfRule type="cellIs" dxfId="4398" priority="17" operator="equal">
      <formula>0</formula>
    </cfRule>
    <cfRule type="containsErrors" dxfId="4397" priority="18">
      <formula>ISERROR(C149)</formula>
    </cfRule>
  </conditionalFormatting>
  <conditionalFormatting sqref="M147:M148">
    <cfRule type="cellIs" dxfId="4396" priority="15" operator="equal">
      <formula>0</formula>
    </cfRule>
    <cfRule type="containsErrors" dxfId="4395" priority="16">
      <formula>ISERROR(M147)</formula>
    </cfRule>
  </conditionalFormatting>
  <conditionalFormatting sqref="M149:M150">
    <cfRule type="cellIs" dxfId="4394" priority="13" operator="equal">
      <formula>0</formula>
    </cfRule>
    <cfRule type="containsErrors" dxfId="4393" priority="14">
      <formula>ISERROR(M149)</formula>
    </cfRule>
  </conditionalFormatting>
  <conditionalFormatting sqref="D157:D158">
    <cfRule type="cellIs" dxfId="4392" priority="11" operator="equal">
      <formula>0</formula>
    </cfRule>
    <cfRule type="containsErrors" dxfId="4391" priority="12">
      <formula>ISERROR(D157)</formula>
    </cfRule>
  </conditionalFormatting>
  <conditionalFormatting sqref="D159:D160">
    <cfRule type="cellIs" dxfId="4390" priority="9" operator="equal">
      <formula>0</formula>
    </cfRule>
    <cfRule type="containsErrors" dxfId="4389" priority="10">
      <formula>ISERROR(D159)</formula>
    </cfRule>
  </conditionalFormatting>
  <conditionalFormatting sqref="C157:C158">
    <cfRule type="cellIs" dxfId="4388" priority="7" operator="equal">
      <formula>0</formula>
    </cfRule>
    <cfRule type="containsErrors" dxfId="4387" priority="8">
      <formula>ISERROR(C157)</formula>
    </cfRule>
  </conditionalFormatting>
  <conditionalFormatting sqref="C159:C160">
    <cfRule type="cellIs" dxfId="4386" priority="5" operator="equal">
      <formula>0</formula>
    </cfRule>
    <cfRule type="containsErrors" dxfId="4385" priority="6">
      <formula>ISERROR(C159)</formula>
    </cfRule>
  </conditionalFormatting>
  <conditionalFormatting sqref="M157:M158">
    <cfRule type="cellIs" dxfId="4384" priority="3" operator="equal">
      <formula>0</formula>
    </cfRule>
    <cfRule type="containsErrors" dxfId="4383" priority="4">
      <formula>ISERROR(M157)</formula>
    </cfRule>
  </conditionalFormatting>
  <conditionalFormatting sqref="M159:M160">
    <cfRule type="cellIs" dxfId="4382" priority="1" operator="equal">
      <formula>0</formula>
    </cfRule>
    <cfRule type="containsErrors" dxfId="4381" priority="2">
      <formula>ISERROR(M159)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"/>
  <sheetViews>
    <sheetView workbookViewId="0"/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</cols>
  <sheetData>
    <row r="1" spans="1:14" ht="48.6" thickBot="1" x14ac:dyDescent="0.35">
      <c r="A1" s="106" t="s">
        <v>32</v>
      </c>
      <c r="B1" s="107"/>
      <c r="C1" s="108"/>
      <c r="D1" s="109"/>
      <c r="E1" s="11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1079</v>
      </c>
      <c r="F1" s="11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777</v>
      </c>
      <c r="G1" s="11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910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2766</v>
      </c>
      <c r="N1" s="244">
        <f>Horaire!A5</f>
        <v>42621</v>
      </c>
    </row>
    <row r="2" spans="1:14" x14ac:dyDescent="0.25">
      <c r="A2" s="116"/>
      <c r="B2" s="117">
        <v>1050</v>
      </c>
      <c r="C2" s="118"/>
      <c r="D2" s="119"/>
      <c r="E2" s="120">
        <v>289</v>
      </c>
      <c r="F2" s="120">
        <v>154</v>
      </c>
      <c r="G2" s="120">
        <v>189</v>
      </c>
      <c r="H2" s="121"/>
      <c r="I2" s="122"/>
      <c r="J2" s="123"/>
      <c r="K2" s="124"/>
      <c r="L2" s="125"/>
      <c r="M2" s="126">
        <f>SUM(E2:H2)</f>
        <v>632</v>
      </c>
    </row>
    <row r="3" spans="1:14" x14ac:dyDescent="0.25">
      <c r="A3" s="127"/>
      <c r="B3" s="128">
        <v>1001</v>
      </c>
      <c r="C3" s="129"/>
      <c r="D3" s="130"/>
      <c r="E3" s="131">
        <v>193</v>
      </c>
      <c r="F3" s="131">
        <v>186</v>
      </c>
      <c r="G3" s="131">
        <v>171</v>
      </c>
      <c r="H3" s="132"/>
      <c r="I3" s="133"/>
      <c r="J3" s="134"/>
      <c r="K3" s="135"/>
      <c r="L3" s="136"/>
      <c r="M3" s="137">
        <f>SUM(E3:H3)</f>
        <v>550</v>
      </c>
    </row>
    <row r="4" spans="1:14" x14ac:dyDescent="0.25">
      <c r="A4" s="127"/>
      <c r="B4" s="128">
        <v>1002</v>
      </c>
      <c r="C4" s="129"/>
      <c r="D4" s="130"/>
      <c r="E4" s="131">
        <v>295</v>
      </c>
      <c r="F4" s="131">
        <v>136</v>
      </c>
      <c r="G4" s="131">
        <v>193</v>
      </c>
      <c r="H4" s="132"/>
      <c r="I4" s="133"/>
      <c r="J4" s="134"/>
      <c r="K4" s="135"/>
      <c r="L4" s="136"/>
      <c r="M4" s="137">
        <f t="shared" ref="M4:M10" si="0">SUM(E4:G4)</f>
        <v>624</v>
      </c>
    </row>
    <row r="5" spans="1:14" x14ac:dyDescent="0.25">
      <c r="A5" s="127"/>
      <c r="B5" s="128">
        <v>1003</v>
      </c>
      <c r="C5" s="129"/>
      <c r="D5" s="130"/>
      <c r="E5" s="131">
        <v>190</v>
      </c>
      <c r="F5" s="131">
        <v>179</v>
      </c>
      <c r="G5" s="131">
        <v>199</v>
      </c>
      <c r="H5" s="132"/>
      <c r="I5" s="133"/>
      <c r="J5" s="134"/>
      <c r="K5" s="135"/>
      <c r="L5" s="136"/>
      <c r="M5" s="137">
        <f t="shared" si="0"/>
        <v>568</v>
      </c>
    </row>
    <row r="6" spans="1:14" x14ac:dyDescent="0.25">
      <c r="A6" s="127"/>
      <c r="B6" s="128">
        <v>1004</v>
      </c>
      <c r="C6" s="129"/>
      <c r="D6" s="130"/>
      <c r="E6" s="131">
        <v>112</v>
      </c>
      <c r="F6" s="131">
        <v>122</v>
      </c>
      <c r="G6" s="131">
        <v>158</v>
      </c>
      <c r="H6" s="132"/>
      <c r="I6" s="133"/>
      <c r="J6" s="134"/>
      <c r="K6" s="135"/>
      <c r="L6" s="136"/>
      <c r="M6" s="137">
        <f t="shared" si="0"/>
        <v>392</v>
      </c>
    </row>
    <row r="7" spans="1:14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4" x14ac:dyDescent="0.3">
      <c r="A8" s="138"/>
      <c r="B8" s="128"/>
      <c r="C8" s="139"/>
      <c r="D8" s="140"/>
      <c r="E8" s="143"/>
      <c r="F8" s="143"/>
      <c r="G8" s="143"/>
      <c r="H8" s="132"/>
      <c r="I8" s="133"/>
      <c r="J8" s="134"/>
      <c r="K8" s="135"/>
      <c r="L8" s="136"/>
      <c r="M8" s="142">
        <f t="shared" si="0"/>
        <v>0</v>
      </c>
    </row>
    <row r="9" spans="1:14" x14ac:dyDescent="0.3">
      <c r="A9" s="144"/>
      <c r="B9" s="128"/>
      <c r="C9" s="145"/>
      <c r="D9" s="146"/>
      <c r="E9" s="143"/>
      <c r="F9" s="143"/>
      <c r="G9" s="143"/>
      <c r="H9" s="132"/>
      <c r="I9" s="133"/>
      <c r="J9" s="134"/>
      <c r="K9" s="135"/>
      <c r="L9" s="136"/>
      <c r="M9" s="147">
        <f t="shared" si="0"/>
        <v>0</v>
      </c>
    </row>
    <row r="10" spans="1:14" x14ac:dyDescent="0.3">
      <c r="A10" s="144"/>
      <c r="B10" s="128"/>
      <c r="C10" s="145"/>
      <c r="D10" s="146"/>
      <c r="E10" s="143"/>
      <c r="F10" s="143"/>
      <c r="G10" s="143"/>
      <c r="H10" s="132"/>
      <c r="I10" s="133"/>
      <c r="J10" s="134"/>
      <c r="K10" s="135"/>
      <c r="L10" s="136"/>
      <c r="M10" s="147">
        <f t="shared" si="0"/>
        <v>0</v>
      </c>
    </row>
    <row r="11" spans="1:14" ht="15.6" x14ac:dyDescent="0.3">
      <c r="A11" s="148"/>
      <c r="B11" s="149"/>
      <c r="C11" s="150"/>
      <c r="D11" s="151"/>
      <c r="E11" s="152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11" s="152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11" s="152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837</v>
      </c>
      <c r="H11" s="149"/>
      <c r="I11" s="153"/>
      <c r="J11" s="154"/>
      <c r="K11" s="155"/>
      <c r="L11" s="156"/>
      <c r="M11" s="157">
        <f>IF(SUM(E2:G8)=0,"",SUM(E11:G11))</f>
        <v>2141</v>
      </c>
    </row>
    <row r="12" spans="1:14" x14ac:dyDescent="0.25">
      <c r="A12" s="127"/>
      <c r="B12" s="128">
        <v>1005</v>
      </c>
      <c r="C12" s="129"/>
      <c r="D12" s="130"/>
      <c r="E12" s="120">
        <v>125</v>
      </c>
      <c r="F12" s="120">
        <v>131</v>
      </c>
      <c r="G12" s="120">
        <v>155</v>
      </c>
      <c r="H12" s="121"/>
      <c r="I12" s="122"/>
      <c r="J12" s="123"/>
      <c r="K12" s="124"/>
      <c r="L12" s="125"/>
      <c r="M12" s="137">
        <f t="shared" ref="M12:M20" si="1">SUM(E12:G12)</f>
        <v>411</v>
      </c>
    </row>
    <row r="13" spans="1:14" x14ac:dyDescent="0.25">
      <c r="A13" s="127"/>
      <c r="B13" s="128">
        <v>1006</v>
      </c>
      <c r="C13" s="129"/>
      <c r="D13" s="130"/>
      <c r="E13" s="131">
        <v>158</v>
      </c>
      <c r="F13" s="131">
        <v>102</v>
      </c>
      <c r="G13" s="131">
        <v>289</v>
      </c>
      <c r="H13" s="132"/>
      <c r="I13" s="133"/>
      <c r="J13" s="134"/>
      <c r="K13" s="135"/>
      <c r="L13" s="136"/>
      <c r="M13" s="137">
        <f t="shared" si="1"/>
        <v>549</v>
      </c>
    </row>
    <row r="14" spans="1:14" x14ac:dyDescent="0.25">
      <c r="A14" s="127"/>
      <c r="B14" s="128">
        <v>1007</v>
      </c>
      <c r="C14" s="129"/>
      <c r="D14" s="130"/>
      <c r="E14" s="131">
        <v>103</v>
      </c>
      <c r="F14" s="131">
        <v>153</v>
      </c>
      <c r="G14" s="131">
        <v>161</v>
      </c>
      <c r="H14" s="132"/>
      <c r="I14" s="133"/>
      <c r="J14" s="134"/>
      <c r="K14" s="135"/>
      <c r="L14" s="136"/>
      <c r="M14" s="137">
        <f t="shared" si="1"/>
        <v>417</v>
      </c>
    </row>
    <row r="15" spans="1:14" x14ac:dyDescent="0.25">
      <c r="A15" s="127"/>
      <c r="B15" s="128">
        <v>1008</v>
      </c>
      <c r="C15" s="129"/>
      <c r="D15" s="130"/>
      <c r="E15" s="131">
        <v>190</v>
      </c>
      <c r="F15" s="131">
        <v>145</v>
      </c>
      <c r="G15" s="131">
        <v>113</v>
      </c>
      <c r="H15" s="132"/>
      <c r="I15" s="133"/>
      <c r="J15" s="134"/>
      <c r="K15" s="135"/>
      <c r="L15" s="136"/>
      <c r="M15" s="137">
        <f t="shared" si="1"/>
        <v>448</v>
      </c>
    </row>
    <row r="16" spans="1:14" x14ac:dyDescent="0.25">
      <c r="A16" s="127"/>
      <c r="B16" s="128">
        <v>1009</v>
      </c>
      <c r="C16" s="129"/>
      <c r="D16" s="130"/>
      <c r="E16" s="131">
        <v>96</v>
      </c>
      <c r="F16" s="131">
        <v>101</v>
      </c>
      <c r="G16" s="131">
        <v>119</v>
      </c>
      <c r="H16" s="132"/>
      <c r="I16" s="133"/>
      <c r="J16" s="134"/>
      <c r="K16" s="135"/>
      <c r="L16" s="136"/>
      <c r="M16" s="137">
        <f t="shared" si="1"/>
        <v>316</v>
      </c>
    </row>
    <row r="17" spans="1:13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3" x14ac:dyDescent="0.3">
      <c r="A18" s="138"/>
      <c r="B18" s="128"/>
      <c r="C18" s="139"/>
      <c r="D18" s="140"/>
      <c r="E18" s="143"/>
      <c r="F18" s="143"/>
      <c r="G18" s="143"/>
      <c r="H18" s="132"/>
      <c r="I18" s="133"/>
      <c r="J18" s="134"/>
      <c r="K18" s="135"/>
      <c r="L18" s="136"/>
      <c r="M18" s="142">
        <f t="shared" si="1"/>
        <v>0</v>
      </c>
    </row>
    <row r="19" spans="1:13" x14ac:dyDescent="0.3">
      <c r="A19" s="144"/>
      <c r="B19" s="128"/>
      <c r="C19" s="145"/>
      <c r="D19" s="146"/>
      <c r="E19" s="143"/>
      <c r="F19" s="143"/>
      <c r="G19" s="143"/>
      <c r="H19" s="132"/>
      <c r="I19" s="133"/>
      <c r="J19" s="134"/>
      <c r="K19" s="135"/>
      <c r="L19" s="136"/>
      <c r="M19" s="147">
        <f t="shared" si="1"/>
        <v>0</v>
      </c>
    </row>
    <row r="20" spans="1:13" x14ac:dyDescent="0.3">
      <c r="A20" s="144"/>
      <c r="B20" s="128"/>
      <c r="C20" s="145"/>
      <c r="D20" s="146"/>
      <c r="E20" s="143"/>
      <c r="F20" s="143"/>
      <c r="G20" s="143"/>
      <c r="H20" s="132"/>
      <c r="I20" s="133"/>
      <c r="J20" s="134"/>
      <c r="K20" s="135"/>
      <c r="L20" s="136"/>
      <c r="M20" s="147">
        <f t="shared" si="1"/>
        <v>0</v>
      </c>
    </row>
    <row r="21" spans="1:13" ht="15.6" x14ac:dyDescent="0.3">
      <c r="A21" s="148"/>
      <c r="B21" s="149"/>
      <c r="C21" s="150"/>
      <c r="D21" s="151"/>
      <c r="E21" s="152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672</v>
      </c>
      <c r="F21" s="152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743</v>
      </c>
      <c r="G21" s="152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568</v>
      </c>
      <c r="H21" s="149"/>
      <c r="I21" s="153"/>
      <c r="J21" s="154"/>
      <c r="K21" s="155"/>
      <c r="L21" s="156"/>
      <c r="M21" s="157">
        <f>IF(SUM(E12:G18)=0,"",SUM(E21:G21))</f>
        <v>1983</v>
      </c>
    </row>
    <row r="22" spans="1:13" x14ac:dyDescent="0.25">
      <c r="A22" s="127"/>
      <c r="B22" s="128">
        <v>5000</v>
      </c>
      <c r="C22" s="129"/>
      <c r="D22" s="130"/>
      <c r="E22" s="120"/>
      <c r="F22" s="120"/>
      <c r="G22" s="120"/>
      <c r="H22" s="121"/>
      <c r="I22" s="122"/>
      <c r="J22" s="123"/>
      <c r="K22" s="124"/>
      <c r="L22" s="125"/>
      <c r="M22" s="137">
        <f t="shared" ref="M22:M30" si="2">SUM(E22:G22)</f>
        <v>0</v>
      </c>
    </row>
    <row r="23" spans="1:13" x14ac:dyDescent="0.25">
      <c r="A23" s="127"/>
      <c r="B23" s="128">
        <v>1011</v>
      </c>
      <c r="C23" s="129"/>
      <c r="D23" s="130"/>
      <c r="E23" s="131">
        <v>153</v>
      </c>
      <c r="F23" s="131">
        <v>178</v>
      </c>
      <c r="G23" s="131">
        <v>121</v>
      </c>
      <c r="H23" s="132"/>
      <c r="I23" s="133"/>
      <c r="J23" s="134"/>
      <c r="K23" s="135"/>
      <c r="L23" s="136"/>
      <c r="M23" s="137">
        <f t="shared" si="2"/>
        <v>452</v>
      </c>
    </row>
    <row r="24" spans="1:13" x14ac:dyDescent="0.25">
      <c r="A24" s="127"/>
      <c r="B24" s="128">
        <v>1012</v>
      </c>
      <c r="C24" s="129"/>
      <c r="D24" s="130"/>
      <c r="E24" s="131">
        <v>191</v>
      </c>
      <c r="F24" s="131">
        <v>148</v>
      </c>
      <c r="G24" s="131">
        <v>168</v>
      </c>
      <c r="H24" s="132"/>
      <c r="I24" s="133"/>
      <c r="J24" s="134"/>
      <c r="K24" s="135"/>
      <c r="L24" s="136"/>
      <c r="M24" s="137">
        <f>SUM(E24:H24)</f>
        <v>507</v>
      </c>
    </row>
    <row r="25" spans="1:13" x14ac:dyDescent="0.25">
      <c r="A25" s="127"/>
      <c r="B25" s="128">
        <v>1013</v>
      </c>
      <c r="C25" s="129"/>
      <c r="D25" s="130"/>
      <c r="E25" s="131">
        <v>187</v>
      </c>
      <c r="F25" s="131">
        <v>289</v>
      </c>
      <c r="G25" s="131">
        <v>155</v>
      </c>
      <c r="H25" s="132"/>
      <c r="I25" s="133"/>
      <c r="J25" s="134"/>
      <c r="K25" s="135"/>
      <c r="L25" s="136"/>
      <c r="M25" s="137">
        <f t="shared" si="2"/>
        <v>631</v>
      </c>
    </row>
    <row r="26" spans="1:13" x14ac:dyDescent="0.25">
      <c r="A26" s="127"/>
      <c r="B26" s="128">
        <v>1014</v>
      </c>
      <c r="C26" s="129"/>
      <c r="D26" s="130"/>
      <c r="E26" s="131">
        <v>141</v>
      </c>
      <c r="F26" s="131">
        <v>128</v>
      </c>
      <c r="G26" s="131">
        <v>124</v>
      </c>
      <c r="H26" s="132"/>
      <c r="I26" s="133"/>
      <c r="J26" s="134"/>
      <c r="K26" s="135"/>
      <c r="L26" s="136"/>
      <c r="M26" s="137">
        <f t="shared" si="2"/>
        <v>393</v>
      </c>
    </row>
    <row r="27" spans="1:13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3" x14ac:dyDescent="0.3">
      <c r="A28" s="138"/>
      <c r="B28" s="128"/>
      <c r="C28" s="139"/>
      <c r="D28" s="140"/>
      <c r="E28" s="143"/>
      <c r="F28" s="143"/>
      <c r="G28" s="143"/>
      <c r="H28" s="132"/>
      <c r="I28" s="133"/>
      <c r="J28" s="134"/>
      <c r="K28" s="135"/>
      <c r="L28" s="136"/>
      <c r="M28" s="142">
        <f t="shared" si="2"/>
        <v>0</v>
      </c>
    </row>
    <row r="29" spans="1:13" x14ac:dyDescent="0.3">
      <c r="A29" s="144"/>
      <c r="B29" s="128"/>
      <c r="C29" s="145"/>
      <c r="D29" s="146"/>
      <c r="E29" s="143"/>
      <c r="F29" s="143"/>
      <c r="G29" s="143"/>
      <c r="H29" s="132"/>
      <c r="I29" s="133"/>
      <c r="J29" s="134"/>
      <c r="K29" s="135"/>
      <c r="L29" s="136"/>
      <c r="M29" s="147">
        <f t="shared" si="2"/>
        <v>0</v>
      </c>
    </row>
    <row r="30" spans="1:13" x14ac:dyDescent="0.3">
      <c r="A30" s="144"/>
      <c r="B30" s="128"/>
      <c r="C30" s="145"/>
      <c r="D30" s="146"/>
      <c r="E30" s="143"/>
      <c r="F30" s="143"/>
      <c r="G30" s="143"/>
      <c r="H30" s="132"/>
      <c r="I30" s="133"/>
      <c r="J30" s="134"/>
      <c r="K30" s="135"/>
      <c r="L30" s="136"/>
      <c r="M30" s="147">
        <f t="shared" si="2"/>
        <v>0</v>
      </c>
    </row>
    <row r="31" spans="1:13" ht="15.6" x14ac:dyDescent="0.3">
      <c r="A31" s="148"/>
      <c r="B31" s="149"/>
      <c r="C31" s="150"/>
      <c r="D31" s="151"/>
      <c r="E31" s="152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853</v>
      </c>
      <c r="F31" s="152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777</v>
      </c>
      <c r="G31" s="152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31" s="149"/>
      <c r="I31" s="153"/>
      <c r="J31" s="154"/>
      <c r="K31" s="155"/>
      <c r="L31" s="156"/>
      <c r="M31" s="157">
        <f>IF(SUM(E22:G28)=0,"",SUM(E31:G31))</f>
        <v>2479</v>
      </c>
    </row>
    <row r="32" spans="1:13" x14ac:dyDescent="0.25">
      <c r="A32" s="127"/>
      <c r="B32" s="128">
        <v>1015</v>
      </c>
      <c r="C32" s="129"/>
      <c r="D32" s="130"/>
      <c r="E32" s="120">
        <v>130</v>
      </c>
      <c r="F32" s="120">
        <v>102</v>
      </c>
      <c r="G32" s="120">
        <v>151</v>
      </c>
      <c r="H32" s="121"/>
      <c r="I32" s="122"/>
      <c r="J32" s="123"/>
      <c r="K32" s="124"/>
      <c r="L32" s="125"/>
      <c r="M32" s="137">
        <f t="shared" ref="M32:M40" si="3">SUM(E32:G32)</f>
        <v>383</v>
      </c>
    </row>
    <row r="33" spans="1:13" x14ac:dyDescent="0.25">
      <c r="A33" s="127"/>
      <c r="B33" s="128">
        <v>1016</v>
      </c>
      <c r="C33" s="129"/>
      <c r="D33" s="130"/>
      <c r="E33" s="131">
        <v>185</v>
      </c>
      <c r="F33" s="131">
        <v>128</v>
      </c>
      <c r="G33" s="131">
        <v>199</v>
      </c>
      <c r="H33" s="132"/>
      <c r="I33" s="133"/>
      <c r="J33" s="134"/>
      <c r="K33" s="135"/>
      <c r="L33" s="136"/>
      <c r="M33" s="137">
        <f t="shared" si="3"/>
        <v>512</v>
      </c>
    </row>
    <row r="34" spans="1:13" x14ac:dyDescent="0.25">
      <c r="A34" s="127"/>
      <c r="B34" s="128">
        <v>1017</v>
      </c>
      <c r="C34" s="129"/>
      <c r="D34" s="130"/>
      <c r="E34" s="131">
        <v>190</v>
      </c>
      <c r="F34" s="131">
        <v>219</v>
      </c>
      <c r="G34" s="131">
        <v>162</v>
      </c>
      <c r="H34" s="132"/>
      <c r="I34" s="133"/>
      <c r="J34" s="134"/>
      <c r="K34" s="135"/>
      <c r="L34" s="136"/>
      <c r="M34" s="137">
        <f t="shared" si="3"/>
        <v>571</v>
      </c>
    </row>
    <row r="35" spans="1:13" x14ac:dyDescent="0.25">
      <c r="A35" s="127"/>
      <c r="B35" s="128">
        <v>1018</v>
      </c>
      <c r="C35" s="129"/>
      <c r="D35" s="130"/>
      <c r="E35" s="131">
        <v>175</v>
      </c>
      <c r="F35" s="131">
        <v>201</v>
      </c>
      <c r="G35" s="131">
        <v>164</v>
      </c>
      <c r="H35" s="132"/>
      <c r="I35" s="133"/>
      <c r="J35" s="134"/>
      <c r="K35" s="135"/>
      <c r="L35" s="136"/>
      <c r="M35" s="137">
        <f t="shared" si="3"/>
        <v>540</v>
      </c>
    </row>
    <row r="36" spans="1:13" x14ac:dyDescent="0.25">
      <c r="A36" s="127"/>
      <c r="B36" s="128">
        <v>1019</v>
      </c>
      <c r="C36" s="129"/>
      <c r="D36" s="130"/>
      <c r="E36" s="131">
        <v>173</v>
      </c>
      <c r="F36" s="131">
        <v>127</v>
      </c>
      <c r="G36" s="131">
        <v>173</v>
      </c>
      <c r="H36" s="132"/>
      <c r="I36" s="133"/>
      <c r="J36" s="134"/>
      <c r="K36" s="135"/>
      <c r="L36" s="136"/>
      <c r="M36" s="137">
        <f t="shared" si="3"/>
        <v>473</v>
      </c>
    </row>
    <row r="37" spans="1:13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3" x14ac:dyDescent="0.3">
      <c r="A38" s="138"/>
      <c r="B38" s="128"/>
      <c r="C38" s="139"/>
      <c r="D38" s="140"/>
      <c r="E38" s="143"/>
      <c r="F38" s="143"/>
      <c r="G38" s="143"/>
      <c r="H38" s="132"/>
      <c r="I38" s="133"/>
      <c r="J38" s="134"/>
      <c r="K38" s="135"/>
      <c r="L38" s="136"/>
      <c r="M38" s="142">
        <f t="shared" si="3"/>
        <v>0</v>
      </c>
    </row>
    <row r="39" spans="1:13" x14ac:dyDescent="0.3">
      <c r="A39" s="144"/>
      <c r="B39" s="128"/>
      <c r="C39" s="145"/>
      <c r="D39" s="146"/>
      <c r="E39" s="143"/>
      <c r="F39" s="143"/>
      <c r="G39" s="143"/>
      <c r="H39" s="132"/>
      <c r="I39" s="133"/>
      <c r="J39" s="134"/>
      <c r="K39" s="135"/>
      <c r="L39" s="136"/>
      <c r="M39" s="147">
        <f t="shared" si="3"/>
        <v>0</v>
      </c>
    </row>
    <row r="40" spans="1:13" x14ac:dyDescent="0.3">
      <c r="A40" s="144"/>
      <c r="B40" s="128"/>
      <c r="C40" s="145"/>
      <c r="D40" s="146"/>
      <c r="E40" s="143"/>
      <c r="F40" s="143"/>
      <c r="G40" s="143"/>
      <c r="H40" s="132"/>
      <c r="I40" s="133"/>
      <c r="J40" s="134"/>
      <c r="K40" s="135"/>
      <c r="L40" s="136"/>
      <c r="M40" s="147">
        <f t="shared" si="3"/>
        <v>0</v>
      </c>
    </row>
    <row r="41" spans="1:13" ht="15.6" x14ac:dyDescent="0.3">
      <c r="A41" s="148"/>
      <c r="B41" s="149"/>
      <c r="C41" s="150"/>
      <c r="D41" s="151"/>
      <c r="E41" s="152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844</v>
      </c>
      <c r="F41" s="152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754</v>
      </c>
      <c r="G41" s="152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788</v>
      </c>
      <c r="H41" s="149"/>
      <c r="I41" s="153"/>
      <c r="J41" s="154"/>
      <c r="K41" s="155"/>
      <c r="L41" s="156"/>
      <c r="M41" s="157">
        <f>IF(SUM(E32:G38)=0,"",SUM(E41:G41))</f>
        <v>2386</v>
      </c>
    </row>
    <row r="42" spans="1:13" x14ac:dyDescent="0.25">
      <c r="A42" s="127"/>
      <c r="B42" s="128">
        <v>1020</v>
      </c>
      <c r="C42" s="129"/>
      <c r="D42" s="130"/>
      <c r="E42" s="120">
        <v>134</v>
      </c>
      <c r="F42" s="120">
        <v>128</v>
      </c>
      <c r="G42" s="120">
        <v>143</v>
      </c>
      <c r="H42" s="121"/>
      <c r="I42" s="122"/>
      <c r="J42" s="123"/>
      <c r="K42" s="124"/>
      <c r="L42" s="125"/>
      <c r="M42" s="137">
        <f t="shared" ref="M42:M50" si="4">SUM(E42:G42)</f>
        <v>405</v>
      </c>
    </row>
    <row r="43" spans="1:13" x14ac:dyDescent="0.25">
      <c r="A43" s="127"/>
      <c r="B43" s="128">
        <v>1021</v>
      </c>
      <c r="C43" s="129"/>
      <c r="D43" s="130"/>
      <c r="E43" s="131">
        <v>171</v>
      </c>
      <c r="F43" s="131">
        <v>144</v>
      </c>
      <c r="G43" s="131">
        <v>165</v>
      </c>
      <c r="H43" s="132"/>
      <c r="I43" s="133"/>
      <c r="J43" s="134"/>
      <c r="K43" s="135"/>
      <c r="L43" s="136"/>
      <c r="M43" s="137">
        <f t="shared" si="4"/>
        <v>480</v>
      </c>
    </row>
    <row r="44" spans="1:13" x14ac:dyDescent="0.25">
      <c r="A44" s="127"/>
      <c r="B44" s="128">
        <v>1022</v>
      </c>
      <c r="C44" s="129"/>
      <c r="D44" s="130"/>
      <c r="E44" s="131">
        <v>147</v>
      </c>
      <c r="F44" s="131">
        <v>147</v>
      </c>
      <c r="G44" s="131">
        <v>147</v>
      </c>
      <c r="H44" s="132"/>
      <c r="I44" s="133"/>
      <c r="J44" s="134"/>
      <c r="K44" s="135"/>
      <c r="L44" s="136"/>
      <c r="M44" s="137">
        <f t="shared" si="4"/>
        <v>441</v>
      </c>
    </row>
    <row r="45" spans="1:13" x14ac:dyDescent="0.25">
      <c r="A45" s="127"/>
      <c r="B45" s="128">
        <v>1023</v>
      </c>
      <c r="C45" s="129"/>
      <c r="D45" s="130"/>
      <c r="E45" s="131">
        <v>242</v>
      </c>
      <c r="F45" s="131">
        <v>190</v>
      </c>
      <c r="G45" s="131">
        <v>180</v>
      </c>
      <c r="H45" s="132"/>
      <c r="I45" s="133"/>
      <c r="J45" s="134"/>
      <c r="K45" s="135"/>
      <c r="L45" s="136"/>
      <c r="M45" s="137">
        <f t="shared" si="4"/>
        <v>612</v>
      </c>
    </row>
    <row r="46" spans="1:13" x14ac:dyDescent="0.25">
      <c r="A46" s="127"/>
      <c r="B46" s="128">
        <v>1024</v>
      </c>
      <c r="C46" s="129"/>
      <c r="D46" s="130"/>
      <c r="E46" s="131">
        <v>150</v>
      </c>
      <c r="F46" s="131">
        <v>145</v>
      </c>
      <c r="G46" s="131">
        <v>153</v>
      </c>
      <c r="H46" s="132"/>
      <c r="I46" s="133"/>
      <c r="J46" s="134"/>
      <c r="K46" s="135"/>
      <c r="L46" s="136"/>
      <c r="M46" s="137">
        <f t="shared" si="4"/>
        <v>448</v>
      </c>
    </row>
    <row r="47" spans="1:13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3" x14ac:dyDescent="0.3">
      <c r="A48" s="138"/>
      <c r="B48" s="128"/>
      <c r="C48" s="139"/>
      <c r="D48" s="140"/>
      <c r="E48" s="143"/>
      <c r="F48" s="143"/>
      <c r="G48" s="143"/>
      <c r="H48" s="132"/>
      <c r="I48" s="133"/>
      <c r="J48" s="134"/>
      <c r="K48" s="135"/>
      <c r="L48" s="136"/>
      <c r="M48" s="142">
        <f t="shared" si="4"/>
        <v>0</v>
      </c>
    </row>
    <row r="49" spans="1:13" x14ac:dyDescent="0.3">
      <c r="A49" s="144"/>
      <c r="B49" s="128"/>
      <c r="C49" s="145"/>
      <c r="D49" s="146"/>
      <c r="E49" s="143"/>
      <c r="F49" s="143"/>
      <c r="G49" s="143"/>
      <c r="H49" s="132"/>
      <c r="I49" s="133"/>
      <c r="J49" s="134"/>
      <c r="K49" s="135"/>
      <c r="L49" s="136"/>
      <c r="M49" s="147">
        <f t="shared" si="4"/>
        <v>0</v>
      </c>
    </row>
    <row r="50" spans="1:13" x14ac:dyDescent="0.3">
      <c r="A50" s="144"/>
      <c r="B50" s="128"/>
      <c r="C50" s="145"/>
      <c r="D50" s="146"/>
      <c r="E50" s="143"/>
      <c r="F50" s="143"/>
      <c r="G50" s="143"/>
      <c r="H50" s="132"/>
      <c r="I50" s="133"/>
      <c r="J50" s="134"/>
      <c r="K50" s="135"/>
      <c r="L50" s="136"/>
      <c r="M50" s="147">
        <f t="shared" si="4"/>
        <v>0</v>
      </c>
    </row>
    <row r="51" spans="1:13" ht="15.6" x14ac:dyDescent="0.3">
      <c r="A51" s="148"/>
      <c r="B51" s="149"/>
      <c r="C51" s="150"/>
      <c r="D51" s="151"/>
      <c r="E51" s="152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943</v>
      </c>
      <c r="F51" s="152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791</v>
      </c>
      <c r="G51" s="152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785</v>
      </c>
      <c r="H51" s="149"/>
      <c r="I51" s="153"/>
      <c r="J51" s="154"/>
      <c r="K51" s="155"/>
      <c r="L51" s="156"/>
      <c r="M51" s="157">
        <f>IF(SUM(E42:G48)=0,"",SUM(E51:G51))</f>
        <v>2519</v>
      </c>
    </row>
    <row r="52" spans="1:13" x14ac:dyDescent="0.25">
      <c r="A52" s="127"/>
      <c r="B52" s="128">
        <v>1025</v>
      </c>
      <c r="C52" s="129"/>
      <c r="D52" s="130"/>
      <c r="E52" s="120">
        <v>149</v>
      </c>
      <c r="F52" s="120">
        <v>86</v>
      </c>
      <c r="G52" s="120">
        <v>141</v>
      </c>
      <c r="H52" s="121"/>
      <c r="I52" s="122"/>
      <c r="J52" s="123"/>
      <c r="K52" s="124"/>
      <c r="L52" s="125"/>
      <c r="M52" s="137">
        <f t="shared" ref="M52:M60" si="5">SUM(E52:G52)</f>
        <v>376</v>
      </c>
    </row>
    <row r="53" spans="1:13" x14ac:dyDescent="0.25">
      <c r="A53" s="127"/>
      <c r="B53" s="128">
        <v>1026</v>
      </c>
      <c r="C53" s="129"/>
      <c r="D53" s="130"/>
      <c r="E53" s="131">
        <v>207</v>
      </c>
      <c r="F53" s="131">
        <v>163</v>
      </c>
      <c r="G53" s="131">
        <v>169</v>
      </c>
      <c r="H53" s="132"/>
      <c r="I53" s="133"/>
      <c r="J53" s="134"/>
      <c r="K53" s="135"/>
      <c r="L53" s="136"/>
      <c r="M53" s="137">
        <f t="shared" si="5"/>
        <v>539</v>
      </c>
    </row>
    <row r="54" spans="1:13" x14ac:dyDescent="0.25">
      <c r="A54" s="127"/>
      <c r="B54" s="128">
        <v>1027</v>
      </c>
      <c r="C54" s="129"/>
      <c r="D54" s="130"/>
      <c r="E54" s="131">
        <v>190</v>
      </c>
      <c r="F54" s="131">
        <v>190</v>
      </c>
      <c r="G54" s="131">
        <v>190</v>
      </c>
      <c r="H54" s="132"/>
      <c r="I54" s="133"/>
      <c r="J54" s="134"/>
      <c r="K54" s="135"/>
      <c r="L54" s="136"/>
      <c r="M54" s="137">
        <f t="shared" si="5"/>
        <v>570</v>
      </c>
    </row>
    <row r="55" spans="1:13" x14ac:dyDescent="0.25">
      <c r="A55" s="127"/>
      <c r="B55" s="128">
        <v>1028</v>
      </c>
      <c r="C55" s="129"/>
      <c r="D55" s="130"/>
      <c r="E55" s="131">
        <v>224</v>
      </c>
      <c r="F55" s="131">
        <v>179</v>
      </c>
      <c r="G55" s="131">
        <v>158</v>
      </c>
      <c r="H55" s="132"/>
      <c r="I55" s="133"/>
      <c r="J55" s="134"/>
      <c r="K55" s="135"/>
      <c r="L55" s="136"/>
      <c r="M55" s="137">
        <f t="shared" si="5"/>
        <v>561</v>
      </c>
    </row>
    <row r="56" spans="1:13" x14ac:dyDescent="0.25">
      <c r="A56" s="127"/>
      <c r="B56" s="128">
        <v>1029</v>
      </c>
      <c r="C56" s="129"/>
      <c r="D56" s="130"/>
      <c r="E56" s="131">
        <v>173</v>
      </c>
      <c r="F56" s="131">
        <v>173</v>
      </c>
      <c r="G56" s="131">
        <v>127</v>
      </c>
      <c r="H56" s="132"/>
      <c r="I56" s="133"/>
      <c r="J56" s="134"/>
      <c r="K56" s="135"/>
      <c r="L56" s="136"/>
      <c r="M56" s="137">
        <f t="shared" si="5"/>
        <v>473</v>
      </c>
    </row>
    <row r="57" spans="1:13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3" x14ac:dyDescent="0.3">
      <c r="A58" s="138"/>
      <c r="B58" s="128"/>
      <c r="C58" s="139"/>
      <c r="D58" s="140"/>
      <c r="E58" s="143"/>
      <c r="F58" s="143"/>
      <c r="G58" s="143"/>
      <c r="H58" s="132"/>
      <c r="I58" s="133"/>
      <c r="J58" s="134"/>
      <c r="K58" s="135"/>
      <c r="L58" s="136"/>
      <c r="M58" s="142">
        <f t="shared" si="5"/>
        <v>0</v>
      </c>
    </row>
    <row r="59" spans="1:13" x14ac:dyDescent="0.3">
      <c r="A59" s="144"/>
      <c r="B59" s="128"/>
      <c r="C59" s="145"/>
      <c r="D59" s="146"/>
      <c r="E59" s="143"/>
      <c r="F59" s="143"/>
      <c r="G59" s="143"/>
      <c r="H59" s="132"/>
      <c r="I59" s="133"/>
      <c r="J59" s="134"/>
      <c r="K59" s="135"/>
      <c r="L59" s="136"/>
      <c r="M59" s="147">
        <f t="shared" si="5"/>
        <v>0</v>
      </c>
    </row>
    <row r="60" spans="1:13" x14ac:dyDescent="0.3">
      <c r="A60" s="144"/>
      <c r="B60" s="128"/>
      <c r="C60" s="145"/>
      <c r="D60" s="146"/>
      <c r="E60" s="143"/>
      <c r="F60" s="143"/>
      <c r="G60" s="143"/>
      <c r="H60" s="132"/>
      <c r="I60" s="133"/>
      <c r="J60" s="134"/>
      <c r="K60" s="135"/>
      <c r="L60" s="136"/>
      <c r="M60" s="147">
        <f t="shared" si="5"/>
        <v>0</v>
      </c>
    </row>
    <row r="61" spans="1:13" ht="15.6" x14ac:dyDescent="0.3">
      <c r="A61" s="148"/>
      <c r="B61" s="149"/>
      <c r="C61" s="150"/>
      <c r="D61" s="151"/>
      <c r="E61" s="152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771</v>
      </c>
      <c r="F61" s="152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758</v>
      </c>
      <c r="G61" s="152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720</v>
      </c>
      <c r="H61" s="149"/>
      <c r="I61" s="153"/>
      <c r="J61" s="154"/>
      <c r="K61" s="155"/>
      <c r="L61" s="156"/>
      <c r="M61" s="157">
        <f>IF(SUM(E52:G58)=0,"",SUM(E61:G61))</f>
        <v>2249</v>
      </c>
    </row>
    <row r="62" spans="1:13" x14ac:dyDescent="0.25">
      <c r="A62" s="127"/>
      <c r="B62" s="128">
        <v>1030</v>
      </c>
      <c r="C62" s="129"/>
      <c r="D62" s="130"/>
      <c r="E62" s="120">
        <v>135</v>
      </c>
      <c r="F62" s="120">
        <v>149</v>
      </c>
      <c r="G62" s="120">
        <v>96</v>
      </c>
      <c r="H62" s="121"/>
      <c r="I62" s="122"/>
      <c r="J62" s="123"/>
      <c r="K62" s="124"/>
      <c r="L62" s="125"/>
      <c r="M62" s="137">
        <f t="shared" ref="M62:M70" si="6">SUM(E62:G62)</f>
        <v>380</v>
      </c>
    </row>
    <row r="63" spans="1:13" x14ac:dyDescent="0.25">
      <c r="A63" s="127"/>
      <c r="B63" s="128">
        <v>1031</v>
      </c>
      <c r="C63" s="129"/>
      <c r="D63" s="130"/>
      <c r="E63" s="131">
        <v>140</v>
      </c>
      <c r="F63" s="131">
        <v>159</v>
      </c>
      <c r="G63" s="131">
        <v>131</v>
      </c>
      <c r="H63" s="132"/>
      <c r="I63" s="133"/>
      <c r="J63" s="134"/>
      <c r="K63" s="135"/>
      <c r="L63" s="136"/>
      <c r="M63" s="137">
        <f t="shared" si="6"/>
        <v>430</v>
      </c>
    </row>
    <row r="64" spans="1:13" x14ac:dyDescent="0.25">
      <c r="A64" s="127"/>
      <c r="B64" s="128">
        <v>1032</v>
      </c>
      <c r="C64" s="129"/>
      <c r="D64" s="130"/>
      <c r="E64" s="131">
        <v>159</v>
      </c>
      <c r="F64" s="131">
        <v>124</v>
      </c>
      <c r="G64" s="131">
        <v>150</v>
      </c>
      <c r="H64" s="132"/>
      <c r="I64" s="133"/>
      <c r="J64" s="134"/>
      <c r="K64" s="135"/>
      <c r="L64" s="136"/>
      <c r="M64" s="137">
        <f t="shared" si="6"/>
        <v>433</v>
      </c>
    </row>
    <row r="65" spans="1:13" x14ac:dyDescent="0.25">
      <c r="A65" s="127"/>
      <c r="B65" s="128">
        <v>1033</v>
      </c>
      <c r="C65" s="129"/>
      <c r="D65" s="130"/>
      <c r="E65" s="131">
        <v>154</v>
      </c>
      <c r="F65" s="131">
        <v>135</v>
      </c>
      <c r="G65" s="131">
        <v>151</v>
      </c>
      <c r="H65" s="132"/>
      <c r="I65" s="133"/>
      <c r="J65" s="134"/>
      <c r="K65" s="135"/>
      <c r="L65" s="136"/>
      <c r="M65" s="137">
        <f t="shared" si="6"/>
        <v>440</v>
      </c>
    </row>
    <row r="66" spans="1:13" x14ac:dyDescent="0.25">
      <c r="A66" s="127"/>
      <c r="B66" s="128">
        <v>1034</v>
      </c>
      <c r="C66" s="129"/>
      <c r="D66" s="130"/>
      <c r="E66" s="131">
        <v>183</v>
      </c>
      <c r="F66" s="131">
        <v>191</v>
      </c>
      <c r="G66" s="131">
        <v>192</v>
      </c>
      <c r="H66" s="132"/>
      <c r="I66" s="133"/>
      <c r="J66" s="134"/>
      <c r="K66" s="135"/>
      <c r="L66" s="136"/>
      <c r="M66" s="137">
        <f t="shared" si="6"/>
        <v>566</v>
      </c>
    </row>
    <row r="67" spans="1:13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3" x14ac:dyDescent="0.3">
      <c r="A68" s="138"/>
      <c r="B68" s="128"/>
      <c r="C68" s="139"/>
      <c r="D68" s="140"/>
      <c r="E68" s="143"/>
      <c r="F68" s="143"/>
      <c r="G68" s="143"/>
      <c r="H68" s="132"/>
      <c r="I68" s="133"/>
      <c r="J68" s="134"/>
      <c r="K68" s="135"/>
      <c r="L68" s="136"/>
      <c r="M68" s="142">
        <f t="shared" si="6"/>
        <v>0</v>
      </c>
    </row>
    <row r="69" spans="1:13" x14ac:dyDescent="0.3">
      <c r="A69" s="144"/>
      <c r="B69" s="128"/>
      <c r="C69" s="145"/>
      <c r="D69" s="146"/>
      <c r="E69" s="143"/>
      <c r="F69" s="143"/>
      <c r="G69" s="143"/>
      <c r="H69" s="132"/>
      <c r="I69" s="133"/>
      <c r="J69" s="134"/>
      <c r="K69" s="135"/>
      <c r="L69" s="136"/>
      <c r="M69" s="147">
        <f t="shared" si="6"/>
        <v>0</v>
      </c>
    </row>
    <row r="70" spans="1:13" x14ac:dyDescent="0.3">
      <c r="A70" s="144"/>
      <c r="B70" s="128"/>
      <c r="C70" s="145"/>
      <c r="D70" s="146"/>
      <c r="E70" s="143"/>
      <c r="F70" s="143"/>
      <c r="G70" s="143"/>
      <c r="H70" s="132"/>
      <c r="I70" s="133"/>
      <c r="J70" s="134"/>
      <c r="K70" s="135"/>
      <c r="L70" s="136"/>
      <c r="M70" s="147">
        <f t="shared" si="6"/>
        <v>0</v>
      </c>
    </row>
    <row r="71" spans="1:13" ht="15.6" x14ac:dyDescent="0.3">
      <c r="A71" s="148"/>
      <c r="B71" s="149"/>
      <c r="C71" s="150"/>
      <c r="D71" s="151"/>
      <c r="E71" s="152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797</v>
      </c>
      <c r="F71" s="152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845</v>
      </c>
      <c r="G71" s="152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821</v>
      </c>
      <c r="H71" s="149"/>
      <c r="I71" s="153"/>
      <c r="J71" s="154"/>
      <c r="K71" s="155"/>
      <c r="L71" s="156"/>
      <c r="M71" s="157">
        <f>IF(SUM(E62:G68)=0,"",SUM(E71:G71))</f>
        <v>2463</v>
      </c>
    </row>
    <row r="72" spans="1:13" x14ac:dyDescent="0.25">
      <c r="A72" s="127"/>
      <c r="B72" s="128">
        <v>5000</v>
      </c>
      <c r="C72" s="129"/>
      <c r="D72" s="130"/>
      <c r="E72" s="120">
        <v>126</v>
      </c>
      <c r="F72" s="120">
        <v>179</v>
      </c>
      <c r="G72" s="120">
        <v>144</v>
      </c>
      <c r="H72" s="121"/>
      <c r="I72" s="122"/>
      <c r="J72" s="123"/>
      <c r="K72" s="124"/>
      <c r="L72" s="125"/>
      <c r="M72" s="137">
        <f t="shared" ref="M72:M80" si="7">SUM(E72:G72)</f>
        <v>449</v>
      </c>
    </row>
    <row r="73" spans="1:13" x14ac:dyDescent="0.25">
      <c r="A73" s="127"/>
      <c r="B73" s="128">
        <v>1036</v>
      </c>
      <c r="C73" s="129"/>
      <c r="D73" s="130"/>
      <c r="E73" s="131">
        <v>209</v>
      </c>
      <c r="F73" s="131">
        <v>188</v>
      </c>
      <c r="G73" s="131">
        <v>138</v>
      </c>
      <c r="H73" s="132"/>
      <c r="I73" s="133"/>
      <c r="J73" s="134"/>
      <c r="K73" s="135"/>
      <c r="L73" s="136"/>
      <c r="M73" s="137">
        <f t="shared" si="7"/>
        <v>535</v>
      </c>
    </row>
    <row r="74" spans="1:13" x14ac:dyDescent="0.25">
      <c r="A74" s="127"/>
      <c r="B74" s="128">
        <v>1037</v>
      </c>
      <c r="C74" s="129"/>
      <c r="D74" s="130"/>
      <c r="E74" s="131">
        <v>135</v>
      </c>
      <c r="F74" s="131">
        <v>149</v>
      </c>
      <c r="G74" s="131">
        <v>166</v>
      </c>
      <c r="H74" s="132"/>
      <c r="I74" s="133"/>
      <c r="J74" s="134"/>
      <c r="K74" s="135"/>
      <c r="L74" s="136"/>
      <c r="M74" s="137">
        <f t="shared" si="7"/>
        <v>450</v>
      </c>
    </row>
    <row r="75" spans="1:13" x14ac:dyDescent="0.25">
      <c r="A75" s="127"/>
      <c r="B75" s="128">
        <v>1038</v>
      </c>
      <c r="C75" s="129"/>
      <c r="D75" s="130"/>
      <c r="E75" s="131">
        <v>205</v>
      </c>
      <c r="F75" s="131">
        <v>172</v>
      </c>
      <c r="G75" s="131">
        <v>187</v>
      </c>
      <c r="H75" s="132"/>
      <c r="I75" s="133"/>
      <c r="J75" s="134"/>
      <c r="K75" s="135"/>
      <c r="L75" s="136"/>
      <c r="M75" s="137">
        <f t="shared" si="7"/>
        <v>564</v>
      </c>
    </row>
    <row r="76" spans="1:13" x14ac:dyDescent="0.25">
      <c r="A76" s="127"/>
      <c r="B76" s="128">
        <v>1039</v>
      </c>
      <c r="C76" s="129"/>
      <c r="D76" s="130"/>
      <c r="E76" s="131">
        <v>122</v>
      </c>
      <c r="F76" s="131">
        <v>157</v>
      </c>
      <c r="G76" s="131">
        <v>186</v>
      </c>
      <c r="H76" s="132"/>
      <c r="I76" s="133"/>
      <c r="J76" s="134"/>
      <c r="K76" s="135"/>
      <c r="L76" s="136"/>
      <c r="M76" s="137">
        <f t="shared" si="7"/>
        <v>465</v>
      </c>
    </row>
    <row r="77" spans="1:13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3" x14ac:dyDescent="0.3">
      <c r="A78" s="138"/>
      <c r="B78" s="128"/>
      <c r="C78" s="139"/>
      <c r="D78" s="140"/>
      <c r="E78" s="143"/>
      <c r="F78" s="143"/>
      <c r="G78" s="143"/>
      <c r="H78" s="132"/>
      <c r="I78" s="133"/>
      <c r="J78" s="134"/>
      <c r="K78" s="135"/>
      <c r="L78" s="136"/>
      <c r="M78" s="142">
        <f t="shared" si="7"/>
        <v>0</v>
      </c>
    </row>
    <row r="79" spans="1:13" x14ac:dyDescent="0.3">
      <c r="A79" s="144"/>
      <c r="B79" s="128"/>
      <c r="C79" s="145"/>
      <c r="D79" s="146"/>
      <c r="E79" s="143"/>
      <c r="F79" s="143"/>
      <c r="G79" s="143"/>
      <c r="H79" s="132"/>
      <c r="I79" s="133"/>
      <c r="J79" s="134"/>
      <c r="K79" s="135"/>
      <c r="L79" s="136"/>
      <c r="M79" s="147">
        <f t="shared" si="7"/>
        <v>0</v>
      </c>
    </row>
    <row r="80" spans="1:13" x14ac:dyDescent="0.3">
      <c r="A80" s="144"/>
      <c r="B80" s="128"/>
      <c r="C80" s="145"/>
      <c r="D80" s="146"/>
      <c r="E80" s="143"/>
      <c r="F80" s="143"/>
      <c r="G80" s="143"/>
      <c r="H80" s="132"/>
      <c r="I80" s="133"/>
      <c r="J80" s="134"/>
      <c r="K80" s="135"/>
      <c r="L80" s="136"/>
      <c r="M80" s="147">
        <f t="shared" si="7"/>
        <v>0</v>
      </c>
    </row>
    <row r="81" spans="1:13" ht="15.6" x14ac:dyDescent="0.3">
      <c r="A81" s="148"/>
      <c r="B81" s="149"/>
      <c r="C81" s="150"/>
      <c r="D81" s="151"/>
      <c r="E81" s="152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764</v>
      </c>
      <c r="F81" s="152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817</v>
      </c>
      <c r="G81" s="152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709</v>
      </c>
      <c r="H81" s="149"/>
      <c r="I81" s="153"/>
      <c r="J81" s="154"/>
      <c r="K81" s="155"/>
      <c r="L81" s="156"/>
      <c r="M81" s="157">
        <f>IF(SUM(E72:G78)=0,"",SUM(E81:G81))</f>
        <v>2290</v>
      </c>
    </row>
    <row r="82" spans="1:13" x14ac:dyDescent="0.25">
      <c r="A82" s="127"/>
      <c r="B82" s="128">
        <v>1040</v>
      </c>
      <c r="C82" s="129"/>
      <c r="D82" s="130"/>
      <c r="E82" s="120">
        <v>105</v>
      </c>
      <c r="F82" s="120">
        <v>113</v>
      </c>
      <c r="G82" s="120">
        <v>94</v>
      </c>
      <c r="H82" s="121"/>
      <c r="I82" s="122"/>
      <c r="J82" s="123"/>
      <c r="K82" s="124"/>
      <c r="L82" s="125"/>
      <c r="M82" s="137">
        <f t="shared" ref="M82:M90" si="8">SUM(E82:G82)</f>
        <v>312</v>
      </c>
    </row>
    <row r="83" spans="1:13" x14ac:dyDescent="0.25">
      <c r="A83" s="127"/>
      <c r="B83" s="128">
        <v>1041</v>
      </c>
      <c r="C83" s="129"/>
      <c r="D83" s="130"/>
      <c r="E83" s="131">
        <v>124</v>
      </c>
      <c r="F83" s="131">
        <v>151</v>
      </c>
      <c r="G83" s="131">
        <v>120</v>
      </c>
      <c r="H83" s="132"/>
      <c r="I83" s="133"/>
      <c r="J83" s="134"/>
      <c r="K83" s="135"/>
      <c r="L83" s="136"/>
      <c r="M83" s="137">
        <f t="shared" si="8"/>
        <v>395</v>
      </c>
    </row>
    <row r="84" spans="1:13" x14ac:dyDescent="0.25">
      <c r="A84" s="127"/>
      <c r="B84" s="128">
        <v>1042</v>
      </c>
      <c r="C84" s="129"/>
      <c r="D84" s="130"/>
      <c r="E84" s="131">
        <v>156</v>
      </c>
      <c r="F84" s="131">
        <v>153</v>
      </c>
      <c r="G84" s="131">
        <v>161</v>
      </c>
      <c r="H84" s="132"/>
      <c r="I84" s="133"/>
      <c r="J84" s="134"/>
      <c r="K84" s="135"/>
      <c r="L84" s="136"/>
      <c r="M84" s="137">
        <f t="shared" si="8"/>
        <v>470</v>
      </c>
    </row>
    <row r="85" spans="1:13" x14ac:dyDescent="0.25">
      <c r="A85" s="127"/>
      <c r="B85" s="128">
        <v>1043</v>
      </c>
      <c r="C85" s="129"/>
      <c r="D85" s="130"/>
      <c r="E85" s="131">
        <v>175</v>
      </c>
      <c r="F85" s="131">
        <v>184</v>
      </c>
      <c r="G85" s="131">
        <v>190</v>
      </c>
      <c r="H85" s="132"/>
      <c r="I85" s="133"/>
      <c r="J85" s="134"/>
      <c r="K85" s="135"/>
      <c r="L85" s="136"/>
      <c r="M85" s="137">
        <f t="shared" si="8"/>
        <v>549</v>
      </c>
    </row>
    <row r="86" spans="1:13" x14ac:dyDescent="0.25">
      <c r="A86" s="127"/>
      <c r="B86" s="128">
        <v>1044</v>
      </c>
      <c r="C86" s="129"/>
      <c r="D86" s="130"/>
      <c r="E86" s="131">
        <v>204</v>
      </c>
      <c r="F86" s="131">
        <v>216</v>
      </c>
      <c r="G86" s="131">
        <v>144</v>
      </c>
      <c r="H86" s="132"/>
      <c r="I86" s="133"/>
      <c r="J86" s="134"/>
      <c r="K86" s="135"/>
      <c r="L86" s="136"/>
      <c r="M86" s="137">
        <f t="shared" si="8"/>
        <v>564</v>
      </c>
    </row>
    <row r="87" spans="1:13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3" x14ac:dyDescent="0.3">
      <c r="A88" s="138"/>
      <c r="B88" s="128"/>
      <c r="C88" s="139"/>
      <c r="D88" s="140"/>
      <c r="E88" s="143"/>
      <c r="F88" s="143"/>
      <c r="G88" s="143"/>
      <c r="H88" s="132"/>
      <c r="I88" s="133"/>
      <c r="J88" s="134"/>
      <c r="K88" s="135"/>
      <c r="L88" s="136"/>
      <c r="M88" s="142">
        <f t="shared" si="8"/>
        <v>0</v>
      </c>
    </row>
    <row r="89" spans="1:13" x14ac:dyDescent="0.3">
      <c r="A89" s="144"/>
      <c r="B89" s="128"/>
      <c r="C89" s="145"/>
      <c r="D89" s="146"/>
      <c r="E89" s="143"/>
      <c r="F89" s="143"/>
      <c r="G89" s="143"/>
      <c r="H89" s="132"/>
      <c r="I89" s="133"/>
      <c r="J89" s="134"/>
      <c r="K89" s="135"/>
      <c r="L89" s="136"/>
      <c r="M89" s="147">
        <f t="shared" si="8"/>
        <v>0</v>
      </c>
    </row>
    <row r="90" spans="1:13" x14ac:dyDescent="0.3">
      <c r="A90" s="144"/>
      <c r="B90" s="128"/>
      <c r="C90" s="145"/>
      <c r="D90" s="146"/>
      <c r="E90" s="143"/>
      <c r="F90" s="143"/>
      <c r="G90" s="143"/>
      <c r="H90" s="132"/>
      <c r="I90" s="133"/>
      <c r="J90" s="134"/>
      <c r="K90" s="135"/>
      <c r="L90" s="136"/>
      <c r="M90" s="147">
        <f t="shared" si="8"/>
        <v>0</v>
      </c>
    </row>
    <row r="91" spans="1:13" ht="15.6" x14ac:dyDescent="0.3">
      <c r="A91" s="148"/>
      <c r="B91" s="149"/>
      <c r="C91" s="150"/>
      <c r="D91" s="151"/>
      <c r="E91" s="152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750</v>
      </c>
      <c r="F91" s="152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787</v>
      </c>
      <c r="G91" s="152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91" s="149"/>
      <c r="I91" s="153"/>
      <c r="J91" s="154"/>
      <c r="K91" s="155"/>
      <c r="L91" s="156"/>
      <c r="M91" s="157">
        <f>IF(SUM(E82:G88)=0,"",SUM(E91:G91))</f>
        <v>2321</v>
      </c>
    </row>
    <row r="92" spans="1:13" x14ac:dyDescent="0.25">
      <c r="A92" s="127"/>
      <c r="B92" s="128">
        <v>1045</v>
      </c>
      <c r="C92" s="129"/>
      <c r="D92" s="130"/>
      <c r="E92" s="120">
        <v>83</v>
      </c>
      <c r="F92" s="120">
        <v>128</v>
      </c>
      <c r="G92" s="120">
        <v>129</v>
      </c>
      <c r="H92" s="121"/>
      <c r="I92" s="122"/>
      <c r="J92" s="123"/>
      <c r="K92" s="124"/>
      <c r="L92" s="125"/>
      <c r="M92" s="137">
        <f t="shared" ref="M92:M100" si="9">SUM(E92:G92)</f>
        <v>340</v>
      </c>
    </row>
    <row r="93" spans="1:13" x14ac:dyDescent="0.25">
      <c r="A93" s="127"/>
      <c r="B93" s="128">
        <v>1046</v>
      </c>
      <c r="C93" s="129"/>
      <c r="D93" s="130"/>
      <c r="E93" s="131">
        <v>121</v>
      </c>
      <c r="F93" s="131">
        <v>129</v>
      </c>
      <c r="G93" s="131">
        <v>156</v>
      </c>
      <c r="H93" s="132"/>
      <c r="I93" s="133"/>
      <c r="J93" s="134"/>
      <c r="K93" s="135"/>
      <c r="L93" s="136"/>
      <c r="M93" s="137">
        <f t="shared" si="9"/>
        <v>406</v>
      </c>
    </row>
    <row r="94" spans="1:13" x14ac:dyDescent="0.25">
      <c r="A94" s="127"/>
      <c r="B94" s="128">
        <v>1047</v>
      </c>
      <c r="C94" s="129"/>
      <c r="D94" s="130"/>
      <c r="E94" s="131">
        <v>172</v>
      </c>
      <c r="F94" s="131">
        <v>187</v>
      </c>
      <c r="G94" s="131">
        <v>149</v>
      </c>
      <c r="H94" s="132"/>
      <c r="I94" s="133"/>
      <c r="J94" s="134"/>
      <c r="K94" s="135"/>
      <c r="L94" s="136"/>
      <c r="M94" s="137">
        <f t="shared" si="9"/>
        <v>508</v>
      </c>
    </row>
    <row r="95" spans="1:13" x14ac:dyDescent="0.25">
      <c r="A95" s="127"/>
      <c r="B95" s="128">
        <v>1048</v>
      </c>
      <c r="C95" s="129"/>
      <c r="D95" s="130"/>
      <c r="E95" s="131">
        <v>198</v>
      </c>
      <c r="F95" s="131">
        <v>149</v>
      </c>
      <c r="G95" s="131">
        <v>173</v>
      </c>
      <c r="H95" s="132"/>
      <c r="I95" s="133"/>
      <c r="J95" s="134"/>
      <c r="K95" s="135"/>
      <c r="L95" s="136"/>
      <c r="M95" s="137">
        <f t="shared" si="9"/>
        <v>520</v>
      </c>
    </row>
    <row r="96" spans="1:13" x14ac:dyDescent="0.25">
      <c r="A96" s="127"/>
      <c r="B96" s="128">
        <v>1049</v>
      </c>
      <c r="C96" s="129"/>
      <c r="D96" s="130"/>
      <c r="E96" s="131">
        <v>176</v>
      </c>
      <c r="F96" s="131">
        <v>194</v>
      </c>
      <c r="G96" s="131">
        <v>177</v>
      </c>
      <c r="H96" s="132"/>
      <c r="I96" s="133"/>
      <c r="J96" s="134"/>
      <c r="K96" s="135"/>
      <c r="L96" s="136"/>
      <c r="M96" s="137">
        <f t="shared" si="9"/>
        <v>547</v>
      </c>
    </row>
    <row r="97" spans="1:13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3" x14ac:dyDescent="0.3">
      <c r="A98" s="138"/>
      <c r="B98" s="128"/>
      <c r="C98" s="139"/>
      <c r="D98" s="140"/>
      <c r="E98" s="143"/>
      <c r="F98" s="143"/>
      <c r="G98" s="143"/>
      <c r="H98" s="132"/>
      <c r="I98" s="133"/>
      <c r="J98" s="134"/>
      <c r="K98" s="135"/>
      <c r="L98" s="136"/>
      <c r="M98" s="142">
        <f t="shared" si="9"/>
        <v>0</v>
      </c>
    </row>
    <row r="99" spans="1:13" x14ac:dyDescent="0.3">
      <c r="A99" s="144"/>
      <c r="B99" s="128"/>
      <c r="C99" s="145"/>
      <c r="D99" s="146"/>
      <c r="E99" s="143"/>
      <c r="F99" s="143"/>
      <c r="G99" s="143"/>
      <c r="H99" s="132"/>
      <c r="I99" s="133"/>
      <c r="J99" s="134"/>
      <c r="K99" s="135"/>
      <c r="L99" s="136"/>
      <c r="M99" s="147">
        <f t="shared" si="9"/>
        <v>0</v>
      </c>
    </row>
    <row r="100" spans="1:13" x14ac:dyDescent="0.3">
      <c r="A100" s="144"/>
      <c r="B100" s="128"/>
      <c r="C100" s="145"/>
      <c r="D100" s="146"/>
      <c r="E100" s="143"/>
      <c r="F100" s="143"/>
      <c r="G100" s="143"/>
      <c r="H100" s="132"/>
      <c r="I100" s="133"/>
      <c r="J100" s="134"/>
      <c r="K100" s="135"/>
      <c r="L100" s="136"/>
      <c r="M100" s="147">
        <f t="shared" si="9"/>
        <v>0</v>
      </c>
    </row>
    <row r="101" spans="1:13" ht="15.6" x14ac:dyDescent="0.3">
      <c r="A101" s="148"/>
      <c r="B101" s="149"/>
      <c r="C101" s="150"/>
      <c r="D101" s="151"/>
      <c r="E101" s="152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778</v>
      </c>
      <c r="F101" s="152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635</v>
      </c>
      <c r="G101" s="152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786</v>
      </c>
      <c r="H101" s="149"/>
      <c r="I101" s="153"/>
      <c r="J101" s="154"/>
      <c r="K101" s="155"/>
      <c r="L101" s="156"/>
      <c r="M101" s="157">
        <f>IF(SUM(E92:G98)=0,"",SUM(E101:G101))</f>
        <v>2199</v>
      </c>
    </row>
    <row r="102" spans="1:13" x14ac:dyDescent="0.25">
      <c r="A102" s="127"/>
      <c r="B102" s="128">
        <v>1050</v>
      </c>
      <c r="C102" s="129"/>
      <c r="D102" s="130"/>
      <c r="E102" s="120">
        <v>146</v>
      </c>
      <c r="F102" s="120">
        <v>104</v>
      </c>
      <c r="G102" s="120">
        <v>161</v>
      </c>
      <c r="H102" s="121"/>
      <c r="I102" s="122"/>
      <c r="J102" s="123"/>
      <c r="K102" s="124"/>
      <c r="L102" s="125"/>
      <c r="M102" s="137">
        <f t="shared" ref="M102:M110" si="10">SUM(E102:G102)</f>
        <v>411</v>
      </c>
    </row>
    <row r="103" spans="1:13" x14ac:dyDescent="0.25">
      <c r="A103" s="127"/>
      <c r="B103" s="128">
        <v>1051</v>
      </c>
      <c r="C103" s="129"/>
      <c r="D103" s="130"/>
      <c r="E103" s="131">
        <v>157</v>
      </c>
      <c r="F103" s="131">
        <v>96</v>
      </c>
      <c r="G103" s="131">
        <v>131</v>
      </c>
      <c r="H103" s="132"/>
      <c r="I103" s="133"/>
      <c r="J103" s="134"/>
      <c r="K103" s="135"/>
      <c r="L103" s="136"/>
      <c r="M103" s="137">
        <f t="shared" si="10"/>
        <v>384</v>
      </c>
    </row>
    <row r="104" spans="1:13" x14ac:dyDescent="0.25">
      <c r="A104" s="127"/>
      <c r="B104" s="128">
        <v>1052</v>
      </c>
      <c r="C104" s="129"/>
      <c r="D104" s="130"/>
      <c r="E104" s="131">
        <v>184</v>
      </c>
      <c r="F104" s="131">
        <v>150</v>
      </c>
      <c r="G104" s="131">
        <v>187</v>
      </c>
      <c r="H104" s="132"/>
      <c r="I104" s="133"/>
      <c r="J104" s="134"/>
      <c r="K104" s="135"/>
      <c r="L104" s="136"/>
      <c r="M104" s="137">
        <f t="shared" si="10"/>
        <v>521</v>
      </c>
    </row>
    <row r="105" spans="1:13" x14ac:dyDescent="0.25">
      <c r="A105" s="127"/>
      <c r="B105" s="128">
        <v>1076</v>
      </c>
      <c r="C105" s="129"/>
      <c r="D105" s="130"/>
      <c r="E105" s="131">
        <v>122</v>
      </c>
      <c r="F105" s="131">
        <v>139</v>
      </c>
      <c r="G105" s="131">
        <v>177</v>
      </c>
      <c r="H105" s="132"/>
      <c r="I105" s="133"/>
      <c r="J105" s="134"/>
      <c r="K105" s="135"/>
      <c r="L105" s="136"/>
      <c r="M105" s="137">
        <f t="shared" si="10"/>
        <v>438</v>
      </c>
    </row>
    <row r="106" spans="1:13" x14ac:dyDescent="0.25">
      <c r="A106" s="127"/>
      <c r="B106" s="128">
        <v>1053</v>
      </c>
      <c r="C106" s="129"/>
      <c r="D106" s="130"/>
      <c r="E106" s="131">
        <v>169</v>
      </c>
      <c r="F106" s="131">
        <v>146</v>
      </c>
      <c r="G106" s="131">
        <v>130</v>
      </c>
      <c r="H106" s="132"/>
      <c r="I106" s="133"/>
      <c r="J106" s="134"/>
      <c r="K106" s="135"/>
      <c r="L106" s="136"/>
      <c r="M106" s="137">
        <f t="shared" si="10"/>
        <v>445</v>
      </c>
    </row>
    <row r="107" spans="1:13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3" x14ac:dyDescent="0.3">
      <c r="A108" s="138"/>
      <c r="B108" s="128"/>
      <c r="C108" s="139"/>
      <c r="D108" s="140"/>
      <c r="E108" s="143"/>
      <c r="F108" s="143"/>
      <c r="G108" s="143"/>
      <c r="H108" s="132"/>
      <c r="I108" s="133"/>
      <c r="J108" s="134"/>
      <c r="K108" s="135"/>
      <c r="L108" s="136"/>
      <c r="M108" s="142">
        <f t="shared" si="10"/>
        <v>0</v>
      </c>
    </row>
    <row r="109" spans="1:13" x14ac:dyDescent="0.3">
      <c r="A109" s="144"/>
      <c r="B109" s="128"/>
      <c r="C109" s="145"/>
      <c r="D109" s="146"/>
      <c r="E109" s="143"/>
      <c r="F109" s="143"/>
      <c r="G109" s="143"/>
      <c r="H109" s="132"/>
      <c r="I109" s="133"/>
      <c r="J109" s="134"/>
      <c r="K109" s="135"/>
      <c r="L109" s="136"/>
      <c r="M109" s="147">
        <f t="shared" si="10"/>
        <v>0</v>
      </c>
    </row>
    <row r="110" spans="1:13" x14ac:dyDescent="0.3">
      <c r="A110" s="144"/>
      <c r="B110" s="128"/>
      <c r="C110" s="145"/>
      <c r="D110" s="146"/>
      <c r="E110" s="143"/>
      <c r="F110" s="143"/>
      <c r="G110" s="143"/>
      <c r="H110" s="132"/>
      <c r="I110" s="133"/>
      <c r="J110" s="134"/>
      <c r="K110" s="135"/>
      <c r="L110" s="136"/>
      <c r="M110" s="147">
        <f t="shared" si="10"/>
        <v>0</v>
      </c>
    </row>
    <row r="111" spans="1:13" ht="15.6" x14ac:dyDescent="0.3">
      <c r="A111" s="148"/>
      <c r="B111" s="149"/>
      <c r="C111" s="150"/>
      <c r="D111" s="151"/>
      <c r="E111" s="152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836</v>
      </c>
      <c r="F111" s="152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832</v>
      </c>
      <c r="G111" s="152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918</v>
      </c>
      <c r="H111" s="149"/>
      <c r="I111" s="153"/>
      <c r="J111" s="154"/>
      <c r="K111" s="155"/>
      <c r="L111" s="156"/>
      <c r="M111" s="157">
        <f>IF(SUM(E102:G108)=0,"",SUM(E111:G111))</f>
        <v>2586</v>
      </c>
    </row>
    <row r="112" spans="1:13" x14ac:dyDescent="0.25">
      <c r="A112" s="127"/>
      <c r="B112" s="128">
        <v>1054</v>
      </c>
      <c r="C112" s="129"/>
      <c r="D112" s="130"/>
      <c r="E112" s="120">
        <v>103</v>
      </c>
      <c r="F112" s="120">
        <v>101</v>
      </c>
      <c r="G112" s="120">
        <v>139</v>
      </c>
      <c r="H112" s="121"/>
      <c r="I112" s="122"/>
      <c r="J112" s="123"/>
      <c r="K112" s="124"/>
      <c r="L112" s="125"/>
      <c r="M112" s="137">
        <f t="shared" ref="M112:M120" si="11">SUM(E112:G112)</f>
        <v>343</v>
      </c>
    </row>
    <row r="113" spans="1:13" x14ac:dyDescent="0.25">
      <c r="A113" s="127"/>
      <c r="B113" s="128">
        <v>1055</v>
      </c>
      <c r="C113" s="129"/>
      <c r="D113" s="130"/>
      <c r="E113" s="131">
        <v>150</v>
      </c>
      <c r="F113" s="131">
        <v>150</v>
      </c>
      <c r="G113" s="131">
        <v>150</v>
      </c>
      <c r="H113" s="132"/>
      <c r="I113" s="133"/>
      <c r="J113" s="134"/>
      <c r="K113" s="135"/>
      <c r="L113" s="136"/>
      <c r="M113" s="137">
        <f t="shared" si="11"/>
        <v>450</v>
      </c>
    </row>
    <row r="114" spans="1:13" x14ac:dyDescent="0.25">
      <c r="A114" s="127"/>
      <c r="B114" s="128">
        <v>1056</v>
      </c>
      <c r="C114" s="129"/>
      <c r="D114" s="130"/>
      <c r="E114" s="131">
        <v>186</v>
      </c>
      <c r="F114" s="131">
        <v>181</v>
      </c>
      <c r="G114" s="131">
        <v>203</v>
      </c>
      <c r="H114" s="132"/>
      <c r="I114" s="133"/>
      <c r="J114" s="134"/>
      <c r="K114" s="135"/>
      <c r="L114" s="136"/>
      <c r="M114" s="137">
        <f t="shared" si="11"/>
        <v>570</v>
      </c>
    </row>
    <row r="115" spans="1:13" x14ac:dyDescent="0.25">
      <c r="A115" s="127"/>
      <c r="B115" s="128">
        <v>1057</v>
      </c>
      <c r="C115" s="129"/>
      <c r="D115" s="130"/>
      <c r="E115" s="131">
        <v>183</v>
      </c>
      <c r="F115" s="131">
        <v>210</v>
      </c>
      <c r="G115" s="131">
        <v>298</v>
      </c>
      <c r="H115" s="132"/>
      <c r="I115" s="133"/>
      <c r="J115" s="134"/>
      <c r="K115" s="135"/>
      <c r="L115" s="136"/>
      <c r="M115" s="137">
        <f t="shared" si="11"/>
        <v>691</v>
      </c>
    </row>
    <row r="116" spans="1:13" x14ac:dyDescent="0.25">
      <c r="A116" s="127"/>
      <c r="B116" s="128">
        <v>1058</v>
      </c>
      <c r="C116" s="129"/>
      <c r="D116" s="130"/>
      <c r="E116" s="131">
        <v>214</v>
      </c>
      <c r="F116" s="131">
        <v>190</v>
      </c>
      <c r="G116" s="131">
        <v>128</v>
      </c>
      <c r="H116" s="132"/>
      <c r="I116" s="133"/>
      <c r="J116" s="134"/>
      <c r="K116" s="135"/>
      <c r="L116" s="136"/>
      <c r="M116" s="137">
        <f t="shared" si="11"/>
        <v>532</v>
      </c>
    </row>
    <row r="117" spans="1:13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3" x14ac:dyDescent="0.3">
      <c r="A118" s="138"/>
      <c r="B118" s="128"/>
      <c r="C118" s="139"/>
      <c r="D118" s="140"/>
      <c r="E118" s="143"/>
      <c r="F118" s="143"/>
      <c r="G118" s="143"/>
      <c r="H118" s="132"/>
      <c r="I118" s="133"/>
      <c r="J118" s="134"/>
      <c r="K118" s="135"/>
      <c r="L118" s="136"/>
      <c r="M118" s="142">
        <f t="shared" si="11"/>
        <v>0</v>
      </c>
    </row>
    <row r="119" spans="1:13" x14ac:dyDescent="0.3">
      <c r="A119" s="144"/>
      <c r="B119" s="128"/>
      <c r="C119" s="145"/>
      <c r="D119" s="146"/>
      <c r="E119" s="143"/>
      <c r="F119" s="143"/>
      <c r="G119" s="143"/>
      <c r="H119" s="132"/>
      <c r="I119" s="133"/>
      <c r="J119" s="134"/>
      <c r="K119" s="135"/>
      <c r="L119" s="136"/>
      <c r="M119" s="147">
        <f t="shared" si="11"/>
        <v>0</v>
      </c>
    </row>
    <row r="120" spans="1:13" x14ac:dyDescent="0.3">
      <c r="A120" s="144"/>
      <c r="B120" s="128"/>
      <c r="C120" s="145"/>
      <c r="D120" s="146"/>
      <c r="E120" s="143"/>
      <c r="F120" s="143"/>
      <c r="G120" s="143"/>
      <c r="H120" s="132"/>
      <c r="I120" s="133"/>
      <c r="J120" s="134"/>
      <c r="K120" s="135"/>
      <c r="L120" s="136"/>
      <c r="M120" s="147">
        <f t="shared" si="11"/>
        <v>0</v>
      </c>
    </row>
    <row r="121" spans="1:13" ht="15.6" x14ac:dyDescent="0.3">
      <c r="A121" s="148"/>
      <c r="B121" s="149"/>
      <c r="C121" s="150"/>
      <c r="D121" s="151"/>
      <c r="E121" s="152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951</v>
      </c>
      <c r="F121" s="152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792</v>
      </c>
      <c r="G121" s="152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873</v>
      </c>
      <c r="H121" s="149"/>
      <c r="I121" s="153"/>
      <c r="J121" s="154"/>
      <c r="K121" s="155"/>
      <c r="L121" s="156"/>
      <c r="M121" s="157">
        <f>IF(SUM(E112:G118)=0,"",SUM(E121:G121))</f>
        <v>2616</v>
      </c>
    </row>
    <row r="122" spans="1:13" x14ac:dyDescent="0.25">
      <c r="A122" s="127"/>
      <c r="B122" s="128">
        <v>1059</v>
      </c>
      <c r="C122" s="129"/>
      <c r="D122" s="130"/>
      <c r="E122" s="120">
        <v>133</v>
      </c>
      <c r="F122" s="120">
        <v>133</v>
      </c>
      <c r="G122" s="120">
        <v>133</v>
      </c>
      <c r="H122" s="121"/>
      <c r="I122" s="122"/>
      <c r="J122" s="123"/>
      <c r="K122" s="124"/>
      <c r="L122" s="125"/>
      <c r="M122" s="137">
        <f t="shared" ref="M122:M130" si="12">SUM(E122:G122)</f>
        <v>399</v>
      </c>
    </row>
    <row r="123" spans="1:13" x14ac:dyDescent="0.25">
      <c r="A123" s="127"/>
      <c r="B123" s="128">
        <v>1060</v>
      </c>
      <c r="C123" s="129"/>
      <c r="D123" s="130"/>
      <c r="E123" s="131">
        <v>194</v>
      </c>
      <c r="F123" s="131">
        <v>134</v>
      </c>
      <c r="G123" s="131">
        <v>188</v>
      </c>
      <c r="H123" s="132"/>
      <c r="I123" s="133"/>
      <c r="J123" s="134"/>
      <c r="K123" s="135"/>
      <c r="L123" s="136"/>
      <c r="M123" s="137">
        <f t="shared" si="12"/>
        <v>516</v>
      </c>
    </row>
    <row r="124" spans="1:13" x14ac:dyDescent="0.25">
      <c r="A124" s="127"/>
      <c r="B124" s="128">
        <v>1061</v>
      </c>
      <c r="C124" s="129"/>
      <c r="D124" s="130"/>
      <c r="E124" s="131">
        <v>152</v>
      </c>
      <c r="F124" s="131">
        <v>182</v>
      </c>
      <c r="G124" s="131">
        <v>186</v>
      </c>
      <c r="H124" s="132"/>
      <c r="I124" s="133"/>
      <c r="J124" s="134"/>
      <c r="K124" s="135"/>
      <c r="L124" s="136"/>
      <c r="M124" s="137">
        <f t="shared" si="12"/>
        <v>520</v>
      </c>
    </row>
    <row r="125" spans="1:13" x14ac:dyDescent="0.25">
      <c r="A125" s="127"/>
      <c r="B125" s="128">
        <v>1078</v>
      </c>
      <c r="C125" s="129"/>
      <c r="D125" s="130"/>
      <c r="E125" s="131">
        <v>236</v>
      </c>
      <c r="F125" s="131">
        <v>162</v>
      </c>
      <c r="G125" s="131">
        <v>173</v>
      </c>
      <c r="H125" s="132"/>
      <c r="I125" s="133"/>
      <c r="J125" s="134"/>
      <c r="K125" s="135"/>
      <c r="L125" s="136"/>
      <c r="M125" s="137">
        <f t="shared" si="12"/>
        <v>571</v>
      </c>
    </row>
    <row r="126" spans="1:13" x14ac:dyDescent="0.25">
      <c r="A126" s="127"/>
      <c r="B126" s="128">
        <v>1062</v>
      </c>
      <c r="C126" s="129"/>
      <c r="D126" s="130"/>
      <c r="E126" s="131">
        <v>236</v>
      </c>
      <c r="F126" s="131">
        <v>181</v>
      </c>
      <c r="G126" s="131">
        <v>193</v>
      </c>
      <c r="H126" s="132"/>
      <c r="I126" s="133"/>
      <c r="J126" s="134"/>
      <c r="K126" s="135"/>
      <c r="L126" s="136"/>
      <c r="M126" s="137">
        <f t="shared" si="12"/>
        <v>610</v>
      </c>
    </row>
    <row r="127" spans="1:13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3" x14ac:dyDescent="0.3">
      <c r="A128" s="138"/>
      <c r="B128" s="128"/>
      <c r="C128" s="139"/>
      <c r="D128" s="140"/>
      <c r="E128" s="143"/>
      <c r="F128" s="143"/>
      <c r="G128" s="143"/>
      <c r="H128" s="132"/>
      <c r="I128" s="133"/>
      <c r="J128" s="134"/>
      <c r="K128" s="135"/>
      <c r="L128" s="136"/>
      <c r="M128" s="142">
        <f t="shared" si="12"/>
        <v>0</v>
      </c>
    </row>
    <row r="129" spans="1:13" x14ac:dyDescent="0.3">
      <c r="A129" s="144"/>
      <c r="B129" s="128"/>
      <c r="C129" s="145"/>
      <c r="D129" s="146"/>
      <c r="E129" s="143"/>
      <c r="F129" s="143"/>
      <c r="G129" s="143"/>
      <c r="H129" s="132"/>
      <c r="I129" s="133"/>
      <c r="J129" s="134"/>
      <c r="K129" s="135"/>
      <c r="L129" s="136"/>
      <c r="M129" s="147">
        <f t="shared" si="12"/>
        <v>0</v>
      </c>
    </row>
    <row r="130" spans="1:13" x14ac:dyDescent="0.3">
      <c r="A130" s="144"/>
      <c r="B130" s="128"/>
      <c r="C130" s="145"/>
      <c r="D130" s="146"/>
      <c r="E130" s="143"/>
      <c r="F130" s="143"/>
      <c r="G130" s="143"/>
      <c r="H130" s="132"/>
      <c r="I130" s="133"/>
      <c r="J130" s="134"/>
      <c r="K130" s="135"/>
      <c r="L130" s="136"/>
      <c r="M130" s="147">
        <f t="shared" si="12"/>
        <v>0</v>
      </c>
    </row>
    <row r="131" spans="1:13" ht="15.6" x14ac:dyDescent="0.3">
      <c r="A131" s="148"/>
      <c r="B131" s="149"/>
      <c r="C131" s="150"/>
      <c r="D131" s="151"/>
      <c r="E131" s="152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751</v>
      </c>
      <c r="F131" s="152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733</v>
      </c>
      <c r="G131" s="152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723</v>
      </c>
      <c r="H131" s="149"/>
      <c r="I131" s="153"/>
      <c r="J131" s="154"/>
      <c r="K131" s="155"/>
      <c r="L131" s="156"/>
      <c r="M131" s="157">
        <f>IF(SUM(E122:G128)=0,"",SUM(E131:G131))</f>
        <v>2207</v>
      </c>
    </row>
    <row r="132" spans="1:13" x14ac:dyDescent="0.25">
      <c r="A132" s="127"/>
      <c r="B132" s="128">
        <v>1063</v>
      </c>
      <c r="C132" s="129"/>
      <c r="D132" s="130"/>
      <c r="E132" s="120">
        <v>128</v>
      </c>
      <c r="F132" s="120">
        <v>135</v>
      </c>
      <c r="G132" s="120">
        <v>129</v>
      </c>
      <c r="H132" s="121"/>
      <c r="I132" s="122"/>
      <c r="J132" s="123"/>
      <c r="K132" s="124"/>
      <c r="L132" s="125"/>
      <c r="M132" s="137">
        <f t="shared" ref="M132:M140" si="13">SUM(E132:G132)</f>
        <v>392</v>
      </c>
    </row>
    <row r="133" spans="1:13" x14ac:dyDescent="0.25">
      <c r="A133" s="127"/>
      <c r="B133" s="128">
        <v>1064</v>
      </c>
      <c r="C133" s="129"/>
      <c r="D133" s="130"/>
      <c r="E133" s="131">
        <v>124</v>
      </c>
      <c r="F133" s="131">
        <v>164</v>
      </c>
      <c r="G133" s="131">
        <v>139</v>
      </c>
      <c r="H133" s="132"/>
      <c r="I133" s="133"/>
      <c r="J133" s="134"/>
      <c r="K133" s="135"/>
      <c r="L133" s="136"/>
      <c r="M133" s="137">
        <f t="shared" si="13"/>
        <v>427</v>
      </c>
    </row>
    <row r="134" spans="1:13" x14ac:dyDescent="0.25">
      <c r="A134" s="127"/>
      <c r="B134" s="128">
        <v>1065</v>
      </c>
      <c r="C134" s="129"/>
      <c r="D134" s="130"/>
      <c r="E134" s="131">
        <v>122</v>
      </c>
      <c r="F134" s="131">
        <v>109</v>
      </c>
      <c r="G134" s="131">
        <v>129</v>
      </c>
      <c r="H134" s="132"/>
      <c r="I134" s="133"/>
      <c r="J134" s="134"/>
      <c r="K134" s="135"/>
      <c r="L134" s="136"/>
      <c r="M134" s="137">
        <f t="shared" si="13"/>
        <v>360</v>
      </c>
    </row>
    <row r="135" spans="1:13" x14ac:dyDescent="0.25">
      <c r="A135" s="127"/>
      <c r="B135" s="128">
        <v>1077</v>
      </c>
      <c r="C135" s="129"/>
      <c r="D135" s="130"/>
      <c r="E135" s="131">
        <v>145</v>
      </c>
      <c r="F135" s="131">
        <v>158</v>
      </c>
      <c r="G135" s="131">
        <v>175</v>
      </c>
      <c r="H135" s="132"/>
      <c r="I135" s="133"/>
      <c r="J135" s="134"/>
      <c r="K135" s="135"/>
      <c r="L135" s="136"/>
      <c r="M135" s="137">
        <f t="shared" si="13"/>
        <v>478</v>
      </c>
    </row>
    <row r="136" spans="1:13" x14ac:dyDescent="0.25">
      <c r="A136" s="127"/>
      <c r="B136" s="128">
        <v>1066</v>
      </c>
      <c r="C136" s="129"/>
      <c r="D136" s="130"/>
      <c r="E136" s="131">
        <v>232</v>
      </c>
      <c r="F136" s="131">
        <v>167</v>
      </c>
      <c r="G136" s="131">
        <v>151</v>
      </c>
      <c r="H136" s="132"/>
      <c r="I136" s="133"/>
      <c r="J136" s="134"/>
      <c r="K136" s="135"/>
      <c r="L136" s="136"/>
      <c r="M136" s="137">
        <f t="shared" si="13"/>
        <v>550</v>
      </c>
    </row>
    <row r="137" spans="1:13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3" x14ac:dyDescent="0.3">
      <c r="A138" s="138"/>
      <c r="B138" s="128"/>
      <c r="C138" s="139"/>
      <c r="D138" s="140"/>
      <c r="E138" s="143"/>
      <c r="F138" s="143"/>
      <c r="G138" s="143"/>
      <c r="H138" s="132"/>
      <c r="I138" s="133"/>
      <c r="J138" s="134"/>
      <c r="K138" s="135"/>
      <c r="L138" s="136"/>
      <c r="M138" s="142">
        <f t="shared" si="13"/>
        <v>0</v>
      </c>
    </row>
    <row r="139" spans="1:13" x14ac:dyDescent="0.3">
      <c r="A139" s="144"/>
      <c r="B139" s="128"/>
      <c r="C139" s="145"/>
      <c r="D139" s="146"/>
      <c r="E139" s="143"/>
      <c r="F139" s="143"/>
      <c r="G139" s="143"/>
      <c r="H139" s="132"/>
      <c r="I139" s="133"/>
      <c r="J139" s="134"/>
      <c r="K139" s="135"/>
      <c r="L139" s="136"/>
      <c r="M139" s="147">
        <f t="shared" si="13"/>
        <v>0</v>
      </c>
    </row>
    <row r="140" spans="1:13" x14ac:dyDescent="0.3">
      <c r="A140" s="144"/>
      <c r="B140" s="128"/>
      <c r="C140" s="145"/>
      <c r="D140" s="146"/>
      <c r="E140" s="143"/>
      <c r="F140" s="143"/>
      <c r="G140" s="143"/>
      <c r="H140" s="132"/>
      <c r="I140" s="133"/>
      <c r="J140" s="134"/>
      <c r="K140" s="135"/>
      <c r="L140" s="136"/>
      <c r="M140" s="147">
        <f t="shared" si="13"/>
        <v>0</v>
      </c>
    </row>
    <row r="141" spans="1:13" ht="15.6" x14ac:dyDescent="0.3">
      <c r="A141" s="148"/>
      <c r="B141" s="149"/>
      <c r="C141" s="150"/>
      <c r="D141" s="151"/>
      <c r="E141" s="152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953</v>
      </c>
      <c r="F141" s="152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784</v>
      </c>
      <c r="G141" s="152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760</v>
      </c>
      <c r="H141" s="149"/>
      <c r="I141" s="153"/>
      <c r="J141" s="154"/>
      <c r="K141" s="155"/>
      <c r="L141" s="156"/>
      <c r="M141" s="157">
        <f>IF(SUM(E132:G138)=0,"",SUM(E141:G141))</f>
        <v>2497</v>
      </c>
    </row>
    <row r="142" spans="1:13" x14ac:dyDescent="0.25">
      <c r="A142" s="127"/>
      <c r="B142" s="128">
        <v>1067</v>
      </c>
      <c r="C142" s="129"/>
      <c r="D142" s="130"/>
      <c r="E142" s="120">
        <v>138</v>
      </c>
      <c r="F142" s="120">
        <v>117</v>
      </c>
      <c r="G142" s="120">
        <v>125</v>
      </c>
      <c r="H142" s="121"/>
      <c r="I142" s="122"/>
      <c r="J142" s="123"/>
      <c r="K142" s="124"/>
      <c r="L142" s="125"/>
      <c r="M142" s="137">
        <f t="shared" ref="M142:M150" si="14">SUM(E142:G142)</f>
        <v>380</v>
      </c>
    </row>
    <row r="143" spans="1:13" x14ac:dyDescent="0.25">
      <c r="A143" s="127"/>
      <c r="B143" s="128">
        <v>1068</v>
      </c>
      <c r="C143" s="129"/>
      <c r="D143" s="130"/>
      <c r="E143" s="131">
        <v>174</v>
      </c>
      <c r="F143" s="131">
        <v>130</v>
      </c>
      <c r="G143" s="131">
        <v>179</v>
      </c>
      <c r="H143" s="132"/>
      <c r="I143" s="133"/>
      <c r="J143" s="134"/>
      <c r="K143" s="135"/>
      <c r="L143" s="136"/>
      <c r="M143" s="137">
        <f t="shared" si="14"/>
        <v>483</v>
      </c>
    </row>
    <row r="144" spans="1:13" x14ac:dyDescent="0.25">
      <c r="A144" s="127"/>
      <c r="B144" s="128">
        <v>1069</v>
      </c>
      <c r="C144" s="129"/>
      <c r="D144" s="130"/>
      <c r="E144" s="131">
        <v>205</v>
      </c>
      <c r="F144" s="131">
        <v>159</v>
      </c>
      <c r="G144" s="131">
        <v>116</v>
      </c>
      <c r="H144" s="132"/>
      <c r="I144" s="133"/>
      <c r="J144" s="134"/>
      <c r="K144" s="135"/>
      <c r="L144" s="136"/>
      <c r="M144" s="137">
        <f t="shared" si="14"/>
        <v>480</v>
      </c>
    </row>
    <row r="145" spans="1:13" x14ac:dyDescent="0.25">
      <c r="A145" s="127"/>
      <c r="B145" s="128">
        <v>1076</v>
      </c>
      <c r="C145" s="129"/>
      <c r="D145" s="130"/>
      <c r="E145" s="131">
        <v>244</v>
      </c>
      <c r="F145" s="131">
        <v>153</v>
      </c>
      <c r="G145" s="131">
        <v>171</v>
      </c>
      <c r="H145" s="132"/>
      <c r="I145" s="133"/>
      <c r="J145" s="134"/>
      <c r="K145" s="135"/>
      <c r="L145" s="136"/>
      <c r="M145" s="137">
        <f t="shared" si="14"/>
        <v>568</v>
      </c>
    </row>
    <row r="146" spans="1:13" x14ac:dyDescent="0.25">
      <c r="A146" s="127"/>
      <c r="B146" s="128">
        <v>1070</v>
      </c>
      <c r="C146" s="129"/>
      <c r="D146" s="130"/>
      <c r="E146" s="131">
        <v>192</v>
      </c>
      <c r="F146" s="131">
        <v>225</v>
      </c>
      <c r="G146" s="131">
        <v>169</v>
      </c>
      <c r="H146" s="132"/>
      <c r="I146" s="133"/>
      <c r="J146" s="134"/>
      <c r="K146" s="135"/>
      <c r="L146" s="136"/>
      <c r="M146" s="137">
        <f t="shared" si="14"/>
        <v>586</v>
      </c>
    </row>
    <row r="147" spans="1:13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3" x14ac:dyDescent="0.3">
      <c r="A148" s="138"/>
      <c r="B148" s="128"/>
      <c r="C148" s="139"/>
      <c r="D148" s="140"/>
      <c r="E148" s="143"/>
      <c r="F148" s="143"/>
      <c r="G148" s="143"/>
      <c r="H148" s="132"/>
      <c r="I148" s="133"/>
      <c r="J148" s="134"/>
      <c r="K148" s="135"/>
      <c r="L148" s="136"/>
      <c r="M148" s="142">
        <f t="shared" si="14"/>
        <v>0</v>
      </c>
    </row>
    <row r="149" spans="1:13" x14ac:dyDescent="0.3">
      <c r="A149" s="144"/>
      <c r="B149" s="128"/>
      <c r="C149" s="145"/>
      <c r="D149" s="146"/>
      <c r="E149" s="143"/>
      <c r="F149" s="143"/>
      <c r="G149" s="143"/>
      <c r="H149" s="132"/>
      <c r="I149" s="133"/>
      <c r="J149" s="134"/>
      <c r="K149" s="135"/>
      <c r="L149" s="136"/>
      <c r="M149" s="147">
        <f t="shared" si="14"/>
        <v>0</v>
      </c>
    </row>
    <row r="150" spans="1:13" x14ac:dyDescent="0.3">
      <c r="A150" s="144"/>
      <c r="B150" s="128"/>
      <c r="C150" s="145"/>
      <c r="D150" s="146"/>
      <c r="E150" s="143"/>
      <c r="F150" s="143"/>
      <c r="G150" s="143"/>
      <c r="H150" s="132"/>
      <c r="I150" s="133"/>
      <c r="J150" s="134"/>
      <c r="K150" s="135"/>
      <c r="L150" s="136"/>
      <c r="M150" s="147">
        <f t="shared" si="14"/>
        <v>0</v>
      </c>
    </row>
    <row r="151" spans="1:13" ht="15.6" x14ac:dyDescent="0.3">
      <c r="A151" s="148"/>
      <c r="B151" s="149"/>
      <c r="C151" s="150"/>
      <c r="D151" s="151"/>
      <c r="E151" s="152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51" s="152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51" s="152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51" s="149"/>
      <c r="I151" s="153"/>
      <c r="J151" s="154"/>
      <c r="K151" s="155"/>
      <c r="L151" s="156"/>
      <c r="M151" s="157">
        <f>IF(SUM(E142:G148)=0,"",SUM(E151:G151))</f>
        <v>2507</v>
      </c>
    </row>
    <row r="152" spans="1:13" x14ac:dyDescent="0.25">
      <c r="A152" s="127"/>
      <c r="B152" s="128">
        <v>1071</v>
      </c>
      <c r="C152" s="129"/>
      <c r="D152" s="130"/>
      <c r="E152" s="120">
        <v>115</v>
      </c>
      <c r="F152" s="120">
        <v>179</v>
      </c>
      <c r="G152" s="120">
        <v>130</v>
      </c>
      <c r="H152" s="121"/>
      <c r="I152" s="122"/>
      <c r="J152" s="123"/>
      <c r="K152" s="124"/>
      <c r="L152" s="125"/>
      <c r="M152" s="137">
        <f t="shared" ref="M152:M160" si="15">SUM(E152:G152)</f>
        <v>424</v>
      </c>
    </row>
    <row r="153" spans="1:13" x14ac:dyDescent="0.25">
      <c r="A153" s="127"/>
      <c r="B153" s="128">
        <v>1072</v>
      </c>
      <c r="C153" s="129"/>
      <c r="D153" s="130"/>
      <c r="E153" s="131">
        <v>121</v>
      </c>
      <c r="F153" s="131">
        <v>111</v>
      </c>
      <c r="G153" s="131">
        <v>115</v>
      </c>
      <c r="H153" s="132"/>
      <c r="I153" s="133"/>
      <c r="J153" s="134"/>
      <c r="K153" s="135"/>
      <c r="L153" s="136"/>
      <c r="M153" s="137">
        <f t="shared" si="15"/>
        <v>347</v>
      </c>
    </row>
    <row r="154" spans="1:13" x14ac:dyDescent="0.25">
      <c r="A154" s="127"/>
      <c r="B154" s="128">
        <v>1073</v>
      </c>
      <c r="C154" s="129"/>
      <c r="D154" s="130"/>
      <c r="E154" s="131">
        <v>146</v>
      </c>
      <c r="F154" s="131">
        <v>137</v>
      </c>
      <c r="G154" s="131">
        <v>187</v>
      </c>
      <c r="H154" s="132"/>
      <c r="I154" s="133"/>
      <c r="J154" s="134"/>
      <c r="K154" s="135"/>
      <c r="L154" s="136"/>
      <c r="M154" s="137">
        <f t="shared" si="15"/>
        <v>470</v>
      </c>
    </row>
    <row r="155" spans="1:13" x14ac:dyDescent="0.25">
      <c r="A155" s="127"/>
      <c r="B155" s="128">
        <v>1074</v>
      </c>
      <c r="C155" s="129"/>
      <c r="D155" s="130"/>
      <c r="E155" s="131">
        <v>173</v>
      </c>
      <c r="F155" s="131">
        <v>155</v>
      </c>
      <c r="G155" s="131">
        <v>172</v>
      </c>
      <c r="H155" s="132"/>
      <c r="I155" s="133"/>
      <c r="J155" s="134"/>
      <c r="K155" s="135"/>
      <c r="L155" s="136"/>
      <c r="M155" s="137">
        <f t="shared" si="15"/>
        <v>500</v>
      </c>
    </row>
    <row r="156" spans="1:13" x14ac:dyDescent="0.25">
      <c r="A156" s="127"/>
      <c r="B156" s="128">
        <v>1075</v>
      </c>
      <c r="C156" s="129"/>
      <c r="D156" s="130"/>
      <c r="E156" s="131">
        <v>268</v>
      </c>
      <c r="F156" s="131">
        <v>289</v>
      </c>
      <c r="G156" s="131">
        <v>209</v>
      </c>
      <c r="H156" s="132"/>
      <c r="I156" s="133"/>
      <c r="J156" s="134"/>
      <c r="K156" s="135"/>
      <c r="L156" s="136"/>
      <c r="M156" s="137">
        <f t="shared" si="15"/>
        <v>766</v>
      </c>
    </row>
    <row r="157" spans="1:13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3" x14ac:dyDescent="0.3">
      <c r="A158" s="138"/>
      <c r="B158" s="128"/>
      <c r="C158" s="139"/>
      <c r="D158" s="140"/>
      <c r="E158" s="143"/>
      <c r="F158" s="143"/>
      <c r="G158" s="143"/>
      <c r="H158" s="132"/>
      <c r="I158" s="133"/>
      <c r="J158" s="134"/>
      <c r="K158" s="135"/>
      <c r="L158" s="136"/>
      <c r="M158" s="142">
        <f t="shared" si="15"/>
        <v>0</v>
      </c>
    </row>
    <row r="159" spans="1:13" x14ac:dyDescent="0.3">
      <c r="A159" s="144"/>
      <c r="B159" s="128"/>
      <c r="C159" s="145"/>
      <c r="D159" s="146"/>
      <c r="E159" s="143"/>
      <c r="F159" s="143"/>
      <c r="G159" s="143"/>
      <c r="H159" s="132"/>
      <c r="I159" s="133"/>
      <c r="J159" s="134"/>
      <c r="K159" s="135"/>
      <c r="L159" s="136"/>
      <c r="M159" s="147">
        <f t="shared" si="15"/>
        <v>0</v>
      </c>
    </row>
    <row r="160" spans="1:13" x14ac:dyDescent="0.3">
      <c r="A160" s="144"/>
      <c r="B160" s="128"/>
      <c r="C160" s="145"/>
      <c r="D160" s="146"/>
      <c r="E160" s="143"/>
      <c r="F160" s="143"/>
      <c r="G160" s="143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5">
      <c r="A161" s="158"/>
      <c r="B161" s="159"/>
      <c r="C161" s="160"/>
      <c r="D161" s="161"/>
      <c r="E161" s="162"/>
      <c r="F161" s="162"/>
      <c r="G161" s="162"/>
      <c r="H161" s="159"/>
      <c r="I161" s="163"/>
      <c r="J161" s="164"/>
      <c r="K161" s="165"/>
      <c r="L161" s="166"/>
      <c r="M161" s="167">
        <f>IF(SUM(E152:G158)=0,"",SUM(E161:G161))</f>
        <v>0</v>
      </c>
    </row>
    <row r="162" spans="1:13" ht="15" thickBot="1" x14ac:dyDescent="0.35">
      <c r="A162" s="38"/>
      <c r="B162" s="38"/>
      <c r="C162" s="168"/>
      <c r="D162" s="38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75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M2:M6 A2:A6 C2:D6 C1:M1">
    <cfRule type="containsErrors" dxfId="4380" priority="444">
      <formula>ISERROR(A1)</formula>
    </cfRule>
  </conditionalFormatting>
  <conditionalFormatting sqref="M1:M6">
    <cfRule type="containsErrors" dxfId="4379" priority="441">
      <formula>ISERROR(M1)</formula>
    </cfRule>
  </conditionalFormatting>
  <conditionalFormatting sqref="M1:M6">
    <cfRule type="cellIs" dxfId="4378" priority="440" operator="equal">
      <formula>0</formula>
    </cfRule>
  </conditionalFormatting>
  <conditionalFormatting sqref="A1">
    <cfRule type="containsErrors" dxfId="4377" priority="439">
      <formula>ISERROR(A1)</formula>
    </cfRule>
  </conditionalFormatting>
  <conditionalFormatting sqref="A7:A8 C7:D8">
    <cfRule type="cellIs" dxfId="4376" priority="437" operator="equal">
      <formula>0</formula>
    </cfRule>
    <cfRule type="containsErrors" dxfId="4375" priority="438">
      <formula>ISERROR(A7)</formula>
    </cfRule>
  </conditionalFormatting>
  <conditionalFormatting sqref="A9:A10 C9:C10">
    <cfRule type="cellIs" dxfId="4374" priority="435" operator="equal">
      <formula>0</formula>
    </cfRule>
    <cfRule type="containsErrors" dxfId="4373" priority="436">
      <formula>ISERROR(A9)</formula>
    </cfRule>
  </conditionalFormatting>
  <conditionalFormatting sqref="C11">
    <cfRule type="containsErrors" dxfId="4372" priority="434">
      <formula>ISERROR(C11)</formula>
    </cfRule>
  </conditionalFormatting>
  <conditionalFormatting sqref="M22:M26">
    <cfRule type="containsErrors" dxfId="4371" priority="422">
      <formula>ISERROR(M22)</formula>
    </cfRule>
  </conditionalFormatting>
  <conditionalFormatting sqref="M7:M8">
    <cfRule type="cellIs" dxfId="4370" priority="432" operator="equal">
      <formula>0</formula>
    </cfRule>
    <cfRule type="containsErrors" dxfId="4369" priority="433">
      <formula>ISERROR(M7)</formula>
    </cfRule>
  </conditionalFormatting>
  <conditionalFormatting sqref="M9:M10">
    <cfRule type="cellIs" dxfId="4368" priority="430" operator="equal">
      <formula>0</formula>
    </cfRule>
    <cfRule type="containsErrors" dxfId="4367" priority="431">
      <formula>ISERROR(M9)</formula>
    </cfRule>
  </conditionalFormatting>
  <conditionalFormatting sqref="M57:M58">
    <cfRule type="cellIs" dxfId="4366" priority="397" operator="equal">
      <formula>0</formula>
    </cfRule>
    <cfRule type="containsErrors" dxfId="4365" priority="398">
      <formula>ISERROR(M57)</formula>
    </cfRule>
  </conditionalFormatting>
  <conditionalFormatting sqref="M59:M60">
    <cfRule type="cellIs" dxfId="4364" priority="395" operator="equal">
      <formula>0</formula>
    </cfRule>
    <cfRule type="containsErrors" dxfId="4363" priority="396">
      <formula>ISERROR(M59)</formula>
    </cfRule>
  </conditionalFormatting>
  <conditionalFormatting sqref="M92:M96">
    <cfRule type="containsErrors" dxfId="4362" priority="373">
      <formula>ISERROR(M92)</formula>
    </cfRule>
  </conditionalFormatting>
  <conditionalFormatting sqref="M92:M96">
    <cfRule type="containsErrors" dxfId="4361" priority="372">
      <formula>ISERROR(M92)</formula>
    </cfRule>
  </conditionalFormatting>
  <conditionalFormatting sqref="M92:M96">
    <cfRule type="cellIs" dxfId="4360" priority="371" operator="equal">
      <formula>0</formula>
    </cfRule>
  </conditionalFormatting>
  <conditionalFormatting sqref="M12:M16">
    <cfRule type="containsErrors" dxfId="4359" priority="429">
      <formula>ISERROR(M12)</formula>
    </cfRule>
  </conditionalFormatting>
  <conditionalFormatting sqref="M12:M16">
    <cfRule type="containsErrors" dxfId="4358" priority="428">
      <formula>ISERROR(M12)</formula>
    </cfRule>
  </conditionalFormatting>
  <conditionalFormatting sqref="M12:M16">
    <cfRule type="cellIs" dxfId="4357" priority="427" operator="equal">
      <formula>0</formula>
    </cfRule>
  </conditionalFormatting>
  <conditionalFormatting sqref="M17:M18">
    <cfRule type="cellIs" dxfId="4356" priority="425" operator="equal">
      <formula>0</formula>
    </cfRule>
    <cfRule type="containsErrors" dxfId="4355" priority="426">
      <formula>ISERROR(M17)</formula>
    </cfRule>
  </conditionalFormatting>
  <conditionalFormatting sqref="M19:M20">
    <cfRule type="cellIs" dxfId="4354" priority="423" operator="equal">
      <formula>0</formula>
    </cfRule>
    <cfRule type="containsErrors" dxfId="4353" priority="424">
      <formula>ISERROR(M19)</formula>
    </cfRule>
  </conditionalFormatting>
  <conditionalFormatting sqref="M22:M26">
    <cfRule type="containsErrors" dxfId="4352" priority="421">
      <formula>ISERROR(M22)</formula>
    </cfRule>
  </conditionalFormatting>
  <conditionalFormatting sqref="M22:M26">
    <cfRule type="cellIs" dxfId="4351" priority="420" operator="equal">
      <formula>0</formula>
    </cfRule>
  </conditionalFormatting>
  <conditionalFormatting sqref="M27:M28">
    <cfRule type="cellIs" dxfId="4350" priority="418" operator="equal">
      <formula>0</formula>
    </cfRule>
    <cfRule type="containsErrors" dxfId="4349" priority="419">
      <formula>ISERROR(M27)</formula>
    </cfRule>
  </conditionalFormatting>
  <conditionalFormatting sqref="M29:M30">
    <cfRule type="cellIs" dxfId="4348" priority="416" operator="equal">
      <formula>0</formula>
    </cfRule>
    <cfRule type="containsErrors" dxfId="4347" priority="417">
      <formula>ISERROR(M29)</formula>
    </cfRule>
  </conditionalFormatting>
  <conditionalFormatting sqref="M32:M36">
    <cfRule type="containsErrors" dxfId="4346" priority="415">
      <formula>ISERROR(M32)</formula>
    </cfRule>
  </conditionalFormatting>
  <conditionalFormatting sqref="M32:M36">
    <cfRule type="containsErrors" dxfId="4345" priority="414">
      <formula>ISERROR(M32)</formula>
    </cfRule>
  </conditionalFormatting>
  <conditionalFormatting sqref="M32:M36">
    <cfRule type="cellIs" dxfId="4344" priority="413" operator="equal">
      <formula>0</formula>
    </cfRule>
  </conditionalFormatting>
  <conditionalFormatting sqref="M37:M38">
    <cfRule type="cellIs" dxfId="4343" priority="411" operator="equal">
      <formula>0</formula>
    </cfRule>
    <cfRule type="containsErrors" dxfId="4342" priority="412">
      <formula>ISERROR(M37)</formula>
    </cfRule>
  </conditionalFormatting>
  <conditionalFormatting sqref="M39:M40">
    <cfRule type="cellIs" dxfId="4341" priority="409" operator="equal">
      <formula>0</formula>
    </cfRule>
    <cfRule type="containsErrors" dxfId="4340" priority="410">
      <formula>ISERROR(M39)</formula>
    </cfRule>
  </conditionalFormatting>
  <conditionalFormatting sqref="M42:M46">
    <cfRule type="containsErrors" dxfId="4339" priority="408">
      <formula>ISERROR(M42)</formula>
    </cfRule>
  </conditionalFormatting>
  <conditionalFormatting sqref="M42:M46">
    <cfRule type="containsErrors" dxfId="4338" priority="407">
      <formula>ISERROR(M42)</formula>
    </cfRule>
  </conditionalFormatting>
  <conditionalFormatting sqref="M42:M46">
    <cfRule type="cellIs" dxfId="4337" priority="406" operator="equal">
      <formula>0</formula>
    </cfRule>
  </conditionalFormatting>
  <conditionalFormatting sqref="M47:M48">
    <cfRule type="cellIs" dxfId="4336" priority="404" operator="equal">
      <formula>0</formula>
    </cfRule>
    <cfRule type="containsErrors" dxfId="4335" priority="405">
      <formula>ISERROR(M47)</formula>
    </cfRule>
  </conditionalFormatting>
  <conditionalFormatting sqref="M49:M50">
    <cfRule type="cellIs" dxfId="4334" priority="402" operator="equal">
      <formula>0</formula>
    </cfRule>
    <cfRule type="containsErrors" dxfId="4333" priority="403">
      <formula>ISERROR(M49)</formula>
    </cfRule>
  </conditionalFormatting>
  <conditionalFormatting sqref="M52:M56">
    <cfRule type="containsErrors" dxfId="4332" priority="401">
      <formula>ISERROR(M52)</formula>
    </cfRule>
  </conditionalFormatting>
  <conditionalFormatting sqref="M52:M56">
    <cfRule type="containsErrors" dxfId="4331" priority="400">
      <formula>ISERROR(M52)</formula>
    </cfRule>
  </conditionalFormatting>
  <conditionalFormatting sqref="M52:M56">
    <cfRule type="cellIs" dxfId="4330" priority="399" operator="equal">
      <formula>0</formula>
    </cfRule>
  </conditionalFormatting>
  <conditionalFormatting sqref="M62:M66">
    <cfRule type="containsErrors" dxfId="4329" priority="394">
      <formula>ISERROR(M62)</formula>
    </cfRule>
  </conditionalFormatting>
  <conditionalFormatting sqref="M62:M66">
    <cfRule type="containsErrors" dxfId="4328" priority="393">
      <formula>ISERROR(M62)</formula>
    </cfRule>
  </conditionalFormatting>
  <conditionalFormatting sqref="M62:M66">
    <cfRule type="cellIs" dxfId="4327" priority="392" operator="equal">
      <formula>0</formula>
    </cfRule>
  </conditionalFormatting>
  <conditionalFormatting sqref="M67:M68">
    <cfRule type="cellIs" dxfId="4326" priority="390" operator="equal">
      <formula>0</formula>
    </cfRule>
    <cfRule type="containsErrors" dxfId="4325" priority="391">
      <formula>ISERROR(M67)</formula>
    </cfRule>
  </conditionalFormatting>
  <conditionalFormatting sqref="M69:M70">
    <cfRule type="cellIs" dxfId="4324" priority="388" operator="equal">
      <formula>0</formula>
    </cfRule>
    <cfRule type="containsErrors" dxfId="4323" priority="389">
      <formula>ISERROR(M69)</formula>
    </cfRule>
  </conditionalFormatting>
  <conditionalFormatting sqref="M72:M76">
    <cfRule type="containsErrors" dxfId="4322" priority="387">
      <formula>ISERROR(M72)</formula>
    </cfRule>
  </conditionalFormatting>
  <conditionalFormatting sqref="M72:M76">
    <cfRule type="containsErrors" dxfId="4321" priority="386">
      <formula>ISERROR(M72)</formula>
    </cfRule>
  </conditionalFormatting>
  <conditionalFormatting sqref="M72:M76">
    <cfRule type="cellIs" dxfId="4320" priority="385" operator="equal">
      <formula>0</formula>
    </cfRule>
  </conditionalFormatting>
  <conditionalFormatting sqref="M77:M78">
    <cfRule type="cellIs" dxfId="4319" priority="383" operator="equal">
      <formula>0</formula>
    </cfRule>
    <cfRule type="containsErrors" dxfId="4318" priority="384">
      <formula>ISERROR(M77)</formula>
    </cfRule>
  </conditionalFormatting>
  <conditionalFormatting sqref="M79:M80">
    <cfRule type="cellIs" dxfId="4317" priority="381" operator="equal">
      <formula>0</formula>
    </cfRule>
    <cfRule type="containsErrors" dxfId="4316" priority="382">
      <formula>ISERROR(M79)</formula>
    </cfRule>
  </conditionalFormatting>
  <conditionalFormatting sqref="M82:M86">
    <cfRule type="containsErrors" dxfId="4315" priority="380">
      <formula>ISERROR(M82)</formula>
    </cfRule>
  </conditionalFormatting>
  <conditionalFormatting sqref="M82:M86">
    <cfRule type="containsErrors" dxfId="4314" priority="379">
      <formula>ISERROR(M82)</formula>
    </cfRule>
  </conditionalFormatting>
  <conditionalFormatting sqref="M82:M86">
    <cfRule type="cellIs" dxfId="4313" priority="378" operator="equal">
      <formula>0</formula>
    </cfRule>
  </conditionalFormatting>
  <conditionalFormatting sqref="M87:M88">
    <cfRule type="cellIs" dxfId="4312" priority="376" operator="equal">
      <formula>0</formula>
    </cfRule>
    <cfRule type="containsErrors" dxfId="4311" priority="377">
      <formula>ISERROR(M87)</formula>
    </cfRule>
  </conditionalFormatting>
  <conditionalFormatting sqref="M89:M90">
    <cfRule type="cellIs" dxfId="4310" priority="374" operator="equal">
      <formula>0</formula>
    </cfRule>
    <cfRule type="containsErrors" dxfId="4309" priority="375">
      <formula>ISERROR(M89)</formula>
    </cfRule>
  </conditionalFormatting>
  <conditionalFormatting sqref="M97:M98">
    <cfRule type="cellIs" dxfId="4308" priority="369" operator="equal">
      <formula>0</formula>
    </cfRule>
    <cfRule type="containsErrors" dxfId="4307" priority="370">
      <formula>ISERROR(M97)</formula>
    </cfRule>
  </conditionalFormatting>
  <conditionalFormatting sqref="M99:M100">
    <cfRule type="cellIs" dxfId="4306" priority="367" operator="equal">
      <formula>0</formula>
    </cfRule>
    <cfRule type="containsErrors" dxfId="4305" priority="368">
      <formula>ISERROR(M99)</formula>
    </cfRule>
  </conditionalFormatting>
  <conditionalFormatting sqref="M102:M106">
    <cfRule type="containsErrors" dxfId="4304" priority="366">
      <formula>ISERROR(M102)</formula>
    </cfRule>
  </conditionalFormatting>
  <conditionalFormatting sqref="M102:M106">
    <cfRule type="containsErrors" dxfId="4303" priority="365">
      <formula>ISERROR(M102)</formula>
    </cfRule>
  </conditionalFormatting>
  <conditionalFormatting sqref="M102:M106">
    <cfRule type="cellIs" dxfId="4302" priority="364" operator="equal">
      <formula>0</formula>
    </cfRule>
  </conditionalFormatting>
  <conditionalFormatting sqref="M107:M108">
    <cfRule type="cellIs" dxfId="4301" priority="362" operator="equal">
      <formula>0</formula>
    </cfRule>
    <cfRule type="containsErrors" dxfId="4300" priority="363">
      <formula>ISERROR(M107)</formula>
    </cfRule>
  </conditionalFormatting>
  <conditionalFormatting sqref="M109:M110">
    <cfRule type="cellIs" dxfId="4299" priority="360" operator="equal">
      <formula>0</formula>
    </cfRule>
    <cfRule type="containsErrors" dxfId="4298" priority="361">
      <formula>ISERROR(M109)</formula>
    </cfRule>
  </conditionalFormatting>
  <conditionalFormatting sqref="M112:M116">
    <cfRule type="containsErrors" dxfId="4297" priority="359">
      <formula>ISERROR(M112)</formula>
    </cfRule>
  </conditionalFormatting>
  <conditionalFormatting sqref="M112:M116">
    <cfRule type="containsErrors" dxfId="4296" priority="358">
      <formula>ISERROR(M112)</formula>
    </cfRule>
  </conditionalFormatting>
  <conditionalFormatting sqref="M112:M116">
    <cfRule type="cellIs" dxfId="4295" priority="357" operator="equal">
      <formula>0</formula>
    </cfRule>
  </conditionalFormatting>
  <conditionalFormatting sqref="M117:M118">
    <cfRule type="cellIs" dxfId="4294" priority="355" operator="equal">
      <formula>0</formula>
    </cfRule>
    <cfRule type="containsErrors" dxfId="4293" priority="356">
      <formula>ISERROR(M117)</formula>
    </cfRule>
  </conditionalFormatting>
  <conditionalFormatting sqref="M119:M120">
    <cfRule type="cellIs" dxfId="4292" priority="353" operator="equal">
      <formula>0</formula>
    </cfRule>
    <cfRule type="containsErrors" dxfId="4291" priority="354">
      <formula>ISERROR(M119)</formula>
    </cfRule>
  </conditionalFormatting>
  <conditionalFormatting sqref="M122:M126">
    <cfRule type="containsErrors" dxfId="4290" priority="352">
      <formula>ISERROR(M122)</formula>
    </cfRule>
  </conditionalFormatting>
  <conditionalFormatting sqref="M122:M126">
    <cfRule type="containsErrors" dxfId="4289" priority="351">
      <formula>ISERROR(M122)</formula>
    </cfRule>
  </conditionalFormatting>
  <conditionalFormatting sqref="M122:M126">
    <cfRule type="cellIs" dxfId="4288" priority="350" operator="equal">
      <formula>0</formula>
    </cfRule>
  </conditionalFormatting>
  <conditionalFormatting sqref="M127:M128">
    <cfRule type="cellIs" dxfId="4287" priority="348" operator="equal">
      <formula>0</formula>
    </cfRule>
    <cfRule type="containsErrors" dxfId="4286" priority="349">
      <formula>ISERROR(M127)</formula>
    </cfRule>
  </conditionalFormatting>
  <conditionalFormatting sqref="M129:M130">
    <cfRule type="cellIs" dxfId="4285" priority="346" operator="equal">
      <formula>0</formula>
    </cfRule>
    <cfRule type="containsErrors" dxfId="4284" priority="347">
      <formula>ISERROR(M129)</formula>
    </cfRule>
  </conditionalFormatting>
  <conditionalFormatting sqref="M132:M136">
    <cfRule type="containsErrors" dxfId="4283" priority="345">
      <formula>ISERROR(M132)</formula>
    </cfRule>
  </conditionalFormatting>
  <conditionalFormatting sqref="M132:M136">
    <cfRule type="containsErrors" dxfId="4282" priority="344">
      <formula>ISERROR(M132)</formula>
    </cfRule>
  </conditionalFormatting>
  <conditionalFormatting sqref="M132:M136">
    <cfRule type="cellIs" dxfId="4281" priority="343" operator="equal">
      <formula>0</formula>
    </cfRule>
  </conditionalFormatting>
  <conditionalFormatting sqref="M137:M138">
    <cfRule type="cellIs" dxfId="4280" priority="341" operator="equal">
      <formula>0</formula>
    </cfRule>
    <cfRule type="containsErrors" dxfId="4279" priority="342">
      <formula>ISERROR(M137)</formula>
    </cfRule>
  </conditionalFormatting>
  <conditionalFormatting sqref="M139:M140">
    <cfRule type="cellIs" dxfId="4278" priority="339" operator="equal">
      <formula>0</formula>
    </cfRule>
    <cfRule type="containsErrors" dxfId="4277" priority="340">
      <formula>ISERROR(M139)</formula>
    </cfRule>
  </conditionalFormatting>
  <conditionalFormatting sqref="M142:M146">
    <cfRule type="containsErrors" dxfId="4276" priority="338">
      <formula>ISERROR(M142)</formula>
    </cfRule>
  </conditionalFormatting>
  <conditionalFormatting sqref="M142:M146">
    <cfRule type="containsErrors" dxfId="4275" priority="337">
      <formula>ISERROR(M142)</formula>
    </cfRule>
  </conditionalFormatting>
  <conditionalFormatting sqref="M142:M146">
    <cfRule type="cellIs" dxfId="4274" priority="336" operator="equal">
      <formula>0</formula>
    </cfRule>
  </conditionalFormatting>
  <conditionalFormatting sqref="M147:M148">
    <cfRule type="cellIs" dxfId="4273" priority="334" operator="equal">
      <formula>0</formula>
    </cfRule>
    <cfRule type="containsErrors" dxfId="4272" priority="335">
      <formula>ISERROR(M147)</formula>
    </cfRule>
  </conditionalFormatting>
  <conditionalFormatting sqref="M149:M150">
    <cfRule type="cellIs" dxfId="4271" priority="332" operator="equal">
      <formula>0</formula>
    </cfRule>
    <cfRule type="containsErrors" dxfId="4270" priority="333">
      <formula>ISERROR(M149)</formula>
    </cfRule>
  </conditionalFormatting>
  <conditionalFormatting sqref="M152:M156">
    <cfRule type="containsErrors" dxfId="4269" priority="331">
      <formula>ISERROR(M152)</formula>
    </cfRule>
  </conditionalFormatting>
  <conditionalFormatting sqref="M152:M156">
    <cfRule type="containsErrors" dxfId="4268" priority="330">
      <formula>ISERROR(M152)</formula>
    </cfRule>
  </conditionalFormatting>
  <conditionalFormatting sqref="M152:M156">
    <cfRule type="cellIs" dxfId="4267" priority="329" operator="equal">
      <formula>0</formula>
    </cfRule>
  </conditionalFormatting>
  <conditionalFormatting sqref="M157:M158">
    <cfRule type="cellIs" dxfId="4266" priority="327" operator="equal">
      <formula>0</formula>
    </cfRule>
    <cfRule type="containsErrors" dxfId="4265" priority="328">
      <formula>ISERROR(M157)</formula>
    </cfRule>
  </conditionalFormatting>
  <conditionalFormatting sqref="M159:M160">
    <cfRule type="cellIs" dxfId="4264" priority="325" operator="equal">
      <formula>0</formula>
    </cfRule>
    <cfRule type="containsErrors" dxfId="4263" priority="326">
      <formula>ISERROR(M159)</formula>
    </cfRule>
  </conditionalFormatting>
  <conditionalFormatting sqref="C152:C156">
    <cfRule type="containsErrors" dxfId="4262" priority="254">
      <formula>ISERROR(C152)</formula>
    </cfRule>
  </conditionalFormatting>
  <conditionalFormatting sqref="C112:C116">
    <cfRule type="containsErrors" dxfId="4261" priority="274">
      <formula>ISERROR(C112)</formula>
    </cfRule>
  </conditionalFormatting>
  <conditionalFormatting sqref="C72:C76">
    <cfRule type="containsErrors" dxfId="4260" priority="294">
      <formula>ISERROR(C72)</formula>
    </cfRule>
  </conditionalFormatting>
  <conditionalFormatting sqref="C12:C16">
    <cfRule type="containsErrors" dxfId="4259" priority="324">
      <formula>ISERROR(C12)</formula>
    </cfRule>
  </conditionalFormatting>
  <conditionalFormatting sqref="A17:A18">
    <cfRule type="cellIs" dxfId="4258" priority="322" operator="equal">
      <formula>0</formula>
    </cfRule>
    <cfRule type="containsErrors" dxfId="4257" priority="323">
      <formula>ISERROR(A17)</formula>
    </cfRule>
  </conditionalFormatting>
  <conditionalFormatting sqref="A19:A20 C19:C20">
    <cfRule type="cellIs" dxfId="4256" priority="320" operator="equal">
      <formula>0</formula>
    </cfRule>
    <cfRule type="containsErrors" dxfId="4255" priority="321">
      <formula>ISERROR(A19)</formula>
    </cfRule>
  </conditionalFormatting>
  <conditionalFormatting sqref="C22:C26">
    <cfRule type="containsErrors" dxfId="4254" priority="319">
      <formula>ISERROR(C22)</formula>
    </cfRule>
  </conditionalFormatting>
  <conditionalFormatting sqref="A27:A28">
    <cfRule type="cellIs" dxfId="4253" priority="317" operator="equal">
      <formula>0</formula>
    </cfRule>
    <cfRule type="containsErrors" dxfId="4252" priority="318">
      <formula>ISERROR(A27)</formula>
    </cfRule>
  </conditionalFormatting>
  <conditionalFormatting sqref="A29:A30 C29:C30">
    <cfRule type="cellIs" dxfId="4251" priority="315" operator="equal">
      <formula>0</formula>
    </cfRule>
    <cfRule type="containsErrors" dxfId="4250" priority="316">
      <formula>ISERROR(A29)</formula>
    </cfRule>
  </conditionalFormatting>
  <conditionalFormatting sqref="C32:C36">
    <cfRule type="containsErrors" dxfId="4249" priority="314">
      <formula>ISERROR(C32)</formula>
    </cfRule>
  </conditionalFormatting>
  <conditionalFormatting sqref="A37:A38">
    <cfRule type="cellIs" dxfId="4248" priority="312" operator="equal">
      <formula>0</formula>
    </cfRule>
    <cfRule type="containsErrors" dxfId="4247" priority="313">
      <formula>ISERROR(A37)</formula>
    </cfRule>
  </conditionalFormatting>
  <conditionalFormatting sqref="A39:A40 C39:C40">
    <cfRule type="cellIs" dxfId="4246" priority="310" operator="equal">
      <formula>0</formula>
    </cfRule>
    <cfRule type="containsErrors" dxfId="4245" priority="311">
      <formula>ISERROR(A39)</formula>
    </cfRule>
  </conditionalFormatting>
  <conditionalFormatting sqref="C42:C46">
    <cfRule type="containsErrors" dxfId="4244" priority="309">
      <formula>ISERROR(C42)</formula>
    </cfRule>
  </conditionalFormatting>
  <conditionalFormatting sqref="A47:A48">
    <cfRule type="cellIs" dxfId="4243" priority="307" operator="equal">
      <formula>0</formula>
    </cfRule>
    <cfRule type="containsErrors" dxfId="4242" priority="308">
      <formula>ISERROR(A47)</formula>
    </cfRule>
  </conditionalFormatting>
  <conditionalFormatting sqref="A49:A50 C49:C50">
    <cfRule type="cellIs" dxfId="4241" priority="305" operator="equal">
      <formula>0</formula>
    </cfRule>
    <cfRule type="containsErrors" dxfId="4240" priority="306">
      <formula>ISERROR(A49)</formula>
    </cfRule>
  </conditionalFormatting>
  <conditionalFormatting sqref="C52:C56">
    <cfRule type="containsErrors" dxfId="4239" priority="304">
      <formula>ISERROR(C52)</formula>
    </cfRule>
  </conditionalFormatting>
  <conditionalFormatting sqref="A57:A58">
    <cfRule type="cellIs" dxfId="4238" priority="302" operator="equal">
      <formula>0</formula>
    </cfRule>
    <cfRule type="containsErrors" dxfId="4237" priority="303">
      <formula>ISERROR(A57)</formula>
    </cfRule>
  </conditionalFormatting>
  <conditionalFormatting sqref="A59:A60 C59:C60">
    <cfRule type="cellIs" dxfId="4236" priority="300" operator="equal">
      <formula>0</formula>
    </cfRule>
    <cfRule type="containsErrors" dxfId="4235" priority="301">
      <formula>ISERROR(A59)</formula>
    </cfRule>
  </conditionalFormatting>
  <conditionalFormatting sqref="C62:C66">
    <cfRule type="containsErrors" dxfId="4234" priority="299">
      <formula>ISERROR(C62)</formula>
    </cfRule>
  </conditionalFormatting>
  <conditionalFormatting sqref="A67:A68">
    <cfRule type="cellIs" dxfId="4233" priority="297" operator="equal">
      <formula>0</formula>
    </cfRule>
    <cfRule type="containsErrors" dxfId="4232" priority="298">
      <formula>ISERROR(A67)</formula>
    </cfRule>
  </conditionalFormatting>
  <conditionalFormatting sqref="A69:A70 C69:C70">
    <cfRule type="cellIs" dxfId="4231" priority="295" operator="equal">
      <formula>0</formula>
    </cfRule>
    <cfRule type="containsErrors" dxfId="4230" priority="296">
      <formula>ISERROR(A69)</formula>
    </cfRule>
  </conditionalFormatting>
  <conditionalFormatting sqref="A77:A78">
    <cfRule type="cellIs" dxfId="4229" priority="292" operator="equal">
      <formula>0</formula>
    </cfRule>
    <cfRule type="containsErrors" dxfId="4228" priority="293">
      <formula>ISERROR(A77)</formula>
    </cfRule>
  </conditionalFormatting>
  <conditionalFormatting sqref="A79:A80 C79:C80">
    <cfRule type="cellIs" dxfId="4227" priority="290" operator="equal">
      <formula>0</formula>
    </cfRule>
    <cfRule type="containsErrors" dxfId="4226" priority="291">
      <formula>ISERROR(A79)</formula>
    </cfRule>
  </conditionalFormatting>
  <conditionalFormatting sqref="C82:C86">
    <cfRule type="containsErrors" dxfId="4225" priority="289">
      <formula>ISERROR(C82)</formula>
    </cfRule>
  </conditionalFormatting>
  <conditionalFormatting sqref="A87:A88">
    <cfRule type="cellIs" dxfId="4224" priority="287" operator="equal">
      <formula>0</formula>
    </cfRule>
    <cfRule type="containsErrors" dxfId="4223" priority="288">
      <formula>ISERROR(A87)</formula>
    </cfRule>
  </conditionalFormatting>
  <conditionalFormatting sqref="A89:A90 C89:C90">
    <cfRule type="cellIs" dxfId="4222" priority="285" operator="equal">
      <formula>0</formula>
    </cfRule>
    <cfRule type="containsErrors" dxfId="4221" priority="286">
      <formula>ISERROR(A89)</formula>
    </cfRule>
  </conditionalFormatting>
  <conditionalFormatting sqref="C92:C96">
    <cfRule type="containsErrors" dxfId="4220" priority="284">
      <formula>ISERROR(C92)</formula>
    </cfRule>
  </conditionalFormatting>
  <conditionalFormatting sqref="A97:A98">
    <cfRule type="cellIs" dxfId="4219" priority="282" operator="equal">
      <formula>0</formula>
    </cfRule>
    <cfRule type="containsErrors" dxfId="4218" priority="283">
      <formula>ISERROR(A97)</formula>
    </cfRule>
  </conditionalFormatting>
  <conditionalFormatting sqref="A99:A100 C99:C100">
    <cfRule type="cellIs" dxfId="4217" priority="280" operator="equal">
      <formula>0</formula>
    </cfRule>
    <cfRule type="containsErrors" dxfId="4216" priority="281">
      <formula>ISERROR(A99)</formula>
    </cfRule>
  </conditionalFormatting>
  <conditionalFormatting sqref="C102:C106">
    <cfRule type="containsErrors" dxfId="4215" priority="279">
      <formula>ISERROR(C102)</formula>
    </cfRule>
  </conditionalFormatting>
  <conditionalFormatting sqref="A107:A108">
    <cfRule type="cellIs" dxfId="4214" priority="277" operator="equal">
      <formula>0</formula>
    </cfRule>
    <cfRule type="containsErrors" dxfId="4213" priority="278">
      <formula>ISERROR(A107)</formula>
    </cfRule>
  </conditionalFormatting>
  <conditionalFormatting sqref="A109:A110 C109:C110">
    <cfRule type="cellIs" dxfId="4212" priority="275" operator="equal">
      <formula>0</formula>
    </cfRule>
    <cfRule type="containsErrors" dxfId="4211" priority="276">
      <formula>ISERROR(A109)</formula>
    </cfRule>
  </conditionalFormatting>
  <conditionalFormatting sqref="A117:A118">
    <cfRule type="cellIs" dxfId="4210" priority="272" operator="equal">
      <formula>0</formula>
    </cfRule>
    <cfRule type="containsErrors" dxfId="4209" priority="273">
      <formula>ISERROR(A117)</formula>
    </cfRule>
  </conditionalFormatting>
  <conditionalFormatting sqref="A119:A120 C119:C120">
    <cfRule type="cellIs" dxfId="4208" priority="270" operator="equal">
      <formula>0</formula>
    </cfRule>
    <cfRule type="containsErrors" dxfId="4207" priority="271">
      <formula>ISERROR(A119)</formula>
    </cfRule>
  </conditionalFormatting>
  <conditionalFormatting sqref="C122:C126">
    <cfRule type="containsErrors" dxfId="4206" priority="269">
      <formula>ISERROR(C122)</formula>
    </cfRule>
  </conditionalFormatting>
  <conditionalFormatting sqref="A127:A128">
    <cfRule type="cellIs" dxfId="4205" priority="267" operator="equal">
      <formula>0</formula>
    </cfRule>
    <cfRule type="containsErrors" dxfId="4204" priority="268">
      <formula>ISERROR(A127)</formula>
    </cfRule>
  </conditionalFormatting>
  <conditionalFormatting sqref="A129:A130 C129:C130">
    <cfRule type="cellIs" dxfId="4203" priority="265" operator="equal">
      <formula>0</formula>
    </cfRule>
    <cfRule type="containsErrors" dxfId="4202" priority="266">
      <formula>ISERROR(A129)</formula>
    </cfRule>
  </conditionalFormatting>
  <conditionalFormatting sqref="C132:C136">
    <cfRule type="containsErrors" dxfId="4201" priority="264">
      <formula>ISERROR(C132)</formula>
    </cfRule>
  </conditionalFormatting>
  <conditionalFormatting sqref="A137:A138">
    <cfRule type="cellIs" dxfId="4200" priority="262" operator="equal">
      <formula>0</formula>
    </cfRule>
    <cfRule type="containsErrors" dxfId="4199" priority="263">
      <formula>ISERROR(A137)</formula>
    </cfRule>
  </conditionalFormatting>
  <conditionalFormatting sqref="A139:A140 C139:C140">
    <cfRule type="cellIs" dxfId="4198" priority="260" operator="equal">
      <formula>0</formula>
    </cfRule>
    <cfRule type="containsErrors" dxfId="4197" priority="261">
      <formula>ISERROR(A139)</formula>
    </cfRule>
  </conditionalFormatting>
  <conditionalFormatting sqref="C142:C146">
    <cfRule type="containsErrors" dxfId="4196" priority="259">
      <formula>ISERROR(C142)</formula>
    </cfRule>
  </conditionalFormatting>
  <conditionalFormatting sqref="A147:A148">
    <cfRule type="cellIs" dxfId="4195" priority="257" operator="equal">
      <formula>0</formula>
    </cfRule>
    <cfRule type="containsErrors" dxfId="4194" priority="258">
      <formula>ISERROR(A147)</formula>
    </cfRule>
  </conditionalFormatting>
  <conditionalFormatting sqref="A149:A150 C149:C150">
    <cfRule type="cellIs" dxfId="4193" priority="255" operator="equal">
      <formula>0</formula>
    </cfRule>
    <cfRule type="containsErrors" dxfId="4192" priority="256">
      <formula>ISERROR(A149)</formula>
    </cfRule>
  </conditionalFormatting>
  <conditionalFormatting sqref="A157:A158">
    <cfRule type="cellIs" dxfId="4191" priority="252" operator="equal">
      <formula>0</formula>
    </cfRule>
    <cfRule type="containsErrors" dxfId="4190" priority="253">
      <formula>ISERROR(A157)</formula>
    </cfRule>
  </conditionalFormatting>
  <conditionalFormatting sqref="A159:A160 C159:C160">
    <cfRule type="cellIs" dxfId="4189" priority="250" operator="equal">
      <formula>0</formula>
    </cfRule>
    <cfRule type="containsErrors" dxfId="4188" priority="251">
      <formula>ISERROR(A159)</formula>
    </cfRule>
  </conditionalFormatting>
  <conditionalFormatting sqref="A12:A16">
    <cfRule type="containsErrors" dxfId="4187" priority="246">
      <formula>ISERROR(A12)</formula>
    </cfRule>
  </conditionalFormatting>
  <conditionalFormatting sqref="A22:A26">
    <cfRule type="containsErrors" dxfId="4186" priority="245">
      <formula>ISERROR(A22)</formula>
    </cfRule>
  </conditionalFormatting>
  <conditionalFormatting sqref="A32:A36">
    <cfRule type="containsErrors" dxfId="4185" priority="244">
      <formula>ISERROR(A32)</formula>
    </cfRule>
  </conditionalFormatting>
  <conditionalFormatting sqref="A42:A46">
    <cfRule type="containsErrors" dxfId="4184" priority="243">
      <formula>ISERROR(A42)</formula>
    </cfRule>
  </conditionalFormatting>
  <conditionalFormatting sqref="A52:A56">
    <cfRule type="containsErrors" dxfId="4183" priority="242">
      <formula>ISERROR(A52)</formula>
    </cfRule>
  </conditionalFormatting>
  <conditionalFormatting sqref="A62:A66">
    <cfRule type="containsErrors" dxfId="4182" priority="241">
      <formula>ISERROR(A62)</formula>
    </cfRule>
  </conditionalFormatting>
  <conditionalFormatting sqref="A72:A76">
    <cfRule type="containsErrors" dxfId="4181" priority="240">
      <formula>ISERROR(A72)</formula>
    </cfRule>
  </conditionalFormatting>
  <conditionalFormatting sqref="A82:A86">
    <cfRule type="containsErrors" dxfId="4180" priority="239">
      <formula>ISERROR(A82)</formula>
    </cfRule>
  </conditionalFormatting>
  <conditionalFormatting sqref="A92:A96">
    <cfRule type="containsErrors" dxfId="4179" priority="238">
      <formula>ISERROR(A92)</formula>
    </cfRule>
  </conditionalFormatting>
  <conditionalFormatting sqref="A102:A106">
    <cfRule type="containsErrors" dxfId="4178" priority="237">
      <formula>ISERROR(A102)</formula>
    </cfRule>
  </conditionalFormatting>
  <conditionalFormatting sqref="A112:A116">
    <cfRule type="containsErrors" dxfId="4177" priority="236">
      <formula>ISERROR(A112)</formula>
    </cfRule>
  </conditionalFormatting>
  <conditionalFormatting sqref="A122:A126">
    <cfRule type="containsErrors" dxfId="4176" priority="235">
      <formula>ISERROR(A122)</formula>
    </cfRule>
  </conditionalFormatting>
  <conditionalFormatting sqref="A132:A136">
    <cfRule type="containsErrors" dxfId="4175" priority="234">
      <formula>ISERROR(A132)</formula>
    </cfRule>
  </conditionalFormatting>
  <conditionalFormatting sqref="A142:A146">
    <cfRule type="containsErrors" dxfId="4174" priority="233">
      <formula>ISERROR(A142)</formula>
    </cfRule>
  </conditionalFormatting>
  <conditionalFormatting sqref="A152:A156">
    <cfRule type="containsErrors" dxfId="4173" priority="232">
      <formula>ISERROR(A152)</formula>
    </cfRule>
  </conditionalFormatting>
  <conditionalFormatting sqref="D9:D10">
    <cfRule type="cellIs" dxfId="4172" priority="218" operator="equal">
      <formula>0</formula>
    </cfRule>
    <cfRule type="containsErrors" dxfId="4171" priority="445">
      <formula>ISERROR(D9)</formula>
    </cfRule>
  </conditionalFormatting>
  <conditionalFormatting sqref="M11">
    <cfRule type="containsErrors" dxfId="4170" priority="217">
      <formula>ISERROR(M11)</formula>
    </cfRule>
  </conditionalFormatting>
  <conditionalFormatting sqref="D12:D16">
    <cfRule type="containsErrors" dxfId="4169" priority="216">
      <formula>ISERROR(D12)</formula>
    </cfRule>
  </conditionalFormatting>
  <conditionalFormatting sqref="D22:D26">
    <cfRule type="containsErrors" dxfId="4168" priority="215">
      <formula>ISERROR(D22)</formula>
    </cfRule>
  </conditionalFormatting>
  <conditionalFormatting sqref="D32:D36">
    <cfRule type="containsErrors" dxfId="4167" priority="214">
      <formula>ISERROR(D32)</formula>
    </cfRule>
  </conditionalFormatting>
  <conditionalFormatting sqref="D42:D46">
    <cfRule type="containsErrors" dxfId="4166" priority="213">
      <formula>ISERROR(D42)</formula>
    </cfRule>
  </conditionalFormatting>
  <conditionalFormatting sqref="D52:D56">
    <cfRule type="containsErrors" dxfId="4165" priority="212">
      <formula>ISERROR(D52)</formula>
    </cfRule>
  </conditionalFormatting>
  <conditionalFormatting sqref="D62:D66">
    <cfRule type="containsErrors" dxfId="4164" priority="211">
      <formula>ISERROR(D62)</formula>
    </cfRule>
  </conditionalFormatting>
  <conditionalFormatting sqref="D72:D76">
    <cfRule type="containsErrors" dxfId="4163" priority="210">
      <formula>ISERROR(D72)</formula>
    </cfRule>
  </conditionalFormatting>
  <conditionalFormatting sqref="D82:D86">
    <cfRule type="containsErrors" dxfId="4162" priority="209">
      <formula>ISERROR(D82)</formula>
    </cfRule>
  </conditionalFormatting>
  <conditionalFormatting sqref="D92:D96">
    <cfRule type="containsErrors" dxfId="4161" priority="208">
      <formula>ISERROR(D92)</formula>
    </cfRule>
  </conditionalFormatting>
  <conditionalFormatting sqref="D102:D106">
    <cfRule type="containsErrors" dxfId="4160" priority="207">
      <formula>ISERROR(D102)</formula>
    </cfRule>
  </conditionalFormatting>
  <conditionalFormatting sqref="D112:D116">
    <cfRule type="containsErrors" dxfId="4159" priority="206">
      <formula>ISERROR(D112)</formula>
    </cfRule>
  </conditionalFormatting>
  <conditionalFormatting sqref="D122:D126">
    <cfRule type="containsErrors" dxfId="4158" priority="205">
      <formula>ISERROR(D122)</formula>
    </cfRule>
  </conditionalFormatting>
  <conditionalFormatting sqref="D132:D136">
    <cfRule type="containsErrors" dxfId="4157" priority="204">
      <formula>ISERROR(D132)</formula>
    </cfRule>
  </conditionalFormatting>
  <conditionalFormatting sqref="D142:D146">
    <cfRule type="containsErrors" dxfId="4156" priority="203">
      <formula>ISERROR(D142)</formula>
    </cfRule>
  </conditionalFormatting>
  <conditionalFormatting sqref="D152:D156">
    <cfRule type="containsErrors" dxfId="4155" priority="202">
      <formula>ISERROR(D152)</formula>
    </cfRule>
  </conditionalFormatting>
  <conditionalFormatting sqref="D11">
    <cfRule type="containsErrors" dxfId="4154" priority="201">
      <formula>ISERROR(D11)</formula>
    </cfRule>
  </conditionalFormatting>
  <conditionalFormatting sqref="A11">
    <cfRule type="containsErrors" dxfId="4153" priority="199">
      <formula>ISERROR(A11)</formula>
    </cfRule>
  </conditionalFormatting>
  <conditionalFormatting sqref="C17:C18">
    <cfRule type="cellIs" dxfId="4152" priority="197" operator="equal">
      <formula>0</formula>
    </cfRule>
    <cfRule type="containsErrors" dxfId="4151" priority="198">
      <formula>ISERROR(C17)</formula>
    </cfRule>
  </conditionalFormatting>
  <conditionalFormatting sqref="C27:C28">
    <cfRule type="cellIs" dxfId="4150" priority="195" operator="equal">
      <formula>0</formula>
    </cfRule>
    <cfRule type="containsErrors" dxfId="4149" priority="196">
      <formula>ISERROR(C27)</formula>
    </cfRule>
  </conditionalFormatting>
  <conditionalFormatting sqref="C37:C38">
    <cfRule type="cellIs" dxfId="4148" priority="193" operator="equal">
      <formula>0</formula>
    </cfRule>
    <cfRule type="containsErrors" dxfId="4147" priority="194">
      <formula>ISERROR(C37)</formula>
    </cfRule>
  </conditionalFormatting>
  <conditionalFormatting sqref="C47:C48">
    <cfRule type="cellIs" dxfId="4146" priority="191" operator="equal">
      <formula>0</formula>
    </cfRule>
    <cfRule type="containsErrors" dxfId="4145" priority="192">
      <formula>ISERROR(C47)</formula>
    </cfRule>
  </conditionalFormatting>
  <conditionalFormatting sqref="C57:C58">
    <cfRule type="cellIs" dxfId="4144" priority="189" operator="equal">
      <formula>0</formula>
    </cfRule>
    <cfRule type="containsErrors" dxfId="4143" priority="190">
      <formula>ISERROR(C57)</formula>
    </cfRule>
  </conditionalFormatting>
  <conditionalFormatting sqref="C67:C68">
    <cfRule type="cellIs" dxfId="4142" priority="187" operator="equal">
      <formula>0</formula>
    </cfRule>
    <cfRule type="containsErrors" dxfId="4141" priority="188">
      <formula>ISERROR(C67)</formula>
    </cfRule>
  </conditionalFormatting>
  <conditionalFormatting sqref="C77:C78">
    <cfRule type="cellIs" dxfId="4140" priority="185" operator="equal">
      <formula>0</formula>
    </cfRule>
    <cfRule type="containsErrors" dxfId="4139" priority="186">
      <formula>ISERROR(C77)</formula>
    </cfRule>
  </conditionalFormatting>
  <conditionalFormatting sqref="C87:C88">
    <cfRule type="cellIs" dxfId="4138" priority="183" operator="equal">
      <formula>0</formula>
    </cfRule>
    <cfRule type="containsErrors" dxfId="4137" priority="184">
      <formula>ISERROR(C87)</formula>
    </cfRule>
  </conditionalFormatting>
  <conditionalFormatting sqref="C97:C98">
    <cfRule type="cellIs" dxfId="4136" priority="181" operator="equal">
      <formula>0</formula>
    </cfRule>
    <cfRule type="containsErrors" dxfId="4135" priority="182">
      <formula>ISERROR(C97)</formula>
    </cfRule>
  </conditionalFormatting>
  <conditionalFormatting sqref="C107:C108">
    <cfRule type="cellIs" dxfId="4134" priority="179" operator="equal">
      <formula>0</formula>
    </cfRule>
    <cfRule type="containsErrors" dxfId="4133" priority="180">
      <formula>ISERROR(C107)</formula>
    </cfRule>
  </conditionalFormatting>
  <conditionalFormatting sqref="C117:C118">
    <cfRule type="cellIs" dxfId="4132" priority="177" operator="equal">
      <formula>0</formula>
    </cfRule>
    <cfRule type="containsErrors" dxfId="4131" priority="178">
      <formula>ISERROR(C117)</formula>
    </cfRule>
  </conditionalFormatting>
  <conditionalFormatting sqref="C127:C128">
    <cfRule type="cellIs" dxfId="4130" priority="175" operator="equal">
      <formula>0</formula>
    </cfRule>
    <cfRule type="containsErrors" dxfId="4129" priority="176">
      <formula>ISERROR(C127)</formula>
    </cfRule>
  </conditionalFormatting>
  <conditionalFormatting sqref="C137:C138">
    <cfRule type="cellIs" dxfId="4128" priority="173" operator="equal">
      <formula>0</formula>
    </cfRule>
    <cfRule type="containsErrors" dxfId="4127" priority="174">
      <formula>ISERROR(C137)</formula>
    </cfRule>
  </conditionalFormatting>
  <conditionalFormatting sqref="C147:C148">
    <cfRule type="cellIs" dxfId="4126" priority="171" operator="equal">
      <formula>0</formula>
    </cfRule>
    <cfRule type="containsErrors" dxfId="4125" priority="172">
      <formula>ISERROR(C147)</formula>
    </cfRule>
  </conditionalFormatting>
  <conditionalFormatting sqref="C157:C158">
    <cfRule type="cellIs" dxfId="4124" priority="169" operator="equal">
      <formula>0</formula>
    </cfRule>
    <cfRule type="containsErrors" dxfId="4123" priority="170">
      <formula>ISERROR(C157)</formula>
    </cfRule>
  </conditionalFormatting>
  <conditionalFormatting sqref="C21">
    <cfRule type="containsErrors" dxfId="4122" priority="168">
      <formula>ISERROR(C21)</formula>
    </cfRule>
  </conditionalFormatting>
  <conditionalFormatting sqref="D21">
    <cfRule type="containsErrors" dxfId="4121" priority="167">
      <formula>ISERROR(D21)</formula>
    </cfRule>
  </conditionalFormatting>
  <conditionalFormatting sqref="C31">
    <cfRule type="containsErrors" dxfId="4120" priority="165">
      <formula>ISERROR(C31)</formula>
    </cfRule>
  </conditionalFormatting>
  <conditionalFormatting sqref="D31">
    <cfRule type="containsErrors" dxfId="4119" priority="164">
      <formula>ISERROR(D31)</formula>
    </cfRule>
  </conditionalFormatting>
  <conditionalFormatting sqref="C41">
    <cfRule type="containsErrors" dxfId="4118" priority="162">
      <formula>ISERROR(C41)</formula>
    </cfRule>
  </conditionalFormatting>
  <conditionalFormatting sqref="D41">
    <cfRule type="containsErrors" dxfId="4117" priority="161">
      <formula>ISERROR(D41)</formula>
    </cfRule>
  </conditionalFormatting>
  <conditionalFormatting sqref="C51">
    <cfRule type="containsErrors" dxfId="4116" priority="159">
      <formula>ISERROR(C51)</formula>
    </cfRule>
  </conditionalFormatting>
  <conditionalFormatting sqref="D51">
    <cfRule type="containsErrors" dxfId="4115" priority="158">
      <formula>ISERROR(D51)</formula>
    </cfRule>
  </conditionalFormatting>
  <conditionalFormatting sqref="C61">
    <cfRule type="containsErrors" dxfId="4114" priority="156">
      <formula>ISERROR(C61)</formula>
    </cfRule>
  </conditionalFormatting>
  <conditionalFormatting sqref="D61">
    <cfRule type="containsErrors" dxfId="4113" priority="155">
      <formula>ISERROR(D61)</formula>
    </cfRule>
  </conditionalFormatting>
  <conditionalFormatting sqref="C71">
    <cfRule type="containsErrors" dxfId="4112" priority="153">
      <formula>ISERROR(C71)</formula>
    </cfRule>
  </conditionalFormatting>
  <conditionalFormatting sqref="D71">
    <cfRule type="containsErrors" dxfId="4111" priority="152">
      <formula>ISERROR(D71)</formula>
    </cfRule>
  </conditionalFormatting>
  <conditionalFormatting sqref="C81">
    <cfRule type="containsErrors" dxfId="4110" priority="150">
      <formula>ISERROR(C81)</formula>
    </cfRule>
  </conditionalFormatting>
  <conditionalFormatting sqref="D81">
    <cfRule type="containsErrors" dxfId="4109" priority="149">
      <formula>ISERROR(D81)</formula>
    </cfRule>
  </conditionalFormatting>
  <conditionalFormatting sqref="C91">
    <cfRule type="containsErrors" dxfId="4108" priority="147">
      <formula>ISERROR(C91)</formula>
    </cfRule>
  </conditionalFormatting>
  <conditionalFormatting sqref="D91">
    <cfRule type="containsErrors" dxfId="4107" priority="146">
      <formula>ISERROR(D91)</formula>
    </cfRule>
  </conditionalFormatting>
  <conditionalFormatting sqref="C101">
    <cfRule type="containsErrors" dxfId="4106" priority="144">
      <formula>ISERROR(C101)</formula>
    </cfRule>
  </conditionalFormatting>
  <conditionalFormatting sqref="D101">
    <cfRule type="containsErrors" dxfId="4105" priority="143">
      <formula>ISERROR(D101)</formula>
    </cfRule>
  </conditionalFormatting>
  <conditionalFormatting sqref="C111">
    <cfRule type="containsErrors" dxfId="4104" priority="141">
      <formula>ISERROR(C111)</formula>
    </cfRule>
  </conditionalFormatting>
  <conditionalFormatting sqref="D111">
    <cfRule type="containsErrors" dxfId="4103" priority="140">
      <formula>ISERROR(D111)</formula>
    </cfRule>
  </conditionalFormatting>
  <conditionalFormatting sqref="C121">
    <cfRule type="containsErrors" dxfId="4102" priority="138">
      <formula>ISERROR(C121)</formula>
    </cfRule>
  </conditionalFormatting>
  <conditionalFormatting sqref="D121">
    <cfRule type="containsErrors" dxfId="4101" priority="137">
      <formula>ISERROR(D121)</formula>
    </cfRule>
  </conditionalFormatting>
  <conditionalFormatting sqref="C131">
    <cfRule type="containsErrors" dxfId="4100" priority="135">
      <formula>ISERROR(C131)</formula>
    </cfRule>
  </conditionalFormatting>
  <conditionalFormatting sqref="D131">
    <cfRule type="containsErrors" dxfId="4099" priority="134">
      <formula>ISERROR(D131)</formula>
    </cfRule>
  </conditionalFormatting>
  <conditionalFormatting sqref="C141">
    <cfRule type="containsErrors" dxfId="4098" priority="132">
      <formula>ISERROR(C141)</formula>
    </cfRule>
  </conditionalFormatting>
  <conditionalFormatting sqref="D141">
    <cfRule type="containsErrors" dxfId="4097" priority="131">
      <formula>ISERROR(D141)</formula>
    </cfRule>
  </conditionalFormatting>
  <conditionalFormatting sqref="C151">
    <cfRule type="containsErrors" dxfId="4096" priority="129">
      <formula>ISERROR(C151)</formula>
    </cfRule>
  </conditionalFormatting>
  <conditionalFormatting sqref="D151">
    <cfRule type="containsErrors" dxfId="4095" priority="128">
      <formula>ISERROR(D151)</formula>
    </cfRule>
  </conditionalFormatting>
  <conditionalFormatting sqref="C161">
    <cfRule type="containsErrors" dxfId="4094" priority="126">
      <formula>ISERROR(C161)</formula>
    </cfRule>
  </conditionalFormatting>
  <conditionalFormatting sqref="D161">
    <cfRule type="containsErrors" dxfId="4093" priority="125">
      <formula>ISERROR(D161)</formula>
    </cfRule>
  </conditionalFormatting>
  <conditionalFormatting sqref="M21">
    <cfRule type="containsErrors" dxfId="4092" priority="123">
      <formula>ISERROR(M21)</formula>
    </cfRule>
  </conditionalFormatting>
  <conditionalFormatting sqref="M31">
    <cfRule type="containsErrors" dxfId="4091" priority="122">
      <formula>ISERROR(M31)</formula>
    </cfRule>
  </conditionalFormatting>
  <conditionalFormatting sqref="M41">
    <cfRule type="containsErrors" dxfId="4090" priority="121">
      <formula>ISERROR(M41)</formula>
    </cfRule>
  </conditionalFormatting>
  <conditionalFormatting sqref="M51">
    <cfRule type="containsErrors" dxfId="4089" priority="120">
      <formula>ISERROR(M51)</formula>
    </cfRule>
  </conditionalFormatting>
  <conditionalFormatting sqref="M61">
    <cfRule type="containsErrors" dxfId="4088" priority="119">
      <formula>ISERROR(M61)</formula>
    </cfRule>
  </conditionalFormatting>
  <conditionalFormatting sqref="M71">
    <cfRule type="containsErrors" dxfId="4087" priority="118">
      <formula>ISERROR(M71)</formula>
    </cfRule>
  </conditionalFormatting>
  <conditionalFormatting sqref="M81">
    <cfRule type="containsErrors" dxfId="4086" priority="117">
      <formula>ISERROR(M81)</formula>
    </cfRule>
  </conditionalFormatting>
  <conditionalFormatting sqref="M91">
    <cfRule type="containsErrors" dxfId="4085" priority="116">
      <formula>ISERROR(M91)</formula>
    </cfRule>
  </conditionalFormatting>
  <conditionalFormatting sqref="M101">
    <cfRule type="containsErrors" dxfId="4084" priority="115">
      <formula>ISERROR(M101)</formula>
    </cfRule>
  </conditionalFormatting>
  <conditionalFormatting sqref="M111">
    <cfRule type="containsErrors" dxfId="4083" priority="114">
      <formula>ISERROR(M111)</formula>
    </cfRule>
  </conditionalFormatting>
  <conditionalFormatting sqref="M121">
    <cfRule type="containsErrors" dxfId="4082" priority="113">
      <formula>ISERROR(M121)</formula>
    </cfRule>
  </conditionalFormatting>
  <conditionalFormatting sqref="M131">
    <cfRule type="containsErrors" dxfId="4081" priority="112">
      <formula>ISERROR(M131)</formula>
    </cfRule>
  </conditionalFormatting>
  <conditionalFormatting sqref="M141">
    <cfRule type="containsErrors" dxfId="4080" priority="111">
      <formula>ISERROR(M141)</formula>
    </cfRule>
  </conditionalFormatting>
  <conditionalFormatting sqref="M151">
    <cfRule type="containsErrors" dxfId="4079" priority="110">
      <formula>ISERROR(M151)</formula>
    </cfRule>
  </conditionalFormatting>
  <conditionalFormatting sqref="M161">
    <cfRule type="containsErrors" dxfId="4078" priority="109">
      <formula>ISERROR(M161)</formula>
    </cfRule>
  </conditionalFormatting>
  <conditionalFormatting sqref="D17:D18">
    <cfRule type="cellIs" dxfId="4077" priority="106" operator="equal">
      <formula>0</formula>
    </cfRule>
    <cfRule type="containsErrors" dxfId="4076" priority="107">
      <formula>ISERROR(D17)</formula>
    </cfRule>
  </conditionalFormatting>
  <conditionalFormatting sqref="D19:D20">
    <cfRule type="cellIs" dxfId="4075" priority="105" operator="equal">
      <formula>0</formula>
    </cfRule>
    <cfRule type="containsErrors" dxfId="4074" priority="108">
      <formula>ISERROR(D19)</formula>
    </cfRule>
  </conditionalFormatting>
  <conditionalFormatting sqref="D27:D28">
    <cfRule type="cellIs" dxfId="4073" priority="102" operator="equal">
      <formula>0</formula>
    </cfRule>
    <cfRule type="containsErrors" dxfId="4072" priority="103">
      <formula>ISERROR(D27)</formula>
    </cfRule>
  </conditionalFormatting>
  <conditionalFormatting sqref="D29:D30">
    <cfRule type="cellIs" dxfId="4071" priority="101" operator="equal">
      <formula>0</formula>
    </cfRule>
    <cfRule type="containsErrors" dxfId="4070" priority="104">
      <formula>ISERROR(D29)</formula>
    </cfRule>
  </conditionalFormatting>
  <conditionalFormatting sqref="D37:D38">
    <cfRule type="cellIs" dxfId="4069" priority="98" operator="equal">
      <formula>0</formula>
    </cfRule>
    <cfRule type="containsErrors" dxfId="4068" priority="99">
      <formula>ISERROR(D37)</formula>
    </cfRule>
  </conditionalFormatting>
  <conditionalFormatting sqref="D39:D40">
    <cfRule type="cellIs" dxfId="4067" priority="97" operator="equal">
      <formula>0</formula>
    </cfRule>
    <cfRule type="containsErrors" dxfId="4066" priority="100">
      <formula>ISERROR(D39)</formula>
    </cfRule>
  </conditionalFormatting>
  <conditionalFormatting sqref="D47:D48">
    <cfRule type="cellIs" dxfId="4065" priority="94" operator="equal">
      <formula>0</formula>
    </cfRule>
    <cfRule type="containsErrors" dxfId="4064" priority="95">
      <formula>ISERROR(D47)</formula>
    </cfRule>
  </conditionalFormatting>
  <conditionalFormatting sqref="D49:D50">
    <cfRule type="cellIs" dxfId="4063" priority="93" operator="equal">
      <formula>0</formula>
    </cfRule>
    <cfRule type="containsErrors" dxfId="4062" priority="96">
      <formula>ISERROR(D49)</formula>
    </cfRule>
  </conditionalFormatting>
  <conditionalFormatting sqref="D57:D58">
    <cfRule type="cellIs" dxfId="4061" priority="90" operator="equal">
      <formula>0</formula>
    </cfRule>
    <cfRule type="containsErrors" dxfId="4060" priority="91">
      <formula>ISERROR(D57)</formula>
    </cfRule>
  </conditionalFormatting>
  <conditionalFormatting sqref="D59:D60">
    <cfRule type="cellIs" dxfId="4059" priority="89" operator="equal">
      <formula>0</formula>
    </cfRule>
    <cfRule type="containsErrors" dxfId="4058" priority="92">
      <formula>ISERROR(D59)</formula>
    </cfRule>
  </conditionalFormatting>
  <conditionalFormatting sqref="D67:D68">
    <cfRule type="cellIs" dxfId="4057" priority="86" operator="equal">
      <formula>0</formula>
    </cfRule>
    <cfRule type="containsErrors" dxfId="4056" priority="87">
      <formula>ISERROR(D67)</formula>
    </cfRule>
  </conditionalFormatting>
  <conditionalFormatting sqref="D69:D70">
    <cfRule type="cellIs" dxfId="4055" priority="85" operator="equal">
      <formula>0</formula>
    </cfRule>
    <cfRule type="containsErrors" dxfId="4054" priority="88">
      <formula>ISERROR(D69)</formula>
    </cfRule>
  </conditionalFormatting>
  <conditionalFormatting sqref="D77:D78">
    <cfRule type="cellIs" dxfId="4053" priority="82" operator="equal">
      <formula>0</formula>
    </cfRule>
    <cfRule type="containsErrors" dxfId="4052" priority="83">
      <formula>ISERROR(D77)</formula>
    </cfRule>
  </conditionalFormatting>
  <conditionalFormatting sqref="D79:D80">
    <cfRule type="cellIs" dxfId="4051" priority="81" operator="equal">
      <formula>0</formula>
    </cfRule>
    <cfRule type="containsErrors" dxfId="4050" priority="84">
      <formula>ISERROR(D79)</formula>
    </cfRule>
  </conditionalFormatting>
  <conditionalFormatting sqref="D87:D88">
    <cfRule type="cellIs" dxfId="4049" priority="78" operator="equal">
      <formula>0</formula>
    </cfRule>
    <cfRule type="containsErrors" dxfId="4048" priority="79">
      <formula>ISERROR(D87)</formula>
    </cfRule>
  </conditionalFormatting>
  <conditionalFormatting sqref="D89:D90">
    <cfRule type="cellIs" dxfId="4047" priority="77" operator="equal">
      <formula>0</formula>
    </cfRule>
    <cfRule type="containsErrors" dxfId="4046" priority="80">
      <formula>ISERROR(D89)</formula>
    </cfRule>
  </conditionalFormatting>
  <conditionalFormatting sqref="D97:D98">
    <cfRule type="cellIs" dxfId="4045" priority="74" operator="equal">
      <formula>0</formula>
    </cfRule>
    <cfRule type="containsErrors" dxfId="4044" priority="75">
      <formula>ISERROR(D97)</formula>
    </cfRule>
  </conditionalFormatting>
  <conditionalFormatting sqref="D99:D100">
    <cfRule type="cellIs" dxfId="4043" priority="73" operator="equal">
      <formula>0</formula>
    </cfRule>
    <cfRule type="containsErrors" dxfId="4042" priority="76">
      <formula>ISERROR(D99)</formula>
    </cfRule>
  </conditionalFormatting>
  <conditionalFormatting sqref="D107:D108">
    <cfRule type="cellIs" dxfId="4041" priority="70" operator="equal">
      <formula>0</formula>
    </cfRule>
    <cfRule type="containsErrors" dxfId="4040" priority="71">
      <formula>ISERROR(D107)</formula>
    </cfRule>
  </conditionalFormatting>
  <conditionalFormatting sqref="D109:D110">
    <cfRule type="cellIs" dxfId="4039" priority="69" operator="equal">
      <formula>0</formula>
    </cfRule>
    <cfRule type="containsErrors" dxfId="4038" priority="72">
      <formula>ISERROR(D109)</formula>
    </cfRule>
  </conditionalFormatting>
  <conditionalFormatting sqref="D117:D118">
    <cfRule type="cellIs" dxfId="4037" priority="66" operator="equal">
      <formula>0</formula>
    </cfRule>
    <cfRule type="containsErrors" dxfId="4036" priority="67">
      <formula>ISERROR(D117)</formula>
    </cfRule>
  </conditionalFormatting>
  <conditionalFormatting sqref="D119:D120">
    <cfRule type="cellIs" dxfId="4035" priority="65" operator="equal">
      <formula>0</formula>
    </cfRule>
    <cfRule type="containsErrors" dxfId="4034" priority="68">
      <formula>ISERROR(D119)</formula>
    </cfRule>
  </conditionalFormatting>
  <conditionalFormatting sqref="D127:D128">
    <cfRule type="cellIs" dxfId="4033" priority="62" operator="equal">
      <formula>0</formula>
    </cfRule>
    <cfRule type="containsErrors" dxfId="4032" priority="63">
      <formula>ISERROR(D127)</formula>
    </cfRule>
  </conditionalFormatting>
  <conditionalFormatting sqref="D129:D130">
    <cfRule type="cellIs" dxfId="4031" priority="61" operator="equal">
      <formula>0</formula>
    </cfRule>
    <cfRule type="containsErrors" dxfId="4030" priority="64">
      <formula>ISERROR(D129)</formula>
    </cfRule>
  </conditionalFormatting>
  <conditionalFormatting sqref="D137:D138">
    <cfRule type="cellIs" dxfId="4029" priority="58" operator="equal">
      <formula>0</formula>
    </cfRule>
    <cfRule type="containsErrors" dxfId="4028" priority="59">
      <formula>ISERROR(D137)</formula>
    </cfRule>
  </conditionalFormatting>
  <conditionalFormatting sqref="D139:D140">
    <cfRule type="cellIs" dxfId="4027" priority="57" operator="equal">
      <formula>0</formula>
    </cfRule>
    <cfRule type="containsErrors" dxfId="4026" priority="60">
      <formula>ISERROR(D139)</formula>
    </cfRule>
  </conditionalFormatting>
  <conditionalFormatting sqref="D147:D148">
    <cfRule type="cellIs" dxfId="4025" priority="54" operator="equal">
      <formula>0</formula>
    </cfRule>
    <cfRule type="containsErrors" dxfId="4024" priority="55">
      <formula>ISERROR(D147)</formula>
    </cfRule>
  </conditionalFormatting>
  <conditionalFormatting sqref="D149:D150">
    <cfRule type="cellIs" dxfId="4023" priority="53" operator="equal">
      <formula>0</formula>
    </cfRule>
    <cfRule type="containsErrors" dxfId="4022" priority="56">
      <formula>ISERROR(D149)</formula>
    </cfRule>
  </conditionalFormatting>
  <conditionalFormatting sqref="D157:D158">
    <cfRule type="cellIs" dxfId="4021" priority="50" operator="equal">
      <formula>0</formula>
    </cfRule>
    <cfRule type="containsErrors" dxfId="4020" priority="51">
      <formula>ISERROR(D157)</formula>
    </cfRule>
  </conditionalFormatting>
  <conditionalFormatting sqref="D159:D160">
    <cfRule type="cellIs" dxfId="4019" priority="49" operator="equal">
      <formula>0</formula>
    </cfRule>
    <cfRule type="containsErrors" dxfId="4018" priority="52">
      <formula>ISERROR(D159)</formula>
    </cfRule>
  </conditionalFormatting>
  <conditionalFormatting sqref="B1">
    <cfRule type="containsErrors" dxfId="4017" priority="48">
      <formula>ISERROR(B1)</formula>
    </cfRule>
  </conditionalFormatting>
  <conditionalFormatting sqref="A21">
    <cfRule type="containsErrors" dxfId="4016" priority="47">
      <formula>ISERROR(A21)</formula>
    </cfRule>
  </conditionalFormatting>
  <conditionalFormatting sqref="A31">
    <cfRule type="containsErrors" dxfId="4015" priority="46">
      <formula>ISERROR(A31)</formula>
    </cfRule>
  </conditionalFormatting>
  <conditionalFormatting sqref="A41">
    <cfRule type="containsErrors" dxfId="4014" priority="45">
      <formula>ISERROR(A41)</formula>
    </cfRule>
  </conditionalFormatting>
  <conditionalFormatting sqref="A51">
    <cfRule type="containsErrors" dxfId="4013" priority="44">
      <formula>ISERROR(A51)</formula>
    </cfRule>
  </conditionalFormatting>
  <conditionalFormatting sqref="A61">
    <cfRule type="containsErrors" dxfId="4012" priority="43">
      <formula>ISERROR(A61)</formula>
    </cfRule>
  </conditionalFormatting>
  <conditionalFormatting sqref="A71">
    <cfRule type="containsErrors" dxfId="4011" priority="42">
      <formula>ISERROR(A71)</formula>
    </cfRule>
  </conditionalFormatting>
  <conditionalFormatting sqref="A81">
    <cfRule type="containsErrors" dxfId="4010" priority="41">
      <formula>ISERROR(A81)</formula>
    </cfRule>
  </conditionalFormatting>
  <conditionalFormatting sqref="A91">
    <cfRule type="containsErrors" dxfId="4009" priority="40">
      <formula>ISERROR(A91)</formula>
    </cfRule>
  </conditionalFormatting>
  <conditionalFormatting sqref="A101">
    <cfRule type="containsErrors" dxfId="4008" priority="39">
      <formula>ISERROR(A101)</formula>
    </cfRule>
  </conditionalFormatting>
  <conditionalFormatting sqref="A111">
    <cfRule type="containsErrors" dxfId="4007" priority="38">
      <formula>ISERROR(A111)</formula>
    </cfRule>
  </conditionalFormatting>
  <conditionalFormatting sqref="A121">
    <cfRule type="containsErrors" dxfId="4006" priority="37">
      <formula>ISERROR(A121)</formula>
    </cfRule>
  </conditionalFormatting>
  <conditionalFormatting sqref="A131">
    <cfRule type="containsErrors" dxfId="4005" priority="36">
      <formula>ISERROR(A131)</formula>
    </cfRule>
  </conditionalFormatting>
  <conditionalFormatting sqref="A141">
    <cfRule type="containsErrors" dxfId="4004" priority="35">
      <formula>ISERROR(A141)</formula>
    </cfRule>
  </conditionalFormatting>
  <conditionalFormatting sqref="A151">
    <cfRule type="containsErrors" dxfId="4003" priority="34">
      <formula>ISERROR(A151)</formula>
    </cfRule>
  </conditionalFormatting>
  <conditionalFormatting sqref="A161">
    <cfRule type="containsErrors" dxfId="4002" priority="33">
      <formula>ISERROR(A161)</formula>
    </cfRule>
  </conditionalFormatting>
  <conditionalFormatting sqref="E1:G1 E11:G11 E21:G21 E31:G31 E41:G41 E51:G51 E61:G61 E71:G71 E81:G81 E91:G91 E101:G101 E111:G111 E121:G121 E131:G131 E141:G141 E151:G151 E161:G161">
    <cfRule type="cellIs" dxfId="4001" priority="442" operator="equal">
      <formula>0</formula>
    </cfRule>
    <cfRule type="containsErrors" dxfId="4000" priority="443">
      <formula>ISERROR(E1)</formula>
    </cfRule>
  </conditionalFormatting>
  <conditionalFormatting sqref="B142:B146">
    <cfRule type="containsErrors" dxfId="3999" priority="31">
      <formula>ISERROR(B142)</formula>
    </cfRule>
  </conditionalFormatting>
  <conditionalFormatting sqref="B132:B136">
    <cfRule type="containsErrors" dxfId="3998" priority="32">
      <formula>ISERROR(B132)</formula>
    </cfRule>
  </conditionalFormatting>
  <conditionalFormatting sqref="B152:B156">
    <cfRule type="containsErrors" dxfId="3997" priority="30">
      <formula>ISERROR(B152)</formula>
    </cfRule>
  </conditionalFormatting>
  <conditionalFormatting sqref="B12:B16">
    <cfRule type="containsErrors" dxfId="3996" priority="28">
      <formula>ISERROR(B12)</formula>
    </cfRule>
  </conditionalFormatting>
  <conditionalFormatting sqref="B2:B6">
    <cfRule type="containsErrors" dxfId="3995" priority="29">
      <formula>ISERROR(B2)</formula>
    </cfRule>
  </conditionalFormatting>
  <conditionalFormatting sqref="B42:B46">
    <cfRule type="containsErrors" dxfId="3994" priority="25">
      <formula>ISERROR(B42)</formula>
    </cfRule>
  </conditionalFormatting>
  <conditionalFormatting sqref="B22:B26">
    <cfRule type="containsErrors" dxfId="3993" priority="27">
      <formula>ISERROR(B22)</formula>
    </cfRule>
  </conditionalFormatting>
  <conditionalFormatting sqref="B32:B36">
    <cfRule type="containsErrors" dxfId="3992" priority="26">
      <formula>ISERROR(B32)</formula>
    </cfRule>
  </conditionalFormatting>
  <conditionalFormatting sqref="B52:B56">
    <cfRule type="containsErrors" dxfId="3991" priority="24">
      <formula>ISERROR(B52)</formula>
    </cfRule>
  </conditionalFormatting>
  <conditionalFormatting sqref="B62:B66">
    <cfRule type="containsErrors" dxfId="3990" priority="23">
      <formula>ISERROR(B62)</formula>
    </cfRule>
  </conditionalFormatting>
  <conditionalFormatting sqref="B72:B76">
    <cfRule type="containsErrors" dxfId="3989" priority="22">
      <formula>ISERROR(B72)</formula>
    </cfRule>
  </conditionalFormatting>
  <conditionalFormatting sqref="B82:B86">
    <cfRule type="containsErrors" dxfId="3988" priority="21">
      <formula>ISERROR(B82)</formula>
    </cfRule>
  </conditionalFormatting>
  <conditionalFormatting sqref="B92:B96">
    <cfRule type="containsErrors" dxfId="3987" priority="20">
      <formula>ISERROR(B92)</formula>
    </cfRule>
  </conditionalFormatting>
  <conditionalFormatting sqref="B102:B106">
    <cfRule type="containsErrors" dxfId="3986" priority="19">
      <formula>ISERROR(B102)</formula>
    </cfRule>
  </conditionalFormatting>
  <conditionalFormatting sqref="B112:B116">
    <cfRule type="containsErrors" dxfId="3985" priority="18">
      <formula>ISERROR(B112)</formula>
    </cfRule>
  </conditionalFormatting>
  <conditionalFormatting sqref="B122:B126">
    <cfRule type="containsErrors" dxfId="3984" priority="17">
      <formula>ISERROR(B122)</formula>
    </cfRule>
  </conditionalFormatting>
  <conditionalFormatting sqref="B11">
    <cfRule type="containsErrors" dxfId="3983" priority="16">
      <formula>ISERROR(B11)</formula>
    </cfRule>
  </conditionalFormatting>
  <conditionalFormatting sqref="B21">
    <cfRule type="containsErrors" dxfId="3982" priority="15">
      <formula>ISERROR(B21)</formula>
    </cfRule>
  </conditionalFormatting>
  <conditionalFormatting sqref="B31">
    <cfRule type="containsErrors" dxfId="3981" priority="14">
      <formula>ISERROR(B31)</formula>
    </cfRule>
  </conditionalFormatting>
  <conditionalFormatting sqref="B41">
    <cfRule type="containsErrors" dxfId="3980" priority="13">
      <formula>ISERROR(B41)</formula>
    </cfRule>
  </conditionalFormatting>
  <conditionalFormatting sqref="B51">
    <cfRule type="containsErrors" dxfId="3979" priority="12">
      <formula>ISERROR(B51)</formula>
    </cfRule>
  </conditionalFormatting>
  <conditionalFormatting sqref="B61">
    <cfRule type="containsErrors" dxfId="3978" priority="11">
      <formula>ISERROR(B61)</formula>
    </cfRule>
  </conditionalFormatting>
  <conditionalFormatting sqref="B71">
    <cfRule type="containsErrors" dxfId="3977" priority="10">
      <formula>ISERROR(B71)</formula>
    </cfRule>
  </conditionalFormatting>
  <conditionalFormatting sqref="B81">
    <cfRule type="containsErrors" dxfId="3976" priority="9">
      <formula>ISERROR(B81)</formula>
    </cfRule>
  </conditionalFormatting>
  <conditionalFormatting sqref="B91">
    <cfRule type="containsErrors" dxfId="3975" priority="8">
      <formula>ISERROR(B91)</formula>
    </cfRule>
  </conditionalFormatting>
  <conditionalFormatting sqref="B101">
    <cfRule type="containsErrors" dxfId="3974" priority="7">
      <formula>ISERROR(B101)</formula>
    </cfRule>
  </conditionalFormatting>
  <conditionalFormatting sqref="B111">
    <cfRule type="containsErrors" dxfId="3973" priority="6">
      <formula>ISERROR(B111)</formula>
    </cfRule>
  </conditionalFormatting>
  <conditionalFormatting sqref="B121">
    <cfRule type="containsErrors" dxfId="3972" priority="5">
      <formula>ISERROR(B121)</formula>
    </cfRule>
  </conditionalFormatting>
  <conditionalFormatting sqref="B131">
    <cfRule type="containsErrors" dxfId="3971" priority="4">
      <formula>ISERROR(B131)</formula>
    </cfRule>
  </conditionalFormatting>
  <conditionalFormatting sqref="B141">
    <cfRule type="containsErrors" dxfId="3970" priority="3">
      <formula>ISERROR(B141)</formula>
    </cfRule>
  </conditionalFormatting>
  <conditionalFormatting sqref="B151">
    <cfRule type="containsErrors" dxfId="3969" priority="2">
      <formula>ISERROR(B151)</formula>
    </cfRule>
  </conditionalFormatting>
  <conditionalFormatting sqref="B161">
    <cfRule type="containsErrors" dxfId="3968" priority="1">
      <formula>ISERROR(B161)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"/>
  <sheetViews>
    <sheetView workbookViewId="0"/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</cols>
  <sheetData>
    <row r="1" spans="1:14" ht="48.6" thickBot="1" x14ac:dyDescent="0.35">
      <c r="A1" s="106" t="s">
        <v>33</v>
      </c>
      <c r="B1" s="107"/>
      <c r="C1" s="108"/>
      <c r="D1" s="109"/>
      <c r="E1" s="11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679</v>
      </c>
      <c r="F1" s="11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929</v>
      </c>
      <c r="G1" s="11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740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2348</v>
      </c>
      <c r="N1" s="245">
        <f>Horaire!A6</f>
        <v>42628</v>
      </c>
    </row>
    <row r="2" spans="1:14" x14ac:dyDescent="0.25">
      <c r="A2" s="116"/>
      <c r="B2" s="117">
        <v>1050</v>
      </c>
      <c r="C2" s="118"/>
      <c r="D2" s="119"/>
      <c r="E2" s="188">
        <v>136</v>
      </c>
      <c r="F2" s="188">
        <v>164</v>
      </c>
      <c r="G2" s="188">
        <v>138</v>
      </c>
      <c r="H2" s="121"/>
      <c r="I2" s="122"/>
      <c r="J2" s="123"/>
      <c r="K2" s="124"/>
      <c r="L2" s="125"/>
      <c r="M2" s="126">
        <f t="shared" ref="M2:M10" si="0">SUM(E2:G2)</f>
        <v>438</v>
      </c>
    </row>
    <row r="3" spans="1:14" x14ac:dyDescent="0.25">
      <c r="A3" s="127"/>
      <c r="B3" s="128">
        <v>1001</v>
      </c>
      <c r="C3" s="129"/>
      <c r="D3" s="130"/>
      <c r="E3" s="189">
        <v>150</v>
      </c>
      <c r="F3" s="190">
        <v>182</v>
      </c>
      <c r="G3" s="190">
        <v>189</v>
      </c>
      <c r="H3" s="132"/>
      <c r="I3" s="133"/>
      <c r="J3" s="134"/>
      <c r="K3" s="135"/>
      <c r="L3" s="136"/>
      <c r="M3" s="137">
        <f t="shared" si="0"/>
        <v>521</v>
      </c>
    </row>
    <row r="4" spans="1:14" x14ac:dyDescent="0.25">
      <c r="A4" s="127"/>
      <c r="B4" s="128">
        <v>1002</v>
      </c>
      <c r="C4" s="129"/>
      <c r="D4" s="130"/>
      <c r="E4" s="189">
        <v>146</v>
      </c>
      <c r="F4" s="190">
        <v>150</v>
      </c>
      <c r="G4" s="190">
        <v>136</v>
      </c>
      <c r="H4" s="132"/>
      <c r="I4" s="133"/>
      <c r="J4" s="134"/>
      <c r="K4" s="135"/>
      <c r="L4" s="136"/>
      <c r="M4" s="137">
        <f t="shared" si="0"/>
        <v>432</v>
      </c>
    </row>
    <row r="5" spans="1:14" x14ac:dyDescent="0.25">
      <c r="A5" s="127"/>
      <c r="B5" s="128">
        <v>1003</v>
      </c>
      <c r="C5" s="129"/>
      <c r="D5" s="130"/>
      <c r="E5" s="189">
        <v>147</v>
      </c>
      <c r="F5" s="190">
        <v>240</v>
      </c>
      <c r="G5" s="190">
        <v>173</v>
      </c>
      <c r="H5" s="132"/>
      <c r="I5" s="133"/>
      <c r="J5" s="134"/>
      <c r="K5" s="135"/>
      <c r="L5" s="136"/>
      <c r="M5" s="137">
        <f t="shared" si="0"/>
        <v>560</v>
      </c>
    </row>
    <row r="6" spans="1:14" x14ac:dyDescent="0.25">
      <c r="A6" s="127"/>
      <c r="B6" s="128">
        <v>1004</v>
      </c>
      <c r="C6" s="129"/>
      <c r="D6" s="130"/>
      <c r="E6" s="191">
        <v>100</v>
      </c>
      <c r="F6" s="190">
        <v>193</v>
      </c>
      <c r="G6" s="190">
        <v>104</v>
      </c>
      <c r="H6" s="132"/>
      <c r="I6" s="133"/>
      <c r="J6" s="134"/>
      <c r="K6" s="135"/>
      <c r="L6" s="136"/>
      <c r="M6" s="137">
        <f t="shared" si="0"/>
        <v>397</v>
      </c>
    </row>
    <row r="7" spans="1:14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4" x14ac:dyDescent="0.3">
      <c r="A8" s="138"/>
      <c r="B8" s="128"/>
      <c r="C8" s="139"/>
      <c r="D8" s="140"/>
      <c r="E8" s="143"/>
      <c r="F8" s="143"/>
      <c r="G8" s="143"/>
      <c r="H8" s="132"/>
      <c r="I8" s="133"/>
      <c r="J8" s="134"/>
      <c r="K8" s="135"/>
      <c r="L8" s="136"/>
      <c r="M8" s="142">
        <f t="shared" si="0"/>
        <v>0</v>
      </c>
    </row>
    <row r="9" spans="1:14" x14ac:dyDescent="0.3">
      <c r="A9" s="144"/>
      <c r="B9" s="128"/>
      <c r="C9" s="145"/>
      <c r="D9" s="146"/>
      <c r="E9" s="143"/>
      <c r="F9" s="143"/>
      <c r="G9" s="143"/>
      <c r="H9" s="132"/>
      <c r="I9" s="133"/>
      <c r="J9" s="134"/>
      <c r="K9" s="135"/>
      <c r="L9" s="136"/>
      <c r="M9" s="147">
        <f t="shared" si="0"/>
        <v>0</v>
      </c>
    </row>
    <row r="10" spans="1:14" x14ac:dyDescent="0.3">
      <c r="A10" s="144"/>
      <c r="B10" s="128"/>
      <c r="C10" s="145"/>
      <c r="D10" s="146"/>
      <c r="E10" s="143"/>
      <c r="F10" s="143"/>
      <c r="G10" s="143"/>
      <c r="H10" s="132"/>
      <c r="I10" s="133"/>
      <c r="J10" s="134"/>
      <c r="K10" s="135"/>
      <c r="L10" s="136"/>
      <c r="M10" s="147">
        <f t="shared" si="0"/>
        <v>0</v>
      </c>
    </row>
    <row r="11" spans="1:14" ht="15.6" x14ac:dyDescent="0.3">
      <c r="A11" s="148"/>
      <c r="B11" s="149"/>
      <c r="C11" s="150"/>
      <c r="D11" s="151"/>
      <c r="E11" s="152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740</v>
      </c>
      <c r="F11" s="152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753</v>
      </c>
      <c r="G11" s="152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684</v>
      </c>
      <c r="H11" s="149"/>
      <c r="I11" s="153"/>
      <c r="J11" s="154"/>
      <c r="K11" s="155"/>
      <c r="L11" s="156"/>
      <c r="M11" s="157">
        <f>SUM(E11:G11)</f>
        <v>2177</v>
      </c>
    </row>
    <row r="12" spans="1:14" x14ac:dyDescent="0.25">
      <c r="A12" s="127"/>
      <c r="B12" s="128">
        <v>1005</v>
      </c>
      <c r="C12" s="129"/>
      <c r="D12" s="130"/>
      <c r="E12" s="189">
        <v>142</v>
      </c>
      <c r="F12" s="190">
        <v>140</v>
      </c>
      <c r="G12" s="190">
        <v>115</v>
      </c>
      <c r="H12" s="121"/>
      <c r="I12" s="122"/>
      <c r="J12" s="123"/>
      <c r="K12" s="124"/>
      <c r="L12" s="125"/>
      <c r="M12" s="137">
        <f t="shared" ref="M12:M20" si="1">SUM(E12:G12)</f>
        <v>397</v>
      </c>
    </row>
    <row r="13" spans="1:14" x14ac:dyDescent="0.25">
      <c r="A13" s="127"/>
      <c r="B13" s="128">
        <v>1006</v>
      </c>
      <c r="C13" s="129"/>
      <c r="D13" s="130"/>
      <c r="E13" s="189">
        <v>190</v>
      </c>
      <c r="F13" s="190">
        <v>171</v>
      </c>
      <c r="G13" s="190">
        <v>105</v>
      </c>
      <c r="H13" s="132"/>
      <c r="I13" s="133"/>
      <c r="J13" s="134"/>
      <c r="K13" s="135"/>
      <c r="L13" s="136"/>
      <c r="M13" s="137">
        <f t="shared" si="1"/>
        <v>466</v>
      </c>
    </row>
    <row r="14" spans="1:14" x14ac:dyDescent="0.25">
      <c r="A14" s="127"/>
      <c r="B14" s="128">
        <v>1007</v>
      </c>
      <c r="C14" s="129"/>
      <c r="D14" s="130"/>
      <c r="E14" s="189">
        <v>163</v>
      </c>
      <c r="F14" s="190">
        <v>163</v>
      </c>
      <c r="G14" s="190">
        <v>163</v>
      </c>
      <c r="H14" s="132"/>
      <c r="I14" s="133"/>
      <c r="J14" s="134"/>
      <c r="K14" s="135"/>
      <c r="L14" s="136"/>
      <c r="M14" s="137">
        <f t="shared" si="1"/>
        <v>489</v>
      </c>
    </row>
    <row r="15" spans="1:14" x14ac:dyDescent="0.25">
      <c r="A15" s="127"/>
      <c r="B15" s="128">
        <v>1008</v>
      </c>
      <c r="C15" s="129"/>
      <c r="D15" s="130"/>
      <c r="E15" s="189">
        <v>166</v>
      </c>
      <c r="F15" s="190">
        <v>180</v>
      </c>
      <c r="G15" s="190">
        <v>150</v>
      </c>
      <c r="H15" s="132"/>
      <c r="I15" s="133"/>
      <c r="J15" s="134"/>
      <c r="K15" s="135"/>
      <c r="L15" s="136"/>
      <c r="M15" s="137">
        <f t="shared" si="1"/>
        <v>496</v>
      </c>
    </row>
    <row r="16" spans="1:14" x14ac:dyDescent="0.25">
      <c r="A16" s="127"/>
      <c r="B16" s="128">
        <v>1009</v>
      </c>
      <c r="C16" s="129"/>
      <c r="D16" s="130"/>
      <c r="E16" s="189">
        <v>79</v>
      </c>
      <c r="F16" s="190">
        <v>99</v>
      </c>
      <c r="G16" s="190">
        <v>151</v>
      </c>
      <c r="H16" s="132"/>
      <c r="I16" s="133"/>
      <c r="J16" s="134"/>
      <c r="K16" s="135"/>
      <c r="L16" s="136"/>
      <c r="M16" s="137">
        <f t="shared" si="1"/>
        <v>329</v>
      </c>
    </row>
    <row r="17" spans="1:13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3" x14ac:dyDescent="0.3">
      <c r="A18" s="138"/>
      <c r="B18" s="128"/>
      <c r="C18" s="139"/>
      <c r="D18" s="140"/>
      <c r="E18" s="143"/>
      <c r="F18" s="143"/>
      <c r="G18" s="143"/>
      <c r="H18" s="132"/>
      <c r="I18" s="133"/>
      <c r="J18" s="134"/>
      <c r="K18" s="135"/>
      <c r="L18" s="136"/>
      <c r="M18" s="142">
        <f t="shared" si="1"/>
        <v>0</v>
      </c>
    </row>
    <row r="19" spans="1:13" x14ac:dyDescent="0.3">
      <c r="A19" s="144"/>
      <c r="B19" s="128"/>
      <c r="C19" s="145"/>
      <c r="D19" s="146"/>
      <c r="E19" s="143"/>
      <c r="F19" s="143"/>
      <c r="G19" s="143"/>
      <c r="H19" s="132"/>
      <c r="I19" s="133"/>
      <c r="J19" s="134"/>
      <c r="K19" s="135"/>
      <c r="L19" s="136"/>
      <c r="M19" s="147">
        <f t="shared" si="1"/>
        <v>0</v>
      </c>
    </row>
    <row r="20" spans="1:13" x14ac:dyDescent="0.3">
      <c r="A20" s="144"/>
      <c r="B20" s="128"/>
      <c r="C20" s="145"/>
      <c r="D20" s="146"/>
      <c r="E20" s="143"/>
      <c r="F20" s="143"/>
      <c r="G20" s="143"/>
      <c r="H20" s="132"/>
      <c r="I20" s="133"/>
      <c r="J20" s="134"/>
      <c r="K20" s="135"/>
      <c r="L20" s="136"/>
      <c r="M20" s="147">
        <f t="shared" si="1"/>
        <v>0</v>
      </c>
    </row>
    <row r="21" spans="1:13" ht="15.6" x14ac:dyDescent="0.3">
      <c r="A21" s="148"/>
      <c r="B21" s="149"/>
      <c r="C21" s="150"/>
      <c r="D21" s="151"/>
      <c r="E21" s="152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768</v>
      </c>
      <c r="F21" s="152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699</v>
      </c>
      <c r="G21" s="152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740</v>
      </c>
      <c r="H21" s="149"/>
      <c r="I21" s="153"/>
      <c r="J21" s="154"/>
      <c r="K21" s="155"/>
      <c r="L21" s="156"/>
      <c r="M21" s="157">
        <f>SUM(E21:G21)</f>
        <v>2207</v>
      </c>
    </row>
    <row r="22" spans="1:13" x14ac:dyDescent="0.25">
      <c r="A22" s="127"/>
      <c r="B22" s="128">
        <v>5000</v>
      </c>
      <c r="C22" s="129"/>
      <c r="D22" s="130"/>
      <c r="E22" s="189">
        <v>199</v>
      </c>
      <c r="F22" s="190">
        <v>172</v>
      </c>
      <c r="G22" s="190">
        <v>149</v>
      </c>
      <c r="H22" s="121"/>
      <c r="I22" s="122"/>
      <c r="J22" s="123"/>
      <c r="K22" s="124"/>
      <c r="L22" s="125"/>
      <c r="M22" s="137">
        <f t="shared" ref="M22:M30" si="2">SUM(E22:G22)</f>
        <v>520</v>
      </c>
    </row>
    <row r="23" spans="1:13" x14ac:dyDescent="0.25">
      <c r="A23" s="127"/>
      <c r="B23" s="128">
        <v>1011</v>
      </c>
      <c r="C23" s="129"/>
      <c r="D23" s="130"/>
      <c r="E23" s="189">
        <v>89</v>
      </c>
      <c r="F23" s="190">
        <v>69</v>
      </c>
      <c r="G23" s="190">
        <v>121</v>
      </c>
      <c r="H23" s="132"/>
      <c r="I23" s="133"/>
      <c r="J23" s="134"/>
      <c r="K23" s="135"/>
      <c r="L23" s="136"/>
      <c r="M23" s="137">
        <f t="shared" si="2"/>
        <v>279</v>
      </c>
    </row>
    <row r="24" spans="1:13" x14ac:dyDescent="0.25">
      <c r="A24" s="127"/>
      <c r="B24" s="128">
        <v>1012</v>
      </c>
      <c r="C24" s="129"/>
      <c r="D24" s="130"/>
      <c r="E24" s="189">
        <v>173</v>
      </c>
      <c r="F24" s="190">
        <v>155</v>
      </c>
      <c r="G24" s="190">
        <v>173</v>
      </c>
      <c r="H24" s="132"/>
      <c r="I24" s="133"/>
      <c r="J24" s="134"/>
      <c r="K24" s="135"/>
      <c r="L24" s="136"/>
      <c r="M24" s="137">
        <f t="shared" si="2"/>
        <v>501</v>
      </c>
    </row>
    <row r="25" spans="1:13" x14ac:dyDescent="0.25">
      <c r="A25" s="127"/>
      <c r="B25" s="128">
        <v>1013</v>
      </c>
      <c r="C25" s="129"/>
      <c r="D25" s="130"/>
      <c r="E25" s="189">
        <v>166</v>
      </c>
      <c r="F25" s="190">
        <v>179</v>
      </c>
      <c r="G25" s="190">
        <v>200</v>
      </c>
      <c r="H25" s="132"/>
      <c r="I25" s="133"/>
      <c r="J25" s="134"/>
      <c r="K25" s="135"/>
      <c r="L25" s="136"/>
      <c r="M25" s="137">
        <f t="shared" si="2"/>
        <v>545</v>
      </c>
    </row>
    <row r="26" spans="1:13" x14ac:dyDescent="0.25">
      <c r="A26" s="127"/>
      <c r="B26" s="128">
        <v>1014</v>
      </c>
      <c r="C26" s="129"/>
      <c r="D26" s="130"/>
      <c r="E26" s="189">
        <v>141</v>
      </c>
      <c r="F26" s="190">
        <v>124</v>
      </c>
      <c r="G26" s="190">
        <v>97</v>
      </c>
      <c r="H26" s="132"/>
      <c r="I26" s="133"/>
      <c r="J26" s="134"/>
      <c r="K26" s="135"/>
      <c r="L26" s="136"/>
      <c r="M26" s="137">
        <f t="shared" si="2"/>
        <v>362</v>
      </c>
    </row>
    <row r="27" spans="1:13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3" x14ac:dyDescent="0.3">
      <c r="A28" s="138"/>
      <c r="B28" s="128"/>
      <c r="C28" s="139"/>
      <c r="D28" s="140"/>
      <c r="E28" s="143"/>
      <c r="F28" s="143"/>
      <c r="G28" s="143"/>
      <c r="H28" s="132"/>
      <c r="I28" s="133"/>
      <c r="J28" s="134"/>
      <c r="K28" s="135"/>
      <c r="L28" s="136"/>
      <c r="M28" s="142">
        <f t="shared" si="2"/>
        <v>0</v>
      </c>
    </row>
    <row r="29" spans="1:13" x14ac:dyDescent="0.3">
      <c r="A29" s="144"/>
      <c r="B29" s="128"/>
      <c r="C29" s="145"/>
      <c r="D29" s="146"/>
      <c r="E29" s="143"/>
      <c r="F29" s="143"/>
      <c r="G29" s="143"/>
      <c r="H29" s="132"/>
      <c r="I29" s="133"/>
      <c r="J29" s="134"/>
      <c r="K29" s="135"/>
      <c r="L29" s="136"/>
      <c r="M29" s="147">
        <f t="shared" si="2"/>
        <v>0</v>
      </c>
    </row>
    <row r="30" spans="1:13" x14ac:dyDescent="0.3">
      <c r="A30" s="144"/>
      <c r="B30" s="128"/>
      <c r="C30" s="145"/>
      <c r="D30" s="146"/>
      <c r="E30" s="143"/>
      <c r="F30" s="143"/>
      <c r="G30" s="143"/>
      <c r="H30" s="132"/>
      <c r="I30" s="133"/>
      <c r="J30" s="134"/>
      <c r="K30" s="135"/>
      <c r="L30" s="136"/>
      <c r="M30" s="147">
        <f t="shared" si="2"/>
        <v>0</v>
      </c>
    </row>
    <row r="31" spans="1:13" ht="15.6" x14ac:dyDescent="0.3">
      <c r="A31" s="148"/>
      <c r="B31" s="149"/>
      <c r="C31" s="150"/>
      <c r="D31" s="151"/>
      <c r="E31" s="152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828</v>
      </c>
      <c r="F31" s="152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916</v>
      </c>
      <c r="G31" s="152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869</v>
      </c>
      <c r="H31" s="149"/>
      <c r="I31" s="153"/>
      <c r="J31" s="154"/>
      <c r="K31" s="155"/>
      <c r="L31" s="156"/>
      <c r="M31" s="157">
        <f>SUM(E31:G31)</f>
        <v>2613</v>
      </c>
    </row>
    <row r="32" spans="1:13" x14ac:dyDescent="0.25">
      <c r="A32" s="127"/>
      <c r="B32" s="128">
        <v>1015</v>
      </c>
      <c r="C32" s="129"/>
      <c r="D32" s="130"/>
      <c r="E32" s="189">
        <v>122</v>
      </c>
      <c r="F32" s="190">
        <v>144</v>
      </c>
      <c r="G32" s="190">
        <v>143</v>
      </c>
      <c r="H32" s="121"/>
      <c r="I32" s="122"/>
      <c r="J32" s="123"/>
      <c r="K32" s="124"/>
      <c r="L32" s="125"/>
      <c r="M32" s="137">
        <f t="shared" ref="M32:M40" si="3">SUM(E32:G32)</f>
        <v>409</v>
      </c>
    </row>
    <row r="33" spans="1:13" x14ac:dyDescent="0.25">
      <c r="A33" s="127"/>
      <c r="B33" s="128">
        <v>1016</v>
      </c>
      <c r="C33" s="129"/>
      <c r="D33" s="130"/>
      <c r="E33" s="189">
        <v>171</v>
      </c>
      <c r="F33" s="190">
        <v>213</v>
      </c>
      <c r="G33" s="190">
        <v>181</v>
      </c>
      <c r="H33" s="132"/>
      <c r="I33" s="133"/>
      <c r="J33" s="134"/>
      <c r="K33" s="135"/>
      <c r="L33" s="136"/>
      <c r="M33" s="137">
        <f t="shared" si="3"/>
        <v>565</v>
      </c>
    </row>
    <row r="34" spans="1:13" x14ac:dyDescent="0.25">
      <c r="A34" s="127"/>
      <c r="B34" s="128">
        <v>1017</v>
      </c>
      <c r="C34" s="129"/>
      <c r="D34" s="130"/>
      <c r="E34" s="189">
        <v>170</v>
      </c>
      <c r="F34" s="190">
        <v>170</v>
      </c>
      <c r="G34" s="192">
        <v>170</v>
      </c>
      <c r="H34" s="132"/>
      <c r="I34" s="133"/>
      <c r="J34" s="134"/>
      <c r="K34" s="135"/>
      <c r="L34" s="136"/>
      <c r="M34" s="137">
        <f t="shared" si="3"/>
        <v>510</v>
      </c>
    </row>
    <row r="35" spans="1:13" x14ac:dyDescent="0.25">
      <c r="A35" s="127"/>
      <c r="B35" s="128">
        <v>1018</v>
      </c>
      <c r="C35" s="129"/>
      <c r="D35" s="130"/>
      <c r="E35" s="189">
        <v>195</v>
      </c>
      <c r="F35" s="190">
        <v>198</v>
      </c>
      <c r="G35" s="190">
        <v>179</v>
      </c>
      <c r="H35" s="132"/>
      <c r="I35" s="133"/>
      <c r="J35" s="134"/>
      <c r="K35" s="135"/>
      <c r="L35" s="136"/>
      <c r="M35" s="137">
        <f t="shared" si="3"/>
        <v>572</v>
      </c>
    </row>
    <row r="36" spans="1:13" x14ac:dyDescent="0.25">
      <c r="A36" s="127"/>
      <c r="B36" s="128">
        <v>1019</v>
      </c>
      <c r="C36" s="129"/>
      <c r="D36" s="130"/>
      <c r="E36" s="191">
        <v>170</v>
      </c>
      <c r="F36" s="193">
        <v>191</v>
      </c>
      <c r="G36" s="190">
        <v>196</v>
      </c>
      <c r="H36" s="132"/>
      <c r="I36" s="133"/>
      <c r="J36" s="134"/>
      <c r="K36" s="135"/>
      <c r="L36" s="136"/>
      <c r="M36" s="137">
        <f t="shared" si="3"/>
        <v>557</v>
      </c>
    </row>
    <row r="37" spans="1:13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3" x14ac:dyDescent="0.3">
      <c r="A38" s="138"/>
      <c r="B38" s="128"/>
      <c r="C38" s="139"/>
      <c r="D38" s="140"/>
      <c r="E38" s="143"/>
      <c r="F38" s="143"/>
      <c r="G38" s="143"/>
      <c r="H38" s="132"/>
      <c r="I38" s="133"/>
      <c r="J38" s="134"/>
      <c r="K38" s="135"/>
      <c r="L38" s="136"/>
      <c r="M38" s="142">
        <f t="shared" si="3"/>
        <v>0</v>
      </c>
    </row>
    <row r="39" spans="1:13" x14ac:dyDescent="0.3">
      <c r="A39" s="144"/>
      <c r="B39" s="128"/>
      <c r="C39" s="145"/>
      <c r="D39" s="146"/>
      <c r="E39" s="143"/>
      <c r="F39" s="143"/>
      <c r="G39" s="143"/>
      <c r="H39" s="132"/>
      <c r="I39" s="133"/>
      <c r="J39" s="134"/>
      <c r="K39" s="135"/>
      <c r="L39" s="136"/>
      <c r="M39" s="147">
        <f t="shared" si="3"/>
        <v>0</v>
      </c>
    </row>
    <row r="40" spans="1:13" x14ac:dyDescent="0.3">
      <c r="A40" s="144"/>
      <c r="B40" s="128"/>
      <c r="C40" s="145"/>
      <c r="D40" s="146"/>
      <c r="E40" s="143"/>
      <c r="F40" s="143"/>
      <c r="G40" s="143"/>
      <c r="H40" s="132"/>
      <c r="I40" s="133"/>
      <c r="J40" s="134"/>
      <c r="K40" s="135"/>
      <c r="L40" s="136"/>
      <c r="M40" s="147">
        <f t="shared" si="3"/>
        <v>0</v>
      </c>
    </row>
    <row r="41" spans="1:13" ht="15.6" x14ac:dyDescent="0.3">
      <c r="A41" s="148"/>
      <c r="B41" s="149"/>
      <c r="C41" s="150"/>
      <c r="D41" s="151"/>
      <c r="E41" s="152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813</v>
      </c>
      <c r="F41" s="152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717</v>
      </c>
      <c r="G41" s="152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702</v>
      </c>
      <c r="H41" s="149"/>
      <c r="I41" s="153"/>
      <c r="J41" s="154"/>
      <c r="K41" s="155"/>
      <c r="L41" s="156"/>
      <c r="M41" s="157">
        <f>SUM(E41:G41)</f>
        <v>2232</v>
      </c>
    </row>
    <row r="42" spans="1:13" x14ac:dyDescent="0.25">
      <c r="A42" s="127"/>
      <c r="B42" s="128">
        <v>1020</v>
      </c>
      <c r="C42" s="129"/>
      <c r="D42" s="130"/>
      <c r="E42" s="189">
        <v>200</v>
      </c>
      <c r="F42" s="190">
        <v>121</v>
      </c>
      <c r="G42" s="190">
        <v>153</v>
      </c>
      <c r="H42" s="121"/>
      <c r="I42" s="122"/>
      <c r="J42" s="123"/>
      <c r="K42" s="124"/>
      <c r="L42" s="125"/>
      <c r="M42" s="137">
        <f t="shared" ref="M42:M50" si="4">SUM(E42:G42)</f>
        <v>474</v>
      </c>
    </row>
    <row r="43" spans="1:13" x14ac:dyDescent="0.25">
      <c r="A43" s="127"/>
      <c r="B43" s="128">
        <v>1021</v>
      </c>
      <c r="C43" s="129"/>
      <c r="D43" s="130"/>
      <c r="E43" s="189">
        <v>87</v>
      </c>
      <c r="F43" s="190">
        <v>121</v>
      </c>
      <c r="G43" s="190">
        <v>119</v>
      </c>
      <c r="H43" s="132"/>
      <c r="I43" s="133"/>
      <c r="J43" s="134"/>
      <c r="K43" s="135"/>
      <c r="L43" s="136"/>
      <c r="M43" s="137">
        <f t="shared" si="4"/>
        <v>327</v>
      </c>
    </row>
    <row r="44" spans="1:13" x14ac:dyDescent="0.25">
      <c r="A44" s="127"/>
      <c r="B44" s="128">
        <v>1022</v>
      </c>
      <c r="C44" s="129"/>
      <c r="D44" s="130"/>
      <c r="E44" s="189">
        <v>152</v>
      </c>
      <c r="F44" s="190">
        <v>152</v>
      </c>
      <c r="G44" s="190">
        <v>152</v>
      </c>
      <c r="H44" s="132"/>
      <c r="I44" s="133"/>
      <c r="J44" s="134"/>
      <c r="K44" s="135"/>
      <c r="L44" s="136"/>
      <c r="M44" s="137">
        <f t="shared" si="4"/>
        <v>456</v>
      </c>
    </row>
    <row r="45" spans="1:13" x14ac:dyDescent="0.25">
      <c r="A45" s="127"/>
      <c r="B45" s="128">
        <v>1023</v>
      </c>
      <c r="C45" s="129"/>
      <c r="D45" s="130"/>
      <c r="E45" s="189">
        <v>213</v>
      </c>
      <c r="F45" s="190">
        <v>158</v>
      </c>
      <c r="G45" s="190">
        <v>131</v>
      </c>
      <c r="H45" s="132"/>
      <c r="I45" s="133"/>
      <c r="J45" s="134"/>
      <c r="K45" s="135"/>
      <c r="L45" s="136"/>
      <c r="M45" s="137">
        <f t="shared" si="4"/>
        <v>502</v>
      </c>
    </row>
    <row r="46" spans="1:13" x14ac:dyDescent="0.25">
      <c r="A46" s="127"/>
      <c r="B46" s="128">
        <v>1024</v>
      </c>
      <c r="C46" s="129"/>
      <c r="D46" s="130"/>
      <c r="E46" s="189">
        <v>161</v>
      </c>
      <c r="F46" s="190">
        <v>165</v>
      </c>
      <c r="G46" s="190">
        <v>147</v>
      </c>
      <c r="H46" s="132"/>
      <c r="I46" s="133"/>
      <c r="J46" s="134"/>
      <c r="K46" s="135"/>
      <c r="L46" s="136"/>
      <c r="M46" s="137">
        <f t="shared" si="4"/>
        <v>473</v>
      </c>
    </row>
    <row r="47" spans="1:13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3" x14ac:dyDescent="0.3">
      <c r="A48" s="138"/>
      <c r="B48" s="128"/>
      <c r="C48" s="139"/>
      <c r="D48" s="140"/>
      <c r="E48" s="143"/>
      <c r="F48" s="143"/>
      <c r="G48" s="143"/>
      <c r="H48" s="132"/>
      <c r="I48" s="133"/>
      <c r="J48" s="134"/>
      <c r="K48" s="135"/>
      <c r="L48" s="136"/>
      <c r="M48" s="142">
        <f t="shared" si="4"/>
        <v>0</v>
      </c>
    </row>
    <row r="49" spans="1:13" x14ac:dyDescent="0.3">
      <c r="A49" s="144"/>
      <c r="B49" s="128"/>
      <c r="C49" s="145"/>
      <c r="D49" s="146"/>
      <c r="E49" s="143"/>
      <c r="F49" s="143"/>
      <c r="G49" s="143"/>
      <c r="H49" s="132"/>
      <c r="I49" s="133"/>
      <c r="J49" s="134"/>
      <c r="K49" s="135"/>
      <c r="L49" s="136"/>
      <c r="M49" s="147">
        <f t="shared" si="4"/>
        <v>0</v>
      </c>
    </row>
    <row r="50" spans="1:13" x14ac:dyDescent="0.3">
      <c r="A50" s="144"/>
      <c r="B50" s="128"/>
      <c r="C50" s="145"/>
      <c r="D50" s="146"/>
      <c r="E50" s="143"/>
      <c r="F50" s="143"/>
      <c r="G50" s="143"/>
      <c r="H50" s="132"/>
      <c r="I50" s="133"/>
      <c r="J50" s="134"/>
      <c r="K50" s="135"/>
      <c r="L50" s="136"/>
      <c r="M50" s="147">
        <f t="shared" si="4"/>
        <v>0</v>
      </c>
    </row>
    <row r="51" spans="1:13" ht="15.6" x14ac:dyDescent="0.3">
      <c r="A51" s="148"/>
      <c r="B51" s="149"/>
      <c r="C51" s="150"/>
      <c r="D51" s="151"/>
      <c r="E51" s="152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726</v>
      </c>
      <c r="F51" s="152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750</v>
      </c>
      <c r="G51" s="152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646</v>
      </c>
      <c r="H51" s="149"/>
      <c r="I51" s="153"/>
      <c r="J51" s="154"/>
      <c r="K51" s="155"/>
      <c r="L51" s="156"/>
      <c r="M51" s="157">
        <f>SUM(E51:G51)</f>
        <v>2122</v>
      </c>
    </row>
    <row r="52" spans="1:13" x14ac:dyDescent="0.25">
      <c r="A52" s="127"/>
      <c r="B52" s="128">
        <v>1025</v>
      </c>
      <c r="C52" s="129"/>
      <c r="D52" s="130"/>
      <c r="E52" s="189">
        <v>134</v>
      </c>
      <c r="F52" s="190">
        <v>134</v>
      </c>
      <c r="G52" s="190">
        <v>134</v>
      </c>
      <c r="H52" s="121"/>
      <c r="I52" s="122"/>
      <c r="J52" s="123"/>
      <c r="K52" s="124"/>
      <c r="L52" s="125"/>
      <c r="M52" s="137">
        <f t="shared" ref="M52:M60" si="5">SUM(E52:G52)</f>
        <v>402</v>
      </c>
    </row>
    <row r="53" spans="1:13" x14ac:dyDescent="0.25">
      <c r="A53" s="127"/>
      <c r="B53" s="128">
        <v>1026</v>
      </c>
      <c r="C53" s="129"/>
      <c r="D53" s="130"/>
      <c r="E53" s="189">
        <v>118</v>
      </c>
      <c r="F53" s="190">
        <v>149</v>
      </c>
      <c r="G53" s="190">
        <v>106</v>
      </c>
      <c r="H53" s="132"/>
      <c r="I53" s="133"/>
      <c r="J53" s="134"/>
      <c r="K53" s="135"/>
      <c r="L53" s="136"/>
      <c r="M53" s="137">
        <f t="shared" si="5"/>
        <v>373</v>
      </c>
    </row>
    <row r="54" spans="1:13" x14ac:dyDescent="0.25">
      <c r="A54" s="127"/>
      <c r="B54" s="128">
        <v>1027</v>
      </c>
      <c r="C54" s="129"/>
      <c r="D54" s="130"/>
      <c r="E54" s="189">
        <v>137</v>
      </c>
      <c r="F54" s="190">
        <v>178</v>
      </c>
      <c r="G54" s="190">
        <v>126</v>
      </c>
      <c r="H54" s="132"/>
      <c r="I54" s="133"/>
      <c r="J54" s="134"/>
      <c r="K54" s="135"/>
      <c r="L54" s="136"/>
      <c r="M54" s="137">
        <f t="shared" si="5"/>
        <v>441</v>
      </c>
    </row>
    <row r="55" spans="1:13" x14ac:dyDescent="0.25">
      <c r="A55" s="127"/>
      <c r="B55" s="128">
        <v>1028</v>
      </c>
      <c r="C55" s="129"/>
      <c r="D55" s="130"/>
      <c r="E55" s="189">
        <v>177</v>
      </c>
      <c r="F55" s="190">
        <v>166</v>
      </c>
      <c r="G55" s="190">
        <v>185</v>
      </c>
      <c r="H55" s="132"/>
      <c r="I55" s="133"/>
      <c r="J55" s="134"/>
      <c r="K55" s="135"/>
      <c r="L55" s="136"/>
      <c r="M55" s="137">
        <f t="shared" si="5"/>
        <v>528</v>
      </c>
    </row>
    <row r="56" spans="1:13" x14ac:dyDescent="0.25">
      <c r="A56" s="127"/>
      <c r="B56" s="128">
        <v>1029</v>
      </c>
      <c r="C56" s="129"/>
      <c r="D56" s="130"/>
      <c r="E56" s="189">
        <v>160</v>
      </c>
      <c r="F56" s="190">
        <v>123</v>
      </c>
      <c r="G56" s="190">
        <v>95</v>
      </c>
      <c r="H56" s="132"/>
      <c r="I56" s="133"/>
      <c r="J56" s="134"/>
      <c r="K56" s="135"/>
      <c r="L56" s="136"/>
      <c r="M56" s="137">
        <f t="shared" si="5"/>
        <v>378</v>
      </c>
    </row>
    <row r="57" spans="1:13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3" x14ac:dyDescent="0.3">
      <c r="A58" s="138"/>
      <c r="B58" s="128"/>
      <c r="C58" s="139"/>
      <c r="D58" s="140"/>
      <c r="E58" s="143"/>
      <c r="F58" s="143"/>
      <c r="G58" s="143"/>
      <c r="H58" s="132"/>
      <c r="I58" s="133"/>
      <c r="J58" s="134"/>
      <c r="K58" s="135"/>
      <c r="L58" s="136"/>
      <c r="M58" s="142">
        <f t="shared" si="5"/>
        <v>0</v>
      </c>
    </row>
    <row r="59" spans="1:13" x14ac:dyDescent="0.3">
      <c r="A59" s="144"/>
      <c r="B59" s="128"/>
      <c r="C59" s="145"/>
      <c r="D59" s="146"/>
      <c r="E59" s="143"/>
      <c r="F59" s="143"/>
      <c r="G59" s="143"/>
      <c r="H59" s="132"/>
      <c r="I59" s="133"/>
      <c r="J59" s="134"/>
      <c r="K59" s="135"/>
      <c r="L59" s="136"/>
      <c r="M59" s="147">
        <f t="shared" si="5"/>
        <v>0</v>
      </c>
    </row>
    <row r="60" spans="1:13" x14ac:dyDescent="0.3">
      <c r="A60" s="144"/>
      <c r="B60" s="128"/>
      <c r="C60" s="145"/>
      <c r="D60" s="146"/>
      <c r="E60" s="143"/>
      <c r="F60" s="143"/>
      <c r="G60" s="143"/>
      <c r="H60" s="132"/>
      <c r="I60" s="133"/>
      <c r="J60" s="134"/>
      <c r="K60" s="135"/>
      <c r="L60" s="136"/>
      <c r="M60" s="147">
        <f t="shared" si="5"/>
        <v>0</v>
      </c>
    </row>
    <row r="61" spans="1:13" ht="15.6" x14ac:dyDescent="0.3">
      <c r="A61" s="148"/>
      <c r="B61" s="149"/>
      <c r="C61" s="150"/>
      <c r="D61" s="151"/>
      <c r="E61" s="152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845</v>
      </c>
      <c r="F61" s="152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809</v>
      </c>
      <c r="G61" s="152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789</v>
      </c>
      <c r="H61" s="149"/>
      <c r="I61" s="153"/>
      <c r="J61" s="154"/>
      <c r="K61" s="155"/>
      <c r="L61" s="156"/>
      <c r="M61" s="157">
        <f>SUM(E61:G61)</f>
        <v>2443</v>
      </c>
    </row>
    <row r="62" spans="1:13" x14ac:dyDescent="0.25">
      <c r="A62" s="127"/>
      <c r="B62" s="128">
        <v>1030</v>
      </c>
      <c r="C62" s="129"/>
      <c r="D62" s="130"/>
      <c r="E62" s="189">
        <v>167</v>
      </c>
      <c r="F62" s="190">
        <v>152</v>
      </c>
      <c r="G62" s="190">
        <v>109</v>
      </c>
      <c r="H62" s="121"/>
      <c r="I62" s="122"/>
      <c r="J62" s="123"/>
      <c r="K62" s="124"/>
      <c r="L62" s="125"/>
      <c r="M62" s="137">
        <f t="shared" ref="M62:M70" si="6">SUM(E62:G62)</f>
        <v>428</v>
      </c>
    </row>
    <row r="63" spans="1:13" x14ac:dyDescent="0.25">
      <c r="A63" s="127"/>
      <c r="B63" s="128">
        <v>1031</v>
      </c>
      <c r="C63" s="129"/>
      <c r="D63" s="130"/>
      <c r="E63" s="189">
        <v>155</v>
      </c>
      <c r="F63" s="190">
        <v>142</v>
      </c>
      <c r="G63" s="190">
        <v>174</v>
      </c>
      <c r="H63" s="132"/>
      <c r="I63" s="133"/>
      <c r="J63" s="134"/>
      <c r="K63" s="135"/>
      <c r="L63" s="136"/>
      <c r="M63" s="137">
        <f t="shared" si="6"/>
        <v>471</v>
      </c>
    </row>
    <row r="64" spans="1:13" x14ac:dyDescent="0.25">
      <c r="A64" s="127"/>
      <c r="B64" s="128">
        <v>1032</v>
      </c>
      <c r="C64" s="129"/>
      <c r="D64" s="130"/>
      <c r="E64" s="189">
        <v>202</v>
      </c>
      <c r="F64" s="190">
        <v>123</v>
      </c>
      <c r="G64" s="190">
        <v>160</v>
      </c>
      <c r="H64" s="132"/>
      <c r="I64" s="133"/>
      <c r="J64" s="134"/>
      <c r="K64" s="135"/>
      <c r="L64" s="136"/>
      <c r="M64" s="137">
        <f t="shared" si="6"/>
        <v>485</v>
      </c>
    </row>
    <row r="65" spans="1:13" x14ac:dyDescent="0.25">
      <c r="A65" s="127"/>
      <c r="B65" s="128">
        <v>1033</v>
      </c>
      <c r="C65" s="129"/>
      <c r="D65" s="130"/>
      <c r="E65" s="189">
        <v>183</v>
      </c>
      <c r="F65" s="190">
        <v>180</v>
      </c>
      <c r="G65" s="190">
        <v>162</v>
      </c>
      <c r="H65" s="132"/>
      <c r="I65" s="133"/>
      <c r="J65" s="134"/>
      <c r="K65" s="135"/>
      <c r="L65" s="136"/>
      <c r="M65" s="137">
        <f t="shared" si="6"/>
        <v>525</v>
      </c>
    </row>
    <row r="66" spans="1:13" x14ac:dyDescent="0.25">
      <c r="A66" s="127"/>
      <c r="B66" s="128">
        <v>1034</v>
      </c>
      <c r="C66" s="129"/>
      <c r="D66" s="130"/>
      <c r="E66" s="189">
        <v>138</v>
      </c>
      <c r="F66" s="190">
        <v>212</v>
      </c>
      <c r="G66" s="190">
        <v>184</v>
      </c>
      <c r="H66" s="132"/>
      <c r="I66" s="133"/>
      <c r="J66" s="134"/>
      <c r="K66" s="135"/>
      <c r="L66" s="136"/>
      <c r="M66" s="137">
        <f t="shared" si="6"/>
        <v>534</v>
      </c>
    </row>
    <row r="67" spans="1:13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3" x14ac:dyDescent="0.3">
      <c r="A68" s="138"/>
      <c r="B68" s="128"/>
      <c r="C68" s="139"/>
      <c r="D68" s="140"/>
      <c r="E68" s="143"/>
      <c r="F68" s="143"/>
      <c r="G68" s="143"/>
      <c r="H68" s="132"/>
      <c r="I68" s="133"/>
      <c r="J68" s="134"/>
      <c r="K68" s="135"/>
      <c r="L68" s="136"/>
      <c r="M68" s="142">
        <f t="shared" si="6"/>
        <v>0</v>
      </c>
    </row>
    <row r="69" spans="1:13" x14ac:dyDescent="0.3">
      <c r="A69" s="144"/>
      <c r="B69" s="128"/>
      <c r="C69" s="145"/>
      <c r="D69" s="146"/>
      <c r="E69" s="143"/>
      <c r="F69" s="143"/>
      <c r="G69" s="143"/>
      <c r="H69" s="132"/>
      <c r="I69" s="133"/>
      <c r="J69" s="134"/>
      <c r="K69" s="135"/>
      <c r="L69" s="136"/>
      <c r="M69" s="147">
        <f t="shared" si="6"/>
        <v>0</v>
      </c>
    </row>
    <row r="70" spans="1:13" x14ac:dyDescent="0.3">
      <c r="A70" s="144"/>
      <c r="B70" s="128"/>
      <c r="C70" s="145"/>
      <c r="D70" s="146"/>
      <c r="E70" s="143"/>
      <c r="F70" s="143"/>
      <c r="G70" s="143"/>
      <c r="H70" s="132"/>
      <c r="I70" s="133"/>
      <c r="J70" s="134"/>
      <c r="K70" s="135"/>
      <c r="L70" s="136"/>
      <c r="M70" s="147">
        <f t="shared" si="6"/>
        <v>0</v>
      </c>
    </row>
    <row r="71" spans="1:13" ht="15.6" x14ac:dyDescent="0.3">
      <c r="A71" s="148"/>
      <c r="B71" s="149"/>
      <c r="C71" s="150"/>
      <c r="D71" s="151"/>
      <c r="E71" s="152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817</v>
      </c>
      <c r="F71" s="152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817</v>
      </c>
      <c r="G71" s="152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838</v>
      </c>
      <c r="H71" s="149"/>
      <c r="I71" s="153"/>
      <c r="J71" s="154"/>
      <c r="K71" s="155"/>
      <c r="L71" s="156"/>
      <c r="M71" s="157">
        <f>SUM(E71:G71)</f>
        <v>2472</v>
      </c>
    </row>
    <row r="72" spans="1:13" x14ac:dyDescent="0.25">
      <c r="A72" s="127"/>
      <c r="B72" s="128">
        <v>5000</v>
      </c>
      <c r="C72" s="129"/>
      <c r="D72" s="130"/>
      <c r="E72" s="189">
        <v>139</v>
      </c>
      <c r="F72" s="190">
        <v>182</v>
      </c>
      <c r="G72" s="190">
        <v>169</v>
      </c>
      <c r="H72" s="121"/>
      <c r="I72" s="122"/>
      <c r="J72" s="123"/>
      <c r="K72" s="124"/>
      <c r="L72" s="125"/>
      <c r="M72" s="137">
        <f t="shared" ref="M72:M80" si="7">SUM(E72:G72)</f>
        <v>490</v>
      </c>
    </row>
    <row r="73" spans="1:13" x14ac:dyDescent="0.25">
      <c r="A73" s="127"/>
      <c r="B73" s="128">
        <v>1036</v>
      </c>
      <c r="C73" s="129"/>
      <c r="D73" s="130"/>
      <c r="E73" s="189">
        <v>131</v>
      </c>
      <c r="F73" s="190">
        <v>132</v>
      </c>
      <c r="G73" s="190">
        <v>172</v>
      </c>
      <c r="H73" s="132"/>
      <c r="I73" s="133"/>
      <c r="J73" s="134"/>
      <c r="K73" s="135"/>
      <c r="L73" s="136"/>
      <c r="M73" s="137">
        <f t="shared" si="7"/>
        <v>435</v>
      </c>
    </row>
    <row r="74" spans="1:13" x14ac:dyDescent="0.25">
      <c r="A74" s="127"/>
      <c r="B74" s="128">
        <v>1037</v>
      </c>
      <c r="C74" s="129"/>
      <c r="D74" s="130"/>
      <c r="E74" s="189">
        <v>147</v>
      </c>
      <c r="F74" s="190">
        <v>173</v>
      </c>
      <c r="G74" s="190">
        <v>155</v>
      </c>
      <c r="H74" s="132"/>
      <c r="I74" s="133"/>
      <c r="J74" s="134"/>
      <c r="K74" s="135"/>
      <c r="L74" s="136"/>
      <c r="M74" s="137">
        <f t="shared" si="7"/>
        <v>475</v>
      </c>
    </row>
    <row r="75" spans="1:13" x14ac:dyDescent="0.25">
      <c r="A75" s="127"/>
      <c r="B75" s="128">
        <v>1038</v>
      </c>
      <c r="C75" s="129"/>
      <c r="D75" s="130"/>
      <c r="E75" s="189">
        <v>188</v>
      </c>
      <c r="F75" s="190">
        <v>211</v>
      </c>
      <c r="G75" s="190">
        <v>140</v>
      </c>
      <c r="H75" s="132"/>
      <c r="I75" s="133"/>
      <c r="J75" s="134"/>
      <c r="K75" s="135"/>
      <c r="L75" s="136"/>
      <c r="M75" s="137">
        <f t="shared" si="7"/>
        <v>539</v>
      </c>
    </row>
    <row r="76" spans="1:13" x14ac:dyDescent="0.25">
      <c r="A76" s="127"/>
      <c r="B76" s="128">
        <v>1039</v>
      </c>
      <c r="C76" s="129"/>
      <c r="D76" s="130"/>
      <c r="E76" s="189">
        <v>212</v>
      </c>
      <c r="F76" s="190">
        <v>119</v>
      </c>
      <c r="G76" s="190">
        <v>202</v>
      </c>
      <c r="H76" s="132"/>
      <c r="I76" s="133"/>
      <c r="J76" s="134"/>
      <c r="K76" s="135"/>
      <c r="L76" s="136"/>
      <c r="M76" s="137">
        <f t="shared" si="7"/>
        <v>533</v>
      </c>
    </row>
    <row r="77" spans="1:13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3" x14ac:dyDescent="0.3">
      <c r="A78" s="138"/>
      <c r="B78" s="128"/>
      <c r="C78" s="139"/>
      <c r="D78" s="140"/>
      <c r="E78" s="143"/>
      <c r="F78" s="143"/>
      <c r="G78" s="143"/>
      <c r="H78" s="132"/>
      <c r="I78" s="133"/>
      <c r="J78" s="134"/>
      <c r="K78" s="135"/>
      <c r="L78" s="136"/>
      <c r="M78" s="142">
        <f t="shared" si="7"/>
        <v>0</v>
      </c>
    </row>
    <row r="79" spans="1:13" x14ac:dyDescent="0.3">
      <c r="A79" s="144"/>
      <c r="B79" s="128"/>
      <c r="C79" s="145"/>
      <c r="D79" s="146"/>
      <c r="E79" s="143"/>
      <c r="F79" s="143"/>
      <c r="G79" s="143"/>
      <c r="H79" s="132"/>
      <c r="I79" s="133"/>
      <c r="J79" s="134"/>
      <c r="K79" s="135"/>
      <c r="L79" s="136"/>
      <c r="M79" s="147">
        <f t="shared" si="7"/>
        <v>0</v>
      </c>
    </row>
    <row r="80" spans="1:13" x14ac:dyDescent="0.3">
      <c r="A80" s="144"/>
      <c r="B80" s="128"/>
      <c r="C80" s="145"/>
      <c r="D80" s="146"/>
      <c r="E80" s="143"/>
      <c r="F80" s="143"/>
      <c r="G80" s="143"/>
      <c r="H80" s="132"/>
      <c r="I80" s="133"/>
      <c r="J80" s="134"/>
      <c r="K80" s="135"/>
      <c r="L80" s="136"/>
      <c r="M80" s="147">
        <f t="shared" si="7"/>
        <v>0</v>
      </c>
    </row>
    <row r="81" spans="1:13" ht="15.6" x14ac:dyDescent="0.3">
      <c r="A81" s="148"/>
      <c r="B81" s="149"/>
      <c r="C81" s="150"/>
      <c r="D81" s="151"/>
      <c r="E81" s="152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677</v>
      </c>
      <c r="F81" s="152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793</v>
      </c>
      <c r="G81" s="152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817</v>
      </c>
      <c r="H81" s="149"/>
      <c r="I81" s="153"/>
      <c r="J81" s="154"/>
      <c r="K81" s="155"/>
      <c r="L81" s="156"/>
      <c r="M81" s="157">
        <f>SUM(E81:G81)</f>
        <v>2287</v>
      </c>
    </row>
    <row r="82" spans="1:13" x14ac:dyDescent="0.25">
      <c r="A82" s="127"/>
      <c r="B82" s="128">
        <v>1040</v>
      </c>
      <c r="C82" s="129"/>
      <c r="D82" s="130"/>
      <c r="E82" s="189">
        <v>94</v>
      </c>
      <c r="F82" s="190">
        <v>158</v>
      </c>
      <c r="G82" s="190">
        <v>124</v>
      </c>
      <c r="H82" s="121"/>
      <c r="I82" s="122"/>
      <c r="J82" s="123"/>
      <c r="K82" s="124"/>
      <c r="L82" s="125"/>
      <c r="M82" s="137">
        <f t="shared" ref="M82:M90" si="8">SUM(E82:G82)</f>
        <v>376</v>
      </c>
    </row>
    <row r="83" spans="1:13" x14ac:dyDescent="0.25">
      <c r="A83" s="127"/>
      <c r="B83" s="128">
        <v>1041</v>
      </c>
      <c r="C83" s="129"/>
      <c r="D83" s="130"/>
      <c r="E83" s="189">
        <v>135</v>
      </c>
      <c r="F83" s="190">
        <v>164</v>
      </c>
      <c r="G83" s="190">
        <v>130</v>
      </c>
      <c r="H83" s="132"/>
      <c r="I83" s="133"/>
      <c r="J83" s="134"/>
      <c r="K83" s="135"/>
      <c r="L83" s="136"/>
      <c r="M83" s="137">
        <f t="shared" si="8"/>
        <v>429</v>
      </c>
    </row>
    <row r="84" spans="1:13" x14ac:dyDescent="0.25">
      <c r="A84" s="127"/>
      <c r="B84" s="128">
        <v>1042</v>
      </c>
      <c r="C84" s="129"/>
      <c r="D84" s="130"/>
      <c r="E84" s="189">
        <v>87</v>
      </c>
      <c r="F84" s="190">
        <v>161</v>
      </c>
      <c r="G84" s="190">
        <v>170</v>
      </c>
      <c r="H84" s="132"/>
      <c r="I84" s="133"/>
      <c r="J84" s="134"/>
      <c r="K84" s="135"/>
      <c r="L84" s="136"/>
      <c r="M84" s="137">
        <f t="shared" si="8"/>
        <v>418</v>
      </c>
    </row>
    <row r="85" spans="1:13" x14ac:dyDescent="0.25">
      <c r="A85" s="127"/>
      <c r="B85" s="128">
        <v>1043</v>
      </c>
      <c r="C85" s="129"/>
      <c r="D85" s="130"/>
      <c r="E85" s="189">
        <v>198</v>
      </c>
      <c r="F85" s="190">
        <v>164</v>
      </c>
      <c r="G85" s="190">
        <v>191</v>
      </c>
      <c r="H85" s="132"/>
      <c r="I85" s="133"/>
      <c r="J85" s="134"/>
      <c r="K85" s="135"/>
      <c r="L85" s="136"/>
      <c r="M85" s="137">
        <f t="shared" si="8"/>
        <v>553</v>
      </c>
    </row>
    <row r="86" spans="1:13" x14ac:dyDescent="0.25">
      <c r="A86" s="127"/>
      <c r="B86" s="128">
        <v>1044</v>
      </c>
      <c r="C86" s="129"/>
      <c r="D86" s="130"/>
      <c r="E86" s="189">
        <v>163</v>
      </c>
      <c r="F86" s="193">
        <v>146</v>
      </c>
      <c r="G86" s="190">
        <v>202</v>
      </c>
      <c r="H86" s="132"/>
      <c r="I86" s="133"/>
      <c r="J86" s="134"/>
      <c r="K86" s="135"/>
      <c r="L86" s="136"/>
      <c r="M86" s="137">
        <f t="shared" si="8"/>
        <v>511</v>
      </c>
    </row>
    <row r="87" spans="1:13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3" x14ac:dyDescent="0.3">
      <c r="A88" s="138"/>
      <c r="B88" s="128"/>
      <c r="C88" s="139"/>
      <c r="D88" s="140"/>
      <c r="E88" s="143"/>
      <c r="F88" s="143"/>
      <c r="G88" s="143"/>
      <c r="H88" s="132"/>
      <c r="I88" s="133"/>
      <c r="J88" s="134"/>
      <c r="K88" s="135"/>
      <c r="L88" s="136"/>
      <c r="M88" s="142">
        <f t="shared" si="8"/>
        <v>0</v>
      </c>
    </row>
    <row r="89" spans="1:13" x14ac:dyDescent="0.3">
      <c r="A89" s="144"/>
      <c r="B89" s="128"/>
      <c r="C89" s="145"/>
      <c r="D89" s="146"/>
      <c r="E89" s="143"/>
      <c r="F89" s="143"/>
      <c r="G89" s="143"/>
      <c r="H89" s="132"/>
      <c r="I89" s="133"/>
      <c r="J89" s="134"/>
      <c r="K89" s="135"/>
      <c r="L89" s="136"/>
      <c r="M89" s="147">
        <f t="shared" si="8"/>
        <v>0</v>
      </c>
    </row>
    <row r="90" spans="1:13" x14ac:dyDescent="0.3">
      <c r="A90" s="144"/>
      <c r="B90" s="128"/>
      <c r="C90" s="145"/>
      <c r="D90" s="146"/>
      <c r="E90" s="143"/>
      <c r="F90" s="143"/>
      <c r="G90" s="143"/>
      <c r="H90" s="132"/>
      <c r="I90" s="133"/>
      <c r="J90" s="134"/>
      <c r="K90" s="135"/>
      <c r="L90" s="136"/>
      <c r="M90" s="147">
        <f t="shared" si="8"/>
        <v>0</v>
      </c>
    </row>
    <row r="91" spans="1:13" ht="15.6" x14ac:dyDescent="0.3">
      <c r="A91" s="148"/>
      <c r="B91" s="149"/>
      <c r="C91" s="150"/>
      <c r="D91" s="151"/>
      <c r="E91" s="152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762</v>
      </c>
      <c r="F91" s="152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936</v>
      </c>
      <c r="G91" s="152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91" s="149"/>
      <c r="I91" s="153"/>
      <c r="J91" s="154"/>
      <c r="K91" s="155"/>
      <c r="L91" s="156"/>
      <c r="M91" s="157">
        <f>SUM(E91:G91)</f>
        <v>2482</v>
      </c>
    </row>
    <row r="92" spans="1:13" x14ac:dyDescent="0.25">
      <c r="A92" s="127"/>
      <c r="B92" s="128">
        <v>1045</v>
      </c>
      <c r="C92" s="129"/>
      <c r="D92" s="130"/>
      <c r="E92" s="189">
        <v>156</v>
      </c>
      <c r="F92" s="190">
        <v>174</v>
      </c>
      <c r="G92" s="190">
        <v>171</v>
      </c>
      <c r="H92" s="121"/>
      <c r="I92" s="122"/>
      <c r="J92" s="123"/>
      <c r="K92" s="124"/>
      <c r="L92" s="125"/>
      <c r="M92" s="137">
        <f t="shared" ref="M92:M100" si="9">SUM(E92:G92)</f>
        <v>501</v>
      </c>
    </row>
    <row r="93" spans="1:13" x14ac:dyDescent="0.25">
      <c r="A93" s="127"/>
      <c r="B93" s="128">
        <v>1046</v>
      </c>
      <c r="C93" s="129"/>
      <c r="D93" s="130"/>
      <c r="E93" s="189">
        <v>109</v>
      </c>
      <c r="F93" s="190">
        <v>151</v>
      </c>
      <c r="G93" s="190">
        <v>134</v>
      </c>
      <c r="H93" s="132"/>
      <c r="I93" s="133"/>
      <c r="J93" s="134"/>
      <c r="K93" s="135"/>
      <c r="L93" s="136"/>
      <c r="M93" s="137">
        <f t="shared" si="9"/>
        <v>394</v>
      </c>
    </row>
    <row r="94" spans="1:13" x14ac:dyDescent="0.25">
      <c r="A94" s="127"/>
      <c r="B94" s="128">
        <v>1047</v>
      </c>
      <c r="C94" s="129"/>
      <c r="D94" s="130"/>
      <c r="E94" s="189">
        <v>160</v>
      </c>
      <c r="F94" s="190">
        <v>160</v>
      </c>
      <c r="G94" s="190">
        <v>160</v>
      </c>
      <c r="H94" s="132"/>
      <c r="I94" s="133"/>
      <c r="J94" s="134"/>
      <c r="K94" s="135"/>
      <c r="L94" s="136"/>
      <c r="M94" s="137">
        <f t="shared" si="9"/>
        <v>480</v>
      </c>
    </row>
    <row r="95" spans="1:13" x14ac:dyDescent="0.25">
      <c r="A95" s="127"/>
      <c r="B95" s="128">
        <v>1048</v>
      </c>
      <c r="C95" s="129"/>
      <c r="D95" s="130"/>
      <c r="E95" s="189">
        <v>137</v>
      </c>
      <c r="F95" s="190">
        <v>216</v>
      </c>
      <c r="G95" s="190">
        <v>172</v>
      </c>
      <c r="H95" s="132"/>
      <c r="I95" s="133"/>
      <c r="J95" s="134"/>
      <c r="K95" s="135"/>
      <c r="L95" s="136"/>
      <c r="M95" s="137">
        <f t="shared" si="9"/>
        <v>525</v>
      </c>
    </row>
    <row r="96" spans="1:13" x14ac:dyDescent="0.25">
      <c r="A96" s="127"/>
      <c r="B96" s="128">
        <v>1049</v>
      </c>
      <c r="C96" s="129"/>
      <c r="D96" s="130"/>
      <c r="E96" s="189">
        <v>200</v>
      </c>
      <c r="F96" s="190">
        <v>235</v>
      </c>
      <c r="G96" s="190">
        <v>147</v>
      </c>
      <c r="H96" s="132"/>
      <c r="I96" s="133"/>
      <c r="J96" s="134"/>
      <c r="K96" s="135"/>
      <c r="L96" s="136"/>
      <c r="M96" s="137">
        <f t="shared" si="9"/>
        <v>582</v>
      </c>
    </row>
    <row r="97" spans="1:13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3" x14ac:dyDescent="0.3">
      <c r="A98" s="138"/>
      <c r="B98" s="128"/>
      <c r="C98" s="139"/>
      <c r="D98" s="140"/>
      <c r="E98" s="143"/>
      <c r="F98" s="143"/>
      <c r="G98" s="143"/>
      <c r="H98" s="132"/>
      <c r="I98" s="133"/>
      <c r="J98" s="134"/>
      <c r="K98" s="135"/>
      <c r="L98" s="136"/>
      <c r="M98" s="142">
        <f t="shared" si="9"/>
        <v>0</v>
      </c>
    </row>
    <row r="99" spans="1:13" x14ac:dyDescent="0.3">
      <c r="A99" s="144"/>
      <c r="B99" s="128"/>
      <c r="C99" s="145"/>
      <c r="D99" s="146"/>
      <c r="E99" s="143"/>
      <c r="F99" s="143"/>
      <c r="G99" s="143"/>
      <c r="H99" s="132"/>
      <c r="I99" s="133"/>
      <c r="J99" s="134"/>
      <c r="K99" s="135"/>
      <c r="L99" s="136"/>
      <c r="M99" s="147">
        <f t="shared" si="9"/>
        <v>0</v>
      </c>
    </row>
    <row r="100" spans="1:13" x14ac:dyDescent="0.3">
      <c r="A100" s="144"/>
      <c r="B100" s="128"/>
      <c r="C100" s="145"/>
      <c r="D100" s="146"/>
      <c r="E100" s="143"/>
      <c r="F100" s="143"/>
      <c r="G100" s="143"/>
      <c r="H100" s="132"/>
      <c r="I100" s="133"/>
      <c r="J100" s="134"/>
      <c r="K100" s="135"/>
      <c r="L100" s="136"/>
      <c r="M100" s="147">
        <f t="shared" si="9"/>
        <v>0</v>
      </c>
    </row>
    <row r="101" spans="1:13" ht="15.6" x14ac:dyDescent="0.3">
      <c r="A101" s="148"/>
      <c r="B101" s="149"/>
      <c r="C101" s="150"/>
      <c r="D101" s="151"/>
      <c r="E101" s="152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808</v>
      </c>
      <c r="F101" s="152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725</v>
      </c>
      <c r="G101" s="152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805</v>
      </c>
      <c r="H101" s="149"/>
      <c r="I101" s="153"/>
      <c r="J101" s="154"/>
      <c r="K101" s="155"/>
      <c r="L101" s="156"/>
      <c r="M101" s="157">
        <f>SUM(E101:G101)</f>
        <v>2338</v>
      </c>
    </row>
    <row r="102" spans="1:13" x14ac:dyDescent="0.25">
      <c r="A102" s="127"/>
      <c r="B102" s="128">
        <v>1050</v>
      </c>
      <c r="C102" s="129"/>
      <c r="D102" s="130"/>
      <c r="E102" s="189">
        <v>143</v>
      </c>
      <c r="F102" s="190">
        <v>112</v>
      </c>
      <c r="G102" s="190">
        <v>143</v>
      </c>
      <c r="H102" s="121"/>
      <c r="I102" s="122"/>
      <c r="J102" s="123"/>
      <c r="K102" s="124"/>
      <c r="L102" s="125"/>
      <c r="M102" s="137">
        <f t="shared" ref="M102:M110" si="10">SUM(E102:G102)</f>
        <v>398</v>
      </c>
    </row>
    <row r="103" spans="1:13" x14ac:dyDescent="0.25">
      <c r="A103" s="127"/>
      <c r="B103" s="128">
        <v>1051</v>
      </c>
      <c r="C103" s="129"/>
      <c r="D103" s="130"/>
      <c r="E103" s="189">
        <v>148</v>
      </c>
      <c r="F103" s="190">
        <v>137</v>
      </c>
      <c r="G103" s="190">
        <v>141</v>
      </c>
      <c r="H103" s="132"/>
      <c r="I103" s="133"/>
      <c r="J103" s="134"/>
      <c r="K103" s="135"/>
      <c r="L103" s="136"/>
      <c r="M103" s="137">
        <f t="shared" si="10"/>
        <v>426</v>
      </c>
    </row>
    <row r="104" spans="1:13" x14ac:dyDescent="0.25">
      <c r="A104" s="127"/>
      <c r="B104" s="128">
        <v>1052</v>
      </c>
      <c r="C104" s="129"/>
      <c r="D104" s="130"/>
      <c r="E104" s="189">
        <v>184</v>
      </c>
      <c r="F104" s="190">
        <v>179</v>
      </c>
      <c r="G104" s="190">
        <v>174</v>
      </c>
      <c r="H104" s="132"/>
      <c r="I104" s="133"/>
      <c r="J104" s="134"/>
      <c r="K104" s="135"/>
      <c r="L104" s="136"/>
      <c r="M104" s="137">
        <f t="shared" si="10"/>
        <v>537</v>
      </c>
    </row>
    <row r="105" spans="1:13" x14ac:dyDescent="0.25">
      <c r="A105" s="127"/>
      <c r="B105" s="128">
        <v>1076</v>
      </c>
      <c r="C105" s="129"/>
      <c r="D105" s="130"/>
      <c r="E105" s="189">
        <v>151</v>
      </c>
      <c r="F105" s="190">
        <v>139</v>
      </c>
      <c r="G105" s="190">
        <v>171</v>
      </c>
      <c r="H105" s="132"/>
      <c r="I105" s="133"/>
      <c r="J105" s="134"/>
      <c r="K105" s="135"/>
      <c r="L105" s="136"/>
      <c r="M105" s="137">
        <f t="shared" si="10"/>
        <v>461</v>
      </c>
    </row>
    <row r="106" spans="1:13" x14ac:dyDescent="0.25">
      <c r="A106" s="127"/>
      <c r="B106" s="128">
        <v>1053</v>
      </c>
      <c r="C106" s="129"/>
      <c r="D106" s="130"/>
      <c r="E106" s="189">
        <v>182</v>
      </c>
      <c r="F106" s="190">
        <v>158</v>
      </c>
      <c r="G106" s="190">
        <v>176</v>
      </c>
      <c r="H106" s="132"/>
      <c r="I106" s="133"/>
      <c r="J106" s="134"/>
      <c r="K106" s="135"/>
      <c r="L106" s="136"/>
      <c r="M106" s="137">
        <f t="shared" si="10"/>
        <v>516</v>
      </c>
    </row>
    <row r="107" spans="1:13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3" x14ac:dyDescent="0.3">
      <c r="A108" s="138"/>
      <c r="B108" s="128"/>
      <c r="C108" s="139"/>
      <c r="D108" s="140"/>
      <c r="E108" s="143"/>
      <c r="F108" s="143"/>
      <c r="G108" s="143"/>
      <c r="H108" s="132"/>
      <c r="I108" s="133"/>
      <c r="J108" s="134"/>
      <c r="K108" s="135"/>
      <c r="L108" s="136"/>
      <c r="M108" s="142">
        <f t="shared" si="10"/>
        <v>0</v>
      </c>
    </row>
    <row r="109" spans="1:13" x14ac:dyDescent="0.3">
      <c r="A109" s="144"/>
      <c r="B109" s="128"/>
      <c r="C109" s="145"/>
      <c r="D109" s="146"/>
      <c r="E109" s="143"/>
      <c r="F109" s="143"/>
      <c r="G109" s="143"/>
      <c r="H109" s="132"/>
      <c r="I109" s="133"/>
      <c r="J109" s="134"/>
      <c r="K109" s="135"/>
      <c r="L109" s="136"/>
      <c r="M109" s="147">
        <f t="shared" si="10"/>
        <v>0</v>
      </c>
    </row>
    <row r="110" spans="1:13" x14ac:dyDescent="0.3">
      <c r="A110" s="144"/>
      <c r="B110" s="128"/>
      <c r="C110" s="145"/>
      <c r="D110" s="146"/>
      <c r="E110" s="143"/>
      <c r="F110" s="143"/>
      <c r="G110" s="143"/>
      <c r="H110" s="132"/>
      <c r="I110" s="133"/>
      <c r="J110" s="134"/>
      <c r="K110" s="135"/>
      <c r="L110" s="136"/>
      <c r="M110" s="147">
        <f t="shared" si="10"/>
        <v>0</v>
      </c>
    </row>
    <row r="111" spans="1:13" ht="15.6" x14ac:dyDescent="0.3">
      <c r="A111" s="148"/>
      <c r="B111" s="149"/>
      <c r="C111" s="150"/>
      <c r="D111" s="151"/>
      <c r="E111" s="152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926</v>
      </c>
      <c r="F111" s="152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986</v>
      </c>
      <c r="G111" s="152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838</v>
      </c>
      <c r="H111" s="149"/>
      <c r="I111" s="153"/>
      <c r="J111" s="154"/>
      <c r="K111" s="155"/>
      <c r="L111" s="156"/>
      <c r="M111" s="157">
        <f>SUM(E111:G111)</f>
        <v>2750</v>
      </c>
    </row>
    <row r="112" spans="1:13" x14ac:dyDescent="0.25">
      <c r="A112" s="127"/>
      <c r="B112" s="128">
        <v>1054</v>
      </c>
      <c r="C112" s="129"/>
      <c r="D112" s="130"/>
      <c r="E112" s="189">
        <v>119</v>
      </c>
      <c r="F112" s="190">
        <v>128</v>
      </c>
      <c r="G112" s="190">
        <v>84</v>
      </c>
      <c r="H112" s="121"/>
      <c r="I112" s="122"/>
      <c r="J112" s="123"/>
      <c r="K112" s="124"/>
      <c r="L112" s="125"/>
      <c r="M112" s="137">
        <f t="shared" ref="M112:M120" si="11">SUM(E112:G112)</f>
        <v>331</v>
      </c>
    </row>
    <row r="113" spans="1:13" x14ac:dyDescent="0.25">
      <c r="A113" s="127"/>
      <c r="B113" s="128">
        <v>1055</v>
      </c>
      <c r="C113" s="129"/>
      <c r="D113" s="130"/>
      <c r="E113" s="189">
        <v>146</v>
      </c>
      <c r="F113" s="190">
        <v>236</v>
      </c>
      <c r="G113" s="190">
        <v>174</v>
      </c>
      <c r="H113" s="132"/>
      <c r="I113" s="133"/>
      <c r="J113" s="134"/>
      <c r="K113" s="135"/>
      <c r="L113" s="136"/>
      <c r="M113" s="137">
        <f t="shared" si="11"/>
        <v>556</v>
      </c>
    </row>
    <row r="114" spans="1:13" x14ac:dyDescent="0.25">
      <c r="A114" s="127"/>
      <c r="B114" s="128">
        <v>1056</v>
      </c>
      <c r="C114" s="129"/>
      <c r="D114" s="130"/>
      <c r="E114" s="189">
        <v>257</v>
      </c>
      <c r="F114" s="190">
        <v>217</v>
      </c>
      <c r="G114" s="190">
        <v>224</v>
      </c>
      <c r="H114" s="132"/>
      <c r="I114" s="133"/>
      <c r="J114" s="134"/>
      <c r="K114" s="135"/>
      <c r="L114" s="136"/>
      <c r="M114" s="137">
        <f t="shared" si="11"/>
        <v>698</v>
      </c>
    </row>
    <row r="115" spans="1:13" x14ac:dyDescent="0.25">
      <c r="A115" s="127"/>
      <c r="B115" s="128">
        <v>1057</v>
      </c>
      <c r="C115" s="129"/>
      <c r="D115" s="130"/>
      <c r="E115" s="189">
        <v>250</v>
      </c>
      <c r="F115" s="190">
        <v>219</v>
      </c>
      <c r="G115" s="190">
        <v>171</v>
      </c>
      <c r="H115" s="132"/>
      <c r="I115" s="133"/>
      <c r="J115" s="134"/>
      <c r="K115" s="135"/>
      <c r="L115" s="136"/>
      <c r="M115" s="137">
        <f t="shared" si="11"/>
        <v>640</v>
      </c>
    </row>
    <row r="116" spans="1:13" x14ac:dyDescent="0.25">
      <c r="A116" s="127"/>
      <c r="B116" s="128">
        <v>1058</v>
      </c>
      <c r="C116" s="129"/>
      <c r="D116" s="130"/>
      <c r="E116" s="189">
        <v>154</v>
      </c>
      <c r="F116" s="190">
        <v>186</v>
      </c>
      <c r="G116" s="190">
        <v>185</v>
      </c>
      <c r="H116" s="132"/>
      <c r="I116" s="133"/>
      <c r="J116" s="134"/>
      <c r="K116" s="135"/>
      <c r="L116" s="136"/>
      <c r="M116" s="137">
        <f t="shared" si="11"/>
        <v>525</v>
      </c>
    </row>
    <row r="117" spans="1:13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3" x14ac:dyDescent="0.3">
      <c r="A118" s="138"/>
      <c r="B118" s="128"/>
      <c r="C118" s="139"/>
      <c r="D118" s="140"/>
      <c r="E118" s="143"/>
      <c r="F118" s="143"/>
      <c r="G118" s="143"/>
      <c r="H118" s="132"/>
      <c r="I118" s="133"/>
      <c r="J118" s="134"/>
      <c r="K118" s="135"/>
      <c r="L118" s="136"/>
      <c r="M118" s="142">
        <f t="shared" si="11"/>
        <v>0</v>
      </c>
    </row>
    <row r="119" spans="1:13" x14ac:dyDescent="0.3">
      <c r="A119" s="144"/>
      <c r="B119" s="128"/>
      <c r="C119" s="145"/>
      <c r="D119" s="146"/>
      <c r="E119" s="143"/>
      <c r="F119" s="143"/>
      <c r="G119" s="143"/>
      <c r="H119" s="132"/>
      <c r="I119" s="133"/>
      <c r="J119" s="134"/>
      <c r="K119" s="135"/>
      <c r="L119" s="136"/>
      <c r="M119" s="147">
        <f t="shared" si="11"/>
        <v>0</v>
      </c>
    </row>
    <row r="120" spans="1:13" x14ac:dyDescent="0.3">
      <c r="A120" s="144"/>
      <c r="B120" s="128"/>
      <c r="C120" s="145"/>
      <c r="D120" s="146"/>
      <c r="E120" s="143"/>
      <c r="F120" s="143"/>
      <c r="G120" s="143"/>
      <c r="H120" s="132"/>
      <c r="I120" s="133"/>
      <c r="J120" s="134"/>
      <c r="K120" s="135"/>
      <c r="L120" s="136"/>
      <c r="M120" s="147">
        <f t="shared" si="11"/>
        <v>0</v>
      </c>
    </row>
    <row r="121" spans="1:13" ht="15.6" x14ac:dyDescent="0.3">
      <c r="A121" s="148"/>
      <c r="B121" s="149"/>
      <c r="C121" s="150"/>
      <c r="D121" s="151"/>
      <c r="E121" s="152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814</v>
      </c>
      <c r="F121" s="152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867</v>
      </c>
      <c r="G121" s="152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789</v>
      </c>
      <c r="H121" s="149"/>
      <c r="I121" s="153"/>
      <c r="J121" s="154"/>
      <c r="K121" s="155"/>
      <c r="L121" s="156"/>
      <c r="M121" s="157">
        <f>SUM(E121:G121)</f>
        <v>2470</v>
      </c>
    </row>
    <row r="122" spans="1:13" x14ac:dyDescent="0.25">
      <c r="A122" s="127"/>
      <c r="B122" s="128">
        <v>1059</v>
      </c>
      <c r="C122" s="129"/>
      <c r="D122" s="130"/>
      <c r="E122" s="189">
        <v>92</v>
      </c>
      <c r="F122" s="190">
        <v>111</v>
      </c>
      <c r="G122" s="190">
        <v>92</v>
      </c>
      <c r="H122" s="121"/>
      <c r="I122" s="122"/>
      <c r="J122" s="123"/>
      <c r="K122" s="124"/>
      <c r="L122" s="125"/>
      <c r="M122" s="137">
        <f t="shared" ref="M122:M130" si="12">SUM(E122:G122)</f>
        <v>295</v>
      </c>
    </row>
    <row r="123" spans="1:13" x14ac:dyDescent="0.25">
      <c r="A123" s="127"/>
      <c r="B123" s="128">
        <v>1060</v>
      </c>
      <c r="C123" s="129"/>
      <c r="D123" s="130"/>
      <c r="E123" s="189">
        <v>134</v>
      </c>
      <c r="F123" s="190">
        <v>159</v>
      </c>
      <c r="G123" s="190">
        <v>127</v>
      </c>
      <c r="H123" s="132"/>
      <c r="I123" s="133"/>
      <c r="J123" s="134"/>
      <c r="K123" s="135"/>
      <c r="L123" s="136"/>
      <c r="M123" s="137">
        <f t="shared" si="12"/>
        <v>420</v>
      </c>
    </row>
    <row r="124" spans="1:13" x14ac:dyDescent="0.25">
      <c r="A124" s="127"/>
      <c r="B124" s="128">
        <v>1061</v>
      </c>
      <c r="C124" s="129"/>
      <c r="D124" s="130"/>
      <c r="E124" s="189">
        <v>176</v>
      </c>
      <c r="F124" s="190">
        <v>189</v>
      </c>
      <c r="G124" s="190">
        <v>177</v>
      </c>
      <c r="H124" s="132"/>
      <c r="I124" s="133"/>
      <c r="J124" s="134"/>
      <c r="K124" s="135"/>
      <c r="L124" s="136"/>
      <c r="M124" s="137">
        <f t="shared" si="12"/>
        <v>542</v>
      </c>
    </row>
    <row r="125" spans="1:13" x14ac:dyDescent="0.25">
      <c r="A125" s="127"/>
      <c r="B125" s="128">
        <v>1078</v>
      </c>
      <c r="C125" s="129"/>
      <c r="D125" s="130"/>
      <c r="E125" s="189">
        <v>169</v>
      </c>
      <c r="F125" s="190">
        <v>224</v>
      </c>
      <c r="G125" s="190">
        <v>178</v>
      </c>
      <c r="H125" s="132"/>
      <c r="I125" s="133"/>
      <c r="J125" s="134"/>
      <c r="K125" s="135"/>
      <c r="L125" s="136"/>
      <c r="M125" s="137">
        <f t="shared" si="12"/>
        <v>571</v>
      </c>
    </row>
    <row r="126" spans="1:13" x14ac:dyDescent="0.25">
      <c r="A126" s="127"/>
      <c r="B126" s="128">
        <v>1062</v>
      </c>
      <c r="C126" s="129"/>
      <c r="D126" s="130"/>
      <c r="E126" s="194">
        <v>243</v>
      </c>
      <c r="F126" s="190">
        <v>184</v>
      </c>
      <c r="G126" s="190">
        <v>215</v>
      </c>
      <c r="H126" s="132"/>
      <c r="I126" s="133"/>
      <c r="J126" s="134"/>
      <c r="K126" s="135"/>
      <c r="L126" s="136"/>
      <c r="M126" s="137">
        <f t="shared" si="12"/>
        <v>642</v>
      </c>
    </row>
    <row r="127" spans="1:13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3" x14ac:dyDescent="0.3">
      <c r="A128" s="138"/>
      <c r="B128" s="128"/>
      <c r="C128" s="139"/>
      <c r="D128" s="140"/>
      <c r="E128" s="143"/>
      <c r="F128" s="143"/>
      <c r="G128" s="143"/>
      <c r="H128" s="132"/>
      <c r="I128" s="133"/>
      <c r="J128" s="134"/>
      <c r="K128" s="135"/>
      <c r="L128" s="136"/>
      <c r="M128" s="142">
        <f t="shared" si="12"/>
        <v>0</v>
      </c>
    </row>
    <row r="129" spans="1:13" x14ac:dyDescent="0.3">
      <c r="A129" s="144"/>
      <c r="B129" s="128"/>
      <c r="C129" s="145"/>
      <c r="D129" s="146"/>
      <c r="E129" s="143"/>
      <c r="F129" s="143"/>
      <c r="G129" s="143"/>
      <c r="H129" s="132"/>
      <c r="I129" s="133"/>
      <c r="J129" s="134"/>
      <c r="K129" s="135"/>
      <c r="L129" s="136"/>
      <c r="M129" s="147">
        <f t="shared" si="12"/>
        <v>0</v>
      </c>
    </row>
    <row r="130" spans="1:13" x14ac:dyDescent="0.3">
      <c r="A130" s="144"/>
      <c r="B130" s="128"/>
      <c r="C130" s="145"/>
      <c r="D130" s="146"/>
      <c r="E130" s="143"/>
      <c r="F130" s="143"/>
      <c r="G130" s="143"/>
      <c r="H130" s="132"/>
      <c r="I130" s="133"/>
      <c r="J130" s="134"/>
      <c r="K130" s="135"/>
      <c r="L130" s="136"/>
      <c r="M130" s="147">
        <f t="shared" si="12"/>
        <v>0</v>
      </c>
    </row>
    <row r="131" spans="1:13" ht="15.6" x14ac:dyDescent="0.3">
      <c r="A131" s="148"/>
      <c r="B131" s="149"/>
      <c r="C131" s="150"/>
      <c r="D131" s="151"/>
      <c r="E131" s="152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771</v>
      </c>
      <c r="F131" s="152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651</v>
      </c>
      <c r="G131" s="152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772</v>
      </c>
      <c r="H131" s="149"/>
      <c r="I131" s="153"/>
      <c r="J131" s="154"/>
      <c r="K131" s="155"/>
      <c r="L131" s="156"/>
      <c r="M131" s="157">
        <f>SUM(E131:G131)</f>
        <v>2194</v>
      </c>
    </row>
    <row r="132" spans="1:13" x14ac:dyDescent="0.25">
      <c r="A132" s="127"/>
      <c r="B132" s="128">
        <v>1063</v>
      </c>
      <c r="C132" s="129"/>
      <c r="D132" s="130"/>
      <c r="E132" s="189">
        <v>158</v>
      </c>
      <c r="F132" s="190">
        <v>104</v>
      </c>
      <c r="G132" s="190">
        <v>128</v>
      </c>
      <c r="H132" s="121"/>
      <c r="I132" s="122"/>
      <c r="J132" s="123"/>
      <c r="K132" s="124"/>
      <c r="L132" s="125"/>
      <c r="M132" s="137">
        <f t="shared" ref="M132:M140" si="13">SUM(E132:G132)</f>
        <v>390</v>
      </c>
    </row>
    <row r="133" spans="1:13" x14ac:dyDescent="0.25">
      <c r="A133" s="127"/>
      <c r="B133" s="128">
        <v>1064</v>
      </c>
      <c r="C133" s="129"/>
      <c r="D133" s="130"/>
      <c r="E133" s="189">
        <v>126</v>
      </c>
      <c r="F133" s="190">
        <v>99</v>
      </c>
      <c r="G133" s="190">
        <v>170</v>
      </c>
      <c r="H133" s="132"/>
      <c r="I133" s="133"/>
      <c r="J133" s="134"/>
      <c r="K133" s="135"/>
      <c r="L133" s="136"/>
      <c r="M133" s="137">
        <f t="shared" si="13"/>
        <v>395</v>
      </c>
    </row>
    <row r="134" spans="1:13" x14ac:dyDescent="0.25">
      <c r="A134" s="127"/>
      <c r="B134" s="128">
        <v>1065</v>
      </c>
      <c r="C134" s="129"/>
      <c r="D134" s="130"/>
      <c r="E134" s="189">
        <v>127</v>
      </c>
      <c r="F134" s="190">
        <v>130</v>
      </c>
      <c r="G134" s="190">
        <v>147</v>
      </c>
      <c r="H134" s="132"/>
      <c r="I134" s="133"/>
      <c r="J134" s="134"/>
      <c r="K134" s="135"/>
      <c r="L134" s="136"/>
      <c r="M134" s="137">
        <f t="shared" si="13"/>
        <v>404</v>
      </c>
    </row>
    <row r="135" spans="1:13" x14ac:dyDescent="0.25">
      <c r="A135" s="127"/>
      <c r="B135" s="128">
        <v>1077</v>
      </c>
      <c r="C135" s="129"/>
      <c r="D135" s="130"/>
      <c r="E135" s="189">
        <v>195</v>
      </c>
      <c r="F135" s="190">
        <v>152</v>
      </c>
      <c r="G135" s="190">
        <v>174</v>
      </c>
      <c r="H135" s="132"/>
      <c r="I135" s="133"/>
      <c r="J135" s="134"/>
      <c r="K135" s="135"/>
      <c r="L135" s="136"/>
      <c r="M135" s="137">
        <f t="shared" si="13"/>
        <v>521</v>
      </c>
    </row>
    <row r="136" spans="1:13" x14ac:dyDescent="0.25">
      <c r="A136" s="127"/>
      <c r="B136" s="128">
        <v>1066</v>
      </c>
      <c r="C136" s="129"/>
      <c r="D136" s="130"/>
      <c r="E136" s="189">
        <v>165</v>
      </c>
      <c r="F136" s="190">
        <v>166</v>
      </c>
      <c r="G136" s="190">
        <v>153</v>
      </c>
      <c r="H136" s="132"/>
      <c r="I136" s="133"/>
      <c r="J136" s="134"/>
      <c r="K136" s="135"/>
      <c r="L136" s="136"/>
      <c r="M136" s="137">
        <f t="shared" si="13"/>
        <v>484</v>
      </c>
    </row>
    <row r="137" spans="1:13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3" x14ac:dyDescent="0.3">
      <c r="A138" s="138"/>
      <c r="B138" s="128"/>
      <c r="C138" s="139"/>
      <c r="D138" s="140"/>
      <c r="E138" s="143"/>
      <c r="F138" s="143"/>
      <c r="G138" s="143"/>
      <c r="H138" s="132"/>
      <c r="I138" s="133"/>
      <c r="J138" s="134"/>
      <c r="K138" s="135"/>
      <c r="L138" s="136"/>
      <c r="M138" s="142">
        <f t="shared" si="13"/>
        <v>0</v>
      </c>
    </row>
    <row r="139" spans="1:13" x14ac:dyDescent="0.3">
      <c r="A139" s="144"/>
      <c r="B139" s="128"/>
      <c r="C139" s="145"/>
      <c r="D139" s="146"/>
      <c r="E139" s="143"/>
      <c r="F139" s="143"/>
      <c r="G139" s="143"/>
      <c r="H139" s="132"/>
      <c r="I139" s="133"/>
      <c r="J139" s="134"/>
      <c r="K139" s="135"/>
      <c r="L139" s="136"/>
      <c r="M139" s="147">
        <f t="shared" si="13"/>
        <v>0</v>
      </c>
    </row>
    <row r="140" spans="1:13" x14ac:dyDescent="0.3">
      <c r="A140" s="144"/>
      <c r="B140" s="128"/>
      <c r="C140" s="145"/>
      <c r="D140" s="146"/>
      <c r="E140" s="143"/>
      <c r="F140" s="143"/>
      <c r="G140" s="143"/>
      <c r="H140" s="132"/>
      <c r="I140" s="133"/>
      <c r="J140" s="134"/>
      <c r="K140" s="135"/>
      <c r="L140" s="136"/>
      <c r="M140" s="147">
        <f t="shared" si="13"/>
        <v>0</v>
      </c>
    </row>
    <row r="141" spans="1:13" ht="15.6" x14ac:dyDescent="0.3">
      <c r="A141" s="148"/>
      <c r="B141" s="149"/>
      <c r="C141" s="150"/>
      <c r="D141" s="151"/>
      <c r="E141" s="152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679</v>
      </c>
      <c r="F141" s="152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805</v>
      </c>
      <c r="G141" s="152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721</v>
      </c>
      <c r="H141" s="149"/>
      <c r="I141" s="153"/>
      <c r="J141" s="154"/>
      <c r="K141" s="155"/>
      <c r="L141" s="156"/>
      <c r="M141" s="157">
        <f>SUM(E141:G141)</f>
        <v>2205</v>
      </c>
    </row>
    <row r="142" spans="1:13" x14ac:dyDescent="0.25">
      <c r="A142" s="127"/>
      <c r="B142" s="128">
        <v>1067</v>
      </c>
      <c r="C142" s="129"/>
      <c r="D142" s="130"/>
      <c r="E142" s="189">
        <v>121</v>
      </c>
      <c r="F142" s="190">
        <v>121</v>
      </c>
      <c r="G142" s="190">
        <v>121</v>
      </c>
      <c r="H142" s="121"/>
      <c r="I142" s="122"/>
      <c r="J142" s="123"/>
      <c r="K142" s="124"/>
      <c r="L142" s="125"/>
      <c r="M142" s="137">
        <f t="shared" ref="M142:M150" si="14">SUM(E142:G142)</f>
        <v>363</v>
      </c>
    </row>
    <row r="143" spans="1:13" x14ac:dyDescent="0.25">
      <c r="A143" s="127"/>
      <c r="B143" s="128">
        <v>1068</v>
      </c>
      <c r="C143" s="129"/>
      <c r="D143" s="130"/>
      <c r="E143" s="189">
        <v>121</v>
      </c>
      <c r="F143" s="190">
        <v>130</v>
      </c>
      <c r="G143" s="190">
        <v>108</v>
      </c>
      <c r="H143" s="132"/>
      <c r="I143" s="133"/>
      <c r="J143" s="134"/>
      <c r="K143" s="135"/>
      <c r="L143" s="136"/>
      <c r="M143" s="137">
        <f t="shared" si="14"/>
        <v>359</v>
      </c>
    </row>
    <row r="144" spans="1:13" x14ac:dyDescent="0.25">
      <c r="A144" s="127"/>
      <c r="B144" s="128">
        <v>1069</v>
      </c>
      <c r="C144" s="129"/>
      <c r="D144" s="130"/>
      <c r="E144" s="189">
        <v>129</v>
      </c>
      <c r="F144" s="190">
        <v>159</v>
      </c>
      <c r="G144" s="190">
        <v>130</v>
      </c>
      <c r="H144" s="132"/>
      <c r="I144" s="133"/>
      <c r="J144" s="134"/>
      <c r="K144" s="135"/>
      <c r="L144" s="136"/>
      <c r="M144" s="137">
        <f t="shared" si="14"/>
        <v>418</v>
      </c>
    </row>
    <row r="145" spans="1:13" x14ac:dyDescent="0.25">
      <c r="A145" s="127"/>
      <c r="B145" s="128">
        <v>1076</v>
      </c>
      <c r="C145" s="129"/>
      <c r="D145" s="130"/>
      <c r="E145" s="189">
        <v>185</v>
      </c>
      <c r="F145" s="190">
        <v>187</v>
      </c>
      <c r="G145" s="190">
        <v>194</v>
      </c>
      <c r="H145" s="132"/>
      <c r="I145" s="133"/>
      <c r="J145" s="134"/>
      <c r="K145" s="135"/>
      <c r="L145" s="136"/>
      <c r="M145" s="137">
        <f t="shared" si="14"/>
        <v>566</v>
      </c>
    </row>
    <row r="146" spans="1:13" x14ac:dyDescent="0.25">
      <c r="A146" s="127"/>
      <c r="B146" s="128">
        <v>1070</v>
      </c>
      <c r="C146" s="129"/>
      <c r="D146" s="130"/>
      <c r="E146" s="189">
        <v>123</v>
      </c>
      <c r="F146" s="190">
        <v>208</v>
      </c>
      <c r="G146" s="190">
        <v>168</v>
      </c>
      <c r="H146" s="132"/>
      <c r="I146" s="133"/>
      <c r="J146" s="134"/>
      <c r="K146" s="135"/>
      <c r="L146" s="136"/>
      <c r="M146" s="137">
        <f t="shared" si="14"/>
        <v>499</v>
      </c>
    </row>
    <row r="147" spans="1:13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3" x14ac:dyDescent="0.3">
      <c r="A148" s="138"/>
      <c r="B148" s="128"/>
      <c r="C148" s="139"/>
      <c r="D148" s="140"/>
      <c r="E148" s="143"/>
      <c r="F148" s="143"/>
      <c r="G148" s="143"/>
      <c r="H148" s="132"/>
      <c r="I148" s="133"/>
      <c r="J148" s="134"/>
      <c r="K148" s="135"/>
      <c r="L148" s="136"/>
      <c r="M148" s="142">
        <f t="shared" si="14"/>
        <v>0</v>
      </c>
    </row>
    <row r="149" spans="1:13" x14ac:dyDescent="0.3">
      <c r="A149" s="144"/>
      <c r="B149" s="128"/>
      <c r="C149" s="145"/>
      <c r="D149" s="146"/>
      <c r="E149" s="143"/>
      <c r="F149" s="143"/>
      <c r="G149" s="143"/>
      <c r="H149" s="132"/>
      <c r="I149" s="133"/>
      <c r="J149" s="134"/>
      <c r="K149" s="135"/>
      <c r="L149" s="136"/>
      <c r="M149" s="147">
        <f t="shared" si="14"/>
        <v>0</v>
      </c>
    </row>
    <row r="150" spans="1:13" x14ac:dyDescent="0.3">
      <c r="A150" s="144"/>
      <c r="B150" s="128"/>
      <c r="C150" s="145"/>
      <c r="D150" s="146"/>
      <c r="E150" s="143"/>
      <c r="F150" s="143"/>
      <c r="G150" s="143"/>
      <c r="H150" s="132"/>
      <c r="I150" s="133"/>
      <c r="J150" s="134"/>
      <c r="K150" s="135"/>
      <c r="L150" s="136"/>
      <c r="M150" s="147">
        <f t="shared" si="14"/>
        <v>0</v>
      </c>
    </row>
    <row r="151" spans="1:13" ht="15.6" x14ac:dyDescent="0.3">
      <c r="A151" s="148"/>
      <c r="B151" s="149"/>
      <c r="C151" s="150"/>
      <c r="D151" s="151"/>
      <c r="E151" s="152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704</v>
      </c>
      <c r="F151" s="152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885</v>
      </c>
      <c r="G151" s="152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794</v>
      </c>
      <c r="H151" s="149"/>
      <c r="I151" s="153"/>
      <c r="J151" s="154"/>
      <c r="K151" s="155"/>
      <c r="L151" s="156"/>
      <c r="M151" s="157">
        <f>SUM(E151:G151)</f>
        <v>2383</v>
      </c>
    </row>
    <row r="152" spans="1:13" x14ac:dyDescent="0.25">
      <c r="A152" s="127"/>
      <c r="B152" s="128">
        <v>1071</v>
      </c>
      <c r="C152" s="129"/>
      <c r="D152" s="130"/>
      <c r="E152" s="189">
        <v>117</v>
      </c>
      <c r="F152" s="190">
        <v>91</v>
      </c>
      <c r="G152" s="190">
        <v>119</v>
      </c>
      <c r="H152" s="121"/>
      <c r="I152" s="122"/>
      <c r="J152" s="123"/>
      <c r="K152" s="124"/>
      <c r="L152" s="125"/>
      <c r="M152" s="137">
        <f t="shared" ref="M152:M160" si="15">SUM(E152:G152)</f>
        <v>327</v>
      </c>
    </row>
    <row r="153" spans="1:13" x14ac:dyDescent="0.25">
      <c r="A153" s="127"/>
      <c r="B153" s="128">
        <v>1072</v>
      </c>
      <c r="C153" s="129"/>
      <c r="D153" s="130"/>
      <c r="E153" s="189">
        <v>135</v>
      </c>
      <c r="F153" s="190">
        <v>148</v>
      </c>
      <c r="G153" s="190">
        <v>181</v>
      </c>
      <c r="H153" s="132"/>
      <c r="I153" s="133"/>
      <c r="J153" s="134"/>
      <c r="K153" s="135"/>
      <c r="L153" s="136"/>
      <c r="M153" s="137">
        <f t="shared" si="15"/>
        <v>464</v>
      </c>
    </row>
    <row r="154" spans="1:13" x14ac:dyDescent="0.25">
      <c r="A154" s="127"/>
      <c r="B154" s="128">
        <v>1073</v>
      </c>
      <c r="C154" s="129"/>
      <c r="D154" s="130"/>
      <c r="E154" s="189">
        <v>136</v>
      </c>
      <c r="F154" s="190">
        <v>169</v>
      </c>
      <c r="G154" s="190">
        <v>149</v>
      </c>
      <c r="H154" s="132"/>
      <c r="I154" s="133"/>
      <c r="J154" s="134"/>
      <c r="K154" s="135"/>
      <c r="L154" s="136"/>
      <c r="M154" s="137">
        <f t="shared" si="15"/>
        <v>454</v>
      </c>
    </row>
    <row r="155" spans="1:13" x14ac:dyDescent="0.25">
      <c r="A155" s="127"/>
      <c r="B155" s="128">
        <v>1074</v>
      </c>
      <c r="C155" s="129"/>
      <c r="D155" s="130"/>
      <c r="E155" s="189">
        <v>105</v>
      </c>
      <c r="F155" s="190">
        <v>208</v>
      </c>
      <c r="G155" s="190">
        <v>112</v>
      </c>
      <c r="H155" s="132"/>
      <c r="I155" s="133"/>
      <c r="J155" s="134"/>
      <c r="K155" s="135"/>
      <c r="L155" s="136"/>
      <c r="M155" s="137">
        <f t="shared" si="15"/>
        <v>425</v>
      </c>
    </row>
    <row r="156" spans="1:13" x14ac:dyDescent="0.25">
      <c r="A156" s="127"/>
      <c r="B156" s="128">
        <v>1075</v>
      </c>
      <c r="C156" s="129"/>
      <c r="D156" s="130"/>
      <c r="E156" s="189">
        <v>211</v>
      </c>
      <c r="F156" s="190">
        <v>269</v>
      </c>
      <c r="G156" s="190">
        <v>233</v>
      </c>
      <c r="H156" s="132"/>
      <c r="I156" s="133"/>
      <c r="J156" s="134"/>
      <c r="K156" s="135"/>
      <c r="L156" s="136"/>
      <c r="M156" s="137">
        <f t="shared" si="15"/>
        <v>713</v>
      </c>
    </row>
    <row r="157" spans="1:13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3" x14ac:dyDescent="0.3">
      <c r="A158" s="138"/>
      <c r="B158" s="128"/>
      <c r="C158" s="139"/>
      <c r="D158" s="140"/>
      <c r="E158" s="143"/>
      <c r="F158" s="143"/>
      <c r="G158" s="143"/>
      <c r="H158" s="132"/>
      <c r="I158" s="133"/>
      <c r="J158" s="134"/>
      <c r="K158" s="135"/>
      <c r="L158" s="136"/>
      <c r="M158" s="142">
        <f t="shared" si="15"/>
        <v>0</v>
      </c>
    </row>
    <row r="159" spans="1:13" x14ac:dyDescent="0.3">
      <c r="A159" s="144"/>
      <c r="B159" s="128"/>
      <c r="C159" s="145"/>
      <c r="D159" s="146"/>
      <c r="E159" s="143"/>
      <c r="F159" s="143"/>
      <c r="G159" s="143"/>
      <c r="H159" s="132"/>
      <c r="I159" s="133"/>
      <c r="J159" s="134"/>
      <c r="K159" s="135"/>
      <c r="L159" s="136"/>
      <c r="M159" s="147">
        <f t="shared" si="15"/>
        <v>0</v>
      </c>
    </row>
    <row r="160" spans="1:13" x14ac:dyDescent="0.3">
      <c r="A160" s="144"/>
      <c r="B160" s="128"/>
      <c r="C160" s="145"/>
      <c r="D160" s="146"/>
      <c r="E160" s="143"/>
      <c r="F160" s="143"/>
      <c r="G160" s="143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5">
      <c r="A161" s="158"/>
      <c r="B161" s="159"/>
      <c r="C161" s="160"/>
      <c r="D161" s="161"/>
      <c r="E161" s="162"/>
      <c r="F161" s="162"/>
      <c r="G161" s="162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:D1 D2:D6">
    <cfRule type="containsErrors" dxfId="3967" priority="478">
      <formula>ISERROR(C1)</formula>
    </cfRule>
  </conditionalFormatting>
  <conditionalFormatting sqref="A1">
    <cfRule type="containsErrors" dxfId="3966" priority="477">
      <formula>ISERROR(A1)</formula>
    </cfRule>
  </conditionalFormatting>
  <conditionalFormatting sqref="D7:D8">
    <cfRule type="cellIs" dxfId="3965" priority="475" operator="equal">
      <formula>0</formula>
    </cfRule>
    <cfRule type="containsErrors" dxfId="3964" priority="476">
      <formula>ISERROR(D7)</formula>
    </cfRule>
  </conditionalFormatting>
  <conditionalFormatting sqref="C2:C6">
    <cfRule type="containsErrors" dxfId="3963" priority="474">
      <formula>ISERROR(C2)</formula>
    </cfRule>
  </conditionalFormatting>
  <conditionalFormatting sqref="C7:C8">
    <cfRule type="cellIs" dxfId="3962" priority="472" operator="equal">
      <formula>0</formula>
    </cfRule>
    <cfRule type="containsErrors" dxfId="3961" priority="473">
      <formula>ISERROR(C7)</formula>
    </cfRule>
  </conditionalFormatting>
  <conditionalFormatting sqref="C9:C10">
    <cfRule type="cellIs" dxfId="3960" priority="470" operator="equal">
      <formula>0</formula>
    </cfRule>
    <cfRule type="containsErrors" dxfId="3959" priority="471">
      <formula>ISERROR(C9)</formula>
    </cfRule>
  </conditionalFormatting>
  <conditionalFormatting sqref="C11">
    <cfRule type="containsErrors" dxfId="3958" priority="469">
      <formula>ISERROR(C11)</formula>
    </cfRule>
  </conditionalFormatting>
  <conditionalFormatting sqref="C12:C16">
    <cfRule type="containsErrors" dxfId="3957" priority="468">
      <formula>ISERROR(C12)</formula>
    </cfRule>
  </conditionalFormatting>
  <conditionalFormatting sqref="C19:C20">
    <cfRule type="cellIs" dxfId="3956" priority="466" operator="equal">
      <formula>0</formula>
    </cfRule>
    <cfRule type="containsErrors" dxfId="3955" priority="467">
      <formula>ISERROR(C19)</formula>
    </cfRule>
  </conditionalFormatting>
  <conditionalFormatting sqref="C22:C26">
    <cfRule type="containsErrors" dxfId="3954" priority="465">
      <formula>ISERROR(C22)</formula>
    </cfRule>
  </conditionalFormatting>
  <conditionalFormatting sqref="C29:C30">
    <cfRule type="cellIs" dxfId="3953" priority="463" operator="equal">
      <formula>0</formula>
    </cfRule>
    <cfRule type="containsErrors" dxfId="3952" priority="464">
      <formula>ISERROR(C29)</formula>
    </cfRule>
  </conditionalFormatting>
  <conditionalFormatting sqref="C32:C36">
    <cfRule type="containsErrors" dxfId="3951" priority="462">
      <formula>ISERROR(C32)</formula>
    </cfRule>
  </conditionalFormatting>
  <conditionalFormatting sqref="C39:C40">
    <cfRule type="cellIs" dxfId="3950" priority="460" operator="equal">
      <formula>0</formula>
    </cfRule>
    <cfRule type="containsErrors" dxfId="3949" priority="461">
      <formula>ISERROR(C39)</formula>
    </cfRule>
  </conditionalFormatting>
  <conditionalFormatting sqref="C42:C46">
    <cfRule type="containsErrors" dxfId="3948" priority="459">
      <formula>ISERROR(C42)</formula>
    </cfRule>
  </conditionalFormatting>
  <conditionalFormatting sqref="C49:C50">
    <cfRule type="cellIs" dxfId="3947" priority="457" operator="equal">
      <formula>0</formula>
    </cfRule>
    <cfRule type="containsErrors" dxfId="3946" priority="458">
      <formula>ISERROR(C49)</formula>
    </cfRule>
  </conditionalFormatting>
  <conditionalFormatting sqref="C52:C56">
    <cfRule type="containsErrors" dxfId="3945" priority="456">
      <formula>ISERROR(C52)</formula>
    </cfRule>
  </conditionalFormatting>
  <conditionalFormatting sqref="C59:C60">
    <cfRule type="cellIs" dxfId="3944" priority="454" operator="equal">
      <formula>0</formula>
    </cfRule>
    <cfRule type="containsErrors" dxfId="3943" priority="455">
      <formula>ISERROR(C59)</formula>
    </cfRule>
  </conditionalFormatting>
  <conditionalFormatting sqref="C62:C66">
    <cfRule type="containsErrors" dxfId="3942" priority="453">
      <formula>ISERROR(C62)</formula>
    </cfRule>
  </conditionalFormatting>
  <conditionalFormatting sqref="C69:C70">
    <cfRule type="cellIs" dxfId="3941" priority="451" operator="equal">
      <formula>0</formula>
    </cfRule>
    <cfRule type="containsErrors" dxfId="3940" priority="452">
      <formula>ISERROR(C69)</formula>
    </cfRule>
  </conditionalFormatting>
  <conditionalFormatting sqref="C72:C76">
    <cfRule type="containsErrors" dxfId="3939" priority="450">
      <formula>ISERROR(C72)</formula>
    </cfRule>
  </conditionalFormatting>
  <conditionalFormatting sqref="C79:C80">
    <cfRule type="cellIs" dxfId="3938" priority="448" operator="equal">
      <formula>0</formula>
    </cfRule>
    <cfRule type="containsErrors" dxfId="3937" priority="449">
      <formula>ISERROR(C79)</formula>
    </cfRule>
  </conditionalFormatting>
  <conditionalFormatting sqref="C82:C86">
    <cfRule type="containsErrors" dxfId="3936" priority="447">
      <formula>ISERROR(C82)</formula>
    </cfRule>
  </conditionalFormatting>
  <conditionalFormatting sqref="C89:C90">
    <cfRule type="cellIs" dxfId="3935" priority="445" operator="equal">
      <formula>0</formula>
    </cfRule>
    <cfRule type="containsErrors" dxfId="3934" priority="446">
      <formula>ISERROR(C89)</formula>
    </cfRule>
  </conditionalFormatting>
  <conditionalFormatting sqref="C92:C96">
    <cfRule type="containsErrors" dxfId="3933" priority="444">
      <formula>ISERROR(C92)</formula>
    </cfRule>
  </conditionalFormatting>
  <conditionalFormatting sqref="C99:C100">
    <cfRule type="cellIs" dxfId="3932" priority="442" operator="equal">
      <formula>0</formula>
    </cfRule>
    <cfRule type="containsErrors" dxfId="3931" priority="443">
      <formula>ISERROR(C99)</formula>
    </cfRule>
  </conditionalFormatting>
  <conditionalFormatting sqref="C102:C106">
    <cfRule type="containsErrors" dxfId="3930" priority="441">
      <formula>ISERROR(C102)</formula>
    </cfRule>
  </conditionalFormatting>
  <conditionalFormatting sqref="C109:C110">
    <cfRule type="cellIs" dxfId="3929" priority="439" operator="equal">
      <formula>0</formula>
    </cfRule>
    <cfRule type="containsErrors" dxfId="3928" priority="440">
      <formula>ISERROR(C109)</formula>
    </cfRule>
  </conditionalFormatting>
  <conditionalFormatting sqref="C112:C116">
    <cfRule type="containsErrors" dxfId="3927" priority="438">
      <formula>ISERROR(C112)</formula>
    </cfRule>
  </conditionalFormatting>
  <conditionalFormatting sqref="C119:C120">
    <cfRule type="cellIs" dxfId="3926" priority="436" operator="equal">
      <formula>0</formula>
    </cfRule>
    <cfRule type="containsErrors" dxfId="3925" priority="437">
      <formula>ISERROR(C119)</formula>
    </cfRule>
  </conditionalFormatting>
  <conditionalFormatting sqref="C122:C126">
    <cfRule type="containsErrors" dxfId="3924" priority="435">
      <formula>ISERROR(C122)</formula>
    </cfRule>
  </conditionalFormatting>
  <conditionalFormatting sqref="C129:C130">
    <cfRule type="cellIs" dxfId="3923" priority="433" operator="equal">
      <formula>0</formula>
    </cfRule>
    <cfRule type="containsErrors" dxfId="3922" priority="434">
      <formula>ISERROR(C129)</formula>
    </cfRule>
  </conditionalFormatting>
  <conditionalFormatting sqref="C132:C136">
    <cfRule type="containsErrors" dxfId="3921" priority="432">
      <formula>ISERROR(C132)</formula>
    </cfRule>
  </conditionalFormatting>
  <conditionalFormatting sqref="C139:C140">
    <cfRule type="cellIs" dxfId="3920" priority="430" operator="equal">
      <formula>0</formula>
    </cfRule>
    <cfRule type="containsErrors" dxfId="3919" priority="431">
      <formula>ISERROR(C139)</formula>
    </cfRule>
  </conditionalFormatting>
  <conditionalFormatting sqref="C142:C146">
    <cfRule type="containsErrors" dxfId="3918" priority="429">
      <formula>ISERROR(C142)</formula>
    </cfRule>
  </conditionalFormatting>
  <conditionalFormatting sqref="C149:C150">
    <cfRule type="cellIs" dxfId="3917" priority="427" operator="equal">
      <formula>0</formula>
    </cfRule>
    <cfRule type="containsErrors" dxfId="3916" priority="428">
      <formula>ISERROR(C149)</formula>
    </cfRule>
  </conditionalFormatting>
  <conditionalFormatting sqref="C152:C156">
    <cfRule type="containsErrors" dxfId="3915" priority="426">
      <formula>ISERROR(C152)</formula>
    </cfRule>
  </conditionalFormatting>
  <conditionalFormatting sqref="C159:C160">
    <cfRule type="cellIs" dxfId="3914" priority="424" operator="equal">
      <formula>0</formula>
    </cfRule>
    <cfRule type="containsErrors" dxfId="3913" priority="425">
      <formula>ISERROR(C159)</formula>
    </cfRule>
  </conditionalFormatting>
  <conditionalFormatting sqref="D11">
    <cfRule type="containsErrors" dxfId="3912" priority="423">
      <formula>ISERROR(D11)</formula>
    </cfRule>
  </conditionalFormatting>
  <conditionalFormatting sqref="A2:A6">
    <cfRule type="containsErrors" dxfId="3911" priority="422">
      <formula>ISERROR(A2)</formula>
    </cfRule>
  </conditionalFormatting>
  <conditionalFormatting sqref="A7:A8">
    <cfRule type="cellIs" dxfId="3910" priority="420" operator="equal">
      <formula>0</formula>
    </cfRule>
    <cfRule type="containsErrors" dxfId="3909" priority="421">
      <formula>ISERROR(A7)</formula>
    </cfRule>
  </conditionalFormatting>
  <conditionalFormatting sqref="A9:A10">
    <cfRule type="cellIs" dxfId="3908" priority="418" operator="equal">
      <formula>0</formula>
    </cfRule>
    <cfRule type="containsErrors" dxfId="3907" priority="419">
      <formula>ISERROR(A9)</formula>
    </cfRule>
  </conditionalFormatting>
  <conditionalFormatting sqref="A17:A18">
    <cfRule type="cellIs" dxfId="3906" priority="416" operator="equal">
      <formula>0</formula>
    </cfRule>
    <cfRule type="containsErrors" dxfId="3905" priority="417">
      <formula>ISERROR(A17)</formula>
    </cfRule>
  </conditionalFormatting>
  <conditionalFormatting sqref="A19:A20">
    <cfRule type="cellIs" dxfId="3904" priority="414" operator="equal">
      <formula>0</formula>
    </cfRule>
    <cfRule type="containsErrors" dxfId="3903" priority="415">
      <formula>ISERROR(A19)</formula>
    </cfRule>
  </conditionalFormatting>
  <conditionalFormatting sqref="A27:A28">
    <cfRule type="cellIs" dxfId="3902" priority="412" operator="equal">
      <formula>0</formula>
    </cfRule>
    <cfRule type="containsErrors" dxfId="3901" priority="413">
      <formula>ISERROR(A27)</formula>
    </cfRule>
  </conditionalFormatting>
  <conditionalFormatting sqref="A29:A30">
    <cfRule type="cellIs" dxfId="3900" priority="410" operator="equal">
      <formula>0</formula>
    </cfRule>
    <cfRule type="containsErrors" dxfId="3899" priority="411">
      <formula>ISERROR(A29)</formula>
    </cfRule>
  </conditionalFormatting>
  <conditionalFormatting sqref="A37:A38">
    <cfRule type="cellIs" dxfId="3898" priority="408" operator="equal">
      <formula>0</formula>
    </cfRule>
    <cfRule type="containsErrors" dxfId="3897" priority="409">
      <formula>ISERROR(A37)</formula>
    </cfRule>
  </conditionalFormatting>
  <conditionalFormatting sqref="A39:A40">
    <cfRule type="cellIs" dxfId="3896" priority="406" operator="equal">
      <formula>0</formula>
    </cfRule>
    <cfRule type="containsErrors" dxfId="3895" priority="407">
      <formula>ISERROR(A39)</formula>
    </cfRule>
  </conditionalFormatting>
  <conditionalFormatting sqref="A47:A48">
    <cfRule type="cellIs" dxfId="3894" priority="404" operator="equal">
      <formula>0</formula>
    </cfRule>
    <cfRule type="containsErrors" dxfId="3893" priority="405">
      <formula>ISERROR(A47)</formula>
    </cfRule>
  </conditionalFormatting>
  <conditionalFormatting sqref="A49:A50">
    <cfRule type="cellIs" dxfId="3892" priority="402" operator="equal">
      <formula>0</formula>
    </cfRule>
    <cfRule type="containsErrors" dxfId="3891" priority="403">
      <formula>ISERROR(A49)</formula>
    </cfRule>
  </conditionalFormatting>
  <conditionalFormatting sqref="A57:A58">
    <cfRule type="cellIs" dxfId="3890" priority="400" operator="equal">
      <formula>0</formula>
    </cfRule>
    <cfRule type="containsErrors" dxfId="3889" priority="401">
      <formula>ISERROR(A57)</formula>
    </cfRule>
  </conditionalFormatting>
  <conditionalFormatting sqref="A59:A60">
    <cfRule type="cellIs" dxfId="3888" priority="398" operator="equal">
      <formula>0</formula>
    </cfRule>
    <cfRule type="containsErrors" dxfId="3887" priority="399">
      <formula>ISERROR(A59)</formula>
    </cfRule>
  </conditionalFormatting>
  <conditionalFormatting sqref="A67:A68">
    <cfRule type="cellIs" dxfId="3886" priority="396" operator="equal">
      <formula>0</formula>
    </cfRule>
    <cfRule type="containsErrors" dxfId="3885" priority="397">
      <formula>ISERROR(A67)</formula>
    </cfRule>
  </conditionalFormatting>
  <conditionalFormatting sqref="A69:A70">
    <cfRule type="cellIs" dxfId="3884" priority="394" operator="equal">
      <formula>0</formula>
    </cfRule>
    <cfRule type="containsErrors" dxfId="3883" priority="395">
      <formula>ISERROR(A69)</formula>
    </cfRule>
  </conditionalFormatting>
  <conditionalFormatting sqref="A77:A78">
    <cfRule type="cellIs" dxfId="3882" priority="392" operator="equal">
      <formula>0</formula>
    </cfRule>
    <cfRule type="containsErrors" dxfId="3881" priority="393">
      <formula>ISERROR(A77)</formula>
    </cfRule>
  </conditionalFormatting>
  <conditionalFormatting sqref="A79:A80">
    <cfRule type="cellIs" dxfId="3880" priority="390" operator="equal">
      <formula>0</formula>
    </cfRule>
    <cfRule type="containsErrors" dxfId="3879" priority="391">
      <formula>ISERROR(A79)</formula>
    </cfRule>
  </conditionalFormatting>
  <conditionalFormatting sqref="A87:A88">
    <cfRule type="cellIs" dxfId="3878" priority="388" operator="equal">
      <formula>0</formula>
    </cfRule>
    <cfRule type="containsErrors" dxfId="3877" priority="389">
      <formula>ISERROR(A87)</formula>
    </cfRule>
  </conditionalFormatting>
  <conditionalFormatting sqref="A89:A90">
    <cfRule type="cellIs" dxfId="3876" priority="386" operator="equal">
      <formula>0</formula>
    </cfRule>
    <cfRule type="containsErrors" dxfId="3875" priority="387">
      <formula>ISERROR(A89)</formula>
    </cfRule>
  </conditionalFormatting>
  <conditionalFormatting sqref="A97:A98">
    <cfRule type="cellIs" dxfId="3874" priority="384" operator="equal">
      <formula>0</formula>
    </cfRule>
    <cfRule type="containsErrors" dxfId="3873" priority="385">
      <formula>ISERROR(A97)</formula>
    </cfRule>
  </conditionalFormatting>
  <conditionalFormatting sqref="A99:A100">
    <cfRule type="cellIs" dxfId="3872" priority="382" operator="equal">
      <formula>0</formula>
    </cfRule>
    <cfRule type="containsErrors" dxfId="3871" priority="383">
      <formula>ISERROR(A99)</formula>
    </cfRule>
  </conditionalFormatting>
  <conditionalFormatting sqref="A107:A108">
    <cfRule type="cellIs" dxfId="3870" priority="380" operator="equal">
      <formula>0</formula>
    </cfRule>
    <cfRule type="containsErrors" dxfId="3869" priority="381">
      <formula>ISERROR(A107)</formula>
    </cfRule>
  </conditionalFormatting>
  <conditionalFormatting sqref="A109:A110">
    <cfRule type="cellIs" dxfId="3868" priority="378" operator="equal">
      <formula>0</formula>
    </cfRule>
    <cfRule type="containsErrors" dxfId="3867" priority="379">
      <formula>ISERROR(A109)</formula>
    </cfRule>
  </conditionalFormatting>
  <conditionalFormatting sqref="A117:A118">
    <cfRule type="cellIs" dxfId="3866" priority="376" operator="equal">
      <formula>0</formula>
    </cfRule>
    <cfRule type="containsErrors" dxfId="3865" priority="377">
      <formula>ISERROR(A117)</formula>
    </cfRule>
  </conditionalFormatting>
  <conditionalFormatting sqref="A119:A120">
    <cfRule type="cellIs" dxfId="3864" priority="374" operator="equal">
      <formula>0</formula>
    </cfRule>
    <cfRule type="containsErrors" dxfId="3863" priority="375">
      <formula>ISERROR(A119)</formula>
    </cfRule>
  </conditionalFormatting>
  <conditionalFormatting sqref="A127:A128">
    <cfRule type="cellIs" dxfId="3862" priority="372" operator="equal">
      <formula>0</formula>
    </cfRule>
    <cfRule type="containsErrors" dxfId="3861" priority="373">
      <formula>ISERROR(A127)</formula>
    </cfRule>
  </conditionalFormatting>
  <conditionalFormatting sqref="A129:A130">
    <cfRule type="cellIs" dxfId="3860" priority="370" operator="equal">
      <formula>0</formula>
    </cfRule>
    <cfRule type="containsErrors" dxfId="3859" priority="371">
      <formula>ISERROR(A129)</formula>
    </cfRule>
  </conditionalFormatting>
  <conditionalFormatting sqref="A137:A138">
    <cfRule type="cellIs" dxfId="3858" priority="368" operator="equal">
      <formula>0</formula>
    </cfRule>
    <cfRule type="containsErrors" dxfId="3857" priority="369">
      <formula>ISERROR(A137)</formula>
    </cfRule>
  </conditionalFormatting>
  <conditionalFormatting sqref="A139:A140">
    <cfRule type="cellIs" dxfId="3856" priority="366" operator="equal">
      <formula>0</formula>
    </cfRule>
    <cfRule type="containsErrors" dxfId="3855" priority="367">
      <formula>ISERROR(A139)</formula>
    </cfRule>
  </conditionalFormatting>
  <conditionalFormatting sqref="A147:A148">
    <cfRule type="cellIs" dxfId="3854" priority="364" operator="equal">
      <formula>0</formula>
    </cfRule>
    <cfRule type="containsErrors" dxfId="3853" priority="365">
      <formula>ISERROR(A147)</formula>
    </cfRule>
  </conditionalFormatting>
  <conditionalFormatting sqref="A149:A150">
    <cfRule type="cellIs" dxfId="3852" priority="362" operator="equal">
      <formula>0</formula>
    </cfRule>
    <cfRule type="containsErrors" dxfId="3851" priority="363">
      <formula>ISERROR(A149)</formula>
    </cfRule>
  </conditionalFormatting>
  <conditionalFormatting sqref="A157:A158">
    <cfRule type="cellIs" dxfId="3850" priority="360" operator="equal">
      <formula>0</formula>
    </cfRule>
    <cfRule type="containsErrors" dxfId="3849" priority="361">
      <formula>ISERROR(A157)</formula>
    </cfRule>
  </conditionalFormatting>
  <conditionalFormatting sqref="A159:A160">
    <cfRule type="cellIs" dxfId="3848" priority="358" operator="equal">
      <formula>0</formula>
    </cfRule>
    <cfRule type="containsErrors" dxfId="3847" priority="359">
      <formula>ISERROR(A159)</formula>
    </cfRule>
  </conditionalFormatting>
  <conditionalFormatting sqref="A12:A16">
    <cfRule type="containsErrors" dxfId="3846" priority="357">
      <formula>ISERROR(A12)</formula>
    </cfRule>
  </conditionalFormatting>
  <conditionalFormatting sqref="A22:A26">
    <cfRule type="containsErrors" dxfId="3845" priority="356">
      <formula>ISERROR(A22)</formula>
    </cfRule>
  </conditionalFormatting>
  <conditionalFormatting sqref="A32:A36">
    <cfRule type="containsErrors" dxfId="3844" priority="355">
      <formula>ISERROR(A32)</formula>
    </cfRule>
  </conditionalFormatting>
  <conditionalFormatting sqref="A42:A46">
    <cfRule type="containsErrors" dxfId="3843" priority="354">
      <formula>ISERROR(A42)</formula>
    </cfRule>
  </conditionalFormatting>
  <conditionalFormatting sqref="A52:A56">
    <cfRule type="containsErrors" dxfId="3842" priority="353">
      <formula>ISERROR(A52)</formula>
    </cfRule>
  </conditionalFormatting>
  <conditionalFormatting sqref="A62:A66">
    <cfRule type="containsErrors" dxfId="3841" priority="352">
      <formula>ISERROR(A62)</formula>
    </cfRule>
  </conditionalFormatting>
  <conditionalFormatting sqref="A72:A76">
    <cfRule type="containsErrors" dxfId="3840" priority="351">
      <formula>ISERROR(A72)</formula>
    </cfRule>
  </conditionalFormatting>
  <conditionalFormatting sqref="A82:A86">
    <cfRule type="containsErrors" dxfId="3839" priority="350">
      <formula>ISERROR(A82)</formula>
    </cfRule>
  </conditionalFormatting>
  <conditionalFormatting sqref="A92:A96">
    <cfRule type="containsErrors" dxfId="3838" priority="349">
      <formula>ISERROR(A92)</formula>
    </cfRule>
  </conditionalFormatting>
  <conditionalFormatting sqref="A102:A106">
    <cfRule type="containsErrors" dxfId="3837" priority="348">
      <formula>ISERROR(A102)</formula>
    </cfRule>
  </conditionalFormatting>
  <conditionalFormatting sqref="A112:A116">
    <cfRule type="containsErrors" dxfId="3836" priority="347">
      <formula>ISERROR(A112)</formula>
    </cfRule>
  </conditionalFormatting>
  <conditionalFormatting sqref="A122:A126">
    <cfRule type="containsErrors" dxfId="3835" priority="346">
      <formula>ISERROR(A122)</formula>
    </cfRule>
  </conditionalFormatting>
  <conditionalFormatting sqref="A132:A136">
    <cfRule type="containsErrors" dxfId="3834" priority="345">
      <formula>ISERROR(A132)</formula>
    </cfRule>
  </conditionalFormatting>
  <conditionalFormatting sqref="A142:A146">
    <cfRule type="containsErrors" dxfId="3833" priority="344">
      <formula>ISERROR(A142)</formula>
    </cfRule>
  </conditionalFormatting>
  <conditionalFormatting sqref="A152:A156">
    <cfRule type="containsErrors" dxfId="3832" priority="343">
      <formula>ISERROR(A152)</formula>
    </cfRule>
  </conditionalFormatting>
  <conditionalFormatting sqref="A11">
    <cfRule type="containsErrors" dxfId="3831" priority="342">
      <formula>ISERROR(A11)</formula>
    </cfRule>
  </conditionalFormatting>
  <conditionalFormatting sqref="C17:C18">
    <cfRule type="cellIs" dxfId="3830" priority="340" operator="equal">
      <formula>0</formula>
    </cfRule>
    <cfRule type="containsErrors" dxfId="3829" priority="341">
      <formula>ISERROR(C17)</formula>
    </cfRule>
  </conditionalFormatting>
  <conditionalFormatting sqref="C27:C28">
    <cfRule type="cellIs" dxfId="3828" priority="338" operator="equal">
      <formula>0</formula>
    </cfRule>
    <cfRule type="containsErrors" dxfId="3827" priority="339">
      <formula>ISERROR(C27)</formula>
    </cfRule>
  </conditionalFormatting>
  <conditionalFormatting sqref="C37:C38">
    <cfRule type="cellIs" dxfId="3826" priority="336" operator="equal">
      <formula>0</formula>
    </cfRule>
    <cfRule type="containsErrors" dxfId="3825" priority="337">
      <formula>ISERROR(C37)</formula>
    </cfRule>
  </conditionalFormatting>
  <conditionalFormatting sqref="C47:C48">
    <cfRule type="cellIs" dxfId="3824" priority="334" operator="equal">
      <formula>0</formula>
    </cfRule>
    <cfRule type="containsErrors" dxfId="3823" priority="335">
      <formula>ISERROR(C47)</formula>
    </cfRule>
  </conditionalFormatting>
  <conditionalFormatting sqref="C57:C58">
    <cfRule type="cellIs" dxfId="3822" priority="332" operator="equal">
      <formula>0</formula>
    </cfRule>
    <cfRule type="containsErrors" dxfId="3821" priority="333">
      <formula>ISERROR(C57)</formula>
    </cfRule>
  </conditionalFormatting>
  <conditionalFormatting sqref="C67:C68">
    <cfRule type="cellIs" dxfId="3820" priority="330" operator="equal">
      <formula>0</formula>
    </cfRule>
    <cfRule type="containsErrors" dxfId="3819" priority="331">
      <formula>ISERROR(C67)</formula>
    </cfRule>
  </conditionalFormatting>
  <conditionalFormatting sqref="C77:C78">
    <cfRule type="cellIs" dxfId="3818" priority="328" operator="equal">
      <formula>0</formula>
    </cfRule>
    <cfRule type="containsErrors" dxfId="3817" priority="329">
      <formula>ISERROR(C77)</formula>
    </cfRule>
  </conditionalFormatting>
  <conditionalFormatting sqref="C87:C88">
    <cfRule type="cellIs" dxfId="3816" priority="326" operator="equal">
      <formula>0</formula>
    </cfRule>
    <cfRule type="containsErrors" dxfId="3815" priority="327">
      <formula>ISERROR(C87)</formula>
    </cfRule>
  </conditionalFormatting>
  <conditionalFormatting sqref="C97:C98">
    <cfRule type="cellIs" dxfId="3814" priority="324" operator="equal">
      <formula>0</formula>
    </cfRule>
    <cfRule type="containsErrors" dxfId="3813" priority="325">
      <formula>ISERROR(C97)</formula>
    </cfRule>
  </conditionalFormatting>
  <conditionalFormatting sqref="C107:C108">
    <cfRule type="cellIs" dxfId="3812" priority="322" operator="equal">
      <formula>0</formula>
    </cfRule>
    <cfRule type="containsErrors" dxfId="3811" priority="323">
      <formula>ISERROR(C107)</formula>
    </cfRule>
  </conditionalFormatting>
  <conditionalFormatting sqref="C117:C118">
    <cfRule type="cellIs" dxfId="3810" priority="320" operator="equal">
      <formula>0</formula>
    </cfRule>
    <cfRule type="containsErrors" dxfId="3809" priority="321">
      <formula>ISERROR(C117)</formula>
    </cfRule>
  </conditionalFormatting>
  <conditionalFormatting sqref="C127:C128">
    <cfRule type="cellIs" dxfId="3808" priority="318" operator="equal">
      <formula>0</formula>
    </cfRule>
    <cfRule type="containsErrors" dxfId="3807" priority="319">
      <formula>ISERROR(C127)</formula>
    </cfRule>
  </conditionalFormatting>
  <conditionalFormatting sqref="C137:C138">
    <cfRule type="cellIs" dxfId="3806" priority="316" operator="equal">
      <formula>0</formula>
    </cfRule>
    <cfRule type="containsErrors" dxfId="3805" priority="317">
      <formula>ISERROR(C137)</formula>
    </cfRule>
  </conditionalFormatting>
  <conditionalFormatting sqref="C147:C148">
    <cfRule type="cellIs" dxfId="3804" priority="314" operator="equal">
      <formula>0</formula>
    </cfRule>
    <cfRule type="containsErrors" dxfId="3803" priority="315">
      <formula>ISERROR(C147)</formula>
    </cfRule>
  </conditionalFormatting>
  <conditionalFormatting sqref="C157:C158">
    <cfRule type="cellIs" dxfId="3802" priority="312" operator="equal">
      <formula>0</formula>
    </cfRule>
    <cfRule type="containsErrors" dxfId="3801" priority="313">
      <formula>ISERROR(C157)</formula>
    </cfRule>
  </conditionalFormatting>
  <conditionalFormatting sqref="C21">
    <cfRule type="containsErrors" dxfId="3800" priority="311">
      <formula>ISERROR(C21)</formula>
    </cfRule>
  </conditionalFormatting>
  <conditionalFormatting sqref="D21">
    <cfRule type="containsErrors" dxfId="3799" priority="310">
      <formula>ISERROR(D21)</formula>
    </cfRule>
  </conditionalFormatting>
  <conditionalFormatting sqref="C31">
    <cfRule type="containsErrors" dxfId="3798" priority="309">
      <formula>ISERROR(C31)</formula>
    </cfRule>
  </conditionalFormatting>
  <conditionalFormatting sqref="D31">
    <cfRule type="containsErrors" dxfId="3797" priority="308">
      <formula>ISERROR(D31)</formula>
    </cfRule>
  </conditionalFormatting>
  <conditionalFormatting sqref="C41">
    <cfRule type="containsErrors" dxfId="3796" priority="307">
      <formula>ISERROR(C41)</formula>
    </cfRule>
  </conditionalFormatting>
  <conditionalFormatting sqref="D41">
    <cfRule type="containsErrors" dxfId="3795" priority="306">
      <formula>ISERROR(D41)</formula>
    </cfRule>
  </conditionalFormatting>
  <conditionalFormatting sqref="C51">
    <cfRule type="containsErrors" dxfId="3794" priority="305">
      <formula>ISERROR(C51)</formula>
    </cfRule>
  </conditionalFormatting>
  <conditionalFormatting sqref="D51">
    <cfRule type="containsErrors" dxfId="3793" priority="304">
      <formula>ISERROR(D51)</formula>
    </cfRule>
  </conditionalFormatting>
  <conditionalFormatting sqref="C61">
    <cfRule type="containsErrors" dxfId="3792" priority="303">
      <formula>ISERROR(C61)</formula>
    </cfRule>
  </conditionalFormatting>
  <conditionalFormatting sqref="D61">
    <cfRule type="containsErrors" dxfId="3791" priority="302">
      <formula>ISERROR(D61)</formula>
    </cfRule>
  </conditionalFormatting>
  <conditionalFormatting sqref="C71">
    <cfRule type="containsErrors" dxfId="3790" priority="301">
      <formula>ISERROR(C71)</formula>
    </cfRule>
  </conditionalFormatting>
  <conditionalFormatting sqref="D71">
    <cfRule type="containsErrors" dxfId="3789" priority="300">
      <formula>ISERROR(D71)</formula>
    </cfRule>
  </conditionalFormatting>
  <conditionalFormatting sqref="C81">
    <cfRule type="containsErrors" dxfId="3788" priority="299">
      <formula>ISERROR(C81)</formula>
    </cfRule>
  </conditionalFormatting>
  <conditionalFormatting sqref="D81">
    <cfRule type="containsErrors" dxfId="3787" priority="298">
      <formula>ISERROR(D81)</formula>
    </cfRule>
  </conditionalFormatting>
  <conditionalFormatting sqref="C91">
    <cfRule type="containsErrors" dxfId="3786" priority="297">
      <formula>ISERROR(C91)</formula>
    </cfRule>
  </conditionalFormatting>
  <conditionalFormatting sqref="D91">
    <cfRule type="containsErrors" dxfId="3785" priority="296">
      <formula>ISERROR(D91)</formula>
    </cfRule>
  </conditionalFormatting>
  <conditionalFormatting sqref="C101">
    <cfRule type="containsErrors" dxfId="3784" priority="295">
      <formula>ISERROR(C101)</formula>
    </cfRule>
  </conditionalFormatting>
  <conditionalFormatting sqref="D101">
    <cfRule type="containsErrors" dxfId="3783" priority="294">
      <formula>ISERROR(D101)</formula>
    </cfRule>
  </conditionalFormatting>
  <conditionalFormatting sqref="C111">
    <cfRule type="containsErrors" dxfId="3782" priority="293">
      <formula>ISERROR(C111)</formula>
    </cfRule>
  </conditionalFormatting>
  <conditionalFormatting sqref="D111">
    <cfRule type="containsErrors" dxfId="3781" priority="292">
      <formula>ISERROR(D111)</formula>
    </cfRule>
  </conditionalFormatting>
  <conditionalFormatting sqref="C121">
    <cfRule type="containsErrors" dxfId="3780" priority="291">
      <formula>ISERROR(C121)</formula>
    </cfRule>
  </conditionalFormatting>
  <conditionalFormatting sqref="D121">
    <cfRule type="containsErrors" dxfId="3779" priority="290">
      <formula>ISERROR(D121)</formula>
    </cfRule>
  </conditionalFormatting>
  <conditionalFormatting sqref="C131">
    <cfRule type="containsErrors" dxfId="3778" priority="289">
      <formula>ISERROR(C131)</formula>
    </cfRule>
  </conditionalFormatting>
  <conditionalFormatting sqref="D131">
    <cfRule type="containsErrors" dxfId="3777" priority="288">
      <formula>ISERROR(D131)</formula>
    </cfRule>
  </conditionalFormatting>
  <conditionalFormatting sqref="C141">
    <cfRule type="containsErrors" dxfId="3776" priority="287">
      <formula>ISERROR(C141)</formula>
    </cfRule>
  </conditionalFormatting>
  <conditionalFormatting sqref="D141">
    <cfRule type="containsErrors" dxfId="3775" priority="286">
      <formula>ISERROR(D141)</formula>
    </cfRule>
  </conditionalFormatting>
  <conditionalFormatting sqref="C151">
    <cfRule type="containsErrors" dxfId="3774" priority="285">
      <formula>ISERROR(C151)</formula>
    </cfRule>
  </conditionalFormatting>
  <conditionalFormatting sqref="D151">
    <cfRule type="containsErrors" dxfId="3773" priority="284">
      <formula>ISERROR(D151)</formula>
    </cfRule>
  </conditionalFormatting>
  <conditionalFormatting sqref="C161">
    <cfRule type="containsErrors" dxfId="3772" priority="283">
      <formula>ISERROR(C161)</formula>
    </cfRule>
  </conditionalFormatting>
  <conditionalFormatting sqref="D161">
    <cfRule type="containsErrors" dxfId="3771" priority="282">
      <formula>ISERROR(D161)</formula>
    </cfRule>
  </conditionalFormatting>
  <conditionalFormatting sqref="D17:D18">
    <cfRule type="cellIs" dxfId="3770" priority="280" operator="equal">
      <formula>0</formula>
    </cfRule>
    <cfRule type="containsErrors" dxfId="3769" priority="281">
      <formula>ISERROR(D17)</formula>
    </cfRule>
  </conditionalFormatting>
  <conditionalFormatting sqref="D27:D28">
    <cfRule type="cellIs" dxfId="3768" priority="278" operator="equal">
      <formula>0</formula>
    </cfRule>
    <cfRule type="containsErrors" dxfId="3767" priority="279">
      <formula>ISERROR(D27)</formula>
    </cfRule>
  </conditionalFormatting>
  <conditionalFormatting sqref="D37:D38">
    <cfRule type="cellIs" dxfId="3766" priority="276" operator="equal">
      <formula>0</formula>
    </cfRule>
    <cfRule type="containsErrors" dxfId="3765" priority="277">
      <formula>ISERROR(D37)</formula>
    </cfRule>
  </conditionalFormatting>
  <conditionalFormatting sqref="D47:D48">
    <cfRule type="cellIs" dxfId="3764" priority="274" operator="equal">
      <formula>0</formula>
    </cfRule>
    <cfRule type="containsErrors" dxfId="3763" priority="275">
      <formula>ISERROR(D47)</formula>
    </cfRule>
  </conditionalFormatting>
  <conditionalFormatting sqref="D117:D118">
    <cfRule type="cellIs" dxfId="3762" priority="260" operator="equal">
      <formula>0</formula>
    </cfRule>
    <cfRule type="containsErrors" dxfId="3761" priority="261">
      <formula>ISERROR(D117)</formula>
    </cfRule>
  </conditionalFormatting>
  <conditionalFormatting sqref="D57:D58">
    <cfRule type="cellIs" dxfId="3760" priority="272" operator="equal">
      <formula>0</formula>
    </cfRule>
    <cfRule type="containsErrors" dxfId="3759" priority="273">
      <formula>ISERROR(D57)</formula>
    </cfRule>
  </conditionalFormatting>
  <conditionalFormatting sqref="D67:D68">
    <cfRule type="cellIs" dxfId="3758" priority="270" operator="equal">
      <formula>0</formula>
    </cfRule>
    <cfRule type="containsErrors" dxfId="3757" priority="271">
      <formula>ISERROR(D67)</formula>
    </cfRule>
  </conditionalFormatting>
  <conditionalFormatting sqref="D127:D128">
    <cfRule type="cellIs" dxfId="3756" priority="258" operator="equal">
      <formula>0</formula>
    </cfRule>
    <cfRule type="containsErrors" dxfId="3755" priority="259">
      <formula>ISERROR(D127)</formula>
    </cfRule>
  </conditionalFormatting>
  <conditionalFormatting sqref="D77:D78">
    <cfRule type="cellIs" dxfId="3754" priority="268" operator="equal">
      <formula>0</formula>
    </cfRule>
    <cfRule type="containsErrors" dxfId="3753" priority="269">
      <formula>ISERROR(D77)</formula>
    </cfRule>
  </conditionalFormatting>
  <conditionalFormatting sqref="D87:D88">
    <cfRule type="cellIs" dxfId="3752" priority="266" operator="equal">
      <formula>0</formula>
    </cfRule>
    <cfRule type="containsErrors" dxfId="3751" priority="267">
      <formula>ISERROR(D87)</formula>
    </cfRule>
  </conditionalFormatting>
  <conditionalFormatting sqref="D137:D138">
    <cfRule type="cellIs" dxfId="3750" priority="256" operator="equal">
      <formula>0</formula>
    </cfRule>
    <cfRule type="containsErrors" dxfId="3749" priority="257">
      <formula>ISERROR(D137)</formula>
    </cfRule>
  </conditionalFormatting>
  <conditionalFormatting sqref="D97:D98">
    <cfRule type="cellIs" dxfId="3748" priority="264" operator="equal">
      <formula>0</formula>
    </cfRule>
    <cfRule type="containsErrors" dxfId="3747" priority="265">
      <formula>ISERROR(D97)</formula>
    </cfRule>
  </conditionalFormatting>
  <conditionalFormatting sqref="D107:D108">
    <cfRule type="cellIs" dxfId="3746" priority="262" operator="equal">
      <formula>0</formula>
    </cfRule>
    <cfRule type="containsErrors" dxfId="3745" priority="263">
      <formula>ISERROR(D107)</formula>
    </cfRule>
  </conditionalFormatting>
  <conditionalFormatting sqref="D147:D148">
    <cfRule type="cellIs" dxfId="3744" priority="254" operator="equal">
      <formula>0</formula>
    </cfRule>
    <cfRule type="containsErrors" dxfId="3743" priority="255">
      <formula>ISERROR(D147)</formula>
    </cfRule>
  </conditionalFormatting>
  <conditionalFormatting sqref="D157:D158">
    <cfRule type="cellIs" dxfId="3742" priority="252" operator="equal">
      <formula>0</formula>
    </cfRule>
    <cfRule type="containsErrors" dxfId="3741" priority="253">
      <formula>ISERROR(D157)</formula>
    </cfRule>
  </conditionalFormatting>
  <conditionalFormatting sqref="D12:D16">
    <cfRule type="containsErrors" dxfId="3740" priority="251">
      <formula>ISERROR(D12)</formula>
    </cfRule>
  </conditionalFormatting>
  <conditionalFormatting sqref="D22:D26">
    <cfRule type="containsErrors" dxfId="3739" priority="250">
      <formula>ISERROR(D22)</formula>
    </cfRule>
  </conditionalFormatting>
  <conditionalFormatting sqref="D32:D36">
    <cfRule type="containsErrors" dxfId="3738" priority="249">
      <formula>ISERROR(D32)</formula>
    </cfRule>
  </conditionalFormatting>
  <conditionalFormatting sqref="D42:D46">
    <cfRule type="containsErrors" dxfId="3737" priority="248">
      <formula>ISERROR(D42)</formula>
    </cfRule>
  </conditionalFormatting>
  <conditionalFormatting sqref="D52:D56">
    <cfRule type="containsErrors" dxfId="3736" priority="247">
      <formula>ISERROR(D52)</formula>
    </cfRule>
  </conditionalFormatting>
  <conditionalFormatting sqref="D62:D66">
    <cfRule type="containsErrors" dxfId="3735" priority="246">
      <formula>ISERROR(D62)</formula>
    </cfRule>
  </conditionalFormatting>
  <conditionalFormatting sqref="D72:D76">
    <cfRule type="containsErrors" dxfId="3734" priority="245">
      <formula>ISERROR(D72)</formula>
    </cfRule>
  </conditionalFormatting>
  <conditionalFormatting sqref="D82:D86">
    <cfRule type="containsErrors" dxfId="3733" priority="244">
      <formula>ISERROR(D82)</formula>
    </cfRule>
  </conditionalFormatting>
  <conditionalFormatting sqref="D92:D96">
    <cfRule type="containsErrors" dxfId="3732" priority="243">
      <formula>ISERROR(D92)</formula>
    </cfRule>
  </conditionalFormatting>
  <conditionalFormatting sqref="D102:D106">
    <cfRule type="containsErrors" dxfId="3731" priority="242">
      <formula>ISERROR(D102)</formula>
    </cfRule>
  </conditionalFormatting>
  <conditionalFormatting sqref="D112:D116">
    <cfRule type="containsErrors" dxfId="3730" priority="241">
      <formula>ISERROR(D112)</formula>
    </cfRule>
  </conditionalFormatting>
  <conditionalFormatting sqref="D122:D126">
    <cfRule type="containsErrors" dxfId="3729" priority="240">
      <formula>ISERROR(D122)</formula>
    </cfRule>
  </conditionalFormatting>
  <conditionalFormatting sqref="D132:D136">
    <cfRule type="containsErrors" dxfId="3728" priority="239">
      <formula>ISERROR(D132)</formula>
    </cfRule>
  </conditionalFormatting>
  <conditionalFormatting sqref="D142:D146">
    <cfRule type="containsErrors" dxfId="3727" priority="238">
      <formula>ISERROR(D142)</formula>
    </cfRule>
  </conditionalFormatting>
  <conditionalFormatting sqref="D152:D156">
    <cfRule type="containsErrors" dxfId="3726" priority="237">
      <formula>ISERROR(D152)</formula>
    </cfRule>
  </conditionalFormatting>
  <conditionalFormatting sqref="B1">
    <cfRule type="containsErrors" dxfId="3725" priority="236">
      <formula>ISERROR(B1)</formula>
    </cfRule>
  </conditionalFormatting>
  <conditionalFormatting sqref="A21">
    <cfRule type="containsErrors" dxfId="3724" priority="235">
      <formula>ISERROR(A21)</formula>
    </cfRule>
  </conditionalFormatting>
  <conditionalFormatting sqref="A31">
    <cfRule type="containsErrors" dxfId="3723" priority="234">
      <formula>ISERROR(A31)</formula>
    </cfRule>
  </conditionalFormatting>
  <conditionalFormatting sqref="A41">
    <cfRule type="containsErrors" dxfId="3722" priority="233">
      <formula>ISERROR(A41)</formula>
    </cfRule>
  </conditionalFormatting>
  <conditionalFormatting sqref="A51">
    <cfRule type="containsErrors" dxfId="3721" priority="232">
      <formula>ISERROR(A51)</formula>
    </cfRule>
  </conditionalFormatting>
  <conditionalFormatting sqref="A61">
    <cfRule type="containsErrors" dxfId="3720" priority="231">
      <formula>ISERROR(A61)</formula>
    </cfRule>
  </conditionalFormatting>
  <conditionalFormatting sqref="A71">
    <cfRule type="containsErrors" dxfId="3719" priority="230">
      <formula>ISERROR(A71)</formula>
    </cfRule>
  </conditionalFormatting>
  <conditionalFormatting sqref="A81">
    <cfRule type="containsErrors" dxfId="3718" priority="229">
      <formula>ISERROR(A81)</formula>
    </cfRule>
  </conditionalFormatting>
  <conditionalFormatting sqref="A91">
    <cfRule type="containsErrors" dxfId="3717" priority="228">
      <formula>ISERROR(A91)</formula>
    </cfRule>
  </conditionalFormatting>
  <conditionalFormatting sqref="A101">
    <cfRule type="containsErrors" dxfId="3716" priority="227">
      <formula>ISERROR(A101)</formula>
    </cfRule>
  </conditionalFormatting>
  <conditionalFormatting sqref="A111">
    <cfRule type="containsErrors" dxfId="3715" priority="226">
      <formula>ISERROR(A111)</formula>
    </cfRule>
  </conditionalFormatting>
  <conditionalFormatting sqref="A121">
    <cfRule type="containsErrors" dxfId="3714" priority="225">
      <formula>ISERROR(A121)</formula>
    </cfRule>
  </conditionalFormatting>
  <conditionalFormatting sqref="A131">
    <cfRule type="containsErrors" dxfId="3713" priority="224">
      <formula>ISERROR(A131)</formula>
    </cfRule>
  </conditionalFormatting>
  <conditionalFormatting sqref="A141">
    <cfRule type="containsErrors" dxfId="3712" priority="223">
      <formula>ISERROR(A141)</formula>
    </cfRule>
  </conditionalFormatting>
  <conditionalFormatting sqref="A151">
    <cfRule type="containsErrors" dxfId="3711" priority="222">
      <formula>ISERROR(A151)</formula>
    </cfRule>
  </conditionalFormatting>
  <conditionalFormatting sqref="A161">
    <cfRule type="containsErrors" dxfId="3710" priority="221">
      <formula>ISERROR(A161)</formula>
    </cfRule>
  </conditionalFormatting>
  <conditionalFormatting sqref="D119:D120">
    <cfRule type="cellIs" dxfId="3709" priority="219" operator="equal">
      <formula>0</formula>
    </cfRule>
    <cfRule type="containsErrors" dxfId="3708" priority="220">
      <formula>ISERROR(D119)</formula>
    </cfRule>
  </conditionalFormatting>
  <conditionalFormatting sqref="D9:D10">
    <cfRule type="containsErrors" dxfId="3707" priority="218">
      <formula>ISERROR(D9)</formula>
    </cfRule>
  </conditionalFormatting>
  <conditionalFormatting sqref="D19:D20">
    <cfRule type="containsErrors" dxfId="3706" priority="217">
      <formula>ISERROR(D19)</formula>
    </cfRule>
  </conditionalFormatting>
  <conditionalFormatting sqref="D29:D30">
    <cfRule type="containsErrors" dxfId="3705" priority="216">
      <formula>ISERROR(D29)</formula>
    </cfRule>
  </conditionalFormatting>
  <conditionalFormatting sqref="D39:D40">
    <cfRule type="containsErrors" dxfId="3704" priority="215">
      <formula>ISERROR(D39)</formula>
    </cfRule>
  </conditionalFormatting>
  <conditionalFormatting sqref="D49:D50">
    <cfRule type="containsErrors" dxfId="3703" priority="214">
      <formula>ISERROR(D49)</formula>
    </cfRule>
  </conditionalFormatting>
  <conditionalFormatting sqref="D59:D60">
    <cfRule type="containsErrors" dxfId="3702" priority="213">
      <formula>ISERROR(D59)</formula>
    </cfRule>
  </conditionalFormatting>
  <conditionalFormatting sqref="D69:D70">
    <cfRule type="containsErrors" dxfId="3701" priority="212">
      <formula>ISERROR(D69)</formula>
    </cfRule>
  </conditionalFormatting>
  <conditionalFormatting sqref="D79:D80">
    <cfRule type="containsErrors" dxfId="3700" priority="211">
      <formula>ISERROR(D79)</formula>
    </cfRule>
  </conditionalFormatting>
  <conditionalFormatting sqref="D89:D90">
    <cfRule type="containsErrors" dxfId="3699" priority="210">
      <formula>ISERROR(D89)</formula>
    </cfRule>
  </conditionalFormatting>
  <conditionalFormatting sqref="D99:D100">
    <cfRule type="containsErrors" dxfId="3698" priority="209">
      <formula>ISERROR(D99)</formula>
    </cfRule>
  </conditionalFormatting>
  <conditionalFormatting sqref="D109:D110">
    <cfRule type="containsErrors" dxfId="3697" priority="208">
      <formula>ISERROR(D109)</formula>
    </cfRule>
  </conditionalFormatting>
  <conditionalFormatting sqref="D129:D130">
    <cfRule type="containsErrors" dxfId="3696" priority="207">
      <formula>ISERROR(D129)</formula>
    </cfRule>
  </conditionalFormatting>
  <conditionalFormatting sqref="D139:D140">
    <cfRule type="containsErrors" dxfId="3695" priority="206">
      <formula>ISERROR(D139)</formula>
    </cfRule>
  </conditionalFormatting>
  <conditionalFormatting sqref="D149:D150">
    <cfRule type="containsErrors" dxfId="3694" priority="205">
      <formula>ISERROR(D149)</formula>
    </cfRule>
  </conditionalFormatting>
  <conditionalFormatting sqref="D159:D160">
    <cfRule type="containsErrors" dxfId="3693" priority="204">
      <formula>ISERROR(D159)</formula>
    </cfRule>
  </conditionalFormatting>
  <conditionalFormatting sqref="E1:L1">
    <cfRule type="containsErrors" dxfId="3692" priority="203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3691" priority="201" operator="equal">
      <formula>0</formula>
    </cfRule>
    <cfRule type="containsErrors" dxfId="3690" priority="202">
      <formula>ISERROR(E1)</formula>
    </cfRule>
  </conditionalFormatting>
  <conditionalFormatting sqref="G34">
    <cfRule type="cellIs" dxfId="3689" priority="200" operator="equal">
      <formula>0</formula>
    </cfRule>
  </conditionalFormatting>
  <conditionalFormatting sqref="G34">
    <cfRule type="cellIs" dxfId="3688" priority="199" operator="equal">
      <formula>0</formula>
    </cfRule>
  </conditionalFormatting>
  <conditionalFormatting sqref="G34">
    <cfRule type="cellIs" dxfId="3687" priority="198" operator="equal">
      <formula>0</formula>
    </cfRule>
  </conditionalFormatting>
  <conditionalFormatting sqref="G34">
    <cfRule type="cellIs" dxfId="3686" priority="197" operator="equal">
      <formula>0</formula>
    </cfRule>
  </conditionalFormatting>
  <conditionalFormatting sqref="M1:M6">
    <cfRule type="containsErrors" dxfId="3685" priority="164">
      <formula>ISERROR(M1)</formula>
    </cfRule>
  </conditionalFormatting>
  <conditionalFormatting sqref="M1:M6">
    <cfRule type="containsErrors" dxfId="3684" priority="163">
      <formula>ISERROR(M1)</formula>
    </cfRule>
  </conditionalFormatting>
  <conditionalFormatting sqref="M1:M6">
    <cfRule type="cellIs" dxfId="3683" priority="162" operator="equal">
      <formula>0</formula>
    </cfRule>
  </conditionalFormatting>
  <conditionalFormatting sqref="M7:M8">
    <cfRule type="cellIs" dxfId="3682" priority="160" operator="equal">
      <formula>0</formula>
    </cfRule>
    <cfRule type="containsErrors" dxfId="3681" priority="161">
      <formula>ISERROR(M7)</formula>
    </cfRule>
  </conditionalFormatting>
  <conditionalFormatting sqref="M9:M10">
    <cfRule type="cellIs" dxfId="3680" priority="158" operator="equal">
      <formula>0</formula>
    </cfRule>
    <cfRule type="containsErrors" dxfId="3679" priority="159">
      <formula>ISERROR(M9)</formula>
    </cfRule>
  </conditionalFormatting>
  <conditionalFormatting sqref="M12:M16">
    <cfRule type="containsErrors" dxfId="3678" priority="157">
      <formula>ISERROR(M12)</formula>
    </cfRule>
  </conditionalFormatting>
  <conditionalFormatting sqref="M12:M16">
    <cfRule type="containsErrors" dxfId="3677" priority="156">
      <formula>ISERROR(M12)</formula>
    </cfRule>
  </conditionalFormatting>
  <conditionalFormatting sqref="M12:M16">
    <cfRule type="cellIs" dxfId="3676" priority="155" operator="equal">
      <formula>0</formula>
    </cfRule>
  </conditionalFormatting>
  <conditionalFormatting sqref="M17:M18">
    <cfRule type="cellIs" dxfId="3675" priority="153" operator="equal">
      <formula>0</formula>
    </cfRule>
    <cfRule type="containsErrors" dxfId="3674" priority="154">
      <formula>ISERROR(M17)</formula>
    </cfRule>
  </conditionalFormatting>
  <conditionalFormatting sqref="M19:M20">
    <cfRule type="cellIs" dxfId="3673" priority="151" operator="equal">
      <formula>0</formula>
    </cfRule>
    <cfRule type="containsErrors" dxfId="3672" priority="152">
      <formula>ISERROR(M19)</formula>
    </cfRule>
  </conditionalFormatting>
  <conditionalFormatting sqref="M22:M26">
    <cfRule type="containsErrors" dxfId="3671" priority="150">
      <formula>ISERROR(M22)</formula>
    </cfRule>
  </conditionalFormatting>
  <conditionalFormatting sqref="M22:M26">
    <cfRule type="containsErrors" dxfId="3670" priority="149">
      <formula>ISERROR(M22)</formula>
    </cfRule>
  </conditionalFormatting>
  <conditionalFormatting sqref="M22:M26">
    <cfRule type="cellIs" dxfId="3669" priority="148" operator="equal">
      <formula>0</formula>
    </cfRule>
  </conditionalFormatting>
  <conditionalFormatting sqref="M27:M28">
    <cfRule type="cellIs" dxfId="3668" priority="146" operator="equal">
      <formula>0</formula>
    </cfRule>
    <cfRule type="containsErrors" dxfId="3667" priority="147">
      <formula>ISERROR(M27)</formula>
    </cfRule>
  </conditionalFormatting>
  <conditionalFormatting sqref="M29:M30">
    <cfRule type="cellIs" dxfId="3666" priority="144" operator="equal">
      <formula>0</formula>
    </cfRule>
    <cfRule type="containsErrors" dxfId="3665" priority="145">
      <formula>ISERROR(M29)</formula>
    </cfRule>
  </conditionalFormatting>
  <conditionalFormatting sqref="M32:M36">
    <cfRule type="containsErrors" dxfId="3664" priority="143">
      <formula>ISERROR(M32)</formula>
    </cfRule>
  </conditionalFormatting>
  <conditionalFormatting sqref="M32:M36">
    <cfRule type="containsErrors" dxfId="3663" priority="142">
      <formula>ISERROR(M32)</formula>
    </cfRule>
  </conditionalFormatting>
  <conditionalFormatting sqref="M32:M36">
    <cfRule type="cellIs" dxfId="3662" priority="141" operator="equal">
      <formula>0</formula>
    </cfRule>
  </conditionalFormatting>
  <conditionalFormatting sqref="M37:M38">
    <cfRule type="cellIs" dxfId="3661" priority="139" operator="equal">
      <formula>0</formula>
    </cfRule>
    <cfRule type="containsErrors" dxfId="3660" priority="140">
      <formula>ISERROR(M37)</formula>
    </cfRule>
  </conditionalFormatting>
  <conditionalFormatting sqref="M39:M40">
    <cfRule type="cellIs" dxfId="3659" priority="137" operator="equal">
      <formula>0</formula>
    </cfRule>
    <cfRule type="containsErrors" dxfId="3658" priority="138">
      <formula>ISERROR(M39)</formula>
    </cfRule>
  </conditionalFormatting>
  <conditionalFormatting sqref="M42:M46">
    <cfRule type="containsErrors" dxfId="3657" priority="136">
      <formula>ISERROR(M42)</formula>
    </cfRule>
  </conditionalFormatting>
  <conditionalFormatting sqref="M42:M46">
    <cfRule type="containsErrors" dxfId="3656" priority="135">
      <formula>ISERROR(M42)</formula>
    </cfRule>
  </conditionalFormatting>
  <conditionalFormatting sqref="M42:M46">
    <cfRule type="cellIs" dxfId="3655" priority="134" operator="equal">
      <formula>0</formula>
    </cfRule>
  </conditionalFormatting>
  <conditionalFormatting sqref="M47:M48">
    <cfRule type="cellIs" dxfId="3654" priority="132" operator="equal">
      <formula>0</formula>
    </cfRule>
    <cfRule type="containsErrors" dxfId="3653" priority="133">
      <formula>ISERROR(M47)</formula>
    </cfRule>
  </conditionalFormatting>
  <conditionalFormatting sqref="M49:M50">
    <cfRule type="cellIs" dxfId="3652" priority="130" operator="equal">
      <formula>0</formula>
    </cfRule>
    <cfRule type="containsErrors" dxfId="3651" priority="131">
      <formula>ISERROR(M49)</formula>
    </cfRule>
  </conditionalFormatting>
  <conditionalFormatting sqref="M52:M56">
    <cfRule type="containsErrors" dxfId="3650" priority="129">
      <formula>ISERROR(M52)</formula>
    </cfRule>
  </conditionalFormatting>
  <conditionalFormatting sqref="M52:M56">
    <cfRule type="containsErrors" dxfId="3649" priority="128">
      <formula>ISERROR(M52)</formula>
    </cfRule>
  </conditionalFormatting>
  <conditionalFormatting sqref="M52:M56">
    <cfRule type="cellIs" dxfId="3648" priority="127" operator="equal">
      <formula>0</formula>
    </cfRule>
  </conditionalFormatting>
  <conditionalFormatting sqref="M57:M58">
    <cfRule type="cellIs" dxfId="3647" priority="125" operator="equal">
      <formula>0</formula>
    </cfRule>
    <cfRule type="containsErrors" dxfId="3646" priority="126">
      <formula>ISERROR(M57)</formula>
    </cfRule>
  </conditionalFormatting>
  <conditionalFormatting sqref="M59:M60">
    <cfRule type="cellIs" dxfId="3645" priority="123" operator="equal">
      <formula>0</formula>
    </cfRule>
    <cfRule type="containsErrors" dxfId="3644" priority="124">
      <formula>ISERROR(M59)</formula>
    </cfRule>
  </conditionalFormatting>
  <conditionalFormatting sqref="M62:M66">
    <cfRule type="containsErrors" dxfId="3643" priority="122">
      <formula>ISERROR(M62)</formula>
    </cfRule>
  </conditionalFormatting>
  <conditionalFormatting sqref="M62:M66">
    <cfRule type="containsErrors" dxfId="3642" priority="121">
      <formula>ISERROR(M62)</formula>
    </cfRule>
  </conditionalFormatting>
  <conditionalFormatting sqref="M62:M66">
    <cfRule type="cellIs" dxfId="3641" priority="120" operator="equal">
      <formula>0</formula>
    </cfRule>
  </conditionalFormatting>
  <conditionalFormatting sqref="M67:M68">
    <cfRule type="cellIs" dxfId="3640" priority="118" operator="equal">
      <formula>0</formula>
    </cfRule>
    <cfRule type="containsErrors" dxfId="3639" priority="119">
      <formula>ISERROR(M67)</formula>
    </cfRule>
  </conditionalFormatting>
  <conditionalFormatting sqref="M69:M70">
    <cfRule type="cellIs" dxfId="3638" priority="116" operator="equal">
      <formula>0</formula>
    </cfRule>
    <cfRule type="containsErrors" dxfId="3637" priority="117">
      <formula>ISERROR(M69)</formula>
    </cfRule>
  </conditionalFormatting>
  <conditionalFormatting sqref="M72:M76">
    <cfRule type="containsErrors" dxfId="3636" priority="115">
      <formula>ISERROR(M72)</formula>
    </cfRule>
  </conditionalFormatting>
  <conditionalFormatting sqref="M72:M76">
    <cfRule type="containsErrors" dxfId="3635" priority="114">
      <formula>ISERROR(M72)</formula>
    </cfRule>
  </conditionalFormatting>
  <conditionalFormatting sqref="M72:M76">
    <cfRule type="cellIs" dxfId="3634" priority="113" operator="equal">
      <formula>0</formula>
    </cfRule>
  </conditionalFormatting>
  <conditionalFormatting sqref="M77:M78">
    <cfRule type="cellIs" dxfId="3633" priority="111" operator="equal">
      <formula>0</formula>
    </cfRule>
    <cfRule type="containsErrors" dxfId="3632" priority="112">
      <formula>ISERROR(M77)</formula>
    </cfRule>
  </conditionalFormatting>
  <conditionalFormatting sqref="M79:M80">
    <cfRule type="cellIs" dxfId="3631" priority="109" operator="equal">
      <formula>0</formula>
    </cfRule>
    <cfRule type="containsErrors" dxfId="3630" priority="110">
      <formula>ISERROR(M79)</formula>
    </cfRule>
  </conditionalFormatting>
  <conditionalFormatting sqref="M82:M86">
    <cfRule type="containsErrors" dxfId="3629" priority="108">
      <formula>ISERROR(M82)</formula>
    </cfRule>
  </conditionalFormatting>
  <conditionalFormatting sqref="M82:M86">
    <cfRule type="containsErrors" dxfId="3628" priority="107">
      <formula>ISERROR(M82)</formula>
    </cfRule>
  </conditionalFormatting>
  <conditionalFormatting sqref="M82:M86">
    <cfRule type="cellIs" dxfId="3627" priority="106" operator="equal">
      <formula>0</formula>
    </cfRule>
  </conditionalFormatting>
  <conditionalFormatting sqref="M87:M88">
    <cfRule type="cellIs" dxfId="3626" priority="104" operator="equal">
      <formula>0</formula>
    </cfRule>
    <cfRule type="containsErrors" dxfId="3625" priority="105">
      <formula>ISERROR(M87)</formula>
    </cfRule>
  </conditionalFormatting>
  <conditionalFormatting sqref="M89:M90">
    <cfRule type="cellIs" dxfId="3624" priority="102" operator="equal">
      <formula>0</formula>
    </cfRule>
    <cfRule type="containsErrors" dxfId="3623" priority="103">
      <formula>ISERROR(M89)</formula>
    </cfRule>
  </conditionalFormatting>
  <conditionalFormatting sqref="M92:M96">
    <cfRule type="containsErrors" dxfId="3622" priority="101">
      <formula>ISERROR(M92)</formula>
    </cfRule>
  </conditionalFormatting>
  <conditionalFormatting sqref="M92:M96">
    <cfRule type="containsErrors" dxfId="3621" priority="100">
      <formula>ISERROR(M92)</formula>
    </cfRule>
  </conditionalFormatting>
  <conditionalFormatting sqref="M92:M96">
    <cfRule type="cellIs" dxfId="3620" priority="99" operator="equal">
      <formula>0</formula>
    </cfRule>
  </conditionalFormatting>
  <conditionalFormatting sqref="M97:M98">
    <cfRule type="cellIs" dxfId="3619" priority="97" operator="equal">
      <formula>0</formula>
    </cfRule>
    <cfRule type="containsErrors" dxfId="3618" priority="98">
      <formula>ISERROR(M97)</formula>
    </cfRule>
  </conditionalFormatting>
  <conditionalFormatting sqref="M99:M100">
    <cfRule type="cellIs" dxfId="3617" priority="95" operator="equal">
      <formula>0</formula>
    </cfRule>
    <cfRule type="containsErrors" dxfId="3616" priority="96">
      <formula>ISERROR(M99)</formula>
    </cfRule>
  </conditionalFormatting>
  <conditionalFormatting sqref="M102:M106">
    <cfRule type="containsErrors" dxfId="3615" priority="94">
      <formula>ISERROR(M102)</formula>
    </cfRule>
  </conditionalFormatting>
  <conditionalFormatting sqref="M102:M106">
    <cfRule type="containsErrors" dxfId="3614" priority="93">
      <formula>ISERROR(M102)</formula>
    </cfRule>
  </conditionalFormatting>
  <conditionalFormatting sqref="M102:M106">
    <cfRule type="cellIs" dxfId="3613" priority="92" operator="equal">
      <formula>0</formula>
    </cfRule>
  </conditionalFormatting>
  <conditionalFormatting sqref="M107:M108">
    <cfRule type="cellIs" dxfId="3612" priority="90" operator="equal">
      <formula>0</formula>
    </cfRule>
    <cfRule type="containsErrors" dxfId="3611" priority="91">
      <formula>ISERROR(M107)</formula>
    </cfRule>
  </conditionalFormatting>
  <conditionalFormatting sqref="M109:M110">
    <cfRule type="cellIs" dxfId="3610" priority="88" operator="equal">
      <formula>0</formula>
    </cfRule>
    <cfRule type="containsErrors" dxfId="3609" priority="89">
      <formula>ISERROR(M109)</formula>
    </cfRule>
  </conditionalFormatting>
  <conditionalFormatting sqref="M112:M116">
    <cfRule type="containsErrors" dxfId="3608" priority="87">
      <formula>ISERROR(M112)</formula>
    </cfRule>
  </conditionalFormatting>
  <conditionalFormatting sqref="M112:M116">
    <cfRule type="containsErrors" dxfId="3607" priority="86">
      <formula>ISERROR(M112)</formula>
    </cfRule>
  </conditionalFormatting>
  <conditionalFormatting sqref="M112:M116">
    <cfRule type="cellIs" dxfId="3606" priority="85" operator="equal">
      <formula>0</formula>
    </cfRule>
  </conditionalFormatting>
  <conditionalFormatting sqref="M117:M118">
    <cfRule type="cellIs" dxfId="3605" priority="83" operator="equal">
      <formula>0</formula>
    </cfRule>
    <cfRule type="containsErrors" dxfId="3604" priority="84">
      <formula>ISERROR(M117)</formula>
    </cfRule>
  </conditionalFormatting>
  <conditionalFormatting sqref="M119:M120">
    <cfRule type="cellIs" dxfId="3603" priority="81" operator="equal">
      <formula>0</formula>
    </cfRule>
    <cfRule type="containsErrors" dxfId="3602" priority="82">
      <formula>ISERROR(M119)</formula>
    </cfRule>
  </conditionalFormatting>
  <conditionalFormatting sqref="M122:M126">
    <cfRule type="containsErrors" dxfId="3601" priority="80">
      <formula>ISERROR(M122)</formula>
    </cfRule>
  </conditionalFormatting>
  <conditionalFormatting sqref="M122:M126">
    <cfRule type="containsErrors" dxfId="3600" priority="79">
      <formula>ISERROR(M122)</formula>
    </cfRule>
  </conditionalFormatting>
  <conditionalFormatting sqref="M122:M126">
    <cfRule type="cellIs" dxfId="3599" priority="78" operator="equal">
      <formula>0</formula>
    </cfRule>
  </conditionalFormatting>
  <conditionalFormatting sqref="M127:M128">
    <cfRule type="cellIs" dxfId="3598" priority="76" operator="equal">
      <formula>0</formula>
    </cfRule>
    <cfRule type="containsErrors" dxfId="3597" priority="77">
      <formula>ISERROR(M127)</formula>
    </cfRule>
  </conditionalFormatting>
  <conditionalFormatting sqref="M129:M130">
    <cfRule type="cellIs" dxfId="3596" priority="74" operator="equal">
      <formula>0</formula>
    </cfRule>
    <cfRule type="containsErrors" dxfId="3595" priority="75">
      <formula>ISERROR(M129)</formula>
    </cfRule>
  </conditionalFormatting>
  <conditionalFormatting sqref="M132:M136">
    <cfRule type="containsErrors" dxfId="3594" priority="73">
      <formula>ISERROR(M132)</formula>
    </cfRule>
  </conditionalFormatting>
  <conditionalFormatting sqref="M132:M136">
    <cfRule type="containsErrors" dxfId="3593" priority="72">
      <formula>ISERROR(M132)</formula>
    </cfRule>
  </conditionalFormatting>
  <conditionalFormatting sqref="M132:M136">
    <cfRule type="cellIs" dxfId="3592" priority="71" operator="equal">
      <formula>0</formula>
    </cfRule>
  </conditionalFormatting>
  <conditionalFormatting sqref="M137:M138">
    <cfRule type="cellIs" dxfId="3591" priority="69" operator="equal">
      <formula>0</formula>
    </cfRule>
    <cfRule type="containsErrors" dxfId="3590" priority="70">
      <formula>ISERROR(M137)</formula>
    </cfRule>
  </conditionalFormatting>
  <conditionalFormatting sqref="M139:M140">
    <cfRule type="cellIs" dxfId="3589" priority="67" operator="equal">
      <formula>0</formula>
    </cfRule>
    <cfRule type="containsErrors" dxfId="3588" priority="68">
      <formula>ISERROR(M139)</formula>
    </cfRule>
  </conditionalFormatting>
  <conditionalFormatting sqref="M142:M146">
    <cfRule type="containsErrors" dxfId="3587" priority="66">
      <formula>ISERROR(M142)</formula>
    </cfRule>
  </conditionalFormatting>
  <conditionalFormatting sqref="M142:M146">
    <cfRule type="containsErrors" dxfId="3586" priority="65">
      <formula>ISERROR(M142)</formula>
    </cfRule>
  </conditionalFormatting>
  <conditionalFormatting sqref="M142:M146">
    <cfRule type="cellIs" dxfId="3585" priority="64" operator="equal">
      <formula>0</formula>
    </cfRule>
  </conditionalFormatting>
  <conditionalFormatting sqref="M147:M148">
    <cfRule type="cellIs" dxfId="3584" priority="62" operator="equal">
      <formula>0</formula>
    </cfRule>
    <cfRule type="containsErrors" dxfId="3583" priority="63">
      <formula>ISERROR(M147)</formula>
    </cfRule>
  </conditionalFormatting>
  <conditionalFormatting sqref="M149:M150">
    <cfRule type="cellIs" dxfId="3582" priority="60" operator="equal">
      <formula>0</formula>
    </cfRule>
    <cfRule type="containsErrors" dxfId="3581" priority="61">
      <formula>ISERROR(M149)</formula>
    </cfRule>
  </conditionalFormatting>
  <conditionalFormatting sqref="M152:M156">
    <cfRule type="containsErrors" dxfId="3580" priority="59">
      <formula>ISERROR(M152)</formula>
    </cfRule>
  </conditionalFormatting>
  <conditionalFormatting sqref="M152:M156">
    <cfRule type="containsErrors" dxfId="3579" priority="58">
      <formula>ISERROR(M152)</formula>
    </cfRule>
  </conditionalFormatting>
  <conditionalFormatting sqref="M152:M156">
    <cfRule type="cellIs" dxfId="3578" priority="57" operator="equal">
      <formula>0</formula>
    </cfRule>
  </conditionalFormatting>
  <conditionalFormatting sqref="M157:M158">
    <cfRule type="cellIs" dxfId="3577" priority="55" operator="equal">
      <formula>0</formula>
    </cfRule>
    <cfRule type="containsErrors" dxfId="3576" priority="56">
      <formula>ISERROR(M157)</formula>
    </cfRule>
  </conditionalFormatting>
  <conditionalFormatting sqref="M159:M160">
    <cfRule type="cellIs" dxfId="3575" priority="53" operator="equal">
      <formula>0</formula>
    </cfRule>
    <cfRule type="containsErrors" dxfId="3574" priority="54">
      <formula>ISERROR(M159)</formula>
    </cfRule>
  </conditionalFormatting>
  <conditionalFormatting sqref="M11">
    <cfRule type="containsErrors" dxfId="3573" priority="52">
      <formula>ISERROR(M11)</formula>
    </cfRule>
  </conditionalFormatting>
  <conditionalFormatting sqref="M21">
    <cfRule type="containsErrors" dxfId="3572" priority="51">
      <formula>ISERROR(M21)</formula>
    </cfRule>
  </conditionalFormatting>
  <conditionalFormatting sqref="M31">
    <cfRule type="containsErrors" dxfId="3571" priority="50">
      <formula>ISERROR(M31)</formula>
    </cfRule>
  </conditionalFormatting>
  <conditionalFormatting sqref="M41">
    <cfRule type="containsErrors" dxfId="3570" priority="49">
      <formula>ISERROR(M41)</formula>
    </cfRule>
  </conditionalFormatting>
  <conditionalFormatting sqref="M51">
    <cfRule type="containsErrors" dxfId="3569" priority="48">
      <formula>ISERROR(M51)</formula>
    </cfRule>
  </conditionalFormatting>
  <conditionalFormatting sqref="M61">
    <cfRule type="containsErrors" dxfId="3568" priority="47">
      <formula>ISERROR(M61)</formula>
    </cfRule>
  </conditionalFormatting>
  <conditionalFormatting sqref="M71">
    <cfRule type="containsErrors" dxfId="3567" priority="46">
      <formula>ISERROR(M71)</formula>
    </cfRule>
  </conditionalFormatting>
  <conditionalFormatting sqref="M81">
    <cfRule type="containsErrors" dxfId="3566" priority="45">
      <formula>ISERROR(M81)</formula>
    </cfRule>
  </conditionalFormatting>
  <conditionalFormatting sqref="M91">
    <cfRule type="containsErrors" dxfId="3565" priority="44">
      <formula>ISERROR(M91)</formula>
    </cfRule>
  </conditionalFormatting>
  <conditionalFormatting sqref="M101">
    <cfRule type="containsErrors" dxfId="3564" priority="43">
      <formula>ISERROR(M101)</formula>
    </cfRule>
  </conditionalFormatting>
  <conditionalFormatting sqref="M111">
    <cfRule type="containsErrors" dxfId="3563" priority="42">
      <formula>ISERROR(M111)</formula>
    </cfRule>
  </conditionalFormatting>
  <conditionalFormatting sqref="M121">
    <cfRule type="containsErrors" dxfId="3562" priority="41">
      <formula>ISERROR(M121)</formula>
    </cfRule>
  </conditionalFormatting>
  <conditionalFormatting sqref="M131">
    <cfRule type="containsErrors" dxfId="3561" priority="40">
      <formula>ISERROR(M131)</formula>
    </cfRule>
  </conditionalFormatting>
  <conditionalFormatting sqref="M141">
    <cfRule type="containsErrors" dxfId="3560" priority="39">
      <formula>ISERROR(M141)</formula>
    </cfRule>
  </conditionalFormatting>
  <conditionalFormatting sqref="M151">
    <cfRule type="containsErrors" dxfId="3559" priority="38">
      <formula>ISERROR(M151)</formula>
    </cfRule>
  </conditionalFormatting>
  <conditionalFormatting sqref="M161">
    <cfRule type="containsErrors" dxfId="3558" priority="37">
      <formula>ISERROR(M161)</formula>
    </cfRule>
  </conditionalFormatting>
  <conditionalFormatting sqref="B142:B146">
    <cfRule type="containsErrors" dxfId="3557" priority="31">
      <formula>ISERROR(B142)</formula>
    </cfRule>
  </conditionalFormatting>
  <conditionalFormatting sqref="B132:B136">
    <cfRule type="containsErrors" dxfId="3556" priority="32">
      <formula>ISERROR(B132)</formula>
    </cfRule>
  </conditionalFormatting>
  <conditionalFormatting sqref="B152:B156">
    <cfRule type="containsErrors" dxfId="3555" priority="30">
      <formula>ISERROR(B152)</formula>
    </cfRule>
  </conditionalFormatting>
  <conditionalFormatting sqref="B12:B16">
    <cfRule type="containsErrors" dxfId="3554" priority="28">
      <formula>ISERROR(B12)</formula>
    </cfRule>
  </conditionalFormatting>
  <conditionalFormatting sqref="B2:B6">
    <cfRule type="containsErrors" dxfId="3553" priority="29">
      <formula>ISERROR(B2)</formula>
    </cfRule>
  </conditionalFormatting>
  <conditionalFormatting sqref="B42:B46">
    <cfRule type="containsErrors" dxfId="3552" priority="25">
      <formula>ISERROR(B42)</formula>
    </cfRule>
  </conditionalFormatting>
  <conditionalFormatting sqref="B22:B26">
    <cfRule type="containsErrors" dxfId="3551" priority="27">
      <formula>ISERROR(B22)</formula>
    </cfRule>
  </conditionalFormatting>
  <conditionalFormatting sqref="B32:B36">
    <cfRule type="containsErrors" dxfId="3550" priority="26">
      <formula>ISERROR(B32)</formula>
    </cfRule>
  </conditionalFormatting>
  <conditionalFormatting sqref="B52:B56">
    <cfRule type="containsErrors" dxfId="3549" priority="24">
      <formula>ISERROR(B52)</formula>
    </cfRule>
  </conditionalFormatting>
  <conditionalFormatting sqref="B62:B66">
    <cfRule type="containsErrors" dxfId="3548" priority="23">
      <formula>ISERROR(B62)</formula>
    </cfRule>
  </conditionalFormatting>
  <conditionalFormatting sqref="B72:B76">
    <cfRule type="containsErrors" dxfId="3547" priority="22">
      <formula>ISERROR(B72)</formula>
    </cfRule>
  </conditionalFormatting>
  <conditionalFormatting sqref="B82:B86">
    <cfRule type="containsErrors" dxfId="3546" priority="21">
      <formula>ISERROR(B82)</formula>
    </cfRule>
  </conditionalFormatting>
  <conditionalFormatting sqref="B92:B96">
    <cfRule type="containsErrors" dxfId="3545" priority="20">
      <formula>ISERROR(B92)</formula>
    </cfRule>
  </conditionalFormatting>
  <conditionalFormatting sqref="B102:B106">
    <cfRule type="containsErrors" dxfId="3544" priority="19">
      <formula>ISERROR(B102)</formula>
    </cfRule>
  </conditionalFormatting>
  <conditionalFormatting sqref="B112:B116">
    <cfRule type="containsErrors" dxfId="3543" priority="18">
      <formula>ISERROR(B112)</formula>
    </cfRule>
  </conditionalFormatting>
  <conditionalFormatting sqref="B122:B126">
    <cfRule type="containsErrors" dxfId="3542" priority="17">
      <formula>ISERROR(B122)</formula>
    </cfRule>
  </conditionalFormatting>
  <conditionalFormatting sqref="B11">
    <cfRule type="containsErrors" dxfId="3541" priority="16">
      <formula>ISERROR(B11)</formula>
    </cfRule>
  </conditionalFormatting>
  <conditionalFormatting sqref="B21">
    <cfRule type="containsErrors" dxfId="3540" priority="15">
      <formula>ISERROR(B21)</formula>
    </cfRule>
  </conditionalFormatting>
  <conditionalFormatting sqref="B31">
    <cfRule type="containsErrors" dxfId="3539" priority="14">
      <formula>ISERROR(B31)</formula>
    </cfRule>
  </conditionalFormatting>
  <conditionalFormatting sqref="B41">
    <cfRule type="containsErrors" dxfId="3538" priority="13">
      <formula>ISERROR(B41)</formula>
    </cfRule>
  </conditionalFormatting>
  <conditionalFormatting sqref="B51">
    <cfRule type="containsErrors" dxfId="3537" priority="12">
      <formula>ISERROR(B51)</formula>
    </cfRule>
  </conditionalFormatting>
  <conditionalFormatting sqref="B61">
    <cfRule type="containsErrors" dxfId="3536" priority="11">
      <formula>ISERROR(B61)</formula>
    </cfRule>
  </conditionalFormatting>
  <conditionalFormatting sqref="B71">
    <cfRule type="containsErrors" dxfId="3535" priority="10">
      <formula>ISERROR(B71)</formula>
    </cfRule>
  </conditionalFormatting>
  <conditionalFormatting sqref="B81">
    <cfRule type="containsErrors" dxfId="3534" priority="9">
      <formula>ISERROR(B81)</formula>
    </cfRule>
  </conditionalFormatting>
  <conditionalFormatting sqref="B91">
    <cfRule type="containsErrors" dxfId="3533" priority="8">
      <formula>ISERROR(B91)</formula>
    </cfRule>
  </conditionalFormatting>
  <conditionalFormatting sqref="B101">
    <cfRule type="containsErrors" dxfId="3532" priority="7">
      <formula>ISERROR(B101)</formula>
    </cfRule>
  </conditionalFormatting>
  <conditionalFormatting sqref="B111">
    <cfRule type="containsErrors" dxfId="3531" priority="6">
      <formula>ISERROR(B111)</formula>
    </cfRule>
  </conditionalFormatting>
  <conditionalFormatting sqref="B121">
    <cfRule type="containsErrors" dxfId="3530" priority="5">
      <formula>ISERROR(B121)</formula>
    </cfRule>
  </conditionalFormatting>
  <conditionalFormatting sqref="B131">
    <cfRule type="containsErrors" dxfId="3529" priority="4">
      <formula>ISERROR(B131)</formula>
    </cfRule>
  </conditionalFormatting>
  <conditionalFormatting sqref="B141">
    <cfRule type="containsErrors" dxfId="3528" priority="3">
      <formula>ISERROR(B141)</formula>
    </cfRule>
  </conditionalFormatting>
  <conditionalFormatting sqref="B151">
    <cfRule type="containsErrors" dxfId="3527" priority="2">
      <formula>ISERROR(B151)</formula>
    </cfRule>
  </conditionalFormatting>
  <conditionalFormatting sqref="B161">
    <cfRule type="containsErrors" dxfId="3526" priority="1">
      <formula>ISERROR(B161)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3"/>
  <sheetViews>
    <sheetView workbookViewId="0"/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  <col min="15" max="17" width="11.19921875" style="279"/>
  </cols>
  <sheetData>
    <row r="1" spans="1:17" ht="48.6" thickBot="1" x14ac:dyDescent="0.35">
      <c r="A1" s="106" t="s">
        <v>34</v>
      </c>
      <c r="B1" s="107"/>
      <c r="C1" s="108"/>
      <c r="D1" s="109"/>
      <c r="E1" s="272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679</v>
      </c>
      <c r="F1" s="272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730</v>
      </c>
      <c r="G1" s="272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757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2166</v>
      </c>
      <c r="N1" s="245">
        <f>Horaire!A7</f>
        <v>42635</v>
      </c>
    </row>
    <row r="2" spans="1:17" x14ac:dyDescent="0.25">
      <c r="A2" s="116"/>
      <c r="B2" s="117">
        <v>1050</v>
      </c>
      <c r="C2" s="118"/>
      <c r="D2" s="119"/>
      <c r="E2" s="188">
        <v>156</v>
      </c>
      <c r="F2" s="188">
        <v>157</v>
      </c>
      <c r="G2" s="188">
        <v>179</v>
      </c>
      <c r="H2" s="121"/>
      <c r="I2" s="122"/>
      <c r="J2" s="123"/>
      <c r="K2" s="124"/>
      <c r="L2" s="125"/>
      <c r="M2" s="126">
        <f t="shared" ref="M2:M10" si="0">SUM(E2:G2)</f>
        <v>492</v>
      </c>
      <c r="O2" s="44"/>
      <c r="P2" s="44"/>
      <c r="Q2" s="44"/>
    </row>
    <row r="3" spans="1:17" x14ac:dyDescent="0.25">
      <c r="A3" s="127"/>
      <c r="B3" s="128">
        <v>1001</v>
      </c>
      <c r="C3" s="129"/>
      <c r="D3" s="130"/>
      <c r="E3" s="273">
        <v>118</v>
      </c>
      <c r="F3" s="274">
        <v>148</v>
      </c>
      <c r="G3" s="274">
        <v>136</v>
      </c>
      <c r="H3" s="132"/>
      <c r="I3" s="133"/>
      <c r="J3" s="134"/>
      <c r="K3" s="135"/>
      <c r="L3" s="136"/>
      <c r="M3" s="137">
        <f t="shared" si="0"/>
        <v>402</v>
      </c>
      <c r="O3" s="280"/>
      <c r="P3" s="280"/>
      <c r="Q3" s="280"/>
    </row>
    <row r="4" spans="1:17" x14ac:dyDescent="0.25">
      <c r="A4" s="127"/>
      <c r="B4" s="128">
        <v>1002</v>
      </c>
      <c r="C4" s="129"/>
      <c r="D4" s="130"/>
      <c r="E4" s="273">
        <v>132</v>
      </c>
      <c r="F4" s="274">
        <v>166</v>
      </c>
      <c r="G4" s="274">
        <v>149</v>
      </c>
      <c r="H4" s="132"/>
      <c r="I4" s="133"/>
      <c r="J4" s="134"/>
      <c r="K4" s="135"/>
      <c r="L4" s="136"/>
      <c r="M4" s="137">
        <f t="shared" si="0"/>
        <v>447</v>
      </c>
      <c r="O4" s="280"/>
      <c r="P4" s="280"/>
      <c r="Q4" s="280"/>
    </row>
    <row r="5" spans="1:17" x14ac:dyDescent="0.25">
      <c r="A5" s="127"/>
      <c r="B5" s="128">
        <v>1003</v>
      </c>
      <c r="C5" s="129"/>
      <c r="D5" s="130"/>
      <c r="E5" s="273">
        <v>155</v>
      </c>
      <c r="F5" s="274">
        <v>141</v>
      </c>
      <c r="G5" s="274">
        <v>175</v>
      </c>
      <c r="H5" s="132"/>
      <c r="I5" s="133"/>
      <c r="J5" s="134"/>
      <c r="K5" s="135"/>
      <c r="L5" s="136"/>
      <c r="M5" s="137">
        <f t="shared" si="0"/>
        <v>471</v>
      </c>
      <c r="O5" s="280"/>
      <c r="P5" s="280"/>
      <c r="Q5" s="280"/>
    </row>
    <row r="6" spans="1:17" x14ac:dyDescent="0.25">
      <c r="A6" s="127"/>
      <c r="B6" s="128">
        <v>1004</v>
      </c>
      <c r="C6" s="129"/>
      <c r="D6" s="130"/>
      <c r="E6" s="275">
        <v>118</v>
      </c>
      <c r="F6" s="274">
        <v>118</v>
      </c>
      <c r="G6" s="274">
        <v>118</v>
      </c>
      <c r="H6" s="132"/>
      <c r="I6" s="133"/>
      <c r="J6" s="134"/>
      <c r="K6" s="135"/>
      <c r="L6" s="136"/>
      <c r="M6" s="137">
        <f t="shared" si="0"/>
        <v>354</v>
      </c>
      <c r="O6" s="281"/>
      <c r="P6" s="280"/>
      <c r="Q6" s="280"/>
    </row>
    <row r="7" spans="1:17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7" x14ac:dyDescent="0.25">
      <c r="A8" s="138"/>
      <c r="B8" s="128"/>
      <c r="C8" s="139"/>
      <c r="D8" s="140"/>
      <c r="E8" s="131"/>
      <c r="F8" s="131"/>
      <c r="G8" s="131"/>
      <c r="H8" s="132"/>
      <c r="I8" s="133"/>
      <c r="J8" s="134"/>
      <c r="K8" s="135"/>
      <c r="L8" s="136"/>
      <c r="M8" s="142">
        <f t="shared" si="0"/>
        <v>0</v>
      </c>
    </row>
    <row r="9" spans="1:17" x14ac:dyDescent="0.25">
      <c r="A9" s="144"/>
      <c r="B9" s="128"/>
      <c r="C9" s="145"/>
      <c r="D9" s="146"/>
      <c r="E9" s="131"/>
      <c r="F9" s="131"/>
      <c r="G9" s="131"/>
      <c r="H9" s="132"/>
      <c r="I9" s="133"/>
      <c r="J9" s="134"/>
      <c r="K9" s="135"/>
      <c r="L9" s="136"/>
      <c r="M9" s="147">
        <f t="shared" si="0"/>
        <v>0</v>
      </c>
    </row>
    <row r="10" spans="1:17" x14ac:dyDescent="0.25">
      <c r="A10" s="144"/>
      <c r="B10" s="128"/>
      <c r="C10" s="145"/>
      <c r="D10" s="146"/>
      <c r="E10" s="131"/>
      <c r="F10" s="131"/>
      <c r="G10" s="131"/>
      <c r="H10" s="132"/>
      <c r="I10" s="133"/>
      <c r="J10" s="134"/>
      <c r="K10" s="135"/>
      <c r="L10" s="136"/>
      <c r="M10" s="147">
        <f t="shared" si="0"/>
        <v>0</v>
      </c>
    </row>
    <row r="11" spans="1:17" ht="15.6" x14ac:dyDescent="0.25">
      <c r="A11" s="148"/>
      <c r="B11" s="149"/>
      <c r="C11" s="150"/>
      <c r="D11" s="151"/>
      <c r="E11" s="278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664</v>
      </c>
      <c r="F11" s="278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776</v>
      </c>
      <c r="G11" s="278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860</v>
      </c>
      <c r="H11" s="149"/>
      <c r="I11" s="153"/>
      <c r="J11" s="154"/>
      <c r="K11" s="155"/>
      <c r="L11" s="156"/>
      <c r="M11" s="157">
        <f>SUM(E11:G11)</f>
        <v>2300</v>
      </c>
    </row>
    <row r="12" spans="1:17" x14ac:dyDescent="0.25">
      <c r="A12" s="127"/>
      <c r="B12" s="128">
        <v>1005</v>
      </c>
      <c r="C12" s="129"/>
      <c r="D12" s="130"/>
      <c r="E12" s="273">
        <v>113</v>
      </c>
      <c r="F12" s="274">
        <v>100</v>
      </c>
      <c r="G12" s="274">
        <v>166</v>
      </c>
      <c r="H12" s="121"/>
      <c r="I12" s="122"/>
      <c r="J12" s="123"/>
      <c r="K12" s="124"/>
      <c r="L12" s="125"/>
      <c r="M12" s="137">
        <f t="shared" ref="M12:M20" si="1">SUM(E12:G12)</f>
        <v>379</v>
      </c>
      <c r="O12" s="280"/>
      <c r="P12" s="280"/>
      <c r="Q12" s="280"/>
    </row>
    <row r="13" spans="1:17" x14ac:dyDescent="0.25">
      <c r="A13" s="127"/>
      <c r="B13" s="128">
        <v>1006</v>
      </c>
      <c r="C13" s="129"/>
      <c r="D13" s="130"/>
      <c r="E13" s="273">
        <v>135</v>
      </c>
      <c r="F13" s="274">
        <v>204</v>
      </c>
      <c r="G13" s="274">
        <v>154</v>
      </c>
      <c r="H13" s="132"/>
      <c r="I13" s="133"/>
      <c r="J13" s="134"/>
      <c r="K13" s="135"/>
      <c r="L13" s="136"/>
      <c r="M13" s="137">
        <f t="shared" si="1"/>
        <v>493</v>
      </c>
      <c r="O13" s="280"/>
      <c r="P13" s="280"/>
      <c r="Q13" s="280"/>
    </row>
    <row r="14" spans="1:17" x14ac:dyDescent="0.25">
      <c r="A14" s="127"/>
      <c r="B14" s="128">
        <v>1007</v>
      </c>
      <c r="C14" s="129"/>
      <c r="D14" s="130"/>
      <c r="E14" s="273">
        <v>167</v>
      </c>
      <c r="F14" s="274">
        <v>113</v>
      </c>
      <c r="G14" s="274">
        <v>214</v>
      </c>
      <c r="H14" s="132"/>
      <c r="I14" s="133"/>
      <c r="J14" s="134"/>
      <c r="K14" s="135"/>
      <c r="L14" s="136"/>
      <c r="M14" s="137">
        <f t="shared" si="1"/>
        <v>494</v>
      </c>
      <c r="O14" s="280"/>
      <c r="P14" s="280"/>
      <c r="Q14" s="280"/>
    </row>
    <row r="15" spans="1:17" x14ac:dyDescent="0.25">
      <c r="A15" s="127"/>
      <c r="B15" s="128">
        <v>1008</v>
      </c>
      <c r="C15" s="129"/>
      <c r="D15" s="130"/>
      <c r="E15" s="273">
        <v>145</v>
      </c>
      <c r="F15" s="274">
        <v>190</v>
      </c>
      <c r="G15" s="274">
        <v>180</v>
      </c>
      <c r="H15" s="132"/>
      <c r="I15" s="133"/>
      <c r="J15" s="134"/>
      <c r="K15" s="135"/>
      <c r="L15" s="136"/>
      <c r="M15" s="137">
        <f t="shared" si="1"/>
        <v>515</v>
      </c>
      <c r="O15" s="280"/>
      <c r="P15" s="280"/>
      <c r="Q15" s="280"/>
    </row>
    <row r="16" spans="1:17" x14ac:dyDescent="0.25">
      <c r="A16" s="127"/>
      <c r="B16" s="128">
        <v>1009</v>
      </c>
      <c r="C16" s="129"/>
      <c r="D16" s="130"/>
      <c r="E16" s="273">
        <v>104</v>
      </c>
      <c r="F16" s="274">
        <v>169</v>
      </c>
      <c r="G16" s="274">
        <v>146</v>
      </c>
      <c r="H16" s="132"/>
      <c r="I16" s="133"/>
      <c r="J16" s="134"/>
      <c r="K16" s="135"/>
      <c r="L16" s="136"/>
      <c r="M16" s="137">
        <f t="shared" si="1"/>
        <v>419</v>
      </c>
      <c r="O16" s="280"/>
      <c r="P16" s="280"/>
      <c r="Q16" s="280"/>
    </row>
    <row r="17" spans="1:17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7" x14ac:dyDescent="0.25">
      <c r="A18" s="138"/>
      <c r="B18" s="128"/>
      <c r="C18" s="139"/>
      <c r="D18" s="140"/>
      <c r="E18" s="131"/>
      <c r="F18" s="131"/>
      <c r="G18" s="131"/>
      <c r="H18" s="132"/>
      <c r="I18" s="133"/>
      <c r="J18" s="134"/>
      <c r="K18" s="135"/>
      <c r="L18" s="136"/>
      <c r="M18" s="142">
        <f t="shared" si="1"/>
        <v>0</v>
      </c>
    </row>
    <row r="19" spans="1:17" x14ac:dyDescent="0.25">
      <c r="A19" s="144"/>
      <c r="B19" s="128"/>
      <c r="C19" s="145"/>
      <c r="D19" s="146"/>
      <c r="E19" s="131"/>
      <c r="F19" s="131"/>
      <c r="G19" s="131"/>
      <c r="H19" s="132"/>
      <c r="I19" s="133"/>
      <c r="J19" s="134"/>
      <c r="K19" s="135"/>
      <c r="L19" s="136"/>
      <c r="M19" s="147">
        <f t="shared" si="1"/>
        <v>0</v>
      </c>
    </row>
    <row r="20" spans="1:17" x14ac:dyDescent="0.25">
      <c r="A20" s="144"/>
      <c r="B20" s="128"/>
      <c r="C20" s="145"/>
      <c r="D20" s="146"/>
      <c r="E20" s="131"/>
      <c r="F20" s="131"/>
      <c r="G20" s="131"/>
      <c r="H20" s="132"/>
      <c r="I20" s="133"/>
      <c r="J20" s="134"/>
      <c r="K20" s="135"/>
      <c r="L20" s="136"/>
      <c r="M20" s="147">
        <f t="shared" si="1"/>
        <v>0</v>
      </c>
    </row>
    <row r="21" spans="1:17" ht="15.6" x14ac:dyDescent="0.25">
      <c r="A21" s="148"/>
      <c r="B21" s="149"/>
      <c r="C21" s="150"/>
      <c r="D21" s="151"/>
      <c r="E21" s="278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750</v>
      </c>
      <c r="F21" s="278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786</v>
      </c>
      <c r="G21" s="278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768</v>
      </c>
      <c r="H21" s="149"/>
      <c r="I21" s="153"/>
      <c r="J21" s="154"/>
      <c r="K21" s="155"/>
      <c r="L21" s="156"/>
      <c r="M21" s="157">
        <f>SUM(E21:G21)</f>
        <v>2304</v>
      </c>
    </row>
    <row r="22" spans="1:17" x14ac:dyDescent="0.25">
      <c r="A22" s="127"/>
      <c r="B22" s="128">
        <v>5000</v>
      </c>
      <c r="C22" s="129"/>
      <c r="D22" s="130"/>
      <c r="E22" s="273">
        <v>152</v>
      </c>
      <c r="F22" s="274">
        <v>152</v>
      </c>
      <c r="G22" s="274">
        <v>152</v>
      </c>
      <c r="H22" s="121"/>
      <c r="I22" s="122"/>
      <c r="J22" s="123"/>
      <c r="K22" s="124"/>
      <c r="L22" s="125"/>
      <c r="M22" s="137">
        <f t="shared" ref="M22:M30" si="2">SUM(E22:G22)</f>
        <v>456</v>
      </c>
      <c r="O22" s="280"/>
      <c r="P22" s="280"/>
      <c r="Q22" s="280"/>
    </row>
    <row r="23" spans="1:17" x14ac:dyDescent="0.25">
      <c r="A23" s="127"/>
      <c r="B23" s="128">
        <v>1011</v>
      </c>
      <c r="C23" s="129"/>
      <c r="D23" s="130"/>
      <c r="E23" s="273">
        <v>130</v>
      </c>
      <c r="F23" s="274">
        <v>130</v>
      </c>
      <c r="G23" s="274">
        <v>130</v>
      </c>
      <c r="H23" s="132"/>
      <c r="I23" s="133"/>
      <c r="J23" s="134"/>
      <c r="K23" s="135"/>
      <c r="L23" s="136"/>
      <c r="M23" s="137">
        <f t="shared" si="2"/>
        <v>390</v>
      </c>
      <c r="O23" s="280"/>
      <c r="P23" s="280"/>
      <c r="Q23" s="280"/>
    </row>
    <row r="24" spans="1:17" x14ac:dyDescent="0.25">
      <c r="A24" s="127"/>
      <c r="B24" s="128">
        <v>1012</v>
      </c>
      <c r="C24" s="129"/>
      <c r="D24" s="130"/>
      <c r="E24" s="273">
        <v>135</v>
      </c>
      <c r="F24" s="274">
        <v>195</v>
      </c>
      <c r="G24" s="274">
        <v>149</v>
      </c>
      <c r="H24" s="132"/>
      <c r="I24" s="133"/>
      <c r="J24" s="134"/>
      <c r="K24" s="135"/>
      <c r="L24" s="136"/>
      <c r="M24" s="137">
        <f t="shared" si="2"/>
        <v>479</v>
      </c>
      <c r="O24" s="280"/>
      <c r="P24" s="280"/>
      <c r="Q24" s="280"/>
    </row>
    <row r="25" spans="1:17" x14ac:dyDescent="0.25">
      <c r="A25" s="127"/>
      <c r="B25" s="128">
        <v>1013</v>
      </c>
      <c r="C25" s="129"/>
      <c r="D25" s="130"/>
      <c r="E25" s="273">
        <v>188</v>
      </c>
      <c r="F25" s="274">
        <v>167</v>
      </c>
      <c r="G25" s="274">
        <v>190</v>
      </c>
      <c r="H25" s="132"/>
      <c r="I25" s="133"/>
      <c r="J25" s="134"/>
      <c r="K25" s="135"/>
      <c r="L25" s="136"/>
      <c r="M25" s="137">
        <f t="shared" si="2"/>
        <v>545</v>
      </c>
      <c r="O25" s="280"/>
      <c r="P25" s="280"/>
      <c r="Q25" s="280"/>
    </row>
    <row r="26" spans="1:17" x14ac:dyDescent="0.25">
      <c r="A26" s="127"/>
      <c r="B26" s="128">
        <v>1014</v>
      </c>
      <c r="C26" s="129"/>
      <c r="D26" s="130"/>
      <c r="E26" s="273">
        <v>145</v>
      </c>
      <c r="F26" s="274">
        <v>142</v>
      </c>
      <c r="G26" s="274">
        <v>147</v>
      </c>
      <c r="H26" s="132"/>
      <c r="I26" s="133"/>
      <c r="J26" s="134"/>
      <c r="K26" s="135"/>
      <c r="L26" s="136"/>
      <c r="M26" s="137">
        <f t="shared" si="2"/>
        <v>434</v>
      </c>
      <c r="O26" s="280"/>
      <c r="P26" s="280"/>
      <c r="Q26" s="280"/>
    </row>
    <row r="27" spans="1:17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7" x14ac:dyDescent="0.25">
      <c r="A28" s="138"/>
      <c r="B28" s="128"/>
      <c r="C28" s="139"/>
      <c r="D28" s="140"/>
      <c r="E28" s="131"/>
      <c r="F28" s="131"/>
      <c r="G28" s="131"/>
      <c r="H28" s="132"/>
      <c r="I28" s="133"/>
      <c r="J28" s="134"/>
      <c r="K28" s="135"/>
      <c r="L28" s="136"/>
      <c r="M28" s="142">
        <f t="shared" si="2"/>
        <v>0</v>
      </c>
    </row>
    <row r="29" spans="1:17" x14ac:dyDescent="0.25">
      <c r="A29" s="144"/>
      <c r="B29" s="128"/>
      <c r="C29" s="145"/>
      <c r="D29" s="146"/>
      <c r="E29" s="131"/>
      <c r="F29" s="131"/>
      <c r="G29" s="131"/>
      <c r="H29" s="132"/>
      <c r="I29" s="133"/>
      <c r="J29" s="134"/>
      <c r="K29" s="135"/>
      <c r="L29" s="136"/>
      <c r="M29" s="147">
        <f t="shared" si="2"/>
        <v>0</v>
      </c>
    </row>
    <row r="30" spans="1:17" x14ac:dyDescent="0.25">
      <c r="A30" s="144"/>
      <c r="B30" s="128"/>
      <c r="C30" s="145"/>
      <c r="D30" s="146"/>
      <c r="E30" s="131"/>
      <c r="F30" s="131"/>
      <c r="G30" s="131"/>
      <c r="H30" s="132"/>
      <c r="I30" s="133"/>
      <c r="J30" s="134"/>
      <c r="K30" s="135"/>
      <c r="L30" s="136"/>
      <c r="M30" s="147">
        <f t="shared" si="2"/>
        <v>0</v>
      </c>
    </row>
    <row r="31" spans="1:17" ht="15.6" x14ac:dyDescent="0.25">
      <c r="A31" s="148"/>
      <c r="B31" s="149"/>
      <c r="C31" s="150"/>
      <c r="D31" s="151"/>
      <c r="E31" s="278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875</v>
      </c>
      <c r="F31" s="278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776</v>
      </c>
      <c r="G31" s="278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31" s="149"/>
      <c r="I31" s="153"/>
      <c r="J31" s="154"/>
      <c r="K31" s="155"/>
      <c r="L31" s="156"/>
      <c r="M31" s="157">
        <f>SUM(E31:G31)</f>
        <v>2500</v>
      </c>
    </row>
    <row r="32" spans="1:17" x14ac:dyDescent="0.25">
      <c r="A32" s="127"/>
      <c r="B32" s="128">
        <v>1015</v>
      </c>
      <c r="C32" s="129"/>
      <c r="D32" s="130"/>
      <c r="E32" s="273">
        <v>154</v>
      </c>
      <c r="F32" s="274">
        <v>149</v>
      </c>
      <c r="G32" s="274">
        <v>158</v>
      </c>
      <c r="H32" s="121"/>
      <c r="I32" s="122"/>
      <c r="J32" s="123"/>
      <c r="K32" s="124"/>
      <c r="L32" s="125"/>
      <c r="M32" s="137">
        <f t="shared" ref="M32:M40" si="3">SUM(E32:G32)</f>
        <v>461</v>
      </c>
      <c r="O32" s="280"/>
      <c r="P32" s="280"/>
      <c r="Q32" s="280"/>
    </row>
    <row r="33" spans="1:17" x14ac:dyDescent="0.25">
      <c r="A33" s="127"/>
      <c r="B33" s="128">
        <v>1016</v>
      </c>
      <c r="C33" s="129"/>
      <c r="D33" s="130"/>
      <c r="E33" s="273">
        <v>200</v>
      </c>
      <c r="F33" s="274">
        <v>120</v>
      </c>
      <c r="G33" s="274">
        <v>193</v>
      </c>
      <c r="H33" s="132"/>
      <c r="I33" s="133"/>
      <c r="J33" s="134"/>
      <c r="K33" s="135"/>
      <c r="L33" s="136"/>
      <c r="M33" s="137">
        <f t="shared" si="3"/>
        <v>513</v>
      </c>
      <c r="O33" s="280"/>
      <c r="P33" s="280"/>
      <c r="Q33" s="280"/>
    </row>
    <row r="34" spans="1:17" x14ac:dyDescent="0.25">
      <c r="A34" s="127"/>
      <c r="B34" s="128">
        <v>1017</v>
      </c>
      <c r="C34" s="129"/>
      <c r="D34" s="130"/>
      <c r="E34" s="273">
        <v>213</v>
      </c>
      <c r="F34" s="274">
        <v>196</v>
      </c>
      <c r="G34" s="192">
        <v>161</v>
      </c>
      <c r="H34" s="132"/>
      <c r="I34" s="133"/>
      <c r="J34" s="134"/>
      <c r="K34" s="135"/>
      <c r="L34" s="136"/>
      <c r="M34" s="137">
        <f t="shared" si="3"/>
        <v>570</v>
      </c>
      <c r="O34" s="280"/>
      <c r="P34" s="280"/>
      <c r="Q34" s="282"/>
    </row>
    <row r="35" spans="1:17" x14ac:dyDescent="0.25">
      <c r="A35" s="127"/>
      <c r="B35" s="128">
        <v>1018</v>
      </c>
      <c r="C35" s="129"/>
      <c r="D35" s="130"/>
      <c r="E35" s="273">
        <v>177</v>
      </c>
      <c r="F35" s="274">
        <v>181</v>
      </c>
      <c r="G35" s="274">
        <v>179</v>
      </c>
      <c r="H35" s="132"/>
      <c r="I35" s="133"/>
      <c r="J35" s="134"/>
      <c r="K35" s="135"/>
      <c r="L35" s="136"/>
      <c r="M35" s="137">
        <f t="shared" si="3"/>
        <v>537</v>
      </c>
      <c r="O35" s="280"/>
      <c r="P35" s="280"/>
      <c r="Q35" s="280"/>
    </row>
    <row r="36" spans="1:17" x14ac:dyDescent="0.25">
      <c r="A36" s="127"/>
      <c r="B36" s="128">
        <v>1019</v>
      </c>
      <c r="C36" s="129"/>
      <c r="D36" s="130"/>
      <c r="E36" s="275">
        <v>131</v>
      </c>
      <c r="F36" s="276">
        <v>130</v>
      </c>
      <c r="G36" s="274">
        <v>158</v>
      </c>
      <c r="H36" s="132"/>
      <c r="I36" s="133"/>
      <c r="J36" s="134"/>
      <c r="K36" s="135"/>
      <c r="L36" s="136"/>
      <c r="M36" s="137">
        <f t="shared" si="3"/>
        <v>419</v>
      </c>
      <c r="O36" s="281"/>
      <c r="P36" s="281"/>
      <c r="Q36" s="280"/>
    </row>
    <row r="37" spans="1:17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7" x14ac:dyDescent="0.25">
      <c r="A38" s="138"/>
      <c r="B38" s="128"/>
      <c r="C38" s="139"/>
      <c r="D38" s="140"/>
      <c r="E38" s="131"/>
      <c r="F38" s="131"/>
      <c r="G38" s="131"/>
      <c r="H38" s="132"/>
      <c r="I38" s="133"/>
      <c r="J38" s="134"/>
      <c r="K38" s="135"/>
      <c r="L38" s="136"/>
      <c r="M38" s="142">
        <f t="shared" si="3"/>
        <v>0</v>
      </c>
    </row>
    <row r="39" spans="1:17" x14ac:dyDescent="0.25">
      <c r="A39" s="144"/>
      <c r="B39" s="128"/>
      <c r="C39" s="145"/>
      <c r="D39" s="146"/>
      <c r="E39" s="131"/>
      <c r="F39" s="131"/>
      <c r="G39" s="131"/>
      <c r="H39" s="132"/>
      <c r="I39" s="133"/>
      <c r="J39" s="134"/>
      <c r="K39" s="135"/>
      <c r="L39" s="136"/>
      <c r="M39" s="147">
        <f t="shared" si="3"/>
        <v>0</v>
      </c>
    </row>
    <row r="40" spans="1:17" x14ac:dyDescent="0.25">
      <c r="A40" s="144"/>
      <c r="B40" s="128"/>
      <c r="C40" s="145"/>
      <c r="D40" s="146"/>
      <c r="E40" s="131"/>
      <c r="F40" s="131"/>
      <c r="G40" s="131"/>
      <c r="H40" s="132"/>
      <c r="I40" s="133"/>
      <c r="J40" s="134"/>
      <c r="K40" s="135"/>
      <c r="L40" s="136"/>
      <c r="M40" s="147">
        <f t="shared" si="3"/>
        <v>0</v>
      </c>
    </row>
    <row r="41" spans="1:17" ht="15.6" x14ac:dyDescent="0.25">
      <c r="A41" s="148"/>
      <c r="B41" s="149"/>
      <c r="C41" s="150"/>
      <c r="D41" s="151"/>
      <c r="E41" s="278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915</v>
      </c>
      <c r="F41" s="278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753</v>
      </c>
      <c r="G41" s="278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958</v>
      </c>
      <c r="H41" s="149"/>
      <c r="I41" s="153"/>
      <c r="J41" s="154"/>
      <c r="K41" s="155"/>
      <c r="L41" s="156"/>
      <c r="M41" s="157">
        <f>SUM(E41:G41)</f>
        <v>2626</v>
      </c>
    </row>
    <row r="42" spans="1:17" x14ac:dyDescent="0.25">
      <c r="A42" s="127"/>
      <c r="B42" s="128">
        <v>1020</v>
      </c>
      <c r="C42" s="129"/>
      <c r="D42" s="130"/>
      <c r="E42" s="273">
        <v>146</v>
      </c>
      <c r="F42" s="274">
        <v>101</v>
      </c>
      <c r="G42" s="274">
        <v>132</v>
      </c>
      <c r="H42" s="121"/>
      <c r="I42" s="122"/>
      <c r="J42" s="123"/>
      <c r="K42" s="124"/>
      <c r="L42" s="125"/>
      <c r="M42" s="137">
        <f t="shared" ref="M42:M50" si="4">SUM(E42:G42)</f>
        <v>379</v>
      </c>
      <c r="O42" s="280"/>
      <c r="P42" s="280"/>
      <c r="Q42" s="280"/>
    </row>
    <row r="43" spans="1:17" x14ac:dyDescent="0.25">
      <c r="A43" s="127"/>
      <c r="B43" s="128">
        <v>1021</v>
      </c>
      <c r="C43" s="129"/>
      <c r="D43" s="130"/>
      <c r="E43" s="273">
        <v>159</v>
      </c>
      <c r="F43" s="274">
        <v>134</v>
      </c>
      <c r="G43" s="274">
        <v>172</v>
      </c>
      <c r="H43" s="132"/>
      <c r="I43" s="133"/>
      <c r="J43" s="134"/>
      <c r="K43" s="135"/>
      <c r="L43" s="136"/>
      <c r="M43" s="137">
        <f t="shared" si="4"/>
        <v>465</v>
      </c>
      <c r="O43" s="280"/>
      <c r="P43" s="280"/>
      <c r="Q43" s="280"/>
    </row>
    <row r="44" spans="1:17" x14ac:dyDescent="0.25">
      <c r="A44" s="127"/>
      <c r="B44" s="128">
        <v>1022</v>
      </c>
      <c r="C44" s="129"/>
      <c r="D44" s="130"/>
      <c r="E44" s="273">
        <v>154</v>
      </c>
      <c r="F44" s="274">
        <v>188</v>
      </c>
      <c r="G44" s="274">
        <v>209</v>
      </c>
      <c r="H44" s="132"/>
      <c r="I44" s="133"/>
      <c r="J44" s="134"/>
      <c r="K44" s="135"/>
      <c r="L44" s="136"/>
      <c r="M44" s="137">
        <f t="shared" si="4"/>
        <v>551</v>
      </c>
      <c r="O44" s="280"/>
      <c r="P44" s="280"/>
      <c r="Q44" s="280"/>
    </row>
    <row r="45" spans="1:17" x14ac:dyDescent="0.25">
      <c r="A45" s="127"/>
      <c r="B45" s="128">
        <v>1023</v>
      </c>
      <c r="C45" s="129"/>
      <c r="D45" s="130"/>
      <c r="E45" s="273">
        <v>226</v>
      </c>
      <c r="F45" s="274">
        <v>144</v>
      </c>
      <c r="G45" s="274">
        <v>196</v>
      </c>
      <c r="H45" s="132"/>
      <c r="I45" s="133"/>
      <c r="J45" s="134"/>
      <c r="K45" s="135"/>
      <c r="L45" s="136"/>
      <c r="M45" s="137">
        <f t="shared" si="4"/>
        <v>566</v>
      </c>
      <c r="O45" s="280"/>
      <c r="P45" s="280"/>
      <c r="Q45" s="280"/>
    </row>
    <row r="46" spans="1:17" x14ac:dyDescent="0.25">
      <c r="A46" s="127"/>
      <c r="B46" s="128">
        <v>1024</v>
      </c>
      <c r="C46" s="129"/>
      <c r="D46" s="130"/>
      <c r="E46" s="273">
        <v>230</v>
      </c>
      <c r="F46" s="274">
        <v>186</v>
      </c>
      <c r="G46" s="274">
        <v>249</v>
      </c>
      <c r="H46" s="132"/>
      <c r="I46" s="133"/>
      <c r="J46" s="134"/>
      <c r="K46" s="135"/>
      <c r="L46" s="136"/>
      <c r="M46" s="137">
        <f t="shared" si="4"/>
        <v>665</v>
      </c>
      <c r="O46" s="280"/>
      <c r="P46" s="280"/>
      <c r="Q46" s="280"/>
    </row>
    <row r="47" spans="1:17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7" x14ac:dyDescent="0.25">
      <c r="A48" s="138"/>
      <c r="B48" s="128"/>
      <c r="C48" s="139"/>
      <c r="D48" s="140"/>
      <c r="E48" s="131"/>
      <c r="F48" s="131"/>
      <c r="G48" s="131"/>
      <c r="H48" s="132"/>
      <c r="I48" s="133"/>
      <c r="J48" s="134"/>
      <c r="K48" s="135"/>
      <c r="L48" s="136"/>
      <c r="M48" s="142">
        <f t="shared" si="4"/>
        <v>0</v>
      </c>
    </row>
    <row r="49" spans="1:17" x14ac:dyDescent="0.25">
      <c r="A49" s="144"/>
      <c r="B49" s="128"/>
      <c r="C49" s="145"/>
      <c r="D49" s="146"/>
      <c r="E49" s="131"/>
      <c r="F49" s="131"/>
      <c r="G49" s="131"/>
      <c r="H49" s="132"/>
      <c r="I49" s="133"/>
      <c r="J49" s="134"/>
      <c r="K49" s="135"/>
      <c r="L49" s="136"/>
      <c r="M49" s="147">
        <f t="shared" si="4"/>
        <v>0</v>
      </c>
    </row>
    <row r="50" spans="1:17" x14ac:dyDescent="0.25">
      <c r="A50" s="144"/>
      <c r="B50" s="128"/>
      <c r="C50" s="145"/>
      <c r="D50" s="146"/>
      <c r="E50" s="131"/>
      <c r="F50" s="131"/>
      <c r="G50" s="131"/>
      <c r="H50" s="132"/>
      <c r="I50" s="133"/>
      <c r="J50" s="134"/>
      <c r="K50" s="135"/>
      <c r="L50" s="136"/>
      <c r="M50" s="147">
        <f t="shared" si="4"/>
        <v>0</v>
      </c>
    </row>
    <row r="51" spans="1:17" ht="15.6" x14ac:dyDescent="0.25">
      <c r="A51" s="148"/>
      <c r="B51" s="149"/>
      <c r="C51" s="150"/>
      <c r="D51" s="151"/>
      <c r="E51" s="278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736</v>
      </c>
      <c r="F51" s="278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799</v>
      </c>
      <c r="G51" s="278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666</v>
      </c>
      <c r="H51" s="149"/>
      <c r="I51" s="153"/>
      <c r="J51" s="154"/>
      <c r="K51" s="155"/>
      <c r="L51" s="156"/>
      <c r="M51" s="157">
        <f>SUM(E51:G51)</f>
        <v>2201</v>
      </c>
    </row>
    <row r="52" spans="1:17" x14ac:dyDescent="0.25">
      <c r="A52" s="127"/>
      <c r="B52" s="128">
        <v>1025</v>
      </c>
      <c r="C52" s="129"/>
      <c r="D52" s="130"/>
      <c r="E52" s="273">
        <v>152</v>
      </c>
      <c r="F52" s="274">
        <v>102</v>
      </c>
      <c r="G52" s="274">
        <v>135</v>
      </c>
      <c r="H52" s="121"/>
      <c r="I52" s="122"/>
      <c r="J52" s="123"/>
      <c r="K52" s="124"/>
      <c r="L52" s="125"/>
      <c r="M52" s="137">
        <f t="shared" ref="M52:M60" si="5">SUM(E52:G52)</f>
        <v>389</v>
      </c>
      <c r="O52" s="280"/>
      <c r="P52" s="280"/>
      <c r="Q52" s="280"/>
    </row>
    <row r="53" spans="1:17" x14ac:dyDescent="0.25">
      <c r="A53" s="127"/>
      <c r="B53" s="128">
        <v>1026</v>
      </c>
      <c r="C53" s="129"/>
      <c r="D53" s="130"/>
      <c r="E53" s="273">
        <v>110</v>
      </c>
      <c r="F53" s="274">
        <v>138</v>
      </c>
      <c r="G53" s="274">
        <v>133</v>
      </c>
      <c r="H53" s="132"/>
      <c r="I53" s="133"/>
      <c r="J53" s="134"/>
      <c r="K53" s="135"/>
      <c r="L53" s="136"/>
      <c r="M53" s="137">
        <f t="shared" si="5"/>
        <v>381</v>
      </c>
      <c r="O53" s="280"/>
      <c r="P53" s="280"/>
      <c r="Q53" s="280"/>
    </row>
    <row r="54" spans="1:17" x14ac:dyDescent="0.25">
      <c r="A54" s="127"/>
      <c r="B54" s="128">
        <v>1027</v>
      </c>
      <c r="C54" s="129"/>
      <c r="D54" s="130"/>
      <c r="E54" s="273">
        <v>137</v>
      </c>
      <c r="F54" s="274">
        <v>193</v>
      </c>
      <c r="G54" s="274">
        <v>141</v>
      </c>
      <c r="H54" s="132"/>
      <c r="I54" s="133"/>
      <c r="J54" s="134"/>
      <c r="K54" s="135"/>
      <c r="L54" s="136"/>
      <c r="M54" s="137">
        <f t="shared" si="5"/>
        <v>471</v>
      </c>
      <c r="O54" s="280"/>
      <c r="P54" s="280"/>
      <c r="Q54" s="280"/>
    </row>
    <row r="55" spans="1:17" x14ac:dyDescent="0.25">
      <c r="A55" s="127"/>
      <c r="B55" s="128">
        <v>1028</v>
      </c>
      <c r="C55" s="129"/>
      <c r="D55" s="130"/>
      <c r="E55" s="273">
        <v>155</v>
      </c>
      <c r="F55" s="274">
        <v>184</v>
      </c>
      <c r="G55" s="274">
        <v>113</v>
      </c>
      <c r="H55" s="132"/>
      <c r="I55" s="133"/>
      <c r="J55" s="134"/>
      <c r="K55" s="135"/>
      <c r="L55" s="136"/>
      <c r="M55" s="137">
        <f t="shared" si="5"/>
        <v>452</v>
      </c>
      <c r="O55" s="280"/>
      <c r="P55" s="280"/>
      <c r="Q55" s="280"/>
    </row>
    <row r="56" spans="1:17" x14ac:dyDescent="0.25">
      <c r="A56" s="127"/>
      <c r="B56" s="128">
        <v>1029</v>
      </c>
      <c r="C56" s="129"/>
      <c r="D56" s="130"/>
      <c r="E56" s="273">
        <v>182</v>
      </c>
      <c r="F56" s="274">
        <v>182</v>
      </c>
      <c r="G56" s="274">
        <v>144</v>
      </c>
      <c r="H56" s="132"/>
      <c r="I56" s="133"/>
      <c r="J56" s="134"/>
      <c r="K56" s="135"/>
      <c r="L56" s="136"/>
      <c r="M56" s="137">
        <f t="shared" si="5"/>
        <v>508</v>
      </c>
      <c r="O56" s="280"/>
      <c r="P56" s="280"/>
      <c r="Q56" s="280"/>
    </row>
    <row r="57" spans="1:17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7" x14ac:dyDescent="0.25">
      <c r="A58" s="138"/>
      <c r="B58" s="128"/>
      <c r="C58" s="139"/>
      <c r="D58" s="140"/>
      <c r="E58" s="131"/>
      <c r="F58" s="131"/>
      <c r="G58" s="131"/>
      <c r="H58" s="132"/>
      <c r="I58" s="133"/>
      <c r="J58" s="134"/>
      <c r="K58" s="135"/>
      <c r="L58" s="136"/>
      <c r="M58" s="142">
        <f t="shared" si="5"/>
        <v>0</v>
      </c>
    </row>
    <row r="59" spans="1:17" x14ac:dyDescent="0.25">
      <c r="A59" s="144"/>
      <c r="B59" s="128"/>
      <c r="C59" s="145"/>
      <c r="D59" s="146"/>
      <c r="E59" s="131"/>
      <c r="F59" s="131"/>
      <c r="G59" s="131"/>
      <c r="H59" s="132"/>
      <c r="I59" s="133"/>
      <c r="J59" s="134"/>
      <c r="K59" s="135"/>
      <c r="L59" s="136"/>
      <c r="M59" s="147">
        <f t="shared" si="5"/>
        <v>0</v>
      </c>
    </row>
    <row r="60" spans="1:17" x14ac:dyDescent="0.25">
      <c r="A60" s="144"/>
      <c r="B60" s="128"/>
      <c r="C60" s="145"/>
      <c r="D60" s="146"/>
      <c r="E60" s="131"/>
      <c r="F60" s="131"/>
      <c r="G60" s="131"/>
      <c r="H60" s="132"/>
      <c r="I60" s="133"/>
      <c r="J60" s="134"/>
      <c r="K60" s="135"/>
      <c r="L60" s="136"/>
      <c r="M60" s="147">
        <f t="shared" si="5"/>
        <v>0</v>
      </c>
    </row>
    <row r="61" spans="1:17" ht="15.6" x14ac:dyDescent="0.25">
      <c r="A61" s="148"/>
      <c r="B61" s="149"/>
      <c r="C61" s="150"/>
      <c r="D61" s="151"/>
      <c r="E61" s="278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720</v>
      </c>
      <c r="F61" s="278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772</v>
      </c>
      <c r="G61" s="278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794</v>
      </c>
      <c r="H61" s="149"/>
      <c r="I61" s="153"/>
      <c r="J61" s="154"/>
      <c r="K61" s="155"/>
      <c r="L61" s="156"/>
      <c r="M61" s="157">
        <f>SUM(E61:G61)</f>
        <v>2286</v>
      </c>
    </row>
    <row r="62" spans="1:17" x14ac:dyDescent="0.25">
      <c r="A62" s="127"/>
      <c r="B62" s="128">
        <v>1030</v>
      </c>
      <c r="C62" s="129"/>
      <c r="D62" s="130"/>
      <c r="E62" s="273">
        <v>154</v>
      </c>
      <c r="F62" s="274">
        <v>136</v>
      </c>
      <c r="G62" s="274">
        <v>105</v>
      </c>
      <c r="H62" s="121"/>
      <c r="I62" s="122"/>
      <c r="J62" s="123"/>
      <c r="K62" s="124"/>
      <c r="L62" s="125"/>
      <c r="M62" s="137">
        <f t="shared" ref="M62:M70" si="6">SUM(E62:G62)</f>
        <v>395</v>
      </c>
      <c r="O62" s="280"/>
      <c r="P62" s="280"/>
      <c r="Q62" s="280"/>
    </row>
    <row r="63" spans="1:17" x14ac:dyDescent="0.25">
      <c r="A63" s="127"/>
      <c r="B63" s="128">
        <v>1031</v>
      </c>
      <c r="C63" s="129"/>
      <c r="D63" s="130"/>
      <c r="E63" s="273">
        <v>139</v>
      </c>
      <c r="F63" s="274">
        <v>145</v>
      </c>
      <c r="G63" s="274">
        <v>153</v>
      </c>
      <c r="H63" s="132"/>
      <c r="I63" s="133"/>
      <c r="J63" s="134"/>
      <c r="K63" s="135"/>
      <c r="L63" s="136"/>
      <c r="M63" s="137">
        <f t="shared" si="6"/>
        <v>437</v>
      </c>
      <c r="O63" s="280"/>
      <c r="P63" s="280"/>
      <c r="Q63" s="280"/>
    </row>
    <row r="64" spans="1:17" x14ac:dyDescent="0.25">
      <c r="A64" s="127"/>
      <c r="B64" s="128">
        <v>1032</v>
      </c>
      <c r="C64" s="129"/>
      <c r="D64" s="130"/>
      <c r="E64" s="273">
        <v>124</v>
      </c>
      <c r="F64" s="274">
        <v>196</v>
      </c>
      <c r="G64" s="274">
        <v>194</v>
      </c>
      <c r="H64" s="132"/>
      <c r="I64" s="133"/>
      <c r="J64" s="134"/>
      <c r="K64" s="135"/>
      <c r="L64" s="136"/>
      <c r="M64" s="137">
        <f t="shared" si="6"/>
        <v>514</v>
      </c>
      <c r="O64" s="280"/>
      <c r="P64" s="280"/>
      <c r="Q64" s="280"/>
    </row>
    <row r="65" spans="1:17" x14ac:dyDescent="0.25">
      <c r="A65" s="127"/>
      <c r="B65" s="128">
        <v>1033</v>
      </c>
      <c r="C65" s="129"/>
      <c r="D65" s="130"/>
      <c r="E65" s="273">
        <v>143</v>
      </c>
      <c r="F65" s="274">
        <v>137</v>
      </c>
      <c r="G65" s="274">
        <v>177</v>
      </c>
      <c r="H65" s="132"/>
      <c r="I65" s="133"/>
      <c r="J65" s="134"/>
      <c r="K65" s="135"/>
      <c r="L65" s="136"/>
      <c r="M65" s="137">
        <f t="shared" si="6"/>
        <v>457</v>
      </c>
      <c r="O65" s="280"/>
      <c r="P65" s="280"/>
      <c r="Q65" s="280"/>
    </row>
    <row r="66" spans="1:17" x14ac:dyDescent="0.25">
      <c r="A66" s="127"/>
      <c r="B66" s="128">
        <v>1034</v>
      </c>
      <c r="C66" s="129"/>
      <c r="D66" s="130"/>
      <c r="E66" s="273">
        <v>160</v>
      </c>
      <c r="F66" s="274">
        <v>158</v>
      </c>
      <c r="G66" s="274">
        <v>165</v>
      </c>
      <c r="H66" s="132"/>
      <c r="I66" s="133"/>
      <c r="J66" s="134"/>
      <c r="K66" s="135"/>
      <c r="L66" s="136"/>
      <c r="M66" s="137">
        <f t="shared" si="6"/>
        <v>483</v>
      </c>
      <c r="O66" s="280"/>
      <c r="P66" s="280"/>
      <c r="Q66" s="280"/>
    </row>
    <row r="67" spans="1:17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7" x14ac:dyDescent="0.25">
      <c r="A68" s="138"/>
      <c r="B68" s="128"/>
      <c r="C68" s="139"/>
      <c r="D68" s="140"/>
      <c r="E68" s="131"/>
      <c r="F68" s="131"/>
      <c r="G68" s="131"/>
      <c r="H68" s="132"/>
      <c r="I68" s="133"/>
      <c r="J68" s="134"/>
      <c r="K68" s="135"/>
      <c r="L68" s="136"/>
      <c r="M68" s="142">
        <f t="shared" si="6"/>
        <v>0</v>
      </c>
    </row>
    <row r="69" spans="1:17" x14ac:dyDescent="0.25">
      <c r="A69" s="144"/>
      <c r="B69" s="128"/>
      <c r="C69" s="145"/>
      <c r="D69" s="146"/>
      <c r="E69" s="131"/>
      <c r="F69" s="131"/>
      <c r="G69" s="131"/>
      <c r="H69" s="132"/>
      <c r="I69" s="133"/>
      <c r="J69" s="134"/>
      <c r="K69" s="135"/>
      <c r="L69" s="136"/>
      <c r="M69" s="147">
        <f t="shared" si="6"/>
        <v>0</v>
      </c>
    </row>
    <row r="70" spans="1:17" x14ac:dyDescent="0.25">
      <c r="A70" s="144"/>
      <c r="B70" s="128"/>
      <c r="C70" s="145"/>
      <c r="D70" s="146"/>
      <c r="E70" s="131"/>
      <c r="F70" s="131"/>
      <c r="G70" s="131"/>
      <c r="H70" s="132"/>
      <c r="I70" s="133"/>
      <c r="J70" s="134"/>
      <c r="K70" s="135"/>
      <c r="L70" s="136"/>
      <c r="M70" s="147">
        <f t="shared" si="6"/>
        <v>0</v>
      </c>
    </row>
    <row r="71" spans="1:17" ht="15.6" x14ac:dyDescent="0.25">
      <c r="A71" s="148"/>
      <c r="B71" s="149"/>
      <c r="C71" s="150"/>
      <c r="D71" s="151"/>
      <c r="E71" s="278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706</v>
      </c>
      <c r="F71" s="278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778</v>
      </c>
      <c r="G71" s="278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813</v>
      </c>
      <c r="H71" s="149"/>
      <c r="I71" s="153"/>
      <c r="J71" s="154"/>
      <c r="K71" s="155"/>
      <c r="L71" s="156"/>
      <c r="M71" s="157">
        <f>SUM(E71:G71)</f>
        <v>2297</v>
      </c>
    </row>
    <row r="72" spans="1:17" x14ac:dyDescent="0.25">
      <c r="A72" s="127"/>
      <c r="B72" s="128">
        <v>5000</v>
      </c>
      <c r="C72" s="129"/>
      <c r="D72" s="130"/>
      <c r="E72" s="273">
        <v>164</v>
      </c>
      <c r="F72" s="274">
        <v>173</v>
      </c>
      <c r="G72" s="274">
        <v>126</v>
      </c>
      <c r="H72" s="121"/>
      <c r="I72" s="122"/>
      <c r="J72" s="123"/>
      <c r="K72" s="124"/>
      <c r="L72" s="125"/>
      <c r="M72" s="137">
        <f t="shared" ref="M72:M80" si="7">SUM(E72:G72)</f>
        <v>463</v>
      </c>
      <c r="O72" s="280"/>
      <c r="P72" s="280"/>
      <c r="Q72" s="280"/>
    </row>
    <row r="73" spans="1:17" x14ac:dyDescent="0.25">
      <c r="A73" s="127"/>
      <c r="B73" s="128">
        <v>1036</v>
      </c>
      <c r="C73" s="129"/>
      <c r="D73" s="130"/>
      <c r="E73" s="273">
        <v>112</v>
      </c>
      <c r="F73" s="274">
        <v>136</v>
      </c>
      <c r="G73" s="274">
        <v>109</v>
      </c>
      <c r="H73" s="132"/>
      <c r="I73" s="133"/>
      <c r="J73" s="134"/>
      <c r="K73" s="135"/>
      <c r="L73" s="136"/>
      <c r="M73" s="137">
        <f t="shared" si="7"/>
        <v>357</v>
      </c>
      <c r="O73" s="280"/>
      <c r="P73" s="280"/>
      <c r="Q73" s="280"/>
    </row>
    <row r="74" spans="1:17" x14ac:dyDescent="0.25">
      <c r="A74" s="127"/>
      <c r="B74" s="128">
        <v>1037</v>
      </c>
      <c r="C74" s="129"/>
      <c r="D74" s="130"/>
      <c r="E74" s="273">
        <v>133</v>
      </c>
      <c r="F74" s="274">
        <v>151</v>
      </c>
      <c r="G74" s="274">
        <v>177</v>
      </c>
      <c r="H74" s="132"/>
      <c r="I74" s="133"/>
      <c r="J74" s="134"/>
      <c r="K74" s="135"/>
      <c r="L74" s="136"/>
      <c r="M74" s="137">
        <f t="shared" si="7"/>
        <v>461</v>
      </c>
      <c r="O74" s="280"/>
      <c r="P74" s="280"/>
      <c r="Q74" s="280"/>
    </row>
    <row r="75" spans="1:17" x14ac:dyDescent="0.25">
      <c r="A75" s="127"/>
      <c r="B75" s="128">
        <v>1038</v>
      </c>
      <c r="C75" s="129"/>
      <c r="D75" s="130"/>
      <c r="E75" s="273">
        <v>179</v>
      </c>
      <c r="F75" s="274">
        <v>175</v>
      </c>
      <c r="G75" s="274">
        <v>213</v>
      </c>
      <c r="H75" s="132"/>
      <c r="I75" s="133"/>
      <c r="J75" s="134"/>
      <c r="K75" s="135"/>
      <c r="L75" s="136"/>
      <c r="M75" s="137">
        <f t="shared" si="7"/>
        <v>567</v>
      </c>
      <c r="O75" s="280"/>
      <c r="P75" s="280"/>
      <c r="Q75" s="280"/>
    </row>
    <row r="76" spans="1:17" x14ac:dyDescent="0.25">
      <c r="A76" s="127"/>
      <c r="B76" s="128">
        <v>1039</v>
      </c>
      <c r="C76" s="129"/>
      <c r="D76" s="130"/>
      <c r="E76" s="273">
        <v>118</v>
      </c>
      <c r="F76" s="274">
        <v>143</v>
      </c>
      <c r="G76" s="274">
        <v>188</v>
      </c>
      <c r="H76" s="132"/>
      <c r="I76" s="133"/>
      <c r="J76" s="134"/>
      <c r="K76" s="135"/>
      <c r="L76" s="136"/>
      <c r="M76" s="137">
        <f t="shared" si="7"/>
        <v>449</v>
      </c>
      <c r="O76" s="280"/>
      <c r="P76" s="280"/>
      <c r="Q76" s="280"/>
    </row>
    <row r="77" spans="1:17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7" x14ac:dyDescent="0.25">
      <c r="A78" s="138"/>
      <c r="B78" s="128"/>
      <c r="C78" s="139"/>
      <c r="D78" s="140"/>
      <c r="E78" s="131"/>
      <c r="F78" s="131"/>
      <c r="G78" s="131"/>
      <c r="H78" s="132"/>
      <c r="I78" s="133"/>
      <c r="J78" s="134"/>
      <c r="K78" s="135"/>
      <c r="L78" s="136"/>
      <c r="M78" s="142">
        <f t="shared" si="7"/>
        <v>0</v>
      </c>
    </row>
    <row r="79" spans="1:17" x14ac:dyDescent="0.25">
      <c r="A79" s="144"/>
      <c r="B79" s="128"/>
      <c r="C79" s="145"/>
      <c r="D79" s="146"/>
      <c r="E79" s="131"/>
      <c r="F79" s="131"/>
      <c r="G79" s="131"/>
      <c r="H79" s="132"/>
      <c r="I79" s="133"/>
      <c r="J79" s="134"/>
      <c r="K79" s="135"/>
      <c r="L79" s="136"/>
      <c r="M79" s="147">
        <f t="shared" si="7"/>
        <v>0</v>
      </c>
    </row>
    <row r="80" spans="1:17" x14ac:dyDescent="0.25">
      <c r="A80" s="144"/>
      <c r="B80" s="128"/>
      <c r="C80" s="145"/>
      <c r="D80" s="146"/>
      <c r="E80" s="131"/>
      <c r="F80" s="131"/>
      <c r="G80" s="131"/>
      <c r="H80" s="132"/>
      <c r="I80" s="133"/>
      <c r="J80" s="134"/>
      <c r="K80" s="135"/>
      <c r="L80" s="136"/>
      <c r="M80" s="147">
        <f t="shared" si="7"/>
        <v>0</v>
      </c>
    </row>
    <row r="81" spans="1:17" ht="15.6" x14ac:dyDescent="0.25">
      <c r="A81" s="148"/>
      <c r="B81" s="149"/>
      <c r="C81" s="150"/>
      <c r="D81" s="151"/>
      <c r="E81" s="278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932</v>
      </c>
      <c r="F81" s="278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795</v>
      </c>
      <c r="G81" s="278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848</v>
      </c>
      <c r="H81" s="149"/>
      <c r="I81" s="153"/>
      <c r="J81" s="154"/>
      <c r="K81" s="155"/>
      <c r="L81" s="156"/>
      <c r="M81" s="157">
        <f>SUM(E81:G81)</f>
        <v>2575</v>
      </c>
    </row>
    <row r="82" spans="1:17" x14ac:dyDescent="0.25">
      <c r="A82" s="127"/>
      <c r="B82" s="128">
        <v>1040</v>
      </c>
      <c r="C82" s="129"/>
      <c r="D82" s="130"/>
      <c r="E82" s="273">
        <v>135</v>
      </c>
      <c r="F82" s="274">
        <v>135</v>
      </c>
      <c r="G82" s="274">
        <v>135</v>
      </c>
      <c r="H82" s="121"/>
      <c r="I82" s="122"/>
      <c r="J82" s="123"/>
      <c r="K82" s="124"/>
      <c r="L82" s="125"/>
      <c r="M82" s="137">
        <f t="shared" ref="M82:M90" si="8">SUM(E82:G82)</f>
        <v>405</v>
      </c>
      <c r="O82" s="280"/>
      <c r="P82" s="280"/>
      <c r="Q82" s="280"/>
    </row>
    <row r="83" spans="1:17" x14ac:dyDescent="0.25">
      <c r="A83" s="127"/>
      <c r="B83" s="128">
        <v>1041</v>
      </c>
      <c r="C83" s="129"/>
      <c r="D83" s="130"/>
      <c r="E83" s="273">
        <v>148</v>
      </c>
      <c r="F83" s="274">
        <v>157</v>
      </c>
      <c r="G83" s="274">
        <v>172</v>
      </c>
      <c r="H83" s="132"/>
      <c r="I83" s="133"/>
      <c r="J83" s="134"/>
      <c r="K83" s="135"/>
      <c r="L83" s="136"/>
      <c r="M83" s="137">
        <f t="shared" si="8"/>
        <v>477</v>
      </c>
      <c r="O83" s="280"/>
      <c r="P83" s="280"/>
      <c r="Q83" s="280"/>
    </row>
    <row r="84" spans="1:17" x14ac:dyDescent="0.25">
      <c r="A84" s="127"/>
      <c r="B84" s="128">
        <v>1042</v>
      </c>
      <c r="C84" s="129"/>
      <c r="D84" s="130"/>
      <c r="E84" s="273">
        <v>178</v>
      </c>
      <c r="F84" s="274">
        <v>182</v>
      </c>
      <c r="G84" s="274">
        <v>171</v>
      </c>
      <c r="H84" s="132"/>
      <c r="I84" s="133"/>
      <c r="J84" s="134"/>
      <c r="K84" s="135"/>
      <c r="L84" s="136"/>
      <c r="M84" s="137">
        <f t="shared" si="8"/>
        <v>531</v>
      </c>
      <c r="O84" s="280"/>
      <c r="P84" s="280"/>
      <c r="Q84" s="280"/>
    </row>
    <row r="85" spans="1:17" x14ac:dyDescent="0.25">
      <c r="A85" s="127"/>
      <c r="B85" s="128">
        <v>1043</v>
      </c>
      <c r="C85" s="129"/>
      <c r="D85" s="130"/>
      <c r="E85" s="273">
        <v>212</v>
      </c>
      <c r="F85" s="274">
        <v>149</v>
      </c>
      <c r="G85" s="274">
        <v>169</v>
      </c>
      <c r="H85" s="132"/>
      <c r="I85" s="133"/>
      <c r="J85" s="134"/>
      <c r="K85" s="135"/>
      <c r="L85" s="136"/>
      <c r="M85" s="137">
        <f t="shared" si="8"/>
        <v>530</v>
      </c>
      <c r="O85" s="280"/>
      <c r="P85" s="280"/>
      <c r="Q85" s="280"/>
    </row>
    <row r="86" spans="1:17" x14ac:dyDescent="0.25">
      <c r="A86" s="127"/>
      <c r="B86" s="128">
        <v>1044</v>
      </c>
      <c r="C86" s="129"/>
      <c r="D86" s="130"/>
      <c r="E86" s="273">
        <v>259</v>
      </c>
      <c r="F86" s="276">
        <v>172</v>
      </c>
      <c r="G86" s="274">
        <v>201</v>
      </c>
      <c r="H86" s="132"/>
      <c r="I86" s="133"/>
      <c r="J86" s="134"/>
      <c r="K86" s="135"/>
      <c r="L86" s="136"/>
      <c r="M86" s="137">
        <f t="shared" si="8"/>
        <v>632</v>
      </c>
      <c r="O86" s="280"/>
      <c r="P86" s="281"/>
      <c r="Q86" s="280"/>
    </row>
    <row r="87" spans="1:17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7" x14ac:dyDescent="0.25">
      <c r="A88" s="138"/>
      <c r="B88" s="128"/>
      <c r="C88" s="139"/>
      <c r="D88" s="140"/>
      <c r="E88" s="131"/>
      <c r="F88" s="131"/>
      <c r="G88" s="131"/>
      <c r="H88" s="132"/>
      <c r="I88" s="133"/>
      <c r="J88" s="134"/>
      <c r="K88" s="135"/>
      <c r="L88" s="136"/>
      <c r="M88" s="142">
        <f t="shared" si="8"/>
        <v>0</v>
      </c>
    </row>
    <row r="89" spans="1:17" x14ac:dyDescent="0.25">
      <c r="A89" s="144"/>
      <c r="B89" s="128"/>
      <c r="C89" s="145"/>
      <c r="D89" s="146"/>
      <c r="E89" s="131"/>
      <c r="F89" s="131"/>
      <c r="G89" s="131"/>
      <c r="H89" s="132"/>
      <c r="I89" s="133"/>
      <c r="J89" s="134"/>
      <c r="K89" s="135"/>
      <c r="L89" s="136"/>
      <c r="M89" s="147">
        <f t="shared" si="8"/>
        <v>0</v>
      </c>
    </row>
    <row r="90" spans="1:17" x14ac:dyDescent="0.25">
      <c r="A90" s="144"/>
      <c r="B90" s="128"/>
      <c r="C90" s="145"/>
      <c r="D90" s="146"/>
      <c r="E90" s="131"/>
      <c r="F90" s="131"/>
      <c r="G90" s="131"/>
      <c r="H90" s="132"/>
      <c r="I90" s="133"/>
      <c r="J90" s="134"/>
      <c r="K90" s="135"/>
      <c r="L90" s="136"/>
      <c r="M90" s="147">
        <f t="shared" si="8"/>
        <v>0</v>
      </c>
    </row>
    <row r="91" spans="1:17" ht="15.6" x14ac:dyDescent="0.25">
      <c r="A91" s="148"/>
      <c r="B91" s="149"/>
      <c r="C91" s="150"/>
      <c r="D91" s="151"/>
      <c r="E91" s="278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760</v>
      </c>
      <c r="F91" s="278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756</v>
      </c>
      <c r="G91" s="278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830</v>
      </c>
      <c r="H91" s="149"/>
      <c r="I91" s="153"/>
      <c r="J91" s="154"/>
      <c r="K91" s="155"/>
      <c r="L91" s="156"/>
      <c r="M91" s="157">
        <f>SUM(E91:G91)</f>
        <v>2346</v>
      </c>
    </row>
    <row r="92" spans="1:17" x14ac:dyDescent="0.25">
      <c r="A92" s="127"/>
      <c r="B92" s="128">
        <v>1045</v>
      </c>
      <c r="C92" s="129"/>
      <c r="D92" s="130"/>
      <c r="E92" s="273">
        <v>165</v>
      </c>
      <c r="F92" s="274">
        <v>135</v>
      </c>
      <c r="G92" s="274">
        <v>152</v>
      </c>
      <c r="H92" s="121"/>
      <c r="I92" s="122"/>
      <c r="J92" s="123"/>
      <c r="K92" s="124"/>
      <c r="L92" s="125"/>
      <c r="M92" s="137">
        <f t="shared" ref="M92:M100" si="9">SUM(E92:G92)</f>
        <v>452</v>
      </c>
      <c r="O92" s="280"/>
      <c r="P92" s="280"/>
      <c r="Q92" s="280"/>
    </row>
    <row r="93" spans="1:17" x14ac:dyDescent="0.25">
      <c r="A93" s="127"/>
      <c r="B93" s="128">
        <v>1046</v>
      </c>
      <c r="C93" s="129"/>
      <c r="D93" s="130"/>
      <c r="E93" s="273">
        <v>132</v>
      </c>
      <c r="F93" s="274">
        <v>155</v>
      </c>
      <c r="G93" s="274">
        <v>150</v>
      </c>
      <c r="H93" s="132"/>
      <c r="I93" s="133"/>
      <c r="J93" s="134"/>
      <c r="K93" s="135"/>
      <c r="L93" s="136"/>
      <c r="M93" s="137">
        <f t="shared" si="9"/>
        <v>437</v>
      </c>
      <c r="O93" s="280"/>
      <c r="P93" s="280"/>
      <c r="Q93" s="280"/>
    </row>
    <row r="94" spans="1:17" x14ac:dyDescent="0.25">
      <c r="A94" s="127"/>
      <c r="B94" s="128">
        <v>1047</v>
      </c>
      <c r="C94" s="129"/>
      <c r="D94" s="130"/>
      <c r="E94" s="273">
        <v>150</v>
      </c>
      <c r="F94" s="274">
        <v>160</v>
      </c>
      <c r="G94" s="274">
        <v>200</v>
      </c>
      <c r="H94" s="132"/>
      <c r="I94" s="133"/>
      <c r="J94" s="134"/>
      <c r="K94" s="135"/>
      <c r="L94" s="136"/>
      <c r="M94" s="137">
        <f t="shared" si="9"/>
        <v>510</v>
      </c>
      <c r="O94" s="280"/>
      <c r="P94" s="280"/>
      <c r="Q94" s="280"/>
    </row>
    <row r="95" spans="1:17" x14ac:dyDescent="0.25">
      <c r="A95" s="127"/>
      <c r="B95" s="128">
        <v>1048</v>
      </c>
      <c r="C95" s="129"/>
      <c r="D95" s="130"/>
      <c r="E95" s="273">
        <v>136</v>
      </c>
      <c r="F95" s="274">
        <v>135</v>
      </c>
      <c r="G95" s="274">
        <v>154</v>
      </c>
      <c r="H95" s="132"/>
      <c r="I95" s="133"/>
      <c r="J95" s="134"/>
      <c r="K95" s="135"/>
      <c r="L95" s="136"/>
      <c r="M95" s="137">
        <f t="shared" si="9"/>
        <v>425</v>
      </c>
      <c r="O95" s="280"/>
      <c r="P95" s="280"/>
      <c r="Q95" s="280"/>
    </row>
    <row r="96" spans="1:17" x14ac:dyDescent="0.25">
      <c r="A96" s="127"/>
      <c r="B96" s="128">
        <v>1049</v>
      </c>
      <c r="C96" s="129"/>
      <c r="D96" s="130"/>
      <c r="E96" s="273">
        <v>177</v>
      </c>
      <c r="F96" s="274">
        <v>171</v>
      </c>
      <c r="G96" s="274">
        <v>174</v>
      </c>
      <c r="H96" s="132"/>
      <c r="I96" s="133"/>
      <c r="J96" s="134"/>
      <c r="K96" s="135"/>
      <c r="L96" s="136"/>
      <c r="M96" s="137">
        <f t="shared" si="9"/>
        <v>522</v>
      </c>
      <c r="O96" s="280"/>
      <c r="P96" s="280"/>
      <c r="Q96" s="280"/>
    </row>
    <row r="97" spans="1:17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7" x14ac:dyDescent="0.25">
      <c r="A98" s="138"/>
      <c r="B98" s="128"/>
      <c r="C98" s="139"/>
      <c r="D98" s="140"/>
      <c r="E98" s="131"/>
      <c r="F98" s="131"/>
      <c r="G98" s="131"/>
      <c r="H98" s="132"/>
      <c r="I98" s="133"/>
      <c r="J98" s="134"/>
      <c r="K98" s="135"/>
      <c r="L98" s="136"/>
      <c r="M98" s="142">
        <f t="shared" si="9"/>
        <v>0</v>
      </c>
    </row>
    <row r="99" spans="1:17" x14ac:dyDescent="0.25">
      <c r="A99" s="144"/>
      <c r="B99" s="128"/>
      <c r="C99" s="145"/>
      <c r="D99" s="146"/>
      <c r="E99" s="131"/>
      <c r="F99" s="131"/>
      <c r="G99" s="131"/>
      <c r="H99" s="132"/>
      <c r="I99" s="133"/>
      <c r="J99" s="134"/>
      <c r="K99" s="135"/>
      <c r="L99" s="136"/>
      <c r="M99" s="147">
        <f t="shared" si="9"/>
        <v>0</v>
      </c>
    </row>
    <row r="100" spans="1:17" x14ac:dyDescent="0.25">
      <c r="A100" s="144"/>
      <c r="B100" s="128"/>
      <c r="C100" s="145"/>
      <c r="D100" s="146"/>
      <c r="E100" s="131"/>
      <c r="F100" s="131"/>
      <c r="G100" s="131"/>
      <c r="H100" s="132"/>
      <c r="I100" s="133"/>
      <c r="J100" s="134"/>
      <c r="K100" s="135"/>
      <c r="L100" s="136"/>
      <c r="M100" s="147">
        <f t="shared" si="9"/>
        <v>0</v>
      </c>
    </row>
    <row r="101" spans="1:17" ht="15.6" x14ac:dyDescent="0.25">
      <c r="A101" s="148"/>
      <c r="B101" s="149"/>
      <c r="C101" s="150"/>
      <c r="D101" s="151"/>
      <c r="E101" s="278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704</v>
      </c>
      <c r="F101" s="278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784</v>
      </c>
      <c r="G101" s="278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847</v>
      </c>
      <c r="H101" s="149"/>
      <c r="I101" s="153"/>
      <c r="J101" s="154"/>
      <c r="K101" s="155"/>
      <c r="L101" s="156"/>
      <c r="M101" s="157">
        <f>SUM(E101:G101)</f>
        <v>2335</v>
      </c>
    </row>
    <row r="102" spans="1:17" x14ac:dyDescent="0.25">
      <c r="A102" s="127"/>
      <c r="B102" s="128">
        <v>1050</v>
      </c>
      <c r="C102" s="129"/>
      <c r="D102" s="130"/>
      <c r="E102" s="273">
        <v>95</v>
      </c>
      <c r="F102" s="274">
        <v>110</v>
      </c>
      <c r="G102" s="274">
        <v>138</v>
      </c>
      <c r="H102" s="121"/>
      <c r="I102" s="122"/>
      <c r="J102" s="123"/>
      <c r="K102" s="124"/>
      <c r="L102" s="125"/>
      <c r="M102" s="137">
        <f t="shared" ref="M102:M110" si="10">SUM(E102:G102)</f>
        <v>343</v>
      </c>
      <c r="O102" s="280"/>
      <c r="P102" s="280"/>
      <c r="Q102" s="280"/>
    </row>
    <row r="103" spans="1:17" x14ac:dyDescent="0.25">
      <c r="A103" s="127"/>
      <c r="B103" s="128">
        <v>1051</v>
      </c>
      <c r="C103" s="129"/>
      <c r="D103" s="130"/>
      <c r="E103" s="273">
        <v>139</v>
      </c>
      <c r="F103" s="274">
        <v>118</v>
      </c>
      <c r="G103" s="274">
        <v>150</v>
      </c>
      <c r="H103" s="132"/>
      <c r="I103" s="133"/>
      <c r="J103" s="134"/>
      <c r="K103" s="135"/>
      <c r="L103" s="136"/>
      <c r="M103" s="137">
        <f t="shared" si="10"/>
        <v>407</v>
      </c>
      <c r="O103" s="280"/>
      <c r="P103" s="280"/>
      <c r="Q103" s="280"/>
    </row>
    <row r="104" spans="1:17" x14ac:dyDescent="0.25">
      <c r="A104" s="127"/>
      <c r="B104" s="128">
        <v>1052</v>
      </c>
      <c r="C104" s="129"/>
      <c r="D104" s="130"/>
      <c r="E104" s="273">
        <v>155</v>
      </c>
      <c r="F104" s="274">
        <v>159</v>
      </c>
      <c r="G104" s="274">
        <v>173</v>
      </c>
      <c r="H104" s="132"/>
      <c r="I104" s="133"/>
      <c r="J104" s="134"/>
      <c r="K104" s="135"/>
      <c r="L104" s="136"/>
      <c r="M104" s="137">
        <f t="shared" si="10"/>
        <v>487</v>
      </c>
      <c r="O104" s="280"/>
      <c r="P104" s="280"/>
      <c r="Q104" s="280"/>
    </row>
    <row r="105" spans="1:17" x14ac:dyDescent="0.25">
      <c r="A105" s="127"/>
      <c r="B105" s="128">
        <v>1076</v>
      </c>
      <c r="C105" s="129"/>
      <c r="D105" s="130"/>
      <c r="E105" s="273">
        <v>157</v>
      </c>
      <c r="F105" s="274">
        <v>169</v>
      </c>
      <c r="G105" s="274">
        <v>174</v>
      </c>
      <c r="H105" s="132"/>
      <c r="I105" s="133"/>
      <c r="J105" s="134"/>
      <c r="K105" s="135"/>
      <c r="L105" s="136"/>
      <c r="M105" s="137">
        <f t="shared" si="10"/>
        <v>500</v>
      </c>
      <c r="O105" s="280"/>
      <c r="P105" s="280"/>
      <c r="Q105" s="280"/>
    </row>
    <row r="106" spans="1:17" x14ac:dyDescent="0.25">
      <c r="A106" s="127"/>
      <c r="B106" s="128">
        <v>1053</v>
      </c>
      <c r="C106" s="129"/>
      <c r="D106" s="130"/>
      <c r="E106" s="273">
        <v>158</v>
      </c>
      <c r="F106" s="274">
        <v>228</v>
      </c>
      <c r="G106" s="274">
        <v>212</v>
      </c>
      <c r="H106" s="132"/>
      <c r="I106" s="133"/>
      <c r="J106" s="134"/>
      <c r="K106" s="135"/>
      <c r="L106" s="136"/>
      <c r="M106" s="137">
        <f t="shared" si="10"/>
        <v>598</v>
      </c>
      <c r="O106" s="280"/>
      <c r="P106" s="280"/>
      <c r="Q106" s="280"/>
    </row>
    <row r="107" spans="1:17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7" x14ac:dyDescent="0.25">
      <c r="A108" s="138"/>
      <c r="B108" s="128"/>
      <c r="C108" s="139"/>
      <c r="D108" s="140"/>
      <c r="E108" s="131"/>
      <c r="F108" s="131"/>
      <c r="G108" s="131"/>
      <c r="H108" s="132"/>
      <c r="I108" s="133"/>
      <c r="J108" s="134"/>
      <c r="K108" s="135"/>
      <c r="L108" s="136"/>
      <c r="M108" s="142">
        <f t="shared" si="10"/>
        <v>0</v>
      </c>
    </row>
    <row r="109" spans="1:17" x14ac:dyDescent="0.25">
      <c r="A109" s="144"/>
      <c r="B109" s="128"/>
      <c r="C109" s="145"/>
      <c r="D109" s="146"/>
      <c r="E109" s="131"/>
      <c r="F109" s="131"/>
      <c r="G109" s="131"/>
      <c r="H109" s="132"/>
      <c r="I109" s="133"/>
      <c r="J109" s="134"/>
      <c r="K109" s="135"/>
      <c r="L109" s="136"/>
      <c r="M109" s="147">
        <f t="shared" si="10"/>
        <v>0</v>
      </c>
    </row>
    <row r="110" spans="1:17" x14ac:dyDescent="0.25">
      <c r="A110" s="144"/>
      <c r="B110" s="128"/>
      <c r="C110" s="145"/>
      <c r="D110" s="146"/>
      <c r="E110" s="131"/>
      <c r="F110" s="131"/>
      <c r="G110" s="131"/>
      <c r="H110" s="132"/>
      <c r="I110" s="133"/>
      <c r="J110" s="134"/>
      <c r="K110" s="135"/>
      <c r="L110" s="136"/>
      <c r="M110" s="147">
        <f t="shared" si="10"/>
        <v>0</v>
      </c>
    </row>
    <row r="111" spans="1:17" ht="15.6" x14ac:dyDescent="0.25">
      <c r="A111" s="148"/>
      <c r="B111" s="149"/>
      <c r="C111" s="150"/>
      <c r="D111" s="151"/>
      <c r="E111" s="278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805</v>
      </c>
      <c r="F111" s="278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750</v>
      </c>
      <c r="G111" s="278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778</v>
      </c>
      <c r="H111" s="149"/>
      <c r="I111" s="153"/>
      <c r="J111" s="154"/>
      <c r="K111" s="155"/>
      <c r="L111" s="156"/>
      <c r="M111" s="157">
        <f>SUM(E111:G111)</f>
        <v>2333</v>
      </c>
    </row>
    <row r="112" spans="1:17" x14ac:dyDescent="0.25">
      <c r="A112" s="127"/>
      <c r="B112" s="128">
        <v>1054</v>
      </c>
      <c r="C112" s="129"/>
      <c r="D112" s="130"/>
      <c r="E112" s="273">
        <v>135</v>
      </c>
      <c r="F112" s="274">
        <v>138</v>
      </c>
      <c r="G112" s="274">
        <v>122</v>
      </c>
      <c r="H112" s="121"/>
      <c r="I112" s="122"/>
      <c r="J112" s="123"/>
      <c r="K112" s="124"/>
      <c r="L112" s="125"/>
      <c r="M112" s="137">
        <f t="shared" ref="M112:M120" si="11">SUM(E112:G112)</f>
        <v>395</v>
      </c>
      <c r="O112" s="280"/>
      <c r="P112" s="280"/>
      <c r="Q112" s="280"/>
    </row>
    <row r="113" spans="1:17" x14ac:dyDescent="0.25">
      <c r="A113" s="127"/>
      <c r="B113" s="128">
        <v>1055</v>
      </c>
      <c r="C113" s="129"/>
      <c r="D113" s="130"/>
      <c r="E113" s="273">
        <v>152</v>
      </c>
      <c r="F113" s="274">
        <v>183</v>
      </c>
      <c r="G113" s="274">
        <v>169</v>
      </c>
      <c r="H113" s="132"/>
      <c r="I113" s="133"/>
      <c r="J113" s="134"/>
      <c r="K113" s="135"/>
      <c r="L113" s="136"/>
      <c r="M113" s="137">
        <f t="shared" si="11"/>
        <v>504</v>
      </c>
      <c r="O113" s="280"/>
      <c r="P113" s="280"/>
      <c r="Q113" s="280"/>
    </row>
    <row r="114" spans="1:17" x14ac:dyDescent="0.25">
      <c r="A114" s="127"/>
      <c r="B114" s="128">
        <v>1056</v>
      </c>
      <c r="C114" s="129"/>
      <c r="D114" s="130"/>
      <c r="E114" s="273">
        <v>155</v>
      </c>
      <c r="F114" s="274">
        <v>153</v>
      </c>
      <c r="G114" s="274">
        <v>136</v>
      </c>
      <c r="H114" s="132"/>
      <c r="I114" s="133"/>
      <c r="J114" s="134"/>
      <c r="K114" s="135"/>
      <c r="L114" s="136"/>
      <c r="M114" s="137">
        <f t="shared" si="11"/>
        <v>444</v>
      </c>
      <c r="O114" s="280"/>
      <c r="P114" s="280"/>
      <c r="Q114" s="280"/>
    </row>
    <row r="115" spans="1:17" x14ac:dyDescent="0.25">
      <c r="A115" s="127"/>
      <c r="B115" s="128">
        <v>1057</v>
      </c>
      <c r="C115" s="129"/>
      <c r="D115" s="130"/>
      <c r="E115" s="273">
        <v>167</v>
      </c>
      <c r="F115" s="274">
        <v>120</v>
      </c>
      <c r="G115" s="274">
        <v>159</v>
      </c>
      <c r="H115" s="132"/>
      <c r="I115" s="133"/>
      <c r="J115" s="134"/>
      <c r="K115" s="135"/>
      <c r="L115" s="136"/>
      <c r="M115" s="137">
        <f t="shared" si="11"/>
        <v>446</v>
      </c>
      <c r="O115" s="280"/>
      <c r="P115" s="280"/>
      <c r="Q115" s="280"/>
    </row>
    <row r="116" spans="1:17" x14ac:dyDescent="0.25">
      <c r="A116" s="127"/>
      <c r="B116" s="128">
        <v>1058</v>
      </c>
      <c r="C116" s="129"/>
      <c r="D116" s="130"/>
      <c r="E116" s="273">
        <v>196</v>
      </c>
      <c r="F116" s="274">
        <v>156</v>
      </c>
      <c r="G116" s="274">
        <v>192</v>
      </c>
      <c r="H116" s="132"/>
      <c r="I116" s="133"/>
      <c r="J116" s="134"/>
      <c r="K116" s="135"/>
      <c r="L116" s="136"/>
      <c r="M116" s="137">
        <f t="shared" si="11"/>
        <v>544</v>
      </c>
      <c r="O116" s="280"/>
      <c r="P116" s="280"/>
      <c r="Q116" s="280"/>
    </row>
    <row r="117" spans="1:17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7" x14ac:dyDescent="0.25">
      <c r="A118" s="138"/>
      <c r="B118" s="128"/>
      <c r="C118" s="139"/>
      <c r="D118" s="140"/>
      <c r="E118" s="131"/>
      <c r="F118" s="131"/>
      <c r="G118" s="131"/>
      <c r="H118" s="132"/>
      <c r="I118" s="133"/>
      <c r="J118" s="134"/>
      <c r="K118" s="135"/>
      <c r="L118" s="136"/>
      <c r="M118" s="142">
        <f t="shared" si="11"/>
        <v>0</v>
      </c>
    </row>
    <row r="119" spans="1:17" x14ac:dyDescent="0.25">
      <c r="A119" s="144"/>
      <c r="B119" s="128"/>
      <c r="C119" s="145"/>
      <c r="D119" s="146"/>
      <c r="E119" s="131"/>
      <c r="F119" s="131"/>
      <c r="G119" s="131"/>
      <c r="H119" s="132"/>
      <c r="I119" s="133"/>
      <c r="J119" s="134"/>
      <c r="K119" s="135"/>
      <c r="L119" s="136"/>
      <c r="M119" s="147">
        <f t="shared" si="11"/>
        <v>0</v>
      </c>
    </row>
    <row r="120" spans="1:17" x14ac:dyDescent="0.25">
      <c r="A120" s="144"/>
      <c r="B120" s="128"/>
      <c r="C120" s="145"/>
      <c r="D120" s="146"/>
      <c r="E120" s="131"/>
      <c r="F120" s="131"/>
      <c r="G120" s="131"/>
      <c r="H120" s="132"/>
      <c r="I120" s="133"/>
      <c r="J120" s="134"/>
      <c r="K120" s="135"/>
      <c r="L120" s="136"/>
      <c r="M120" s="147">
        <f t="shared" si="11"/>
        <v>0</v>
      </c>
    </row>
    <row r="121" spans="1:17" ht="15.6" x14ac:dyDescent="0.25">
      <c r="A121" s="148"/>
      <c r="B121" s="149"/>
      <c r="C121" s="150"/>
      <c r="D121" s="151"/>
      <c r="E121" s="278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782</v>
      </c>
      <c r="F121" s="278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794</v>
      </c>
      <c r="G121" s="278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757</v>
      </c>
      <c r="H121" s="149"/>
      <c r="I121" s="153"/>
      <c r="J121" s="154"/>
      <c r="K121" s="155"/>
      <c r="L121" s="156"/>
      <c r="M121" s="157">
        <f>SUM(E121:G121)</f>
        <v>2333</v>
      </c>
    </row>
    <row r="122" spans="1:17" x14ac:dyDescent="0.25">
      <c r="A122" s="127"/>
      <c r="B122" s="128">
        <v>1059</v>
      </c>
      <c r="C122" s="129"/>
      <c r="D122" s="130"/>
      <c r="E122" s="273">
        <v>83</v>
      </c>
      <c r="F122" s="274">
        <v>110</v>
      </c>
      <c r="G122" s="274">
        <v>92</v>
      </c>
      <c r="H122" s="121"/>
      <c r="I122" s="122"/>
      <c r="J122" s="123"/>
      <c r="K122" s="124"/>
      <c r="L122" s="125"/>
      <c r="M122" s="137">
        <f t="shared" ref="M122:M130" si="12">SUM(E122:G122)</f>
        <v>285</v>
      </c>
      <c r="O122" s="280"/>
      <c r="P122" s="280"/>
      <c r="Q122" s="280"/>
    </row>
    <row r="123" spans="1:17" x14ac:dyDescent="0.25">
      <c r="A123" s="127"/>
      <c r="B123" s="128">
        <v>1060</v>
      </c>
      <c r="C123" s="129"/>
      <c r="D123" s="130"/>
      <c r="E123" s="273">
        <v>146</v>
      </c>
      <c r="F123" s="274">
        <v>163</v>
      </c>
      <c r="G123" s="274">
        <v>162</v>
      </c>
      <c r="H123" s="132"/>
      <c r="I123" s="133"/>
      <c r="J123" s="134"/>
      <c r="K123" s="135"/>
      <c r="L123" s="136"/>
      <c r="M123" s="137">
        <f t="shared" si="12"/>
        <v>471</v>
      </c>
      <c r="O123" s="280"/>
      <c r="P123" s="280"/>
      <c r="Q123" s="280"/>
    </row>
    <row r="124" spans="1:17" x14ac:dyDescent="0.25">
      <c r="A124" s="127"/>
      <c r="B124" s="128">
        <v>1061</v>
      </c>
      <c r="C124" s="129"/>
      <c r="D124" s="130"/>
      <c r="E124" s="273">
        <v>157</v>
      </c>
      <c r="F124" s="274">
        <v>120</v>
      </c>
      <c r="G124" s="274">
        <v>109</v>
      </c>
      <c r="H124" s="132"/>
      <c r="I124" s="133"/>
      <c r="J124" s="134"/>
      <c r="K124" s="135"/>
      <c r="L124" s="136"/>
      <c r="M124" s="137">
        <f t="shared" si="12"/>
        <v>386</v>
      </c>
      <c r="O124" s="280"/>
      <c r="P124" s="280"/>
      <c r="Q124" s="280"/>
    </row>
    <row r="125" spans="1:17" x14ac:dyDescent="0.25">
      <c r="A125" s="127"/>
      <c r="B125" s="128">
        <v>1078</v>
      </c>
      <c r="C125" s="129"/>
      <c r="D125" s="130"/>
      <c r="E125" s="273">
        <v>169</v>
      </c>
      <c r="F125" s="274">
        <v>199</v>
      </c>
      <c r="G125" s="274">
        <v>162</v>
      </c>
      <c r="H125" s="132"/>
      <c r="I125" s="133"/>
      <c r="J125" s="134"/>
      <c r="K125" s="135"/>
      <c r="L125" s="136"/>
      <c r="M125" s="137">
        <f t="shared" si="12"/>
        <v>530</v>
      </c>
      <c r="O125" s="280"/>
      <c r="P125" s="280"/>
      <c r="Q125" s="280"/>
    </row>
    <row r="126" spans="1:17" x14ac:dyDescent="0.25">
      <c r="A126" s="127"/>
      <c r="B126" s="128">
        <v>1062</v>
      </c>
      <c r="C126" s="129"/>
      <c r="D126" s="130"/>
      <c r="E126" s="277">
        <v>227</v>
      </c>
      <c r="F126" s="274">
        <v>202</v>
      </c>
      <c r="G126" s="274">
        <v>232</v>
      </c>
      <c r="H126" s="132"/>
      <c r="I126" s="133"/>
      <c r="J126" s="134"/>
      <c r="K126" s="135"/>
      <c r="L126" s="136"/>
      <c r="M126" s="137">
        <f t="shared" si="12"/>
        <v>661</v>
      </c>
      <c r="O126" s="283"/>
      <c r="P126" s="280"/>
      <c r="Q126" s="280"/>
    </row>
    <row r="127" spans="1:17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7" x14ac:dyDescent="0.25">
      <c r="A128" s="138"/>
      <c r="B128" s="128"/>
      <c r="C128" s="139"/>
      <c r="D128" s="140"/>
      <c r="E128" s="131"/>
      <c r="F128" s="131"/>
      <c r="G128" s="131"/>
      <c r="H128" s="132"/>
      <c r="I128" s="133"/>
      <c r="J128" s="134"/>
      <c r="K128" s="135"/>
      <c r="L128" s="136"/>
      <c r="M128" s="142">
        <f t="shared" si="12"/>
        <v>0</v>
      </c>
    </row>
    <row r="129" spans="1:17" x14ac:dyDescent="0.25">
      <c r="A129" s="144"/>
      <c r="B129" s="128"/>
      <c r="C129" s="145"/>
      <c r="D129" s="146"/>
      <c r="E129" s="131"/>
      <c r="F129" s="131"/>
      <c r="G129" s="131"/>
      <c r="H129" s="132"/>
      <c r="I129" s="133"/>
      <c r="J129" s="134"/>
      <c r="K129" s="135"/>
      <c r="L129" s="136"/>
      <c r="M129" s="147">
        <f t="shared" si="12"/>
        <v>0</v>
      </c>
    </row>
    <row r="130" spans="1:17" x14ac:dyDescent="0.25">
      <c r="A130" s="144"/>
      <c r="B130" s="128"/>
      <c r="C130" s="145"/>
      <c r="D130" s="146"/>
      <c r="E130" s="131"/>
      <c r="F130" s="131"/>
      <c r="G130" s="131"/>
      <c r="H130" s="132"/>
      <c r="I130" s="133"/>
      <c r="J130" s="134"/>
      <c r="K130" s="135"/>
      <c r="L130" s="136"/>
      <c r="M130" s="147">
        <f t="shared" si="12"/>
        <v>0</v>
      </c>
    </row>
    <row r="131" spans="1:17" ht="15.6" x14ac:dyDescent="0.25">
      <c r="A131" s="148"/>
      <c r="B131" s="149"/>
      <c r="C131" s="150"/>
      <c r="D131" s="151"/>
      <c r="E131" s="278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867</v>
      </c>
      <c r="F131" s="278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820</v>
      </c>
      <c r="G131" s="278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728</v>
      </c>
      <c r="H131" s="149"/>
      <c r="I131" s="153"/>
      <c r="J131" s="154"/>
      <c r="K131" s="155"/>
      <c r="L131" s="156"/>
      <c r="M131" s="157">
        <f>SUM(E131:G131)</f>
        <v>2415</v>
      </c>
    </row>
    <row r="132" spans="1:17" x14ac:dyDescent="0.25">
      <c r="A132" s="127"/>
      <c r="B132" s="128">
        <v>1063</v>
      </c>
      <c r="C132" s="129"/>
      <c r="D132" s="130"/>
      <c r="E132" s="273">
        <v>133</v>
      </c>
      <c r="F132" s="274">
        <v>129</v>
      </c>
      <c r="G132" s="274">
        <v>87</v>
      </c>
      <c r="H132" s="121"/>
      <c r="I132" s="122"/>
      <c r="J132" s="123"/>
      <c r="K132" s="124"/>
      <c r="L132" s="125"/>
      <c r="M132" s="137">
        <f t="shared" ref="M132:M140" si="13">SUM(E132:G132)</f>
        <v>349</v>
      </c>
      <c r="O132" s="280"/>
      <c r="P132" s="280"/>
      <c r="Q132" s="280"/>
    </row>
    <row r="133" spans="1:17" x14ac:dyDescent="0.25">
      <c r="A133" s="127"/>
      <c r="B133" s="128">
        <v>1064</v>
      </c>
      <c r="C133" s="129"/>
      <c r="D133" s="130"/>
      <c r="E133" s="273">
        <v>197</v>
      </c>
      <c r="F133" s="274">
        <v>126</v>
      </c>
      <c r="G133" s="274">
        <v>137</v>
      </c>
      <c r="H133" s="132"/>
      <c r="I133" s="133"/>
      <c r="J133" s="134"/>
      <c r="K133" s="135"/>
      <c r="L133" s="136"/>
      <c r="M133" s="137">
        <f t="shared" si="13"/>
        <v>460</v>
      </c>
      <c r="O133" s="280"/>
      <c r="P133" s="280"/>
      <c r="Q133" s="280"/>
    </row>
    <row r="134" spans="1:17" x14ac:dyDescent="0.25">
      <c r="A134" s="127"/>
      <c r="B134" s="128">
        <v>1065</v>
      </c>
      <c r="C134" s="129"/>
      <c r="D134" s="130"/>
      <c r="E134" s="273">
        <v>109</v>
      </c>
      <c r="F134" s="274">
        <v>157</v>
      </c>
      <c r="G134" s="274">
        <v>111</v>
      </c>
      <c r="H134" s="132"/>
      <c r="I134" s="133"/>
      <c r="J134" s="134"/>
      <c r="K134" s="135"/>
      <c r="L134" s="136"/>
      <c r="M134" s="137">
        <f t="shared" si="13"/>
        <v>377</v>
      </c>
      <c r="O134" s="280"/>
      <c r="P134" s="280"/>
      <c r="Q134" s="280"/>
    </row>
    <row r="135" spans="1:17" x14ac:dyDescent="0.25">
      <c r="A135" s="127"/>
      <c r="B135" s="128">
        <v>1077</v>
      </c>
      <c r="C135" s="129"/>
      <c r="D135" s="130"/>
      <c r="E135" s="273">
        <v>225</v>
      </c>
      <c r="F135" s="274">
        <v>193</v>
      </c>
      <c r="G135" s="274">
        <v>194</v>
      </c>
      <c r="H135" s="132"/>
      <c r="I135" s="133"/>
      <c r="J135" s="134"/>
      <c r="K135" s="135"/>
      <c r="L135" s="136"/>
      <c r="M135" s="137">
        <f t="shared" si="13"/>
        <v>612</v>
      </c>
      <c r="O135" s="280"/>
      <c r="P135" s="280"/>
      <c r="Q135" s="280"/>
    </row>
    <row r="136" spans="1:17" x14ac:dyDescent="0.25">
      <c r="A136" s="127"/>
      <c r="B136" s="128">
        <v>1066</v>
      </c>
      <c r="C136" s="129"/>
      <c r="D136" s="130"/>
      <c r="E136" s="273">
        <v>203</v>
      </c>
      <c r="F136" s="274">
        <v>215</v>
      </c>
      <c r="G136" s="274">
        <v>199</v>
      </c>
      <c r="H136" s="132"/>
      <c r="I136" s="133"/>
      <c r="J136" s="134"/>
      <c r="K136" s="135"/>
      <c r="L136" s="136"/>
      <c r="M136" s="137">
        <f t="shared" si="13"/>
        <v>617</v>
      </c>
      <c r="O136" s="280"/>
      <c r="P136" s="280"/>
      <c r="Q136" s="280"/>
    </row>
    <row r="137" spans="1:17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7" x14ac:dyDescent="0.25">
      <c r="A138" s="138"/>
      <c r="B138" s="128"/>
      <c r="C138" s="139"/>
      <c r="D138" s="140"/>
      <c r="E138" s="131"/>
      <c r="F138" s="131"/>
      <c r="G138" s="131"/>
      <c r="H138" s="132"/>
      <c r="I138" s="133"/>
      <c r="J138" s="134"/>
      <c r="K138" s="135"/>
      <c r="L138" s="136"/>
      <c r="M138" s="142">
        <f t="shared" si="13"/>
        <v>0</v>
      </c>
    </row>
    <row r="139" spans="1:17" x14ac:dyDescent="0.25">
      <c r="A139" s="144"/>
      <c r="B139" s="128"/>
      <c r="C139" s="145"/>
      <c r="D139" s="146"/>
      <c r="E139" s="131"/>
      <c r="F139" s="131"/>
      <c r="G139" s="131"/>
      <c r="H139" s="132"/>
      <c r="I139" s="133"/>
      <c r="J139" s="134"/>
      <c r="K139" s="135"/>
      <c r="L139" s="136"/>
      <c r="M139" s="147">
        <f t="shared" si="13"/>
        <v>0</v>
      </c>
    </row>
    <row r="140" spans="1:17" x14ac:dyDescent="0.25">
      <c r="A140" s="144"/>
      <c r="B140" s="128"/>
      <c r="C140" s="145"/>
      <c r="D140" s="146"/>
      <c r="E140" s="131"/>
      <c r="F140" s="131"/>
      <c r="G140" s="131"/>
      <c r="H140" s="132"/>
      <c r="I140" s="133"/>
      <c r="J140" s="134"/>
      <c r="K140" s="135"/>
      <c r="L140" s="136"/>
      <c r="M140" s="147">
        <f t="shared" si="13"/>
        <v>0</v>
      </c>
    </row>
    <row r="141" spans="1:17" ht="15.6" x14ac:dyDescent="0.25">
      <c r="A141" s="148"/>
      <c r="B141" s="149"/>
      <c r="C141" s="150"/>
      <c r="D141" s="151"/>
      <c r="E141" s="278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658</v>
      </c>
      <c r="F141" s="278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883</v>
      </c>
      <c r="G141" s="278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860</v>
      </c>
      <c r="H141" s="149"/>
      <c r="I141" s="153"/>
      <c r="J141" s="154"/>
      <c r="K141" s="155"/>
      <c r="L141" s="156"/>
      <c r="M141" s="157">
        <f>SUM(E141:G141)</f>
        <v>2401</v>
      </c>
    </row>
    <row r="142" spans="1:17" x14ac:dyDescent="0.25">
      <c r="A142" s="127"/>
      <c r="B142" s="128">
        <v>1067</v>
      </c>
      <c r="C142" s="129"/>
      <c r="D142" s="130"/>
      <c r="E142" s="273">
        <v>79</v>
      </c>
      <c r="F142" s="274">
        <v>123</v>
      </c>
      <c r="G142" s="274">
        <v>144</v>
      </c>
      <c r="H142" s="121"/>
      <c r="I142" s="122"/>
      <c r="J142" s="123"/>
      <c r="K142" s="124"/>
      <c r="L142" s="125"/>
      <c r="M142" s="137">
        <f t="shared" ref="M142:M150" si="14">SUM(E142:G142)</f>
        <v>346</v>
      </c>
      <c r="O142" s="280"/>
      <c r="P142" s="280"/>
      <c r="Q142" s="280"/>
    </row>
    <row r="143" spans="1:17" x14ac:dyDescent="0.25">
      <c r="A143" s="127"/>
      <c r="B143" s="128">
        <v>1068</v>
      </c>
      <c r="C143" s="129"/>
      <c r="D143" s="130"/>
      <c r="E143" s="273">
        <v>161</v>
      </c>
      <c r="F143" s="274">
        <v>148</v>
      </c>
      <c r="G143" s="274">
        <v>183</v>
      </c>
      <c r="H143" s="132"/>
      <c r="I143" s="133"/>
      <c r="J143" s="134"/>
      <c r="K143" s="135"/>
      <c r="L143" s="136"/>
      <c r="M143" s="137">
        <f t="shared" si="14"/>
        <v>492</v>
      </c>
      <c r="O143" s="280"/>
      <c r="P143" s="280"/>
      <c r="Q143" s="280"/>
    </row>
    <row r="144" spans="1:17" x14ac:dyDescent="0.25">
      <c r="A144" s="127"/>
      <c r="B144" s="128">
        <v>1069</v>
      </c>
      <c r="C144" s="129"/>
      <c r="D144" s="130"/>
      <c r="E144" s="273">
        <v>103</v>
      </c>
      <c r="F144" s="274">
        <v>179</v>
      </c>
      <c r="G144" s="274">
        <v>129</v>
      </c>
      <c r="H144" s="132"/>
      <c r="I144" s="133"/>
      <c r="J144" s="134"/>
      <c r="K144" s="135"/>
      <c r="L144" s="136"/>
      <c r="M144" s="137">
        <f t="shared" si="14"/>
        <v>411</v>
      </c>
      <c r="O144" s="280"/>
      <c r="P144" s="280"/>
      <c r="Q144" s="280"/>
    </row>
    <row r="145" spans="1:17" x14ac:dyDescent="0.25">
      <c r="A145" s="127"/>
      <c r="B145" s="128">
        <v>1076</v>
      </c>
      <c r="C145" s="129"/>
      <c r="D145" s="130"/>
      <c r="E145" s="273">
        <v>123</v>
      </c>
      <c r="F145" s="274">
        <v>191</v>
      </c>
      <c r="G145" s="274">
        <v>205</v>
      </c>
      <c r="H145" s="132"/>
      <c r="I145" s="133"/>
      <c r="J145" s="134"/>
      <c r="K145" s="135"/>
      <c r="L145" s="136"/>
      <c r="M145" s="137">
        <f t="shared" si="14"/>
        <v>519</v>
      </c>
      <c r="O145" s="280"/>
      <c r="P145" s="280"/>
      <c r="Q145" s="280"/>
    </row>
    <row r="146" spans="1:17" x14ac:dyDescent="0.25">
      <c r="A146" s="127"/>
      <c r="B146" s="128">
        <v>1070</v>
      </c>
      <c r="C146" s="129"/>
      <c r="D146" s="130"/>
      <c r="E146" s="273">
        <v>192</v>
      </c>
      <c r="F146" s="274">
        <v>242</v>
      </c>
      <c r="G146" s="274">
        <v>199</v>
      </c>
      <c r="H146" s="132"/>
      <c r="I146" s="133"/>
      <c r="J146" s="134"/>
      <c r="K146" s="135"/>
      <c r="L146" s="136"/>
      <c r="M146" s="137">
        <f t="shared" si="14"/>
        <v>633</v>
      </c>
      <c r="O146" s="280"/>
      <c r="P146" s="280"/>
      <c r="Q146" s="280"/>
    </row>
    <row r="147" spans="1:17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7" x14ac:dyDescent="0.25">
      <c r="A148" s="138"/>
      <c r="B148" s="128"/>
      <c r="C148" s="139"/>
      <c r="D148" s="140"/>
      <c r="E148" s="131"/>
      <c r="F148" s="131"/>
      <c r="G148" s="131"/>
      <c r="H148" s="132"/>
      <c r="I148" s="133"/>
      <c r="J148" s="134"/>
      <c r="K148" s="135"/>
      <c r="L148" s="136"/>
      <c r="M148" s="142">
        <f t="shared" si="14"/>
        <v>0</v>
      </c>
    </row>
    <row r="149" spans="1:17" x14ac:dyDescent="0.25">
      <c r="A149" s="144"/>
      <c r="B149" s="128"/>
      <c r="C149" s="145"/>
      <c r="D149" s="146"/>
      <c r="E149" s="131"/>
      <c r="F149" s="131"/>
      <c r="G149" s="131"/>
      <c r="H149" s="132"/>
      <c r="I149" s="133"/>
      <c r="J149" s="134"/>
      <c r="K149" s="135"/>
      <c r="L149" s="136"/>
      <c r="M149" s="147">
        <f t="shared" si="14"/>
        <v>0</v>
      </c>
    </row>
    <row r="150" spans="1:17" x14ac:dyDescent="0.25">
      <c r="A150" s="144"/>
      <c r="B150" s="128"/>
      <c r="C150" s="145"/>
      <c r="D150" s="146"/>
      <c r="E150" s="131"/>
      <c r="F150" s="131"/>
      <c r="G150" s="131"/>
      <c r="H150" s="132"/>
      <c r="I150" s="133"/>
      <c r="J150" s="134"/>
      <c r="K150" s="135"/>
      <c r="L150" s="136"/>
      <c r="M150" s="147">
        <f t="shared" si="14"/>
        <v>0</v>
      </c>
    </row>
    <row r="151" spans="1:17" ht="15.6" x14ac:dyDescent="0.25">
      <c r="A151" s="148"/>
      <c r="B151" s="149"/>
      <c r="C151" s="150"/>
      <c r="D151" s="151"/>
      <c r="E151" s="278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745</v>
      </c>
      <c r="F151" s="278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834</v>
      </c>
      <c r="G151" s="278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766</v>
      </c>
      <c r="H151" s="149"/>
      <c r="I151" s="153"/>
      <c r="J151" s="154"/>
      <c r="K151" s="155"/>
      <c r="L151" s="156"/>
      <c r="M151" s="157">
        <f>SUM(E151:G151)</f>
        <v>2345</v>
      </c>
    </row>
    <row r="152" spans="1:17" x14ac:dyDescent="0.25">
      <c r="A152" s="127"/>
      <c r="B152" s="128">
        <v>1071</v>
      </c>
      <c r="C152" s="129"/>
      <c r="D152" s="130"/>
      <c r="E152" s="273">
        <v>120</v>
      </c>
      <c r="F152" s="274">
        <v>116</v>
      </c>
      <c r="G152" s="274">
        <v>105</v>
      </c>
      <c r="H152" s="121"/>
      <c r="I152" s="122"/>
      <c r="J152" s="123"/>
      <c r="K152" s="124"/>
      <c r="L152" s="125"/>
      <c r="M152" s="137">
        <f t="shared" ref="M152:M160" si="15">SUM(E152:G152)</f>
        <v>341</v>
      </c>
      <c r="O152" s="280"/>
      <c r="P152" s="280"/>
      <c r="Q152" s="280"/>
    </row>
    <row r="153" spans="1:17" x14ac:dyDescent="0.25">
      <c r="A153" s="127"/>
      <c r="B153" s="128">
        <v>1072</v>
      </c>
      <c r="C153" s="129"/>
      <c r="D153" s="130"/>
      <c r="E153" s="273">
        <v>189</v>
      </c>
      <c r="F153" s="274">
        <v>186</v>
      </c>
      <c r="G153" s="274">
        <v>162</v>
      </c>
      <c r="H153" s="132"/>
      <c r="I153" s="133"/>
      <c r="J153" s="134"/>
      <c r="K153" s="135"/>
      <c r="L153" s="136"/>
      <c r="M153" s="137">
        <f t="shared" si="15"/>
        <v>537</v>
      </c>
      <c r="O153" s="280"/>
      <c r="P153" s="280"/>
      <c r="Q153" s="280"/>
    </row>
    <row r="154" spans="1:17" x14ac:dyDescent="0.25">
      <c r="A154" s="127"/>
      <c r="B154" s="128">
        <v>1073</v>
      </c>
      <c r="C154" s="129"/>
      <c r="D154" s="130"/>
      <c r="E154" s="273">
        <v>109</v>
      </c>
      <c r="F154" s="274">
        <v>177</v>
      </c>
      <c r="G154" s="274">
        <v>140</v>
      </c>
      <c r="H154" s="132"/>
      <c r="I154" s="133"/>
      <c r="J154" s="134"/>
      <c r="K154" s="135"/>
      <c r="L154" s="136"/>
      <c r="M154" s="137">
        <f t="shared" si="15"/>
        <v>426</v>
      </c>
      <c r="O154" s="280"/>
      <c r="P154" s="280"/>
      <c r="Q154" s="280"/>
    </row>
    <row r="155" spans="1:17" x14ac:dyDescent="0.25">
      <c r="A155" s="127"/>
      <c r="B155" s="128">
        <v>1074</v>
      </c>
      <c r="C155" s="129"/>
      <c r="D155" s="130"/>
      <c r="E155" s="273">
        <v>115</v>
      </c>
      <c r="F155" s="274">
        <v>133</v>
      </c>
      <c r="G155" s="274">
        <v>133</v>
      </c>
      <c r="H155" s="132"/>
      <c r="I155" s="133"/>
      <c r="J155" s="134"/>
      <c r="K155" s="135"/>
      <c r="L155" s="136"/>
      <c r="M155" s="137">
        <f t="shared" si="15"/>
        <v>381</v>
      </c>
      <c r="O155" s="280"/>
      <c r="P155" s="280"/>
      <c r="Q155" s="280"/>
    </row>
    <row r="156" spans="1:17" x14ac:dyDescent="0.25">
      <c r="A156" s="127"/>
      <c r="B156" s="128">
        <v>1075</v>
      </c>
      <c r="C156" s="129"/>
      <c r="D156" s="130"/>
      <c r="E156" s="273">
        <v>212</v>
      </c>
      <c r="F156" s="274">
        <v>222</v>
      </c>
      <c r="G156" s="274">
        <v>226</v>
      </c>
      <c r="H156" s="132"/>
      <c r="I156" s="133"/>
      <c r="J156" s="134"/>
      <c r="K156" s="135"/>
      <c r="L156" s="136"/>
      <c r="M156" s="137">
        <f t="shared" si="15"/>
        <v>660</v>
      </c>
      <c r="O156" s="280"/>
      <c r="P156" s="280"/>
      <c r="Q156" s="280"/>
    </row>
    <row r="157" spans="1:17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7" x14ac:dyDescent="0.25">
      <c r="A158" s="138"/>
      <c r="B158" s="128"/>
      <c r="C158" s="139"/>
      <c r="D158" s="140"/>
      <c r="E158" s="131"/>
      <c r="F158" s="131"/>
      <c r="G158" s="131"/>
      <c r="H158" s="132"/>
      <c r="I158" s="133"/>
      <c r="J158" s="134"/>
      <c r="K158" s="135"/>
      <c r="L158" s="136"/>
      <c r="M158" s="142">
        <f t="shared" si="15"/>
        <v>0</v>
      </c>
    </row>
    <row r="159" spans="1:17" x14ac:dyDescent="0.25">
      <c r="A159" s="144"/>
      <c r="B159" s="128"/>
      <c r="C159" s="145"/>
      <c r="D159" s="146"/>
      <c r="E159" s="131"/>
      <c r="F159" s="131"/>
      <c r="G159" s="131"/>
      <c r="H159" s="132"/>
      <c r="I159" s="133"/>
      <c r="J159" s="134"/>
      <c r="K159" s="135"/>
      <c r="L159" s="136"/>
      <c r="M159" s="147">
        <f t="shared" si="15"/>
        <v>0</v>
      </c>
    </row>
    <row r="160" spans="1:17" x14ac:dyDescent="0.25">
      <c r="A160" s="144"/>
      <c r="B160" s="128"/>
      <c r="C160" s="145"/>
      <c r="D160" s="146"/>
      <c r="E160" s="131"/>
      <c r="F160" s="131"/>
      <c r="G160" s="131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">
      <c r="A161" s="158"/>
      <c r="B161" s="159"/>
      <c r="C161" s="160"/>
      <c r="D161" s="161"/>
      <c r="E161" s="218"/>
      <c r="F161" s="218"/>
      <c r="G161" s="218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 M2:M6">
    <cfRule type="containsErrors" dxfId="3525" priority="483">
      <formula>ISERROR(C1)</formula>
    </cfRule>
  </conditionalFormatting>
  <conditionalFormatting sqref="M2:M6">
    <cfRule type="containsErrors" dxfId="3524" priority="482">
      <formula>ISERROR(M2)</formula>
    </cfRule>
  </conditionalFormatting>
  <conditionalFormatting sqref="M2:M6">
    <cfRule type="cellIs" dxfId="3523" priority="481" operator="equal">
      <formula>0</formula>
    </cfRule>
  </conditionalFormatting>
  <conditionalFormatting sqref="A1">
    <cfRule type="containsErrors" dxfId="3522" priority="480">
      <formula>ISERROR(A1)</formula>
    </cfRule>
  </conditionalFormatting>
  <conditionalFormatting sqref="M7:M8">
    <cfRule type="cellIs" dxfId="3521" priority="478" operator="equal">
      <formula>0</formula>
    </cfRule>
    <cfRule type="containsErrors" dxfId="3520" priority="479">
      <formula>ISERROR(M7)</formula>
    </cfRule>
  </conditionalFormatting>
  <conditionalFormatting sqref="M9:M10">
    <cfRule type="cellIs" dxfId="3519" priority="476" operator="equal">
      <formula>0</formula>
    </cfRule>
    <cfRule type="containsErrors" dxfId="3518" priority="477">
      <formula>ISERROR(M9)</formula>
    </cfRule>
  </conditionalFormatting>
  <conditionalFormatting sqref="C2:C6">
    <cfRule type="containsErrors" dxfId="3517" priority="475">
      <formula>ISERROR(C2)</formula>
    </cfRule>
  </conditionalFormatting>
  <conditionalFormatting sqref="C7:C8">
    <cfRule type="cellIs" dxfId="3516" priority="473" operator="equal">
      <formula>0</formula>
    </cfRule>
    <cfRule type="containsErrors" dxfId="3515" priority="474">
      <formula>ISERROR(C7)</formula>
    </cfRule>
  </conditionalFormatting>
  <conditionalFormatting sqref="C9:C10">
    <cfRule type="cellIs" dxfId="3514" priority="471" operator="equal">
      <formula>0</formula>
    </cfRule>
    <cfRule type="containsErrors" dxfId="3513" priority="472">
      <formula>ISERROR(C9)</formula>
    </cfRule>
  </conditionalFormatting>
  <conditionalFormatting sqref="C11">
    <cfRule type="containsErrors" dxfId="3512" priority="470">
      <formula>ISERROR(C11)</formula>
    </cfRule>
  </conditionalFormatting>
  <conditionalFormatting sqref="M12:M16">
    <cfRule type="containsErrors" dxfId="3511" priority="469">
      <formula>ISERROR(M12)</formula>
    </cfRule>
  </conditionalFormatting>
  <conditionalFormatting sqref="M12:M16">
    <cfRule type="containsErrors" dxfId="3510" priority="468">
      <formula>ISERROR(M12)</formula>
    </cfRule>
  </conditionalFormatting>
  <conditionalFormatting sqref="M12:M16">
    <cfRule type="cellIs" dxfId="3509" priority="467" operator="equal">
      <formula>0</formula>
    </cfRule>
  </conditionalFormatting>
  <conditionalFormatting sqref="M17:M18">
    <cfRule type="cellIs" dxfId="3508" priority="465" operator="equal">
      <formula>0</formula>
    </cfRule>
    <cfRule type="containsErrors" dxfId="3507" priority="466">
      <formula>ISERROR(M17)</formula>
    </cfRule>
  </conditionalFormatting>
  <conditionalFormatting sqref="M19:M20">
    <cfRule type="cellIs" dxfId="3506" priority="463" operator="equal">
      <formula>0</formula>
    </cfRule>
    <cfRule type="containsErrors" dxfId="3505" priority="464">
      <formula>ISERROR(M19)</formula>
    </cfRule>
  </conditionalFormatting>
  <conditionalFormatting sqref="C12:C16">
    <cfRule type="containsErrors" dxfId="3504" priority="462">
      <formula>ISERROR(C12)</formula>
    </cfRule>
  </conditionalFormatting>
  <conditionalFormatting sqref="C19:C20">
    <cfRule type="cellIs" dxfId="3503" priority="460" operator="equal">
      <formula>0</formula>
    </cfRule>
    <cfRule type="containsErrors" dxfId="3502" priority="461">
      <formula>ISERROR(C19)</formula>
    </cfRule>
  </conditionalFormatting>
  <conditionalFormatting sqref="M22:M26">
    <cfRule type="containsErrors" dxfId="3501" priority="459">
      <formula>ISERROR(M22)</formula>
    </cfRule>
  </conditionalFormatting>
  <conditionalFormatting sqref="M22:M26">
    <cfRule type="containsErrors" dxfId="3500" priority="458">
      <formula>ISERROR(M22)</formula>
    </cfRule>
  </conditionalFormatting>
  <conditionalFormatting sqref="M22:M26">
    <cfRule type="cellIs" dxfId="3499" priority="457" operator="equal">
      <formula>0</formula>
    </cfRule>
  </conditionalFormatting>
  <conditionalFormatting sqref="M27:M28">
    <cfRule type="cellIs" dxfId="3498" priority="455" operator="equal">
      <formula>0</formula>
    </cfRule>
    <cfRule type="containsErrors" dxfId="3497" priority="456">
      <formula>ISERROR(M27)</formula>
    </cfRule>
  </conditionalFormatting>
  <conditionalFormatting sqref="M29:M30">
    <cfRule type="cellIs" dxfId="3496" priority="453" operator="equal">
      <formula>0</formula>
    </cfRule>
    <cfRule type="containsErrors" dxfId="3495" priority="454">
      <formula>ISERROR(M29)</formula>
    </cfRule>
  </conditionalFormatting>
  <conditionalFormatting sqref="C22:C26">
    <cfRule type="containsErrors" dxfId="3494" priority="452">
      <formula>ISERROR(C22)</formula>
    </cfRule>
  </conditionalFormatting>
  <conditionalFormatting sqref="C29:C30">
    <cfRule type="cellIs" dxfId="3493" priority="450" operator="equal">
      <formula>0</formula>
    </cfRule>
    <cfRule type="containsErrors" dxfId="3492" priority="451">
      <formula>ISERROR(C29)</formula>
    </cfRule>
  </conditionalFormatting>
  <conditionalFormatting sqref="M32:M36">
    <cfRule type="containsErrors" dxfId="3491" priority="449">
      <formula>ISERROR(M32)</formula>
    </cfRule>
  </conditionalFormatting>
  <conditionalFormatting sqref="M32:M36">
    <cfRule type="containsErrors" dxfId="3490" priority="448">
      <formula>ISERROR(M32)</formula>
    </cfRule>
  </conditionalFormatting>
  <conditionalFormatting sqref="M32:M36">
    <cfRule type="cellIs" dxfId="3489" priority="447" operator="equal">
      <formula>0</formula>
    </cfRule>
  </conditionalFormatting>
  <conditionalFormatting sqref="M37:M38">
    <cfRule type="cellIs" dxfId="3488" priority="445" operator="equal">
      <formula>0</formula>
    </cfRule>
    <cfRule type="containsErrors" dxfId="3487" priority="446">
      <formula>ISERROR(M37)</formula>
    </cfRule>
  </conditionalFormatting>
  <conditionalFormatting sqref="M39:M40">
    <cfRule type="cellIs" dxfId="3486" priority="443" operator="equal">
      <formula>0</formula>
    </cfRule>
    <cfRule type="containsErrors" dxfId="3485" priority="444">
      <formula>ISERROR(M39)</formula>
    </cfRule>
  </conditionalFormatting>
  <conditionalFormatting sqref="C32:C36">
    <cfRule type="containsErrors" dxfId="3484" priority="442">
      <formula>ISERROR(C32)</formula>
    </cfRule>
  </conditionalFormatting>
  <conditionalFormatting sqref="C39:C40">
    <cfRule type="cellIs" dxfId="3483" priority="440" operator="equal">
      <formula>0</formula>
    </cfRule>
    <cfRule type="containsErrors" dxfId="3482" priority="441">
      <formula>ISERROR(C39)</formula>
    </cfRule>
  </conditionalFormatting>
  <conditionalFormatting sqref="M42:M46">
    <cfRule type="containsErrors" dxfId="3481" priority="439">
      <formula>ISERROR(M42)</formula>
    </cfRule>
  </conditionalFormatting>
  <conditionalFormatting sqref="M42:M46">
    <cfRule type="containsErrors" dxfId="3480" priority="438">
      <formula>ISERROR(M42)</formula>
    </cfRule>
  </conditionalFormatting>
  <conditionalFormatting sqref="M42:M46">
    <cfRule type="cellIs" dxfId="3479" priority="437" operator="equal">
      <formula>0</formula>
    </cfRule>
  </conditionalFormatting>
  <conditionalFormatting sqref="M47:M48">
    <cfRule type="cellIs" dxfId="3478" priority="435" operator="equal">
      <formula>0</formula>
    </cfRule>
    <cfRule type="containsErrors" dxfId="3477" priority="436">
      <formula>ISERROR(M47)</formula>
    </cfRule>
  </conditionalFormatting>
  <conditionalFormatting sqref="M49:M50">
    <cfRule type="cellIs" dxfId="3476" priority="433" operator="equal">
      <formula>0</formula>
    </cfRule>
    <cfRule type="containsErrors" dxfId="3475" priority="434">
      <formula>ISERROR(M49)</formula>
    </cfRule>
  </conditionalFormatting>
  <conditionalFormatting sqref="C42:C46">
    <cfRule type="containsErrors" dxfId="3474" priority="432">
      <formula>ISERROR(C42)</formula>
    </cfRule>
  </conditionalFormatting>
  <conditionalFormatting sqref="C49:C50">
    <cfRule type="cellIs" dxfId="3473" priority="430" operator="equal">
      <formula>0</formula>
    </cfRule>
    <cfRule type="containsErrors" dxfId="3472" priority="431">
      <formula>ISERROR(C49)</formula>
    </cfRule>
  </conditionalFormatting>
  <conditionalFormatting sqref="M52:M56">
    <cfRule type="containsErrors" dxfId="3471" priority="429">
      <formula>ISERROR(M52)</formula>
    </cfRule>
  </conditionalFormatting>
  <conditionalFormatting sqref="M52:M56">
    <cfRule type="containsErrors" dxfId="3470" priority="428">
      <formula>ISERROR(M52)</formula>
    </cfRule>
  </conditionalFormatting>
  <conditionalFormatting sqref="M52:M56">
    <cfRule type="cellIs" dxfId="3469" priority="427" operator="equal">
      <formula>0</formula>
    </cfRule>
  </conditionalFormatting>
  <conditionalFormatting sqref="M57:M58">
    <cfRule type="cellIs" dxfId="3468" priority="425" operator="equal">
      <formula>0</formula>
    </cfRule>
    <cfRule type="containsErrors" dxfId="3467" priority="426">
      <formula>ISERROR(M57)</formula>
    </cfRule>
  </conditionalFormatting>
  <conditionalFormatting sqref="M59:M60">
    <cfRule type="cellIs" dxfId="3466" priority="423" operator="equal">
      <formula>0</formula>
    </cfRule>
    <cfRule type="containsErrors" dxfId="3465" priority="424">
      <formula>ISERROR(M59)</formula>
    </cfRule>
  </conditionalFormatting>
  <conditionalFormatting sqref="C52:C56">
    <cfRule type="containsErrors" dxfId="3464" priority="422">
      <formula>ISERROR(C52)</formula>
    </cfRule>
  </conditionalFormatting>
  <conditionalFormatting sqref="C59:C60">
    <cfRule type="cellIs" dxfId="3463" priority="420" operator="equal">
      <formula>0</formula>
    </cfRule>
    <cfRule type="containsErrors" dxfId="3462" priority="421">
      <formula>ISERROR(C59)</formula>
    </cfRule>
  </conditionalFormatting>
  <conditionalFormatting sqref="M62:M66">
    <cfRule type="containsErrors" dxfId="3461" priority="419">
      <formula>ISERROR(M62)</formula>
    </cfRule>
  </conditionalFormatting>
  <conditionalFormatting sqref="M62:M66">
    <cfRule type="containsErrors" dxfId="3460" priority="418">
      <formula>ISERROR(M62)</formula>
    </cfRule>
  </conditionalFormatting>
  <conditionalFormatting sqref="M62:M66">
    <cfRule type="cellIs" dxfId="3459" priority="417" operator="equal">
      <formula>0</formula>
    </cfRule>
  </conditionalFormatting>
  <conditionalFormatting sqref="M67:M68">
    <cfRule type="cellIs" dxfId="3458" priority="415" operator="equal">
      <formula>0</formula>
    </cfRule>
    <cfRule type="containsErrors" dxfId="3457" priority="416">
      <formula>ISERROR(M67)</formula>
    </cfRule>
  </conditionalFormatting>
  <conditionalFormatting sqref="M69:M70">
    <cfRule type="cellIs" dxfId="3456" priority="413" operator="equal">
      <formula>0</formula>
    </cfRule>
    <cfRule type="containsErrors" dxfId="3455" priority="414">
      <formula>ISERROR(M69)</formula>
    </cfRule>
  </conditionalFormatting>
  <conditionalFormatting sqref="C62:C66">
    <cfRule type="containsErrors" dxfId="3454" priority="412">
      <formula>ISERROR(C62)</formula>
    </cfRule>
  </conditionalFormatting>
  <conditionalFormatting sqref="C69:C70">
    <cfRule type="cellIs" dxfId="3453" priority="410" operator="equal">
      <formula>0</formula>
    </cfRule>
    <cfRule type="containsErrors" dxfId="3452" priority="411">
      <formula>ISERROR(C69)</formula>
    </cfRule>
  </conditionalFormatting>
  <conditionalFormatting sqref="M72:M76">
    <cfRule type="containsErrors" dxfId="3451" priority="409">
      <formula>ISERROR(M72)</formula>
    </cfRule>
  </conditionalFormatting>
  <conditionalFormatting sqref="M72:M76">
    <cfRule type="containsErrors" dxfId="3450" priority="408">
      <formula>ISERROR(M72)</formula>
    </cfRule>
  </conditionalFormatting>
  <conditionalFormatting sqref="M72:M76">
    <cfRule type="cellIs" dxfId="3449" priority="407" operator="equal">
      <formula>0</formula>
    </cfRule>
  </conditionalFormatting>
  <conditionalFormatting sqref="M77:M78">
    <cfRule type="cellIs" dxfId="3448" priority="405" operator="equal">
      <formula>0</formula>
    </cfRule>
    <cfRule type="containsErrors" dxfId="3447" priority="406">
      <formula>ISERROR(M77)</formula>
    </cfRule>
  </conditionalFormatting>
  <conditionalFormatting sqref="M79:M80">
    <cfRule type="cellIs" dxfId="3446" priority="403" operator="equal">
      <formula>0</formula>
    </cfRule>
    <cfRule type="containsErrors" dxfId="3445" priority="404">
      <formula>ISERROR(M79)</formula>
    </cfRule>
  </conditionalFormatting>
  <conditionalFormatting sqref="C72:C76">
    <cfRule type="containsErrors" dxfId="3444" priority="402">
      <formula>ISERROR(C72)</formula>
    </cfRule>
  </conditionalFormatting>
  <conditionalFormatting sqref="C79:C80">
    <cfRule type="cellIs" dxfId="3443" priority="400" operator="equal">
      <formula>0</formula>
    </cfRule>
    <cfRule type="containsErrors" dxfId="3442" priority="401">
      <formula>ISERROR(C79)</formula>
    </cfRule>
  </conditionalFormatting>
  <conditionalFormatting sqref="M82:M86">
    <cfRule type="containsErrors" dxfId="3441" priority="399">
      <formula>ISERROR(M82)</formula>
    </cfRule>
  </conditionalFormatting>
  <conditionalFormatting sqref="M82:M86">
    <cfRule type="containsErrors" dxfId="3440" priority="398">
      <formula>ISERROR(M82)</formula>
    </cfRule>
  </conditionalFormatting>
  <conditionalFormatting sqref="M82:M86">
    <cfRule type="cellIs" dxfId="3439" priority="397" operator="equal">
      <formula>0</formula>
    </cfRule>
  </conditionalFormatting>
  <conditionalFormatting sqref="M87:M88">
    <cfRule type="cellIs" dxfId="3438" priority="395" operator="equal">
      <formula>0</formula>
    </cfRule>
    <cfRule type="containsErrors" dxfId="3437" priority="396">
      <formula>ISERROR(M87)</formula>
    </cfRule>
  </conditionalFormatting>
  <conditionalFormatting sqref="M89:M90">
    <cfRule type="cellIs" dxfId="3436" priority="393" operator="equal">
      <formula>0</formula>
    </cfRule>
    <cfRule type="containsErrors" dxfId="3435" priority="394">
      <formula>ISERROR(M89)</formula>
    </cfRule>
  </conditionalFormatting>
  <conditionalFormatting sqref="C82:C86">
    <cfRule type="containsErrors" dxfId="3434" priority="392">
      <formula>ISERROR(C82)</formula>
    </cfRule>
  </conditionalFormatting>
  <conditionalFormatting sqref="C89:C90">
    <cfRule type="cellIs" dxfId="3433" priority="390" operator="equal">
      <formula>0</formula>
    </cfRule>
    <cfRule type="containsErrors" dxfId="3432" priority="391">
      <formula>ISERROR(C89)</formula>
    </cfRule>
  </conditionalFormatting>
  <conditionalFormatting sqref="M92:M96">
    <cfRule type="containsErrors" dxfId="3431" priority="389">
      <formula>ISERROR(M92)</formula>
    </cfRule>
  </conditionalFormatting>
  <conditionalFormatting sqref="M92:M96">
    <cfRule type="containsErrors" dxfId="3430" priority="388">
      <formula>ISERROR(M92)</formula>
    </cfRule>
  </conditionalFormatting>
  <conditionalFormatting sqref="M92:M96">
    <cfRule type="cellIs" dxfId="3429" priority="387" operator="equal">
      <formula>0</formula>
    </cfRule>
  </conditionalFormatting>
  <conditionalFormatting sqref="M97:M98">
    <cfRule type="cellIs" dxfId="3428" priority="385" operator="equal">
      <formula>0</formula>
    </cfRule>
    <cfRule type="containsErrors" dxfId="3427" priority="386">
      <formula>ISERROR(M97)</formula>
    </cfRule>
  </conditionalFormatting>
  <conditionalFormatting sqref="M99:M100">
    <cfRule type="cellIs" dxfId="3426" priority="383" operator="equal">
      <formula>0</formula>
    </cfRule>
    <cfRule type="containsErrors" dxfId="3425" priority="384">
      <formula>ISERROR(M99)</formula>
    </cfRule>
  </conditionalFormatting>
  <conditionalFormatting sqref="C92:C96">
    <cfRule type="containsErrors" dxfId="3424" priority="382">
      <formula>ISERROR(C92)</formula>
    </cfRule>
  </conditionalFormatting>
  <conditionalFormatting sqref="C99:C100">
    <cfRule type="cellIs" dxfId="3423" priority="380" operator="equal">
      <formula>0</formula>
    </cfRule>
    <cfRule type="containsErrors" dxfId="3422" priority="381">
      <formula>ISERROR(C99)</formula>
    </cfRule>
  </conditionalFormatting>
  <conditionalFormatting sqref="M102:M106">
    <cfRule type="containsErrors" dxfId="3421" priority="379">
      <formula>ISERROR(M102)</formula>
    </cfRule>
  </conditionalFormatting>
  <conditionalFormatting sqref="M102:M106">
    <cfRule type="containsErrors" dxfId="3420" priority="378">
      <formula>ISERROR(M102)</formula>
    </cfRule>
  </conditionalFormatting>
  <conditionalFormatting sqref="M102:M106">
    <cfRule type="cellIs" dxfId="3419" priority="377" operator="equal">
      <formula>0</formula>
    </cfRule>
  </conditionalFormatting>
  <conditionalFormatting sqref="M107:M108">
    <cfRule type="cellIs" dxfId="3418" priority="375" operator="equal">
      <formula>0</formula>
    </cfRule>
    <cfRule type="containsErrors" dxfId="3417" priority="376">
      <formula>ISERROR(M107)</formula>
    </cfRule>
  </conditionalFormatting>
  <conditionalFormatting sqref="M109:M110">
    <cfRule type="cellIs" dxfId="3416" priority="373" operator="equal">
      <formula>0</formula>
    </cfRule>
    <cfRule type="containsErrors" dxfId="3415" priority="374">
      <formula>ISERROR(M109)</formula>
    </cfRule>
  </conditionalFormatting>
  <conditionalFormatting sqref="C102:C106">
    <cfRule type="containsErrors" dxfId="3414" priority="372">
      <formula>ISERROR(C102)</formula>
    </cfRule>
  </conditionalFormatting>
  <conditionalFormatting sqref="C109:C110">
    <cfRule type="cellIs" dxfId="3413" priority="370" operator="equal">
      <formula>0</formula>
    </cfRule>
    <cfRule type="containsErrors" dxfId="3412" priority="371">
      <formula>ISERROR(C109)</formula>
    </cfRule>
  </conditionalFormatting>
  <conditionalFormatting sqref="M112:M116">
    <cfRule type="containsErrors" dxfId="3411" priority="369">
      <formula>ISERROR(M112)</formula>
    </cfRule>
  </conditionalFormatting>
  <conditionalFormatting sqref="M112:M116">
    <cfRule type="containsErrors" dxfId="3410" priority="368">
      <formula>ISERROR(M112)</formula>
    </cfRule>
  </conditionalFormatting>
  <conditionalFormatting sqref="M112:M116">
    <cfRule type="cellIs" dxfId="3409" priority="367" operator="equal">
      <formula>0</formula>
    </cfRule>
  </conditionalFormatting>
  <conditionalFormatting sqref="M117:M118">
    <cfRule type="cellIs" dxfId="3408" priority="365" operator="equal">
      <formula>0</formula>
    </cfRule>
    <cfRule type="containsErrors" dxfId="3407" priority="366">
      <formula>ISERROR(M117)</formula>
    </cfRule>
  </conditionalFormatting>
  <conditionalFormatting sqref="M119:M120">
    <cfRule type="cellIs" dxfId="3406" priority="363" operator="equal">
      <formula>0</formula>
    </cfRule>
    <cfRule type="containsErrors" dxfId="3405" priority="364">
      <formula>ISERROR(M119)</formula>
    </cfRule>
  </conditionalFormatting>
  <conditionalFormatting sqref="C112:C116">
    <cfRule type="containsErrors" dxfId="3404" priority="362">
      <formula>ISERROR(C112)</formula>
    </cfRule>
  </conditionalFormatting>
  <conditionalFormatting sqref="C119:C120">
    <cfRule type="cellIs" dxfId="3403" priority="360" operator="equal">
      <formula>0</formula>
    </cfRule>
    <cfRule type="containsErrors" dxfId="3402" priority="361">
      <formula>ISERROR(C119)</formula>
    </cfRule>
  </conditionalFormatting>
  <conditionalFormatting sqref="M122:M126">
    <cfRule type="containsErrors" dxfId="3401" priority="359">
      <formula>ISERROR(M122)</formula>
    </cfRule>
  </conditionalFormatting>
  <conditionalFormatting sqref="M122:M126">
    <cfRule type="containsErrors" dxfId="3400" priority="358">
      <formula>ISERROR(M122)</formula>
    </cfRule>
  </conditionalFormatting>
  <conditionalFormatting sqref="M122:M126">
    <cfRule type="cellIs" dxfId="3399" priority="357" operator="equal">
      <formula>0</formula>
    </cfRule>
  </conditionalFormatting>
  <conditionalFormatting sqref="M127:M128">
    <cfRule type="cellIs" dxfId="3398" priority="355" operator="equal">
      <formula>0</formula>
    </cfRule>
    <cfRule type="containsErrors" dxfId="3397" priority="356">
      <formula>ISERROR(M127)</formula>
    </cfRule>
  </conditionalFormatting>
  <conditionalFormatting sqref="M129:M130">
    <cfRule type="cellIs" dxfId="3396" priority="353" operator="equal">
      <formula>0</formula>
    </cfRule>
    <cfRule type="containsErrors" dxfId="3395" priority="354">
      <formula>ISERROR(M129)</formula>
    </cfRule>
  </conditionalFormatting>
  <conditionalFormatting sqref="C122:C126">
    <cfRule type="containsErrors" dxfId="3394" priority="352">
      <formula>ISERROR(C122)</formula>
    </cfRule>
  </conditionalFormatting>
  <conditionalFormatting sqref="C129:C130">
    <cfRule type="cellIs" dxfId="3393" priority="350" operator="equal">
      <formula>0</formula>
    </cfRule>
    <cfRule type="containsErrors" dxfId="3392" priority="351">
      <formula>ISERROR(C129)</formula>
    </cfRule>
  </conditionalFormatting>
  <conditionalFormatting sqref="M132:M136">
    <cfRule type="containsErrors" dxfId="3391" priority="349">
      <formula>ISERROR(M132)</formula>
    </cfRule>
  </conditionalFormatting>
  <conditionalFormatting sqref="M132:M136">
    <cfRule type="containsErrors" dxfId="3390" priority="348">
      <formula>ISERROR(M132)</formula>
    </cfRule>
  </conditionalFormatting>
  <conditionalFormatting sqref="M132:M136">
    <cfRule type="cellIs" dxfId="3389" priority="347" operator="equal">
      <formula>0</formula>
    </cfRule>
  </conditionalFormatting>
  <conditionalFormatting sqref="M137:M138">
    <cfRule type="cellIs" dxfId="3388" priority="345" operator="equal">
      <formula>0</formula>
    </cfRule>
    <cfRule type="containsErrors" dxfId="3387" priority="346">
      <formula>ISERROR(M137)</formula>
    </cfRule>
  </conditionalFormatting>
  <conditionalFormatting sqref="M139:M140">
    <cfRule type="cellIs" dxfId="3386" priority="343" operator="equal">
      <formula>0</formula>
    </cfRule>
    <cfRule type="containsErrors" dxfId="3385" priority="344">
      <formula>ISERROR(M139)</formula>
    </cfRule>
  </conditionalFormatting>
  <conditionalFormatting sqref="C132:C136">
    <cfRule type="containsErrors" dxfId="3384" priority="342">
      <formula>ISERROR(C132)</formula>
    </cfRule>
  </conditionalFormatting>
  <conditionalFormatting sqref="C139:C140">
    <cfRule type="cellIs" dxfId="3383" priority="340" operator="equal">
      <formula>0</formula>
    </cfRule>
    <cfRule type="containsErrors" dxfId="3382" priority="341">
      <formula>ISERROR(C139)</formula>
    </cfRule>
  </conditionalFormatting>
  <conditionalFormatting sqref="M142:M146">
    <cfRule type="containsErrors" dxfId="3381" priority="339">
      <formula>ISERROR(M142)</formula>
    </cfRule>
  </conditionalFormatting>
  <conditionalFormatting sqref="M142:M146">
    <cfRule type="containsErrors" dxfId="3380" priority="338">
      <formula>ISERROR(M142)</formula>
    </cfRule>
  </conditionalFormatting>
  <conditionalFormatting sqref="M142:M146">
    <cfRule type="cellIs" dxfId="3379" priority="337" operator="equal">
      <formula>0</formula>
    </cfRule>
  </conditionalFormatting>
  <conditionalFormatting sqref="M147:M148">
    <cfRule type="cellIs" dxfId="3378" priority="335" operator="equal">
      <formula>0</formula>
    </cfRule>
    <cfRule type="containsErrors" dxfId="3377" priority="336">
      <formula>ISERROR(M147)</formula>
    </cfRule>
  </conditionalFormatting>
  <conditionalFormatting sqref="M149:M150">
    <cfRule type="cellIs" dxfId="3376" priority="333" operator="equal">
      <formula>0</formula>
    </cfRule>
    <cfRule type="containsErrors" dxfId="3375" priority="334">
      <formula>ISERROR(M149)</formula>
    </cfRule>
  </conditionalFormatting>
  <conditionalFormatting sqref="C142:C146">
    <cfRule type="containsErrors" dxfId="3374" priority="332">
      <formula>ISERROR(C142)</formula>
    </cfRule>
  </conditionalFormatting>
  <conditionalFormatting sqref="C149:C150">
    <cfRule type="cellIs" dxfId="3373" priority="330" operator="equal">
      <formula>0</formula>
    </cfRule>
    <cfRule type="containsErrors" dxfId="3372" priority="331">
      <formula>ISERROR(C149)</formula>
    </cfRule>
  </conditionalFormatting>
  <conditionalFormatting sqref="M152:M156">
    <cfRule type="containsErrors" dxfId="3371" priority="329">
      <formula>ISERROR(M152)</formula>
    </cfRule>
  </conditionalFormatting>
  <conditionalFormatting sqref="M152:M156">
    <cfRule type="containsErrors" dxfId="3370" priority="328">
      <formula>ISERROR(M152)</formula>
    </cfRule>
  </conditionalFormatting>
  <conditionalFormatting sqref="M152:M156">
    <cfRule type="cellIs" dxfId="3369" priority="327" operator="equal">
      <formula>0</formula>
    </cfRule>
  </conditionalFormatting>
  <conditionalFormatting sqref="M157:M158">
    <cfRule type="cellIs" dxfId="3368" priority="325" operator="equal">
      <formula>0</formula>
    </cfRule>
    <cfRule type="containsErrors" dxfId="3367" priority="326">
      <formula>ISERROR(M157)</formula>
    </cfRule>
  </conditionalFormatting>
  <conditionalFormatting sqref="M159:M160">
    <cfRule type="cellIs" dxfId="3366" priority="323" operator="equal">
      <formula>0</formula>
    </cfRule>
    <cfRule type="containsErrors" dxfId="3365" priority="324">
      <formula>ISERROR(M159)</formula>
    </cfRule>
  </conditionalFormatting>
  <conditionalFormatting sqref="C152:C156">
    <cfRule type="containsErrors" dxfId="3364" priority="322">
      <formula>ISERROR(C152)</formula>
    </cfRule>
  </conditionalFormatting>
  <conditionalFormatting sqref="C159:C160">
    <cfRule type="cellIs" dxfId="3363" priority="320" operator="equal">
      <formula>0</formula>
    </cfRule>
    <cfRule type="containsErrors" dxfId="3362" priority="321">
      <formula>ISERROR(C159)</formula>
    </cfRule>
  </conditionalFormatting>
  <conditionalFormatting sqref="M11">
    <cfRule type="containsErrors" dxfId="3361" priority="318">
      <formula>ISERROR(M11)</formula>
    </cfRule>
  </conditionalFormatting>
  <conditionalFormatting sqref="A2:A6">
    <cfRule type="containsErrors" dxfId="3360" priority="317">
      <formula>ISERROR(A2)</formula>
    </cfRule>
  </conditionalFormatting>
  <conditionalFormatting sqref="A7:A8">
    <cfRule type="cellIs" dxfId="3359" priority="315" operator="equal">
      <formula>0</formula>
    </cfRule>
    <cfRule type="containsErrors" dxfId="3358" priority="316">
      <formula>ISERROR(A7)</formula>
    </cfRule>
  </conditionalFormatting>
  <conditionalFormatting sqref="A9:A10">
    <cfRule type="cellIs" dxfId="3357" priority="313" operator="equal">
      <formula>0</formula>
    </cfRule>
    <cfRule type="containsErrors" dxfId="3356" priority="314">
      <formula>ISERROR(A9)</formula>
    </cfRule>
  </conditionalFormatting>
  <conditionalFormatting sqref="A17:A18">
    <cfRule type="cellIs" dxfId="3355" priority="311" operator="equal">
      <formula>0</formula>
    </cfRule>
    <cfRule type="containsErrors" dxfId="3354" priority="312">
      <formula>ISERROR(A17)</formula>
    </cfRule>
  </conditionalFormatting>
  <conditionalFormatting sqref="A19:A20">
    <cfRule type="cellIs" dxfId="3353" priority="309" operator="equal">
      <formula>0</formula>
    </cfRule>
    <cfRule type="containsErrors" dxfId="3352" priority="310">
      <formula>ISERROR(A19)</formula>
    </cfRule>
  </conditionalFormatting>
  <conditionalFormatting sqref="A27:A28">
    <cfRule type="cellIs" dxfId="3351" priority="307" operator="equal">
      <formula>0</formula>
    </cfRule>
    <cfRule type="containsErrors" dxfId="3350" priority="308">
      <formula>ISERROR(A27)</formula>
    </cfRule>
  </conditionalFormatting>
  <conditionalFormatting sqref="A29:A30">
    <cfRule type="cellIs" dxfId="3349" priority="305" operator="equal">
      <formula>0</formula>
    </cfRule>
    <cfRule type="containsErrors" dxfId="3348" priority="306">
      <formula>ISERROR(A29)</formula>
    </cfRule>
  </conditionalFormatting>
  <conditionalFormatting sqref="A37:A38">
    <cfRule type="cellIs" dxfId="3347" priority="303" operator="equal">
      <formula>0</formula>
    </cfRule>
    <cfRule type="containsErrors" dxfId="3346" priority="304">
      <formula>ISERROR(A37)</formula>
    </cfRule>
  </conditionalFormatting>
  <conditionalFormatting sqref="A39:A40">
    <cfRule type="cellIs" dxfId="3345" priority="301" operator="equal">
      <formula>0</formula>
    </cfRule>
    <cfRule type="containsErrors" dxfId="3344" priority="302">
      <formula>ISERROR(A39)</formula>
    </cfRule>
  </conditionalFormatting>
  <conditionalFormatting sqref="A47:A48">
    <cfRule type="cellIs" dxfId="3343" priority="299" operator="equal">
      <formula>0</formula>
    </cfRule>
    <cfRule type="containsErrors" dxfId="3342" priority="300">
      <formula>ISERROR(A47)</formula>
    </cfRule>
  </conditionalFormatting>
  <conditionalFormatting sqref="A49:A50">
    <cfRule type="cellIs" dxfId="3341" priority="297" operator="equal">
      <formula>0</formula>
    </cfRule>
    <cfRule type="containsErrors" dxfId="3340" priority="298">
      <formula>ISERROR(A49)</formula>
    </cfRule>
  </conditionalFormatting>
  <conditionalFormatting sqref="A57:A58">
    <cfRule type="cellIs" dxfId="3339" priority="295" operator="equal">
      <formula>0</formula>
    </cfRule>
    <cfRule type="containsErrors" dxfId="3338" priority="296">
      <formula>ISERROR(A57)</formula>
    </cfRule>
  </conditionalFormatting>
  <conditionalFormatting sqref="A59:A60">
    <cfRule type="cellIs" dxfId="3337" priority="293" operator="equal">
      <formula>0</formula>
    </cfRule>
    <cfRule type="containsErrors" dxfId="3336" priority="294">
      <formula>ISERROR(A59)</formula>
    </cfRule>
  </conditionalFormatting>
  <conditionalFormatting sqref="A67:A68">
    <cfRule type="cellIs" dxfId="3335" priority="291" operator="equal">
      <formula>0</formula>
    </cfRule>
    <cfRule type="containsErrors" dxfId="3334" priority="292">
      <formula>ISERROR(A67)</formula>
    </cfRule>
  </conditionalFormatting>
  <conditionalFormatting sqref="A69:A70">
    <cfRule type="cellIs" dxfId="3333" priority="289" operator="equal">
      <formula>0</formula>
    </cfRule>
    <cfRule type="containsErrors" dxfId="3332" priority="290">
      <formula>ISERROR(A69)</formula>
    </cfRule>
  </conditionalFormatting>
  <conditionalFormatting sqref="A77:A78">
    <cfRule type="cellIs" dxfId="3331" priority="287" operator="equal">
      <formula>0</formula>
    </cfRule>
    <cfRule type="containsErrors" dxfId="3330" priority="288">
      <formula>ISERROR(A77)</formula>
    </cfRule>
  </conditionalFormatting>
  <conditionalFormatting sqref="A79:A80">
    <cfRule type="cellIs" dxfId="3329" priority="285" operator="equal">
      <formula>0</formula>
    </cfRule>
    <cfRule type="containsErrors" dxfId="3328" priority="286">
      <formula>ISERROR(A79)</formula>
    </cfRule>
  </conditionalFormatting>
  <conditionalFormatting sqref="A87:A88">
    <cfRule type="cellIs" dxfId="3327" priority="283" operator="equal">
      <formula>0</formula>
    </cfRule>
    <cfRule type="containsErrors" dxfId="3326" priority="284">
      <formula>ISERROR(A87)</formula>
    </cfRule>
  </conditionalFormatting>
  <conditionalFormatting sqref="A89:A90">
    <cfRule type="cellIs" dxfId="3325" priority="281" operator="equal">
      <formula>0</formula>
    </cfRule>
    <cfRule type="containsErrors" dxfId="3324" priority="282">
      <formula>ISERROR(A89)</formula>
    </cfRule>
  </conditionalFormatting>
  <conditionalFormatting sqref="A97:A98">
    <cfRule type="cellIs" dxfId="3323" priority="279" operator="equal">
      <formula>0</formula>
    </cfRule>
    <cfRule type="containsErrors" dxfId="3322" priority="280">
      <formula>ISERROR(A97)</formula>
    </cfRule>
  </conditionalFormatting>
  <conditionalFormatting sqref="A99:A100">
    <cfRule type="cellIs" dxfId="3321" priority="277" operator="equal">
      <formula>0</formula>
    </cfRule>
    <cfRule type="containsErrors" dxfId="3320" priority="278">
      <formula>ISERROR(A99)</formula>
    </cfRule>
  </conditionalFormatting>
  <conditionalFormatting sqref="A107:A108">
    <cfRule type="cellIs" dxfId="3319" priority="275" operator="equal">
      <formula>0</formula>
    </cfRule>
    <cfRule type="containsErrors" dxfId="3318" priority="276">
      <formula>ISERROR(A107)</formula>
    </cfRule>
  </conditionalFormatting>
  <conditionalFormatting sqref="A109:A110">
    <cfRule type="cellIs" dxfId="3317" priority="273" operator="equal">
      <formula>0</formula>
    </cfRule>
    <cfRule type="containsErrors" dxfId="3316" priority="274">
      <formula>ISERROR(A109)</formula>
    </cfRule>
  </conditionalFormatting>
  <conditionalFormatting sqref="A117:A118">
    <cfRule type="cellIs" dxfId="3315" priority="271" operator="equal">
      <formula>0</formula>
    </cfRule>
    <cfRule type="containsErrors" dxfId="3314" priority="272">
      <formula>ISERROR(A117)</formula>
    </cfRule>
  </conditionalFormatting>
  <conditionalFormatting sqref="A119:A120">
    <cfRule type="cellIs" dxfId="3313" priority="269" operator="equal">
      <formula>0</formula>
    </cfRule>
    <cfRule type="containsErrors" dxfId="3312" priority="270">
      <formula>ISERROR(A119)</formula>
    </cfRule>
  </conditionalFormatting>
  <conditionalFormatting sqref="A127:A128">
    <cfRule type="cellIs" dxfId="3311" priority="267" operator="equal">
      <formula>0</formula>
    </cfRule>
    <cfRule type="containsErrors" dxfId="3310" priority="268">
      <formula>ISERROR(A127)</formula>
    </cfRule>
  </conditionalFormatting>
  <conditionalFormatting sqref="A129:A130">
    <cfRule type="cellIs" dxfId="3309" priority="265" operator="equal">
      <formula>0</formula>
    </cfRule>
    <cfRule type="containsErrors" dxfId="3308" priority="266">
      <formula>ISERROR(A129)</formula>
    </cfRule>
  </conditionalFormatting>
  <conditionalFormatting sqref="A137:A138">
    <cfRule type="cellIs" dxfId="3307" priority="263" operator="equal">
      <formula>0</formula>
    </cfRule>
    <cfRule type="containsErrors" dxfId="3306" priority="264">
      <formula>ISERROR(A137)</formula>
    </cfRule>
  </conditionalFormatting>
  <conditionalFormatting sqref="A139:A140">
    <cfRule type="cellIs" dxfId="3305" priority="261" operator="equal">
      <formula>0</formula>
    </cfRule>
    <cfRule type="containsErrors" dxfId="3304" priority="262">
      <formula>ISERROR(A139)</formula>
    </cfRule>
  </conditionalFormatting>
  <conditionalFormatting sqref="A147:A148">
    <cfRule type="cellIs" dxfId="3303" priority="259" operator="equal">
      <formula>0</formula>
    </cfRule>
    <cfRule type="containsErrors" dxfId="3302" priority="260">
      <formula>ISERROR(A147)</formula>
    </cfRule>
  </conditionalFormatting>
  <conditionalFormatting sqref="A149:A150">
    <cfRule type="cellIs" dxfId="3301" priority="257" operator="equal">
      <formula>0</formula>
    </cfRule>
    <cfRule type="containsErrors" dxfId="3300" priority="258">
      <formula>ISERROR(A149)</formula>
    </cfRule>
  </conditionalFormatting>
  <conditionalFormatting sqref="A157:A158">
    <cfRule type="cellIs" dxfId="3299" priority="255" operator="equal">
      <formula>0</formula>
    </cfRule>
    <cfRule type="containsErrors" dxfId="3298" priority="256">
      <formula>ISERROR(A157)</formula>
    </cfRule>
  </conditionalFormatting>
  <conditionalFormatting sqref="A159:A160">
    <cfRule type="cellIs" dxfId="3297" priority="253" operator="equal">
      <formula>0</formula>
    </cfRule>
    <cfRule type="containsErrors" dxfId="3296" priority="254">
      <formula>ISERROR(A159)</formula>
    </cfRule>
  </conditionalFormatting>
  <conditionalFormatting sqref="A12:A16">
    <cfRule type="containsErrors" dxfId="3295" priority="252">
      <formula>ISERROR(A12)</formula>
    </cfRule>
  </conditionalFormatting>
  <conditionalFormatting sqref="A22:A26">
    <cfRule type="containsErrors" dxfId="3294" priority="251">
      <formula>ISERROR(A22)</formula>
    </cfRule>
  </conditionalFormatting>
  <conditionalFormatting sqref="A32:A36">
    <cfRule type="containsErrors" dxfId="3293" priority="250">
      <formula>ISERROR(A32)</formula>
    </cfRule>
  </conditionalFormatting>
  <conditionalFormatting sqref="A42:A46">
    <cfRule type="containsErrors" dxfId="3292" priority="249">
      <formula>ISERROR(A42)</formula>
    </cfRule>
  </conditionalFormatting>
  <conditionalFormatting sqref="A52:A56">
    <cfRule type="containsErrors" dxfId="3291" priority="248">
      <formula>ISERROR(A52)</formula>
    </cfRule>
  </conditionalFormatting>
  <conditionalFormatting sqref="A62:A66">
    <cfRule type="containsErrors" dxfId="3290" priority="247">
      <formula>ISERROR(A62)</formula>
    </cfRule>
  </conditionalFormatting>
  <conditionalFormatting sqref="A72:A76">
    <cfRule type="containsErrors" dxfId="3289" priority="246">
      <formula>ISERROR(A72)</formula>
    </cfRule>
  </conditionalFormatting>
  <conditionalFormatting sqref="A82:A86">
    <cfRule type="containsErrors" dxfId="3288" priority="245">
      <formula>ISERROR(A82)</formula>
    </cfRule>
  </conditionalFormatting>
  <conditionalFormatting sqref="A92:A96">
    <cfRule type="containsErrors" dxfId="3287" priority="244">
      <formula>ISERROR(A92)</formula>
    </cfRule>
  </conditionalFormatting>
  <conditionalFormatting sqref="A102:A106">
    <cfRule type="containsErrors" dxfId="3286" priority="243">
      <formula>ISERROR(A102)</formula>
    </cfRule>
  </conditionalFormatting>
  <conditionalFormatting sqref="A112:A116">
    <cfRule type="containsErrors" dxfId="3285" priority="242">
      <formula>ISERROR(A112)</formula>
    </cfRule>
  </conditionalFormatting>
  <conditionalFormatting sqref="A122:A126">
    <cfRule type="containsErrors" dxfId="3284" priority="241">
      <formula>ISERROR(A122)</formula>
    </cfRule>
  </conditionalFormatting>
  <conditionalFormatting sqref="A132:A136">
    <cfRule type="containsErrors" dxfId="3283" priority="240">
      <formula>ISERROR(A132)</formula>
    </cfRule>
  </conditionalFormatting>
  <conditionalFormatting sqref="A142:A146">
    <cfRule type="containsErrors" dxfId="3282" priority="239">
      <formula>ISERROR(A142)</formula>
    </cfRule>
  </conditionalFormatting>
  <conditionalFormatting sqref="A152:A156">
    <cfRule type="containsErrors" dxfId="3281" priority="238">
      <formula>ISERROR(A152)</formula>
    </cfRule>
  </conditionalFormatting>
  <conditionalFormatting sqref="A11">
    <cfRule type="containsErrors" dxfId="3280" priority="221">
      <formula>ISERROR(A11)</formula>
    </cfRule>
  </conditionalFormatting>
  <conditionalFormatting sqref="C17:C18">
    <cfRule type="cellIs" dxfId="3279" priority="219" operator="equal">
      <formula>0</formula>
    </cfRule>
    <cfRule type="containsErrors" dxfId="3278" priority="220">
      <formula>ISERROR(C17)</formula>
    </cfRule>
  </conditionalFormatting>
  <conditionalFormatting sqref="C27:C28">
    <cfRule type="cellIs" dxfId="3277" priority="217" operator="equal">
      <formula>0</formula>
    </cfRule>
    <cfRule type="containsErrors" dxfId="3276" priority="218">
      <formula>ISERROR(C27)</formula>
    </cfRule>
  </conditionalFormatting>
  <conditionalFormatting sqref="C37:C38">
    <cfRule type="cellIs" dxfId="3275" priority="215" operator="equal">
      <formula>0</formula>
    </cfRule>
    <cfRule type="containsErrors" dxfId="3274" priority="216">
      <formula>ISERROR(C37)</formula>
    </cfRule>
  </conditionalFormatting>
  <conditionalFormatting sqref="C47:C48">
    <cfRule type="cellIs" dxfId="3273" priority="213" operator="equal">
      <formula>0</formula>
    </cfRule>
    <cfRule type="containsErrors" dxfId="3272" priority="214">
      <formula>ISERROR(C47)</formula>
    </cfRule>
  </conditionalFormatting>
  <conditionalFormatting sqref="C57:C58">
    <cfRule type="cellIs" dxfId="3271" priority="211" operator="equal">
      <formula>0</formula>
    </cfRule>
    <cfRule type="containsErrors" dxfId="3270" priority="212">
      <formula>ISERROR(C57)</formula>
    </cfRule>
  </conditionalFormatting>
  <conditionalFormatting sqref="C67:C68">
    <cfRule type="cellIs" dxfId="3269" priority="209" operator="equal">
      <formula>0</formula>
    </cfRule>
    <cfRule type="containsErrors" dxfId="3268" priority="210">
      <formula>ISERROR(C67)</formula>
    </cfRule>
  </conditionalFormatting>
  <conditionalFormatting sqref="C77:C78">
    <cfRule type="cellIs" dxfId="3267" priority="207" operator="equal">
      <formula>0</formula>
    </cfRule>
    <cfRule type="containsErrors" dxfId="3266" priority="208">
      <formula>ISERROR(C77)</formula>
    </cfRule>
  </conditionalFormatting>
  <conditionalFormatting sqref="C87:C88">
    <cfRule type="cellIs" dxfId="3265" priority="205" operator="equal">
      <formula>0</formula>
    </cfRule>
    <cfRule type="containsErrors" dxfId="3264" priority="206">
      <formula>ISERROR(C87)</formula>
    </cfRule>
  </conditionalFormatting>
  <conditionalFormatting sqref="C97:C98">
    <cfRule type="cellIs" dxfId="3263" priority="203" operator="equal">
      <formula>0</formula>
    </cfRule>
    <cfRule type="containsErrors" dxfId="3262" priority="204">
      <formula>ISERROR(C97)</formula>
    </cfRule>
  </conditionalFormatting>
  <conditionalFormatting sqref="C107:C108">
    <cfRule type="cellIs" dxfId="3261" priority="201" operator="equal">
      <formula>0</formula>
    </cfRule>
    <cfRule type="containsErrors" dxfId="3260" priority="202">
      <formula>ISERROR(C107)</formula>
    </cfRule>
  </conditionalFormatting>
  <conditionalFormatting sqref="C117:C118">
    <cfRule type="cellIs" dxfId="3259" priority="199" operator="equal">
      <formula>0</formula>
    </cfRule>
    <cfRule type="containsErrors" dxfId="3258" priority="200">
      <formula>ISERROR(C117)</formula>
    </cfRule>
  </conditionalFormatting>
  <conditionalFormatting sqref="C127:C128">
    <cfRule type="cellIs" dxfId="3257" priority="197" operator="equal">
      <formula>0</formula>
    </cfRule>
    <cfRule type="containsErrors" dxfId="3256" priority="198">
      <formula>ISERROR(C127)</formula>
    </cfRule>
  </conditionalFormatting>
  <conditionalFormatting sqref="C137:C138">
    <cfRule type="cellIs" dxfId="3255" priority="195" operator="equal">
      <formula>0</formula>
    </cfRule>
    <cfRule type="containsErrors" dxfId="3254" priority="196">
      <formula>ISERROR(C137)</formula>
    </cfRule>
  </conditionalFormatting>
  <conditionalFormatting sqref="C147:C148">
    <cfRule type="cellIs" dxfId="3253" priority="193" operator="equal">
      <formula>0</formula>
    </cfRule>
    <cfRule type="containsErrors" dxfId="3252" priority="194">
      <formula>ISERROR(C147)</formula>
    </cfRule>
  </conditionalFormatting>
  <conditionalFormatting sqref="C157:C158">
    <cfRule type="cellIs" dxfId="3251" priority="191" operator="equal">
      <formula>0</formula>
    </cfRule>
    <cfRule type="containsErrors" dxfId="3250" priority="192">
      <formula>ISERROR(C157)</formula>
    </cfRule>
  </conditionalFormatting>
  <conditionalFormatting sqref="C21">
    <cfRule type="containsErrors" dxfId="3249" priority="190">
      <formula>ISERROR(C21)</formula>
    </cfRule>
  </conditionalFormatting>
  <conditionalFormatting sqref="C31">
    <cfRule type="containsErrors" dxfId="3248" priority="188">
      <formula>ISERROR(C31)</formula>
    </cfRule>
  </conditionalFormatting>
  <conditionalFormatting sqref="C41">
    <cfRule type="containsErrors" dxfId="3247" priority="186">
      <formula>ISERROR(C41)</formula>
    </cfRule>
  </conditionalFormatting>
  <conditionalFormatting sqref="C51">
    <cfRule type="containsErrors" dxfId="3246" priority="184">
      <formula>ISERROR(C51)</formula>
    </cfRule>
  </conditionalFormatting>
  <conditionalFormatting sqref="C61">
    <cfRule type="containsErrors" dxfId="3245" priority="182">
      <formula>ISERROR(C61)</formula>
    </cfRule>
  </conditionalFormatting>
  <conditionalFormatting sqref="C71">
    <cfRule type="containsErrors" dxfId="3244" priority="180">
      <formula>ISERROR(C71)</formula>
    </cfRule>
  </conditionalFormatting>
  <conditionalFormatting sqref="C81">
    <cfRule type="containsErrors" dxfId="3243" priority="178">
      <formula>ISERROR(C81)</formula>
    </cfRule>
  </conditionalFormatting>
  <conditionalFormatting sqref="C91">
    <cfRule type="containsErrors" dxfId="3242" priority="176">
      <formula>ISERROR(C91)</formula>
    </cfRule>
  </conditionalFormatting>
  <conditionalFormatting sqref="C101">
    <cfRule type="containsErrors" dxfId="3241" priority="174">
      <formula>ISERROR(C101)</formula>
    </cfRule>
  </conditionalFormatting>
  <conditionalFormatting sqref="C111">
    <cfRule type="containsErrors" dxfId="3240" priority="172">
      <formula>ISERROR(C111)</formula>
    </cfRule>
  </conditionalFormatting>
  <conditionalFormatting sqref="C121">
    <cfRule type="containsErrors" dxfId="3239" priority="170">
      <formula>ISERROR(C121)</formula>
    </cfRule>
  </conditionalFormatting>
  <conditionalFormatting sqref="C131">
    <cfRule type="containsErrors" dxfId="3238" priority="168">
      <formula>ISERROR(C131)</formula>
    </cfRule>
  </conditionalFormatting>
  <conditionalFormatting sqref="C141">
    <cfRule type="containsErrors" dxfId="3237" priority="166">
      <formula>ISERROR(C141)</formula>
    </cfRule>
  </conditionalFormatting>
  <conditionalFormatting sqref="C151">
    <cfRule type="containsErrors" dxfId="3236" priority="164">
      <formula>ISERROR(C151)</formula>
    </cfRule>
  </conditionalFormatting>
  <conditionalFormatting sqref="C161">
    <cfRule type="containsErrors" dxfId="3235" priority="162">
      <formula>ISERROR(C161)</formula>
    </cfRule>
  </conditionalFormatting>
  <conditionalFormatting sqref="B1">
    <cfRule type="containsErrors" dxfId="3234" priority="160">
      <formula>ISERROR(B1)</formula>
    </cfRule>
  </conditionalFormatting>
  <conditionalFormatting sqref="A21">
    <cfRule type="containsErrors" dxfId="3233" priority="159">
      <formula>ISERROR(A21)</formula>
    </cfRule>
  </conditionalFormatting>
  <conditionalFormatting sqref="A31">
    <cfRule type="containsErrors" dxfId="3232" priority="158">
      <formula>ISERROR(A31)</formula>
    </cfRule>
  </conditionalFormatting>
  <conditionalFormatting sqref="A41">
    <cfRule type="containsErrors" dxfId="3231" priority="157">
      <formula>ISERROR(A41)</formula>
    </cfRule>
  </conditionalFormatting>
  <conditionalFormatting sqref="A51">
    <cfRule type="containsErrors" dxfId="3230" priority="156">
      <formula>ISERROR(A51)</formula>
    </cfRule>
  </conditionalFormatting>
  <conditionalFormatting sqref="A61">
    <cfRule type="containsErrors" dxfId="3229" priority="155">
      <formula>ISERROR(A61)</formula>
    </cfRule>
  </conditionalFormatting>
  <conditionalFormatting sqref="A71">
    <cfRule type="containsErrors" dxfId="3228" priority="154">
      <formula>ISERROR(A71)</formula>
    </cfRule>
  </conditionalFormatting>
  <conditionalFormatting sqref="A81">
    <cfRule type="containsErrors" dxfId="3227" priority="153">
      <formula>ISERROR(A81)</formula>
    </cfRule>
  </conditionalFormatting>
  <conditionalFormatting sqref="A91">
    <cfRule type="containsErrors" dxfId="3226" priority="152">
      <formula>ISERROR(A91)</formula>
    </cfRule>
  </conditionalFormatting>
  <conditionalFormatting sqref="A101">
    <cfRule type="containsErrors" dxfId="3225" priority="151">
      <formula>ISERROR(A101)</formula>
    </cfRule>
  </conditionalFormatting>
  <conditionalFormatting sqref="A111">
    <cfRule type="containsErrors" dxfId="3224" priority="150">
      <formula>ISERROR(A111)</formula>
    </cfRule>
  </conditionalFormatting>
  <conditionalFormatting sqref="A121">
    <cfRule type="containsErrors" dxfId="3223" priority="149">
      <formula>ISERROR(A121)</formula>
    </cfRule>
  </conditionalFormatting>
  <conditionalFormatting sqref="A131">
    <cfRule type="containsErrors" dxfId="3222" priority="148">
      <formula>ISERROR(A131)</formula>
    </cfRule>
  </conditionalFormatting>
  <conditionalFormatting sqref="A141">
    <cfRule type="containsErrors" dxfId="3221" priority="147">
      <formula>ISERROR(A141)</formula>
    </cfRule>
  </conditionalFormatting>
  <conditionalFormatting sqref="A151">
    <cfRule type="containsErrors" dxfId="3220" priority="146">
      <formula>ISERROR(A151)</formula>
    </cfRule>
  </conditionalFormatting>
  <conditionalFormatting sqref="A161">
    <cfRule type="containsErrors" dxfId="3219" priority="145">
      <formula>ISERROR(A161)</formula>
    </cfRule>
  </conditionalFormatting>
  <conditionalFormatting sqref="D1:D6">
    <cfRule type="containsErrors" dxfId="3218" priority="144">
      <formula>ISERROR(D1)</formula>
    </cfRule>
  </conditionalFormatting>
  <conditionalFormatting sqref="D7:D8">
    <cfRule type="cellIs" dxfId="3217" priority="142" operator="equal">
      <formula>0</formula>
    </cfRule>
    <cfRule type="containsErrors" dxfId="3216" priority="143">
      <formula>ISERROR(D7)</formula>
    </cfRule>
  </conditionalFormatting>
  <conditionalFormatting sqref="D11">
    <cfRule type="containsErrors" dxfId="3215" priority="141">
      <formula>ISERROR(D11)</formula>
    </cfRule>
  </conditionalFormatting>
  <conditionalFormatting sqref="D21">
    <cfRule type="containsErrors" dxfId="3214" priority="140">
      <formula>ISERROR(D21)</formula>
    </cfRule>
  </conditionalFormatting>
  <conditionalFormatting sqref="D31">
    <cfRule type="containsErrors" dxfId="3213" priority="139">
      <formula>ISERROR(D31)</formula>
    </cfRule>
  </conditionalFormatting>
  <conditionalFormatting sqref="D41">
    <cfRule type="containsErrors" dxfId="3212" priority="138">
      <formula>ISERROR(D41)</formula>
    </cfRule>
  </conditionalFormatting>
  <conditionalFormatting sqref="D51">
    <cfRule type="containsErrors" dxfId="3211" priority="137">
      <formula>ISERROR(D51)</formula>
    </cfRule>
  </conditionalFormatting>
  <conditionalFormatting sqref="D61">
    <cfRule type="containsErrors" dxfId="3210" priority="136">
      <formula>ISERROR(D61)</formula>
    </cfRule>
  </conditionalFormatting>
  <conditionalFormatting sqref="D71">
    <cfRule type="containsErrors" dxfId="3209" priority="135">
      <formula>ISERROR(D71)</formula>
    </cfRule>
  </conditionalFormatting>
  <conditionalFormatting sqref="D81">
    <cfRule type="containsErrors" dxfId="3208" priority="134">
      <formula>ISERROR(D81)</formula>
    </cfRule>
  </conditionalFormatting>
  <conditionalFormatting sqref="D91">
    <cfRule type="containsErrors" dxfId="3207" priority="133">
      <formula>ISERROR(D91)</formula>
    </cfRule>
  </conditionalFormatting>
  <conditionalFormatting sqref="D101">
    <cfRule type="containsErrors" dxfId="3206" priority="132">
      <formula>ISERROR(D101)</formula>
    </cfRule>
  </conditionalFormatting>
  <conditionalFormatting sqref="D111">
    <cfRule type="containsErrors" dxfId="3205" priority="131">
      <formula>ISERROR(D111)</formula>
    </cfRule>
  </conditionalFormatting>
  <conditionalFormatting sqref="D121">
    <cfRule type="containsErrors" dxfId="3204" priority="130">
      <formula>ISERROR(D121)</formula>
    </cfRule>
  </conditionalFormatting>
  <conditionalFormatting sqref="D131">
    <cfRule type="containsErrors" dxfId="3203" priority="129">
      <formula>ISERROR(D131)</formula>
    </cfRule>
  </conditionalFormatting>
  <conditionalFormatting sqref="D141">
    <cfRule type="containsErrors" dxfId="3202" priority="128">
      <formula>ISERROR(D141)</formula>
    </cfRule>
  </conditionalFormatting>
  <conditionalFormatting sqref="D151">
    <cfRule type="containsErrors" dxfId="3201" priority="127">
      <formula>ISERROR(D151)</formula>
    </cfRule>
  </conditionalFormatting>
  <conditionalFormatting sqref="D161">
    <cfRule type="containsErrors" dxfId="3200" priority="126">
      <formula>ISERROR(D161)</formula>
    </cfRule>
  </conditionalFormatting>
  <conditionalFormatting sqref="D17:D18">
    <cfRule type="cellIs" dxfId="3199" priority="124" operator="equal">
      <formula>0</formula>
    </cfRule>
    <cfRule type="containsErrors" dxfId="3198" priority="125">
      <formula>ISERROR(D17)</formula>
    </cfRule>
  </conditionalFormatting>
  <conditionalFormatting sqref="D27:D28">
    <cfRule type="cellIs" dxfId="3197" priority="122" operator="equal">
      <formula>0</formula>
    </cfRule>
    <cfRule type="containsErrors" dxfId="3196" priority="123">
      <formula>ISERROR(D27)</formula>
    </cfRule>
  </conditionalFormatting>
  <conditionalFormatting sqref="D37:D38">
    <cfRule type="cellIs" dxfId="3195" priority="120" operator="equal">
      <formula>0</formula>
    </cfRule>
    <cfRule type="containsErrors" dxfId="3194" priority="121">
      <formula>ISERROR(D37)</formula>
    </cfRule>
  </conditionalFormatting>
  <conditionalFormatting sqref="D47:D48">
    <cfRule type="cellIs" dxfId="3193" priority="118" operator="equal">
      <formula>0</formula>
    </cfRule>
    <cfRule type="containsErrors" dxfId="3192" priority="119">
      <formula>ISERROR(D47)</formula>
    </cfRule>
  </conditionalFormatting>
  <conditionalFormatting sqref="D117:D118">
    <cfRule type="cellIs" dxfId="3191" priority="104" operator="equal">
      <formula>0</formula>
    </cfRule>
    <cfRule type="containsErrors" dxfId="3190" priority="105">
      <formula>ISERROR(D117)</formula>
    </cfRule>
  </conditionalFormatting>
  <conditionalFormatting sqref="D57:D58">
    <cfRule type="cellIs" dxfId="3189" priority="116" operator="equal">
      <formula>0</formula>
    </cfRule>
    <cfRule type="containsErrors" dxfId="3188" priority="117">
      <formula>ISERROR(D57)</formula>
    </cfRule>
  </conditionalFormatting>
  <conditionalFormatting sqref="D67:D68">
    <cfRule type="cellIs" dxfId="3187" priority="114" operator="equal">
      <formula>0</formula>
    </cfRule>
    <cfRule type="containsErrors" dxfId="3186" priority="115">
      <formula>ISERROR(D67)</formula>
    </cfRule>
  </conditionalFormatting>
  <conditionalFormatting sqref="D127:D128">
    <cfRule type="cellIs" dxfId="3185" priority="102" operator="equal">
      <formula>0</formula>
    </cfRule>
    <cfRule type="containsErrors" dxfId="3184" priority="103">
      <formula>ISERROR(D127)</formula>
    </cfRule>
  </conditionalFormatting>
  <conditionalFormatting sqref="D77:D78">
    <cfRule type="cellIs" dxfId="3183" priority="112" operator="equal">
      <formula>0</formula>
    </cfRule>
    <cfRule type="containsErrors" dxfId="3182" priority="113">
      <formula>ISERROR(D77)</formula>
    </cfRule>
  </conditionalFormatting>
  <conditionalFormatting sqref="D87:D88">
    <cfRule type="cellIs" dxfId="3181" priority="110" operator="equal">
      <formula>0</formula>
    </cfRule>
    <cfRule type="containsErrors" dxfId="3180" priority="111">
      <formula>ISERROR(D87)</formula>
    </cfRule>
  </conditionalFormatting>
  <conditionalFormatting sqref="D137:D138">
    <cfRule type="cellIs" dxfId="3179" priority="100" operator="equal">
      <formula>0</formula>
    </cfRule>
    <cfRule type="containsErrors" dxfId="3178" priority="101">
      <formula>ISERROR(D137)</formula>
    </cfRule>
  </conditionalFormatting>
  <conditionalFormatting sqref="D97:D98">
    <cfRule type="cellIs" dxfId="3177" priority="108" operator="equal">
      <formula>0</formula>
    </cfRule>
    <cfRule type="containsErrors" dxfId="3176" priority="109">
      <formula>ISERROR(D97)</formula>
    </cfRule>
  </conditionalFormatting>
  <conditionalFormatting sqref="D107:D108">
    <cfRule type="cellIs" dxfId="3175" priority="106" operator="equal">
      <formula>0</formula>
    </cfRule>
    <cfRule type="containsErrors" dxfId="3174" priority="107">
      <formula>ISERROR(D107)</formula>
    </cfRule>
  </conditionalFormatting>
  <conditionalFormatting sqref="D147:D148">
    <cfRule type="cellIs" dxfId="3173" priority="98" operator="equal">
      <formula>0</formula>
    </cfRule>
    <cfRule type="containsErrors" dxfId="3172" priority="99">
      <formula>ISERROR(D147)</formula>
    </cfRule>
  </conditionalFormatting>
  <conditionalFormatting sqref="D157:D158">
    <cfRule type="cellIs" dxfId="3171" priority="96" operator="equal">
      <formula>0</formula>
    </cfRule>
    <cfRule type="containsErrors" dxfId="3170" priority="97">
      <formula>ISERROR(D157)</formula>
    </cfRule>
  </conditionalFormatting>
  <conditionalFormatting sqref="D12:D16">
    <cfRule type="containsErrors" dxfId="3169" priority="95">
      <formula>ISERROR(D12)</formula>
    </cfRule>
  </conditionalFormatting>
  <conditionalFormatting sqref="D22:D26">
    <cfRule type="containsErrors" dxfId="3168" priority="94">
      <formula>ISERROR(D22)</formula>
    </cfRule>
  </conditionalFormatting>
  <conditionalFormatting sqref="D32:D36">
    <cfRule type="containsErrors" dxfId="3167" priority="93">
      <formula>ISERROR(D32)</formula>
    </cfRule>
  </conditionalFormatting>
  <conditionalFormatting sqref="D42:D46">
    <cfRule type="containsErrors" dxfId="3166" priority="92">
      <formula>ISERROR(D42)</formula>
    </cfRule>
  </conditionalFormatting>
  <conditionalFormatting sqref="D52:D56">
    <cfRule type="containsErrors" dxfId="3165" priority="91">
      <formula>ISERROR(D52)</formula>
    </cfRule>
  </conditionalFormatting>
  <conditionalFormatting sqref="D62:D66">
    <cfRule type="containsErrors" dxfId="3164" priority="90">
      <formula>ISERROR(D62)</formula>
    </cfRule>
  </conditionalFormatting>
  <conditionalFormatting sqref="D72:D76">
    <cfRule type="containsErrors" dxfId="3163" priority="89">
      <formula>ISERROR(D72)</formula>
    </cfRule>
  </conditionalFormatting>
  <conditionalFormatting sqref="D82:D86">
    <cfRule type="containsErrors" dxfId="3162" priority="88">
      <formula>ISERROR(D82)</formula>
    </cfRule>
  </conditionalFormatting>
  <conditionalFormatting sqref="D92:D96">
    <cfRule type="containsErrors" dxfId="3161" priority="87">
      <formula>ISERROR(D92)</formula>
    </cfRule>
  </conditionalFormatting>
  <conditionalFormatting sqref="D102:D106">
    <cfRule type="containsErrors" dxfId="3160" priority="86">
      <formula>ISERROR(D102)</formula>
    </cfRule>
  </conditionalFormatting>
  <conditionalFormatting sqref="D112:D116">
    <cfRule type="containsErrors" dxfId="3159" priority="85">
      <formula>ISERROR(D112)</formula>
    </cfRule>
  </conditionalFormatting>
  <conditionalFormatting sqref="D122:D126">
    <cfRule type="containsErrors" dxfId="3158" priority="84">
      <formula>ISERROR(D122)</formula>
    </cfRule>
  </conditionalFormatting>
  <conditionalFormatting sqref="D132:D136">
    <cfRule type="containsErrors" dxfId="3157" priority="83">
      <formula>ISERROR(D132)</formula>
    </cfRule>
  </conditionalFormatting>
  <conditionalFormatting sqref="D142:D146">
    <cfRule type="containsErrors" dxfId="3156" priority="82">
      <formula>ISERROR(D142)</formula>
    </cfRule>
  </conditionalFormatting>
  <conditionalFormatting sqref="D152:D156">
    <cfRule type="containsErrors" dxfId="3155" priority="81">
      <formula>ISERROR(D152)</formula>
    </cfRule>
  </conditionalFormatting>
  <conditionalFormatting sqref="D119:D120">
    <cfRule type="cellIs" dxfId="3154" priority="79" operator="equal">
      <formula>0</formula>
    </cfRule>
    <cfRule type="containsErrors" dxfId="3153" priority="80">
      <formula>ISERROR(D119)</formula>
    </cfRule>
  </conditionalFormatting>
  <conditionalFormatting sqref="D9:D10">
    <cfRule type="containsErrors" dxfId="3152" priority="78">
      <formula>ISERROR(D9)</formula>
    </cfRule>
  </conditionalFormatting>
  <conditionalFormatting sqref="D19:D20">
    <cfRule type="containsErrors" dxfId="3151" priority="77">
      <formula>ISERROR(D19)</formula>
    </cfRule>
  </conditionalFormatting>
  <conditionalFormatting sqref="D29:D30">
    <cfRule type="containsErrors" dxfId="3150" priority="76">
      <formula>ISERROR(D29)</formula>
    </cfRule>
  </conditionalFormatting>
  <conditionalFormatting sqref="D39:D40">
    <cfRule type="containsErrors" dxfId="3149" priority="75">
      <formula>ISERROR(D39)</formula>
    </cfRule>
  </conditionalFormatting>
  <conditionalFormatting sqref="D49:D50">
    <cfRule type="containsErrors" dxfId="3148" priority="74">
      <formula>ISERROR(D49)</formula>
    </cfRule>
  </conditionalFormatting>
  <conditionalFormatting sqref="D59:D60">
    <cfRule type="containsErrors" dxfId="3147" priority="73">
      <formula>ISERROR(D59)</formula>
    </cfRule>
  </conditionalFormatting>
  <conditionalFormatting sqref="D69:D70">
    <cfRule type="containsErrors" dxfId="3146" priority="72">
      <formula>ISERROR(D69)</formula>
    </cfRule>
  </conditionalFormatting>
  <conditionalFormatting sqref="D79:D80">
    <cfRule type="containsErrors" dxfId="3145" priority="71">
      <formula>ISERROR(D79)</formula>
    </cfRule>
  </conditionalFormatting>
  <conditionalFormatting sqref="D89:D90">
    <cfRule type="containsErrors" dxfId="3144" priority="70">
      <formula>ISERROR(D89)</formula>
    </cfRule>
  </conditionalFormatting>
  <conditionalFormatting sqref="D99:D100">
    <cfRule type="containsErrors" dxfId="3143" priority="69">
      <formula>ISERROR(D99)</formula>
    </cfRule>
  </conditionalFormatting>
  <conditionalFormatting sqref="D109:D110">
    <cfRule type="containsErrors" dxfId="3142" priority="68">
      <formula>ISERROR(D109)</formula>
    </cfRule>
  </conditionalFormatting>
  <conditionalFormatting sqref="D129:D130">
    <cfRule type="containsErrors" dxfId="3141" priority="67">
      <formula>ISERROR(D129)</formula>
    </cfRule>
  </conditionalFormatting>
  <conditionalFormatting sqref="D139:D140">
    <cfRule type="containsErrors" dxfId="3140" priority="66">
      <formula>ISERROR(D139)</formula>
    </cfRule>
  </conditionalFormatting>
  <conditionalFormatting sqref="D149:D150">
    <cfRule type="containsErrors" dxfId="3139" priority="65">
      <formula>ISERROR(D149)</formula>
    </cfRule>
  </conditionalFormatting>
  <conditionalFormatting sqref="D159:D160">
    <cfRule type="containsErrors" dxfId="3138" priority="64">
      <formula>ISERROR(D159)</formula>
    </cfRule>
  </conditionalFormatting>
  <conditionalFormatting sqref="M21">
    <cfRule type="containsErrors" dxfId="3137" priority="63">
      <formula>ISERROR(M21)</formula>
    </cfRule>
  </conditionalFormatting>
  <conditionalFormatting sqref="M31">
    <cfRule type="containsErrors" dxfId="3136" priority="62">
      <formula>ISERROR(M31)</formula>
    </cfRule>
  </conditionalFormatting>
  <conditionalFormatting sqref="M41">
    <cfRule type="containsErrors" dxfId="3135" priority="61">
      <formula>ISERROR(M41)</formula>
    </cfRule>
  </conditionalFormatting>
  <conditionalFormatting sqref="M51">
    <cfRule type="containsErrors" dxfId="3134" priority="60">
      <formula>ISERROR(M51)</formula>
    </cfRule>
  </conditionalFormatting>
  <conditionalFormatting sqref="M61">
    <cfRule type="containsErrors" dxfId="3133" priority="59">
      <formula>ISERROR(M61)</formula>
    </cfRule>
  </conditionalFormatting>
  <conditionalFormatting sqref="M71">
    <cfRule type="containsErrors" dxfId="3132" priority="58">
      <formula>ISERROR(M71)</formula>
    </cfRule>
  </conditionalFormatting>
  <conditionalFormatting sqref="M81">
    <cfRule type="containsErrors" dxfId="3131" priority="57">
      <formula>ISERROR(M81)</formula>
    </cfRule>
  </conditionalFormatting>
  <conditionalFormatting sqref="M91">
    <cfRule type="containsErrors" dxfId="3130" priority="56">
      <formula>ISERROR(M91)</formula>
    </cfRule>
  </conditionalFormatting>
  <conditionalFormatting sqref="M101">
    <cfRule type="containsErrors" dxfId="3129" priority="55">
      <formula>ISERROR(M101)</formula>
    </cfRule>
  </conditionalFormatting>
  <conditionalFormatting sqref="M111">
    <cfRule type="containsErrors" dxfId="3128" priority="54">
      <formula>ISERROR(M111)</formula>
    </cfRule>
  </conditionalFormatting>
  <conditionalFormatting sqref="M121">
    <cfRule type="containsErrors" dxfId="3127" priority="53">
      <formula>ISERROR(M121)</formula>
    </cfRule>
  </conditionalFormatting>
  <conditionalFormatting sqref="M131">
    <cfRule type="containsErrors" dxfId="3126" priority="52">
      <formula>ISERROR(M131)</formula>
    </cfRule>
  </conditionalFormatting>
  <conditionalFormatting sqref="M141">
    <cfRule type="containsErrors" dxfId="3125" priority="51">
      <formula>ISERROR(M141)</formula>
    </cfRule>
  </conditionalFormatting>
  <conditionalFormatting sqref="M151">
    <cfRule type="containsErrors" dxfId="3124" priority="50">
      <formula>ISERROR(M151)</formula>
    </cfRule>
  </conditionalFormatting>
  <conditionalFormatting sqref="M161">
    <cfRule type="containsErrors" dxfId="3123" priority="49">
      <formula>ISERROR(M161)</formula>
    </cfRule>
  </conditionalFormatting>
  <conditionalFormatting sqref="E1:L1">
    <cfRule type="containsErrors" dxfId="3122" priority="48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3121" priority="46" operator="equal">
      <formula>0</formula>
    </cfRule>
    <cfRule type="containsErrors" dxfId="3120" priority="47">
      <formula>ISERROR(E1)</formula>
    </cfRule>
  </conditionalFormatting>
  <conditionalFormatting sqref="Q34">
    <cfRule type="cellIs" dxfId="3119" priority="42" operator="equal">
      <formula>0</formula>
    </cfRule>
  </conditionalFormatting>
  <conditionalFormatting sqref="Q34">
    <cfRule type="cellIs" dxfId="3118" priority="41" operator="equal">
      <formula>0</formula>
    </cfRule>
  </conditionalFormatting>
  <conditionalFormatting sqref="Q34">
    <cfRule type="cellIs" dxfId="3117" priority="40" operator="equal">
      <formula>0</formula>
    </cfRule>
  </conditionalFormatting>
  <conditionalFormatting sqref="Q34">
    <cfRule type="cellIs" dxfId="3116" priority="39" operator="equal">
      <formula>0</formula>
    </cfRule>
  </conditionalFormatting>
  <conditionalFormatting sqref="Q34">
    <cfRule type="cellIs" dxfId="3115" priority="38" operator="equal">
      <formula>0</formula>
    </cfRule>
  </conditionalFormatting>
  <conditionalFormatting sqref="G34">
    <cfRule type="cellIs" dxfId="3114" priority="37" operator="equal">
      <formula>0</formula>
    </cfRule>
  </conditionalFormatting>
  <conditionalFormatting sqref="G34">
    <cfRule type="cellIs" dxfId="3113" priority="36" operator="equal">
      <formula>0</formula>
    </cfRule>
  </conditionalFormatting>
  <conditionalFormatting sqref="G34">
    <cfRule type="cellIs" dxfId="3112" priority="35" operator="equal">
      <formula>0</formula>
    </cfRule>
  </conditionalFormatting>
  <conditionalFormatting sqref="G34">
    <cfRule type="cellIs" dxfId="3111" priority="34" operator="equal">
      <formula>0</formula>
    </cfRule>
  </conditionalFormatting>
  <conditionalFormatting sqref="G34">
    <cfRule type="cellIs" dxfId="3110" priority="33" operator="equal">
      <formula>0</formula>
    </cfRule>
  </conditionalFormatting>
  <conditionalFormatting sqref="B142:B146">
    <cfRule type="containsErrors" dxfId="3109" priority="31">
      <formula>ISERROR(B142)</formula>
    </cfRule>
  </conditionalFormatting>
  <conditionalFormatting sqref="B132:B136">
    <cfRule type="containsErrors" dxfId="3108" priority="32">
      <formula>ISERROR(B132)</formula>
    </cfRule>
  </conditionalFormatting>
  <conditionalFormatting sqref="B152:B156">
    <cfRule type="containsErrors" dxfId="3107" priority="30">
      <formula>ISERROR(B152)</formula>
    </cfRule>
  </conditionalFormatting>
  <conditionalFormatting sqref="B12:B16">
    <cfRule type="containsErrors" dxfId="3106" priority="28">
      <formula>ISERROR(B12)</formula>
    </cfRule>
  </conditionalFormatting>
  <conditionalFormatting sqref="B2:B6">
    <cfRule type="containsErrors" dxfId="3105" priority="29">
      <formula>ISERROR(B2)</formula>
    </cfRule>
  </conditionalFormatting>
  <conditionalFormatting sqref="B42:B46">
    <cfRule type="containsErrors" dxfId="3104" priority="25">
      <formula>ISERROR(B42)</formula>
    </cfRule>
  </conditionalFormatting>
  <conditionalFormatting sqref="B22:B26">
    <cfRule type="containsErrors" dxfId="3103" priority="27">
      <formula>ISERROR(B22)</formula>
    </cfRule>
  </conditionalFormatting>
  <conditionalFormatting sqref="B32:B36">
    <cfRule type="containsErrors" dxfId="3102" priority="26">
      <formula>ISERROR(B32)</formula>
    </cfRule>
  </conditionalFormatting>
  <conditionalFormatting sqref="B52:B56">
    <cfRule type="containsErrors" dxfId="3101" priority="24">
      <formula>ISERROR(B52)</formula>
    </cfRule>
  </conditionalFormatting>
  <conditionalFormatting sqref="B62:B66">
    <cfRule type="containsErrors" dxfId="3100" priority="23">
      <formula>ISERROR(B62)</formula>
    </cfRule>
  </conditionalFormatting>
  <conditionalFormatting sqref="B72:B76">
    <cfRule type="containsErrors" dxfId="3099" priority="22">
      <formula>ISERROR(B72)</formula>
    </cfRule>
  </conditionalFormatting>
  <conditionalFormatting sqref="B82:B86">
    <cfRule type="containsErrors" dxfId="3098" priority="21">
      <formula>ISERROR(B82)</formula>
    </cfRule>
  </conditionalFormatting>
  <conditionalFormatting sqref="B92:B96">
    <cfRule type="containsErrors" dxfId="3097" priority="20">
      <formula>ISERROR(B92)</formula>
    </cfRule>
  </conditionalFormatting>
  <conditionalFormatting sqref="B102:B106">
    <cfRule type="containsErrors" dxfId="3096" priority="19">
      <formula>ISERROR(B102)</formula>
    </cfRule>
  </conditionalFormatting>
  <conditionalFormatting sqref="B112:B116">
    <cfRule type="containsErrors" dxfId="3095" priority="18">
      <formula>ISERROR(B112)</formula>
    </cfRule>
  </conditionalFormatting>
  <conditionalFormatting sqref="B122:B126">
    <cfRule type="containsErrors" dxfId="3094" priority="17">
      <formula>ISERROR(B122)</formula>
    </cfRule>
  </conditionalFormatting>
  <conditionalFormatting sqref="B11">
    <cfRule type="containsErrors" dxfId="3093" priority="16">
      <formula>ISERROR(B11)</formula>
    </cfRule>
  </conditionalFormatting>
  <conditionalFormatting sqref="B21">
    <cfRule type="containsErrors" dxfId="3092" priority="15">
      <formula>ISERROR(B21)</formula>
    </cfRule>
  </conditionalFormatting>
  <conditionalFormatting sqref="B31">
    <cfRule type="containsErrors" dxfId="3091" priority="14">
      <formula>ISERROR(B31)</formula>
    </cfRule>
  </conditionalFormatting>
  <conditionalFormatting sqref="B41">
    <cfRule type="containsErrors" dxfId="3090" priority="13">
      <formula>ISERROR(B41)</formula>
    </cfRule>
  </conditionalFormatting>
  <conditionalFormatting sqref="B51">
    <cfRule type="containsErrors" dxfId="3089" priority="12">
      <formula>ISERROR(B51)</formula>
    </cfRule>
  </conditionalFormatting>
  <conditionalFormatting sqref="B61">
    <cfRule type="containsErrors" dxfId="3088" priority="11">
      <formula>ISERROR(B61)</formula>
    </cfRule>
  </conditionalFormatting>
  <conditionalFormatting sqref="B71">
    <cfRule type="containsErrors" dxfId="3087" priority="10">
      <formula>ISERROR(B71)</formula>
    </cfRule>
  </conditionalFormatting>
  <conditionalFormatting sqref="B81">
    <cfRule type="containsErrors" dxfId="3086" priority="9">
      <formula>ISERROR(B81)</formula>
    </cfRule>
  </conditionalFormatting>
  <conditionalFormatting sqref="B91">
    <cfRule type="containsErrors" dxfId="3085" priority="8">
      <formula>ISERROR(B91)</formula>
    </cfRule>
  </conditionalFormatting>
  <conditionalFormatting sqref="B101">
    <cfRule type="containsErrors" dxfId="3084" priority="7">
      <formula>ISERROR(B101)</formula>
    </cfRule>
  </conditionalFormatting>
  <conditionalFormatting sqref="B111">
    <cfRule type="containsErrors" dxfId="3083" priority="6">
      <formula>ISERROR(B111)</formula>
    </cfRule>
  </conditionalFormatting>
  <conditionalFormatting sqref="B121">
    <cfRule type="containsErrors" dxfId="3082" priority="5">
      <formula>ISERROR(B121)</formula>
    </cfRule>
  </conditionalFormatting>
  <conditionalFormatting sqref="B131">
    <cfRule type="containsErrors" dxfId="3081" priority="4">
      <formula>ISERROR(B131)</formula>
    </cfRule>
  </conditionalFormatting>
  <conditionalFormatting sqref="B141">
    <cfRule type="containsErrors" dxfId="3080" priority="3">
      <formula>ISERROR(B141)</formula>
    </cfRule>
  </conditionalFormatting>
  <conditionalFormatting sqref="B151">
    <cfRule type="containsErrors" dxfId="3079" priority="2">
      <formula>ISERROR(B151)</formula>
    </cfRule>
  </conditionalFormatting>
  <conditionalFormatting sqref="B161">
    <cfRule type="containsErrors" dxfId="3078" priority="1">
      <formula>ISERROR(B161)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3"/>
  <sheetViews>
    <sheetView workbookViewId="0"/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  <col min="15" max="17" width="11.19921875" style="279"/>
  </cols>
  <sheetData>
    <row r="1" spans="1:17" ht="48.6" thickBot="1" x14ac:dyDescent="0.35">
      <c r="A1" s="106" t="s">
        <v>35</v>
      </c>
      <c r="B1" s="107"/>
      <c r="C1" s="108"/>
      <c r="D1" s="109"/>
      <c r="E1" s="272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818</v>
      </c>
      <c r="F1" s="272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799</v>
      </c>
      <c r="G1" s="272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790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2407</v>
      </c>
      <c r="N1" s="245">
        <f>Horaire!A8</f>
        <v>42642</v>
      </c>
    </row>
    <row r="2" spans="1:17" x14ac:dyDescent="0.25">
      <c r="A2" s="116"/>
      <c r="B2" s="117">
        <v>1050</v>
      </c>
      <c r="C2" s="118"/>
      <c r="D2" s="119"/>
      <c r="E2" s="188">
        <v>206</v>
      </c>
      <c r="F2" s="188">
        <v>220</v>
      </c>
      <c r="G2" s="188">
        <v>167</v>
      </c>
      <c r="H2" s="121"/>
      <c r="I2" s="122"/>
      <c r="J2" s="123"/>
      <c r="K2" s="124"/>
      <c r="L2" s="125"/>
      <c r="M2" s="126">
        <f t="shared" ref="M2:M10" si="0">SUM(E2:G2)</f>
        <v>593</v>
      </c>
      <c r="O2" s="44"/>
      <c r="P2" s="44"/>
      <c r="Q2" s="44"/>
    </row>
    <row r="3" spans="1:17" x14ac:dyDescent="0.25">
      <c r="A3" s="127"/>
      <c r="B3" s="128">
        <v>1001</v>
      </c>
      <c r="C3" s="129"/>
      <c r="D3" s="130"/>
      <c r="E3" s="189">
        <v>127</v>
      </c>
      <c r="F3" s="190">
        <v>143</v>
      </c>
      <c r="G3" s="190">
        <v>179</v>
      </c>
      <c r="H3" s="132"/>
      <c r="I3" s="133"/>
      <c r="J3" s="134"/>
      <c r="K3" s="135"/>
      <c r="L3" s="136"/>
      <c r="M3" s="137">
        <f t="shared" si="0"/>
        <v>449</v>
      </c>
      <c r="O3" s="280"/>
      <c r="P3" s="280"/>
      <c r="Q3" s="280"/>
    </row>
    <row r="4" spans="1:17" x14ac:dyDescent="0.25">
      <c r="A4" s="127"/>
      <c r="B4" s="128">
        <v>1002</v>
      </c>
      <c r="C4" s="129"/>
      <c r="D4" s="130"/>
      <c r="E4" s="189">
        <v>179</v>
      </c>
      <c r="F4" s="190">
        <v>129</v>
      </c>
      <c r="G4" s="190">
        <v>135</v>
      </c>
      <c r="H4" s="132"/>
      <c r="I4" s="133"/>
      <c r="J4" s="134"/>
      <c r="K4" s="135"/>
      <c r="L4" s="136"/>
      <c r="M4" s="137">
        <f t="shared" si="0"/>
        <v>443</v>
      </c>
      <c r="O4" s="280"/>
      <c r="P4" s="280"/>
      <c r="Q4" s="280"/>
    </row>
    <row r="5" spans="1:17" x14ac:dyDescent="0.25">
      <c r="A5" s="127"/>
      <c r="B5" s="128">
        <v>1003</v>
      </c>
      <c r="C5" s="129"/>
      <c r="D5" s="130"/>
      <c r="E5" s="189">
        <v>199</v>
      </c>
      <c r="F5" s="190">
        <v>191</v>
      </c>
      <c r="G5" s="190">
        <v>200</v>
      </c>
      <c r="H5" s="132"/>
      <c r="I5" s="133"/>
      <c r="J5" s="134"/>
      <c r="K5" s="135"/>
      <c r="L5" s="136"/>
      <c r="M5" s="137">
        <f t="shared" si="0"/>
        <v>590</v>
      </c>
      <c r="O5" s="280"/>
      <c r="P5" s="280"/>
      <c r="Q5" s="280"/>
    </row>
    <row r="6" spans="1:17" x14ac:dyDescent="0.25">
      <c r="A6" s="127"/>
      <c r="B6" s="128">
        <v>1004</v>
      </c>
      <c r="C6" s="129"/>
      <c r="D6" s="130"/>
      <c r="E6" s="191">
        <v>107</v>
      </c>
      <c r="F6" s="190">
        <v>116</v>
      </c>
      <c r="G6" s="190">
        <v>109</v>
      </c>
      <c r="H6" s="132"/>
      <c r="I6" s="133"/>
      <c r="J6" s="134"/>
      <c r="K6" s="135"/>
      <c r="L6" s="136"/>
      <c r="M6" s="137">
        <f t="shared" si="0"/>
        <v>332</v>
      </c>
      <c r="O6" s="281"/>
      <c r="P6" s="280"/>
      <c r="Q6" s="280"/>
    </row>
    <row r="7" spans="1:17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7" x14ac:dyDescent="0.25">
      <c r="A8" s="138"/>
      <c r="B8" s="128"/>
      <c r="C8" s="139"/>
      <c r="D8" s="140"/>
      <c r="E8" s="131"/>
      <c r="F8" s="131"/>
      <c r="G8" s="131"/>
      <c r="H8" s="132"/>
      <c r="I8" s="133"/>
      <c r="J8" s="134"/>
      <c r="K8" s="135"/>
      <c r="L8" s="136"/>
      <c r="M8" s="142">
        <f t="shared" si="0"/>
        <v>0</v>
      </c>
    </row>
    <row r="9" spans="1:17" x14ac:dyDescent="0.25">
      <c r="A9" s="144"/>
      <c r="B9" s="128"/>
      <c r="C9" s="145"/>
      <c r="D9" s="146"/>
      <c r="E9" s="131"/>
      <c r="F9" s="131"/>
      <c r="G9" s="131"/>
      <c r="H9" s="132"/>
      <c r="I9" s="133"/>
      <c r="J9" s="134"/>
      <c r="K9" s="135"/>
      <c r="L9" s="136"/>
      <c r="M9" s="147">
        <f t="shared" si="0"/>
        <v>0</v>
      </c>
    </row>
    <row r="10" spans="1:17" x14ac:dyDescent="0.25">
      <c r="A10" s="144"/>
      <c r="B10" s="128"/>
      <c r="C10" s="145"/>
      <c r="D10" s="146"/>
      <c r="E10" s="131"/>
      <c r="F10" s="131"/>
      <c r="G10" s="131"/>
      <c r="H10" s="132"/>
      <c r="I10" s="133"/>
      <c r="J10" s="134"/>
      <c r="K10" s="135"/>
      <c r="L10" s="136"/>
      <c r="M10" s="147">
        <f t="shared" si="0"/>
        <v>0</v>
      </c>
    </row>
    <row r="11" spans="1:17" ht="15.6" x14ac:dyDescent="0.25">
      <c r="A11" s="148"/>
      <c r="B11" s="149"/>
      <c r="C11" s="150"/>
      <c r="D11" s="151"/>
      <c r="E11" s="278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783</v>
      </c>
      <c r="F11" s="278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722</v>
      </c>
      <c r="G11" s="278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784</v>
      </c>
      <c r="H11" s="149"/>
      <c r="I11" s="153"/>
      <c r="J11" s="154"/>
      <c r="K11" s="155"/>
      <c r="L11" s="156"/>
      <c r="M11" s="157">
        <f>SUM(E11:G11)</f>
        <v>2289</v>
      </c>
    </row>
    <row r="12" spans="1:17" x14ac:dyDescent="0.25">
      <c r="A12" s="127"/>
      <c r="B12" s="128">
        <v>1005</v>
      </c>
      <c r="C12" s="129"/>
      <c r="D12" s="130"/>
      <c r="E12" s="120">
        <v>121</v>
      </c>
      <c r="F12" s="120">
        <v>124</v>
      </c>
      <c r="G12" s="120">
        <v>147</v>
      </c>
      <c r="H12" s="121"/>
      <c r="I12" s="122"/>
      <c r="J12" s="123"/>
      <c r="K12" s="124"/>
      <c r="L12" s="125"/>
      <c r="M12" s="137">
        <f t="shared" ref="M12:M20" si="1">SUM(E12:G12)</f>
        <v>392</v>
      </c>
      <c r="O12" s="280"/>
      <c r="P12" s="280"/>
      <c r="Q12" s="280"/>
    </row>
    <row r="13" spans="1:17" x14ac:dyDescent="0.25">
      <c r="A13" s="127"/>
      <c r="B13" s="128">
        <v>1006</v>
      </c>
      <c r="C13" s="129"/>
      <c r="D13" s="130"/>
      <c r="E13" s="131">
        <v>156</v>
      </c>
      <c r="F13" s="131">
        <v>156</v>
      </c>
      <c r="G13" s="131">
        <v>156</v>
      </c>
      <c r="H13" s="132"/>
      <c r="I13" s="133"/>
      <c r="J13" s="134"/>
      <c r="K13" s="135"/>
      <c r="L13" s="136"/>
      <c r="M13" s="137">
        <f t="shared" si="1"/>
        <v>468</v>
      </c>
      <c r="O13" s="280"/>
      <c r="P13" s="280"/>
      <c r="Q13" s="280"/>
    </row>
    <row r="14" spans="1:17" x14ac:dyDescent="0.25">
      <c r="A14" s="127"/>
      <c r="B14" s="128">
        <v>1007</v>
      </c>
      <c r="C14" s="129"/>
      <c r="D14" s="130"/>
      <c r="E14" s="131">
        <v>191</v>
      </c>
      <c r="F14" s="131">
        <v>157</v>
      </c>
      <c r="G14" s="131">
        <v>167</v>
      </c>
      <c r="H14" s="132"/>
      <c r="I14" s="133"/>
      <c r="J14" s="134"/>
      <c r="K14" s="135"/>
      <c r="L14" s="136"/>
      <c r="M14" s="137">
        <f t="shared" si="1"/>
        <v>515</v>
      </c>
      <c r="O14" s="280"/>
      <c r="P14" s="280"/>
      <c r="Q14" s="280"/>
    </row>
    <row r="15" spans="1:17" x14ac:dyDescent="0.25">
      <c r="A15" s="127"/>
      <c r="B15" s="128">
        <v>1008</v>
      </c>
      <c r="C15" s="129"/>
      <c r="D15" s="130"/>
      <c r="E15" s="131">
        <v>176</v>
      </c>
      <c r="F15" s="131">
        <v>168</v>
      </c>
      <c r="G15" s="131">
        <v>218</v>
      </c>
      <c r="H15" s="132"/>
      <c r="I15" s="133"/>
      <c r="J15" s="134"/>
      <c r="K15" s="135"/>
      <c r="L15" s="136"/>
      <c r="M15" s="137">
        <f t="shared" si="1"/>
        <v>562</v>
      </c>
      <c r="O15" s="280"/>
      <c r="P15" s="280"/>
      <c r="Q15" s="280"/>
    </row>
    <row r="16" spans="1:17" x14ac:dyDescent="0.25">
      <c r="A16" s="127"/>
      <c r="B16" s="128">
        <v>1009</v>
      </c>
      <c r="C16" s="129"/>
      <c r="D16" s="130"/>
      <c r="E16" s="131">
        <v>139</v>
      </c>
      <c r="F16" s="131">
        <v>117</v>
      </c>
      <c r="G16" s="131">
        <v>96</v>
      </c>
      <c r="H16" s="132"/>
      <c r="I16" s="133"/>
      <c r="J16" s="134"/>
      <c r="K16" s="135"/>
      <c r="L16" s="136"/>
      <c r="M16" s="137">
        <f t="shared" si="1"/>
        <v>352</v>
      </c>
      <c r="O16" s="280"/>
      <c r="P16" s="280"/>
      <c r="Q16" s="280"/>
    </row>
    <row r="17" spans="1:17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7" x14ac:dyDescent="0.25">
      <c r="A18" s="138"/>
      <c r="B18" s="128"/>
      <c r="C18" s="139"/>
      <c r="D18" s="140"/>
      <c r="E18" s="131"/>
      <c r="F18" s="131"/>
      <c r="G18" s="131"/>
      <c r="H18" s="132"/>
      <c r="I18" s="133"/>
      <c r="J18" s="134"/>
      <c r="K18" s="135"/>
      <c r="L18" s="136"/>
      <c r="M18" s="142">
        <f t="shared" si="1"/>
        <v>0</v>
      </c>
    </row>
    <row r="19" spans="1:17" x14ac:dyDescent="0.25">
      <c r="A19" s="144"/>
      <c r="B19" s="128"/>
      <c r="C19" s="145"/>
      <c r="D19" s="146"/>
      <c r="E19" s="131"/>
      <c r="F19" s="131"/>
      <c r="G19" s="131"/>
      <c r="H19" s="132"/>
      <c r="I19" s="133"/>
      <c r="J19" s="134"/>
      <c r="K19" s="135"/>
      <c r="L19" s="136"/>
      <c r="M19" s="147">
        <f t="shared" si="1"/>
        <v>0</v>
      </c>
    </row>
    <row r="20" spans="1:17" x14ac:dyDescent="0.25">
      <c r="A20" s="144"/>
      <c r="B20" s="128"/>
      <c r="C20" s="145"/>
      <c r="D20" s="146"/>
      <c r="E20" s="131"/>
      <c r="F20" s="131"/>
      <c r="G20" s="131"/>
      <c r="H20" s="132"/>
      <c r="I20" s="133"/>
      <c r="J20" s="134"/>
      <c r="K20" s="135"/>
      <c r="L20" s="136"/>
      <c r="M20" s="147">
        <f t="shared" si="1"/>
        <v>0</v>
      </c>
    </row>
    <row r="21" spans="1:17" ht="15.6" x14ac:dyDescent="0.25">
      <c r="A21" s="148"/>
      <c r="B21" s="149"/>
      <c r="C21" s="150"/>
      <c r="D21" s="151"/>
      <c r="E21" s="278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959</v>
      </c>
      <c r="F21" s="278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765</v>
      </c>
      <c r="G21" s="278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817</v>
      </c>
      <c r="H21" s="149"/>
      <c r="I21" s="153"/>
      <c r="J21" s="154"/>
      <c r="K21" s="155"/>
      <c r="L21" s="156"/>
      <c r="M21" s="157">
        <f>SUM(E21:G21)</f>
        <v>2541</v>
      </c>
    </row>
    <row r="22" spans="1:17" x14ac:dyDescent="0.25">
      <c r="A22" s="127"/>
      <c r="B22" s="128">
        <v>5000</v>
      </c>
      <c r="C22" s="129"/>
      <c r="D22" s="130"/>
      <c r="E22" s="273">
        <v>162</v>
      </c>
      <c r="F22" s="274">
        <v>127</v>
      </c>
      <c r="G22" s="274">
        <v>190</v>
      </c>
      <c r="H22" s="121"/>
      <c r="I22" s="122"/>
      <c r="J22" s="123"/>
      <c r="K22" s="124"/>
      <c r="L22" s="125"/>
      <c r="M22" s="137">
        <f t="shared" ref="M22:M30" si="2">SUM(E22:G22)</f>
        <v>479</v>
      </c>
      <c r="O22" s="280"/>
      <c r="P22" s="280"/>
      <c r="Q22" s="280"/>
    </row>
    <row r="23" spans="1:17" x14ac:dyDescent="0.25">
      <c r="A23" s="127"/>
      <c r="B23" s="128">
        <v>1011</v>
      </c>
      <c r="C23" s="129"/>
      <c r="D23" s="130"/>
      <c r="E23" s="273">
        <v>201</v>
      </c>
      <c r="F23" s="274">
        <v>120</v>
      </c>
      <c r="G23" s="274">
        <v>125</v>
      </c>
      <c r="H23" s="132"/>
      <c r="I23" s="133"/>
      <c r="J23" s="134"/>
      <c r="K23" s="135"/>
      <c r="L23" s="136"/>
      <c r="M23" s="137">
        <f t="shared" si="2"/>
        <v>446</v>
      </c>
      <c r="O23" s="280"/>
      <c r="P23" s="280"/>
      <c r="Q23" s="280"/>
    </row>
    <row r="24" spans="1:17" x14ac:dyDescent="0.25">
      <c r="A24" s="127"/>
      <c r="B24" s="128">
        <v>1012</v>
      </c>
      <c r="C24" s="129"/>
      <c r="D24" s="130"/>
      <c r="E24" s="273">
        <v>235</v>
      </c>
      <c r="F24" s="274">
        <v>203</v>
      </c>
      <c r="G24" s="274">
        <v>202</v>
      </c>
      <c r="H24" s="132"/>
      <c r="I24" s="133"/>
      <c r="J24" s="134"/>
      <c r="K24" s="135"/>
      <c r="L24" s="136"/>
      <c r="M24" s="137">
        <f t="shared" si="2"/>
        <v>640</v>
      </c>
      <c r="O24" s="280"/>
      <c r="P24" s="280"/>
      <c r="Q24" s="280"/>
    </row>
    <row r="25" spans="1:17" x14ac:dyDescent="0.25">
      <c r="A25" s="127"/>
      <c r="B25" s="128">
        <v>1013</v>
      </c>
      <c r="C25" s="129"/>
      <c r="D25" s="130"/>
      <c r="E25" s="273">
        <v>229</v>
      </c>
      <c r="F25" s="274">
        <v>215</v>
      </c>
      <c r="G25" s="274">
        <v>167</v>
      </c>
      <c r="H25" s="132"/>
      <c r="I25" s="133"/>
      <c r="J25" s="134"/>
      <c r="K25" s="135"/>
      <c r="L25" s="136"/>
      <c r="M25" s="137">
        <f t="shared" si="2"/>
        <v>611</v>
      </c>
      <c r="O25" s="280"/>
      <c r="P25" s="280"/>
      <c r="Q25" s="280"/>
    </row>
    <row r="26" spans="1:17" x14ac:dyDescent="0.25">
      <c r="A26" s="127"/>
      <c r="B26" s="128">
        <v>1014</v>
      </c>
      <c r="C26" s="129"/>
      <c r="D26" s="130"/>
      <c r="E26" s="273">
        <v>132</v>
      </c>
      <c r="F26" s="274">
        <v>100</v>
      </c>
      <c r="G26" s="274">
        <v>133</v>
      </c>
      <c r="H26" s="132"/>
      <c r="I26" s="133"/>
      <c r="J26" s="134"/>
      <c r="K26" s="135"/>
      <c r="L26" s="136"/>
      <c r="M26" s="137">
        <f t="shared" si="2"/>
        <v>365</v>
      </c>
      <c r="O26" s="280"/>
      <c r="P26" s="280"/>
      <c r="Q26" s="280"/>
    </row>
    <row r="27" spans="1:17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7" x14ac:dyDescent="0.25">
      <c r="A28" s="138"/>
      <c r="B28" s="128"/>
      <c r="C28" s="139"/>
      <c r="D28" s="140"/>
      <c r="E28" s="131"/>
      <c r="F28" s="131"/>
      <c r="G28" s="131"/>
      <c r="H28" s="132"/>
      <c r="I28" s="133"/>
      <c r="J28" s="134"/>
      <c r="K28" s="135"/>
      <c r="L28" s="136"/>
      <c r="M28" s="142">
        <f t="shared" si="2"/>
        <v>0</v>
      </c>
    </row>
    <row r="29" spans="1:17" x14ac:dyDescent="0.25">
      <c r="A29" s="144"/>
      <c r="B29" s="128"/>
      <c r="C29" s="145"/>
      <c r="D29" s="146"/>
      <c r="E29" s="131"/>
      <c r="F29" s="131"/>
      <c r="G29" s="131"/>
      <c r="H29" s="132"/>
      <c r="I29" s="133"/>
      <c r="J29" s="134"/>
      <c r="K29" s="135"/>
      <c r="L29" s="136"/>
      <c r="M29" s="147">
        <f t="shared" si="2"/>
        <v>0</v>
      </c>
    </row>
    <row r="30" spans="1:17" x14ac:dyDescent="0.25">
      <c r="A30" s="144"/>
      <c r="B30" s="128"/>
      <c r="C30" s="145"/>
      <c r="D30" s="146"/>
      <c r="E30" s="131"/>
      <c r="F30" s="131"/>
      <c r="G30" s="131"/>
      <c r="H30" s="132"/>
      <c r="I30" s="133"/>
      <c r="J30" s="134"/>
      <c r="K30" s="135"/>
      <c r="L30" s="136"/>
      <c r="M30" s="147">
        <f t="shared" si="2"/>
        <v>0</v>
      </c>
    </row>
    <row r="31" spans="1:17" ht="15.6" x14ac:dyDescent="0.25">
      <c r="A31" s="148"/>
      <c r="B31" s="149"/>
      <c r="C31" s="150"/>
      <c r="D31" s="151"/>
      <c r="E31" s="278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769</v>
      </c>
      <c r="F31" s="278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913</v>
      </c>
      <c r="G31" s="278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847</v>
      </c>
      <c r="H31" s="149"/>
      <c r="I31" s="153"/>
      <c r="J31" s="154"/>
      <c r="K31" s="155"/>
      <c r="L31" s="156"/>
      <c r="M31" s="157">
        <f>SUM(E31:G31)</f>
        <v>2529</v>
      </c>
    </row>
    <row r="32" spans="1:17" x14ac:dyDescent="0.25">
      <c r="A32" s="127"/>
      <c r="B32" s="128">
        <v>1015</v>
      </c>
      <c r="C32" s="129"/>
      <c r="D32" s="130"/>
      <c r="E32" s="273">
        <v>144</v>
      </c>
      <c r="F32" s="274">
        <v>163</v>
      </c>
      <c r="G32" s="274">
        <v>167</v>
      </c>
      <c r="H32" s="121"/>
      <c r="I32" s="122"/>
      <c r="J32" s="123"/>
      <c r="K32" s="124"/>
      <c r="L32" s="125"/>
      <c r="M32" s="137">
        <f t="shared" ref="M32:M40" si="3">SUM(E32:G32)</f>
        <v>474</v>
      </c>
      <c r="O32" s="280"/>
      <c r="P32" s="280"/>
      <c r="Q32" s="280"/>
    </row>
    <row r="33" spans="1:17" x14ac:dyDescent="0.25">
      <c r="A33" s="127"/>
      <c r="B33" s="128">
        <v>1016</v>
      </c>
      <c r="C33" s="129"/>
      <c r="D33" s="130"/>
      <c r="E33" s="273">
        <v>167</v>
      </c>
      <c r="F33" s="274">
        <v>164</v>
      </c>
      <c r="G33" s="274">
        <v>158</v>
      </c>
      <c r="H33" s="132"/>
      <c r="I33" s="133"/>
      <c r="J33" s="134"/>
      <c r="K33" s="135"/>
      <c r="L33" s="136"/>
      <c r="M33" s="137">
        <f t="shared" si="3"/>
        <v>489</v>
      </c>
      <c r="O33" s="280"/>
      <c r="P33" s="280"/>
      <c r="Q33" s="280"/>
    </row>
    <row r="34" spans="1:17" x14ac:dyDescent="0.25">
      <c r="A34" s="127"/>
      <c r="B34" s="128">
        <v>1017</v>
      </c>
      <c r="C34" s="129"/>
      <c r="D34" s="130"/>
      <c r="E34" s="273">
        <v>142</v>
      </c>
      <c r="F34" s="274">
        <v>180</v>
      </c>
      <c r="G34" s="192">
        <v>203</v>
      </c>
      <c r="H34" s="132"/>
      <c r="I34" s="133"/>
      <c r="J34" s="134"/>
      <c r="K34" s="135"/>
      <c r="L34" s="136"/>
      <c r="M34" s="137">
        <f t="shared" si="3"/>
        <v>525</v>
      </c>
      <c r="O34" s="280"/>
      <c r="P34" s="280"/>
      <c r="Q34" s="282"/>
    </row>
    <row r="35" spans="1:17" x14ac:dyDescent="0.25">
      <c r="A35" s="127"/>
      <c r="B35" s="128">
        <v>1018</v>
      </c>
      <c r="C35" s="129"/>
      <c r="D35" s="130"/>
      <c r="E35" s="273">
        <v>152</v>
      </c>
      <c r="F35" s="274">
        <v>242</v>
      </c>
      <c r="G35" s="274">
        <v>155</v>
      </c>
      <c r="H35" s="132"/>
      <c r="I35" s="133"/>
      <c r="J35" s="134"/>
      <c r="K35" s="135"/>
      <c r="L35" s="136"/>
      <c r="M35" s="137">
        <f t="shared" si="3"/>
        <v>549</v>
      </c>
      <c r="O35" s="280"/>
      <c r="P35" s="280"/>
      <c r="Q35" s="280"/>
    </row>
    <row r="36" spans="1:17" x14ac:dyDescent="0.25">
      <c r="A36" s="127"/>
      <c r="B36" s="128">
        <v>1019</v>
      </c>
      <c r="C36" s="129"/>
      <c r="D36" s="130"/>
      <c r="E36" s="275">
        <v>164</v>
      </c>
      <c r="F36" s="276">
        <v>164</v>
      </c>
      <c r="G36" s="274">
        <v>164</v>
      </c>
      <c r="H36" s="132"/>
      <c r="I36" s="133"/>
      <c r="J36" s="134"/>
      <c r="K36" s="135"/>
      <c r="L36" s="136"/>
      <c r="M36" s="137">
        <f t="shared" si="3"/>
        <v>492</v>
      </c>
      <c r="O36" s="281"/>
      <c r="P36" s="281"/>
      <c r="Q36" s="280"/>
    </row>
    <row r="37" spans="1:17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7" x14ac:dyDescent="0.25">
      <c r="A38" s="138"/>
      <c r="B38" s="128"/>
      <c r="C38" s="139"/>
      <c r="D38" s="140"/>
      <c r="E38" s="131"/>
      <c r="F38" s="131"/>
      <c r="G38" s="131"/>
      <c r="H38" s="132"/>
      <c r="I38" s="133"/>
      <c r="J38" s="134"/>
      <c r="K38" s="135"/>
      <c r="L38" s="136"/>
      <c r="M38" s="142">
        <f t="shared" si="3"/>
        <v>0</v>
      </c>
    </row>
    <row r="39" spans="1:17" x14ac:dyDescent="0.25">
      <c r="A39" s="144"/>
      <c r="B39" s="128"/>
      <c r="C39" s="145"/>
      <c r="D39" s="146"/>
      <c r="E39" s="131"/>
      <c r="F39" s="131"/>
      <c r="G39" s="131"/>
      <c r="H39" s="132"/>
      <c r="I39" s="133"/>
      <c r="J39" s="134"/>
      <c r="K39" s="135"/>
      <c r="L39" s="136"/>
      <c r="M39" s="147">
        <f t="shared" si="3"/>
        <v>0</v>
      </c>
    </row>
    <row r="40" spans="1:17" x14ac:dyDescent="0.25">
      <c r="A40" s="144"/>
      <c r="B40" s="128"/>
      <c r="C40" s="145"/>
      <c r="D40" s="146"/>
      <c r="E40" s="131"/>
      <c r="F40" s="131"/>
      <c r="G40" s="131"/>
      <c r="H40" s="132"/>
      <c r="I40" s="133"/>
      <c r="J40" s="134"/>
      <c r="K40" s="135"/>
      <c r="L40" s="136"/>
      <c r="M40" s="147">
        <f t="shared" si="3"/>
        <v>0</v>
      </c>
    </row>
    <row r="41" spans="1:17" ht="15.6" x14ac:dyDescent="0.25">
      <c r="A41" s="148"/>
      <c r="B41" s="149"/>
      <c r="C41" s="150"/>
      <c r="D41" s="151"/>
      <c r="E41" s="278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810</v>
      </c>
      <c r="F41" s="278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846</v>
      </c>
      <c r="G41" s="278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716</v>
      </c>
      <c r="H41" s="149"/>
      <c r="I41" s="153"/>
      <c r="J41" s="154"/>
      <c r="K41" s="155"/>
      <c r="L41" s="156"/>
      <c r="M41" s="157">
        <f>SUM(E41:G41)</f>
        <v>2372</v>
      </c>
    </row>
    <row r="42" spans="1:17" x14ac:dyDescent="0.25">
      <c r="A42" s="127"/>
      <c r="B42" s="128">
        <v>1020</v>
      </c>
      <c r="C42" s="129"/>
      <c r="D42" s="130"/>
      <c r="E42" s="273">
        <v>143</v>
      </c>
      <c r="F42" s="274">
        <v>206</v>
      </c>
      <c r="G42" s="274">
        <v>130</v>
      </c>
      <c r="H42" s="121"/>
      <c r="I42" s="122"/>
      <c r="J42" s="123"/>
      <c r="K42" s="124"/>
      <c r="L42" s="125"/>
      <c r="M42" s="137">
        <f t="shared" ref="M42:M50" si="4">SUM(E42:G42)</f>
        <v>479</v>
      </c>
      <c r="O42" s="280"/>
      <c r="P42" s="280"/>
      <c r="Q42" s="280"/>
    </row>
    <row r="43" spans="1:17" x14ac:dyDescent="0.25">
      <c r="A43" s="127"/>
      <c r="B43" s="128">
        <v>1021</v>
      </c>
      <c r="C43" s="129"/>
      <c r="D43" s="130"/>
      <c r="E43" s="273">
        <v>155</v>
      </c>
      <c r="F43" s="274">
        <v>101</v>
      </c>
      <c r="G43" s="274">
        <v>129</v>
      </c>
      <c r="H43" s="132"/>
      <c r="I43" s="133"/>
      <c r="J43" s="134"/>
      <c r="K43" s="135"/>
      <c r="L43" s="136"/>
      <c r="M43" s="137">
        <f t="shared" si="4"/>
        <v>385</v>
      </c>
      <c r="O43" s="280"/>
      <c r="P43" s="280"/>
      <c r="Q43" s="280"/>
    </row>
    <row r="44" spans="1:17" x14ac:dyDescent="0.25">
      <c r="A44" s="127"/>
      <c r="B44" s="128">
        <v>1022</v>
      </c>
      <c r="C44" s="129"/>
      <c r="D44" s="130"/>
      <c r="E44" s="273">
        <v>204</v>
      </c>
      <c r="F44" s="274">
        <v>129</v>
      </c>
      <c r="G44" s="274">
        <v>143</v>
      </c>
      <c r="H44" s="132"/>
      <c r="I44" s="133"/>
      <c r="J44" s="134"/>
      <c r="K44" s="135"/>
      <c r="L44" s="136"/>
      <c r="M44" s="137">
        <f t="shared" si="4"/>
        <v>476</v>
      </c>
      <c r="O44" s="280"/>
      <c r="P44" s="280"/>
      <c r="Q44" s="280"/>
    </row>
    <row r="45" spans="1:17" x14ac:dyDescent="0.25">
      <c r="A45" s="127"/>
      <c r="B45" s="128">
        <v>1023</v>
      </c>
      <c r="C45" s="129"/>
      <c r="D45" s="130"/>
      <c r="E45" s="273">
        <v>146</v>
      </c>
      <c r="F45" s="274">
        <v>198</v>
      </c>
      <c r="G45" s="274">
        <v>158</v>
      </c>
      <c r="H45" s="132"/>
      <c r="I45" s="133"/>
      <c r="J45" s="134"/>
      <c r="K45" s="135"/>
      <c r="L45" s="136"/>
      <c r="M45" s="137">
        <f t="shared" si="4"/>
        <v>502</v>
      </c>
      <c r="O45" s="280"/>
      <c r="P45" s="280"/>
      <c r="Q45" s="280"/>
    </row>
    <row r="46" spans="1:17" x14ac:dyDescent="0.25">
      <c r="A46" s="127"/>
      <c r="B46" s="128">
        <v>1024</v>
      </c>
      <c r="C46" s="129"/>
      <c r="D46" s="130"/>
      <c r="E46" s="273">
        <v>162</v>
      </c>
      <c r="F46" s="274">
        <v>212</v>
      </c>
      <c r="G46" s="274">
        <v>156</v>
      </c>
      <c r="H46" s="132"/>
      <c r="I46" s="133"/>
      <c r="J46" s="134"/>
      <c r="K46" s="135"/>
      <c r="L46" s="136"/>
      <c r="M46" s="137">
        <f t="shared" si="4"/>
        <v>530</v>
      </c>
      <c r="O46" s="280"/>
      <c r="P46" s="280"/>
      <c r="Q46" s="280"/>
    </row>
    <row r="47" spans="1:17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7" x14ac:dyDescent="0.25">
      <c r="A48" s="138"/>
      <c r="B48" s="128"/>
      <c r="C48" s="139"/>
      <c r="D48" s="140"/>
      <c r="E48" s="131"/>
      <c r="F48" s="131"/>
      <c r="G48" s="131"/>
      <c r="H48" s="132"/>
      <c r="I48" s="133"/>
      <c r="J48" s="134"/>
      <c r="K48" s="135"/>
      <c r="L48" s="136"/>
      <c r="M48" s="142">
        <f t="shared" si="4"/>
        <v>0</v>
      </c>
    </row>
    <row r="49" spans="1:17" x14ac:dyDescent="0.25">
      <c r="A49" s="144"/>
      <c r="B49" s="128"/>
      <c r="C49" s="145"/>
      <c r="D49" s="146"/>
      <c r="E49" s="131"/>
      <c r="F49" s="131"/>
      <c r="G49" s="131"/>
      <c r="H49" s="132"/>
      <c r="I49" s="133"/>
      <c r="J49" s="134"/>
      <c r="K49" s="135"/>
      <c r="L49" s="136"/>
      <c r="M49" s="147">
        <f t="shared" si="4"/>
        <v>0</v>
      </c>
    </row>
    <row r="50" spans="1:17" x14ac:dyDescent="0.25">
      <c r="A50" s="144"/>
      <c r="B50" s="128"/>
      <c r="C50" s="145"/>
      <c r="D50" s="146"/>
      <c r="E50" s="131"/>
      <c r="F50" s="131"/>
      <c r="G50" s="131"/>
      <c r="H50" s="132"/>
      <c r="I50" s="133"/>
      <c r="J50" s="134"/>
      <c r="K50" s="135"/>
      <c r="L50" s="136"/>
      <c r="M50" s="147">
        <f t="shared" si="4"/>
        <v>0</v>
      </c>
    </row>
    <row r="51" spans="1:17" ht="15.6" x14ac:dyDescent="0.25">
      <c r="A51" s="148"/>
      <c r="B51" s="149"/>
      <c r="C51" s="150"/>
      <c r="D51" s="151"/>
      <c r="E51" s="278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932</v>
      </c>
      <c r="F51" s="278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796</v>
      </c>
      <c r="G51" s="278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928</v>
      </c>
      <c r="H51" s="149"/>
      <c r="I51" s="153"/>
      <c r="J51" s="154"/>
      <c r="K51" s="155"/>
      <c r="L51" s="156"/>
      <c r="M51" s="157">
        <f>SUM(E51:G51)</f>
        <v>2656</v>
      </c>
    </row>
    <row r="52" spans="1:17" x14ac:dyDescent="0.25">
      <c r="A52" s="127"/>
      <c r="B52" s="128">
        <v>1025</v>
      </c>
      <c r="C52" s="129"/>
      <c r="D52" s="130"/>
      <c r="E52" s="273">
        <v>180</v>
      </c>
      <c r="F52" s="274">
        <v>137</v>
      </c>
      <c r="G52" s="274">
        <v>148</v>
      </c>
      <c r="H52" s="121"/>
      <c r="I52" s="122"/>
      <c r="J52" s="123"/>
      <c r="K52" s="124"/>
      <c r="L52" s="125"/>
      <c r="M52" s="137">
        <f t="shared" ref="M52:M60" si="5">SUM(E52:G52)</f>
        <v>465</v>
      </c>
      <c r="O52" s="280"/>
      <c r="P52" s="280"/>
      <c r="Q52" s="280"/>
    </row>
    <row r="53" spans="1:17" x14ac:dyDescent="0.25">
      <c r="A53" s="127"/>
      <c r="B53" s="128">
        <v>1026</v>
      </c>
      <c r="C53" s="129"/>
      <c r="D53" s="130"/>
      <c r="E53" s="273">
        <v>158</v>
      </c>
      <c r="F53" s="274">
        <v>156</v>
      </c>
      <c r="G53" s="274">
        <v>186</v>
      </c>
      <c r="H53" s="132"/>
      <c r="I53" s="133"/>
      <c r="J53" s="134"/>
      <c r="K53" s="135"/>
      <c r="L53" s="136"/>
      <c r="M53" s="137">
        <f t="shared" si="5"/>
        <v>500</v>
      </c>
      <c r="O53" s="280"/>
      <c r="P53" s="280"/>
      <c r="Q53" s="280"/>
    </row>
    <row r="54" spans="1:17" x14ac:dyDescent="0.25">
      <c r="A54" s="127"/>
      <c r="B54" s="128">
        <v>1027</v>
      </c>
      <c r="C54" s="129"/>
      <c r="D54" s="130"/>
      <c r="E54" s="273">
        <v>165</v>
      </c>
      <c r="F54" s="274">
        <v>187</v>
      </c>
      <c r="G54" s="274">
        <v>192</v>
      </c>
      <c r="H54" s="132"/>
      <c r="I54" s="133"/>
      <c r="J54" s="134"/>
      <c r="K54" s="135"/>
      <c r="L54" s="136"/>
      <c r="M54" s="137">
        <f t="shared" si="5"/>
        <v>544</v>
      </c>
      <c r="O54" s="280"/>
      <c r="P54" s="280"/>
      <c r="Q54" s="280"/>
    </row>
    <row r="55" spans="1:17" x14ac:dyDescent="0.25">
      <c r="A55" s="127"/>
      <c r="B55" s="128">
        <v>1028</v>
      </c>
      <c r="C55" s="129"/>
      <c r="D55" s="130"/>
      <c r="E55" s="273">
        <v>231</v>
      </c>
      <c r="F55" s="274">
        <v>192</v>
      </c>
      <c r="G55" s="274">
        <v>215</v>
      </c>
      <c r="H55" s="132"/>
      <c r="I55" s="133"/>
      <c r="J55" s="134"/>
      <c r="K55" s="135"/>
      <c r="L55" s="136"/>
      <c r="M55" s="137">
        <f t="shared" si="5"/>
        <v>638</v>
      </c>
      <c r="O55" s="280"/>
      <c r="P55" s="280"/>
      <c r="Q55" s="280"/>
    </row>
    <row r="56" spans="1:17" x14ac:dyDescent="0.25">
      <c r="A56" s="127"/>
      <c r="B56" s="128">
        <v>1029</v>
      </c>
      <c r="C56" s="129"/>
      <c r="D56" s="130"/>
      <c r="E56" s="273">
        <v>198</v>
      </c>
      <c r="F56" s="274">
        <v>124</v>
      </c>
      <c r="G56" s="274">
        <v>187</v>
      </c>
      <c r="H56" s="132"/>
      <c r="I56" s="133"/>
      <c r="J56" s="134"/>
      <c r="K56" s="135"/>
      <c r="L56" s="136"/>
      <c r="M56" s="137">
        <f t="shared" si="5"/>
        <v>509</v>
      </c>
      <c r="O56" s="280"/>
      <c r="P56" s="280"/>
      <c r="Q56" s="280"/>
    </row>
    <row r="57" spans="1:17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7" x14ac:dyDescent="0.25">
      <c r="A58" s="138"/>
      <c r="B58" s="128"/>
      <c r="C58" s="139"/>
      <c r="D58" s="140"/>
      <c r="E58" s="131"/>
      <c r="F58" s="131"/>
      <c r="G58" s="131"/>
      <c r="H58" s="132"/>
      <c r="I58" s="133"/>
      <c r="J58" s="134"/>
      <c r="K58" s="135"/>
      <c r="L58" s="136"/>
      <c r="M58" s="142">
        <f t="shared" si="5"/>
        <v>0</v>
      </c>
    </row>
    <row r="59" spans="1:17" x14ac:dyDescent="0.25">
      <c r="A59" s="144"/>
      <c r="B59" s="128"/>
      <c r="C59" s="145"/>
      <c r="D59" s="146"/>
      <c r="E59" s="131"/>
      <c r="F59" s="131"/>
      <c r="G59" s="131"/>
      <c r="H59" s="132"/>
      <c r="I59" s="133"/>
      <c r="J59" s="134"/>
      <c r="K59" s="135"/>
      <c r="L59" s="136"/>
      <c r="M59" s="147">
        <f t="shared" si="5"/>
        <v>0</v>
      </c>
    </row>
    <row r="60" spans="1:17" x14ac:dyDescent="0.25">
      <c r="A60" s="144"/>
      <c r="B60" s="128"/>
      <c r="C60" s="145"/>
      <c r="D60" s="146"/>
      <c r="E60" s="131"/>
      <c r="F60" s="131"/>
      <c r="G60" s="131"/>
      <c r="H60" s="132"/>
      <c r="I60" s="133"/>
      <c r="J60" s="134"/>
      <c r="K60" s="135"/>
      <c r="L60" s="136"/>
      <c r="M60" s="147">
        <f t="shared" si="5"/>
        <v>0</v>
      </c>
    </row>
    <row r="61" spans="1:17" ht="15.6" x14ac:dyDescent="0.25">
      <c r="A61" s="148"/>
      <c r="B61" s="149"/>
      <c r="C61" s="150"/>
      <c r="D61" s="151"/>
      <c r="E61" s="278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863</v>
      </c>
      <c r="F61" s="278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833</v>
      </c>
      <c r="G61" s="278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816</v>
      </c>
      <c r="H61" s="149"/>
      <c r="I61" s="153"/>
      <c r="J61" s="154"/>
      <c r="K61" s="155"/>
      <c r="L61" s="156"/>
      <c r="M61" s="157">
        <f>SUM(E61:G61)</f>
        <v>2512</v>
      </c>
    </row>
    <row r="62" spans="1:17" x14ac:dyDescent="0.25">
      <c r="A62" s="127"/>
      <c r="B62" s="128">
        <v>1030</v>
      </c>
      <c r="C62" s="129"/>
      <c r="D62" s="130"/>
      <c r="E62" s="273">
        <v>164</v>
      </c>
      <c r="F62" s="274">
        <v>188</v>
      </c>
      <c r="G62" s="274">
        <v>142</v>
      </c>
      <c r="H62" s="121"/>
      <c r="I62" s="122"/>
      <c r="J62" s="123"/>
      <c r="K62" s="124"/>
      <c r="L62" s="125"/>
      <c r="M62" s="137">
        <f t="shared" ref="M62:M70" si="6">SUM(E62:G62)</f>
        <v>494</v>
      </c>
      <c r="O62" s="280"/>
      <c r="P62" s="280"/>
      <c r="Q62" s="280"/>
    </row>
    <row r="63" spans="1:17" x14ac:dyDescent="0.25">
      <c r="A63" s="127"/>
      <c r="B63" s="128">
        <v>1031</v>
      </c>
      <c r="C63" s="129"/>
      <c r="D63" s="130"/>
      <c r="E63" s="273">
        <v>211</v>
      </c>
      <c r="F63" s="274">
        <v>160</v>
      </c>
      <c r="G63" s="274">
        <v>165</v>
      </c>
      <c r="H63" s="132"/>
      <c r="I63" s="133"/>
      <c r="J63" s="134"/>
      <c r="K63" s="135"/>
      <c r="L63" s="136"/>
      <c r="M63" s="137">
        <f t="shared" si="6"/>
        <v>536</v>
      </c>
      <c r="O63" s="280"/>
      <c r="P63" s="280"/>
      <c r="Q63" s="280"/>
    </row>
    <row r="64" spans="1:17" x14ac:dyDescent="0.25">
      <c r="A64" s="127"/>
      <c r="B64" s="128">
        <v>1032</v>
      </c>
      <c r="C64" s="129"/>
      <c r="D64" s="130"/>
      <c r="E64" s="273">
        <v>161</v>
      </c>
      <c r="F64" s="274">
        <v>164</v>
      </c>
      <c r="G64" s="274">
        <v>200</v>
      </c>
      <c r="H64" s="132"/>
      <c r="I64" s="133"/>
      <c r="J64" s="134"/>
      <c r="K64" s="135"/>
      <c r="L64" s="136"/>
      <c r="M64" s="137">
        <f t="shared" si="6"/>
        <v>525</v>
      </c>
      <c r="O64" s="280"/>
      <c r="P64" s="280"/>
      <c r="Q64" s="280"/>
    </row>
    <row r="65" spans="1:17" x14ac:dyDescent="0.25">
      <c r="A65" s="127"/>
      <c r="B65" s="128">
        <v>1033</v>
      </c>
      <c r="C65" s="129"/>
      <c r="D65" s="130"/>
      <c r="E65" s="273">
        <v>176</v>
      </c>
      <c r="F65" s="274">
        <v>178</v>
      </c>
      <c r="G65" s="274">
        <v>167</v>
      </c>
      <c r="H65" s="132"/>
      <c r="I65" s="133"/>
      <c r="J65" s="134"/>
      <c r="K65" s="135"/>
      <c r="L65" s="136"/>
      <c r="M65" s="137">
        <f t="shared" si="6"/>
        <v>521</v>
      </c>
      <c r="O65" s="280"/>
      <c r="P65" s="280"/>
      <c r="Q65" s="280"/>
    </row>
    <row r="66" spans="1:17" x14ac:dyDescent="0.25">
      <c r="A66" s="127"/>
      <c r="B66" s="128">
        <v>1034</v>
      </c>
      <c r="C66" s="129"/>
      <c r="D66" s="130"/>
      <c r="E66" s="273">
        <v>151</v>
      </c>
      <c r="F66" s="274">
        <v>143</v>
      </c>
      <c r="G66" s="274">
        <v>142</v>
      </c>
      <c r="H66" s="132"/>
      <c r="I66" s="133"/>
      <c r="J66" s="134"/>
      <c r="K66" s="135"/>
      <c r="L66" s="136"/>
      <c r="M66" s="137">
        <f t="shared" si="6"/>
        <v>436</v>
      </c>
      <c r="O66" s="280"/>
      <c r="P66" s="280"/>
      <c r="Q66" s="280"/>
    </row>
    <row r="67" spans="1:17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7" x14ac:dyDescent="0.25">
      <c r="A68" s="138"/>
      <c r="B68" s="128"/>
      <c r="C68" s="139"/>
      <c r="D68" s="140"/>
      <c r="E68" s="131"/>
      <c r="F68" s="131"/>
      <c r="G68" s="131"/>
      <c r="H68" s="132"/>
      <c r="I68" s="133"/>
      <c r="J68" s="134"/>
      <c r="K68" s="135"/>
      <c r="L68" s="136"/>
      <c r="M68" s="142">
        <f t="shared" si="6"/>
        <v>0</v>
      </c>
    </row>
    <row r="69" spans="1:17" x14ac:dyDescent="0.25">
      <c r="A69" s="144"/>
      <c r="B69" s="128"/>
      <c r="C69" s="145"/>
      <c r="D69" s="146"/>
      <c r="E69" s="131"/>
      <c r="F69" s="131"/>
      <c r="G69" s="131"/>
      <c r="H69" s="132"/>
      <c r="I69" s="133"/>
      <c r="J69" s="134"/>
      <c r="K69" s="135"/>
      <c r="L69" s="136"/>
      <c r="M69" s="147">
        <f t="shared" si="6"/>
        <v>0</v>
      </c>
    </row>
    <row r="70" spans="1:17" x14ac:dyDescent="0.25">
      <c r="A70" s="144"/>
      <c r="B70" s="128"/>
      <c r="C70" s="145"/>
      <c r="D70" s="146"/>
      <c r="E70" s="131"/>
      <c r="F70" s="131"/>
      <c r="G70" s="131"/>
      <c r="H70" s="132"/>
      <c r="I70" s="133"/>
      <c r="J70" s="134"/>
      <c r="K70" s="135"/>
      <c r="L70" s="136"/>
      <c r="M70" s="147">
        <f t="shared" si="6"/>
        <v>0</v>
      </c>
    </row>
    <row r="71" spans="1:17" ht="15.6" x14ac:dyDescent="0.25">
      <c r="A71" s="148"/>
      <c r="B71" s="149"/>
      <c r="C71" s="150"/>
      <c r="D71" s="151"/>
      <c r="E71" s="278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846</v>
      </c>
      <c r="F71" s="278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884</v>
      </c>
      <c r="G71" s="278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850</v>
      </c>
      <c r="H71" s="149"/>
      <c r="I71" s="153"/>
      <c r="J71" s="154"/>
      <c r="K71" s="155"/>
      <c r="L71" s="156"/>
      <c r="M71" s="157">
        <f>SUM(E71:G71)</f>
        <v>2580</v>
      </c>
    </row>
    <row r="72" spans="1:17" x14ac:dyDescent="0.25">
      <c r="A72" s="127"/>
      <c r="B72" s="128">
        <v>5000</v>
      </c>
      <c r="C72" s="129"/>
      <c r="D72" s="130"/>
      <c r="E72" s="273">
        <v>161</v>
      </c>
      <c r="F72" s="274">
        <v>161</v>
      </c>
      <c r="G72" s="274">
        <v>161</v>
      </c>
      <c r="H72" s="121"/>
      <c r="I72" s="122"/>
      <c r="J72" s="123"/>
      <c r="K72" s="124"/>
      <c r="L72" s="125"/>
      <c r="M72" s="137">
        <f t="shared" ref="M72:M80" si="7">SUM(E72:G72)</f>
        <v>483</v>
      </c>
      <c r="O72" s="280"/>
      <c r="P72" s="280"/>
      <c r="Q72" s="280"/>
    </row>
    <row r="73" spans="1:17" x14ac:dyDescent="0.25">
      <c r="A73" s="127"/>
      <c r="B73" s="128">
        <v>1036</v>
      </c>
      <c r="C73" s="129"/>
      <c r="D73" s="130"/>
      <c r="E73" s="273">
        <v>136</v>
      </c>
      <c r="F73" s="274">
        <v>169</v>
      </c>
      <c r="G73" s="274">
        <v>160</v>
      </c>
      <c r="H73" s="132"/>
      <c r="I73" s="133"/>
      <c r="J73" s="134"/>
      <c r="K73" s="135"/>
      <c r="L73" s="136"/>
      <c r="M73" s="137">
        <f t="shared" si="7"/>
        <v>465</v>
      </c>
      <c r="O73" s="280"/>
      <c r="P73" s="280"/>
      <c r="Q73" s="280"/>
    </row>
    <row r="74" spans="1:17" x14ac:dyDescent="0.25">
      <c r="A74" s="127"/>
      <c r="B74" s="128">
        <v>1037</v>
      </c>
      <c r="C74" s="129"/>
      <c r="D74" s="130"/>
      <c r="E74" s="273">
        <v>152</v>
      </c>
      <c r="F74" s="274">
        <v>186</v>
      </c>
      <c r="G74" s="274">
        <v>148</v>
      </c>
      <c r="H74" s="132"/>
      <c r="I74" s="133"/>
      <c r="J74" s="134"/>
      <c r="K74" s="135"/>
      <c r="L74" s="136"/>
      <c r="M74" s="137">
        <f t="shared" si="7"/>
        <v>486</v>
      </c>
      <c r="O74" s="280"/>
      <c r="P74" s="280"/>
      <c r="Q74" s="280"/>
    </row>
    <row r="75" spans="1:17" x14ac:dyDescent="0.25">
      <c r="A75" s="127"/>
      <c r="B75" s="128">
        <v>1038</v>
      </c>
      <c r="C75" s="129"/>
      <c r="D75" s="130"/>
      <c r="E75" s="273">
        <v>199</v>
      </c>
      <c r="F75" s="274">
        <v>174</v>
      </c>
      <c r="G75" s="274">
        <v>205</v>
      </c>
      <c r="H75" s="132"/>
      <c r="I75" s="133"/>
      <c r="J75" s="134"/>
      <c r="K75" s="135"/>
      <c r="L75" s="136"/>
      <c r="M75" s="137">
        <f t="shared" si="7"/>
        <v>578</v>
      </c>
      <c r="O75" s="280"/>
      <c r="P75" s="280"/>
      <c r="Q75" s="280"/>
    </row>
    <row r="76" spans="1:17" x14ac:dyDescent="0.25">
      <c r="A76" s="127"/>
      <c r="B76" s="128">
        <v>1039</v>
      </c>
      <c r="C76" s="129"/>
      <c r="D76" s="130"/>
      <c r="E76" s="273">
        <v>198</v>
      </c>
      <c r="F76" s="274">
        <v>194</v>
      </c>
      <c r="G76" s="274">
        <v>176</v>
      </c>
      <c r="H76" s="132"/>
      <c r="I76" s="133"/>
      <c r="J76" s="134"/>
      <c r="K76" s="135"/>
      <c r="L76" s="136"/>
      <c r="M76" s="137">
        <f t="shared" si="7"/>
        <v>568</v>
      </c>
      <c r="O76" s="280"/>
      <c r="P76" s="280"/>
      <c r="Q76" s="280"/>
    </row>
    <row r="77" spans="1:17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7" x14ac:dyDescent="0.25">
      <c r="A78" s="138"/>
      <c r="B78" s="128"/>
      <c r="C78" s="139"/>
      <c r="D78" s="140"/>
      <c r="E78" s="131"/>
      <c r="F78" s="131"/>
      <c r="G78" s="131"/>
      <c r="H78" s="132"/>
      <c r="I78" s="133"/>
      <c r="J78" s="134"/>
      <c r="K78" s="135"/>
      <c r="L78" s="136"/>
      <c r="M78" s="142">
        <f t="shared" si="7"/>
        <v>0</v>
      </c>
    </row>
    <row r="79" spans="1:17" x14ac:dyDescent="0.25">
      <c r="A79" s="144"/>
      <c r="B79" s="128"/>
      <c r="C79" s="145"/>
      <c r="D79" s="146"/>
      <c r="E79" s="131"/>
      <c r="F79" s="131"/>
      <c r="G79" s="131"/>
      <c r="H79" s="132"/>
      <c r="I79" s="133"/>
      <c r="J79" s="134"/>
      <c r="K79" s="135"/>
      <c r="L79" s="136"/>
      <c r="M79" s="147">
        <f t="shared" si="7"/>
        <v>0</v>
      </c>
    </row>
    <row r="80" spans="1:17" x14ac:dyDescent="0.25">
      <c r="A80" s="144"/>
      <c r="B80" s="128"/>
      <c r="C80" s="145"/>
      <c r="D80" s="146"/>
      <c r="E80" s="131"/>
      <c r="F80" s="131"/>
      <c r="G80" s="131"/>
      <c r="H80" s="132"/>
      <c r="I80" s="133"/>
      <c r="J80" s="134"/>
      <c r="K80" s="135"/>
      <c r="L80" s="136"/>
      <c r="M80" s="147">
        <f t="shared" si="7"/>
        <v>0</v>
      </c>
    </row>
    <row r="81" spans="1:17" ht="15.6" x14ac:dyDescent="0.25">
      <c r="A81" s="148"/>
      <c r="B81" s="149"/>
      <c r="C81" s="150"/>
      <c r="D81" s="151"/>
      <c r="E81" s="278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787</v>
      </c>
      <c r="F81" s="278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790</v>
      </c>
      <c r="G81" s="278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750</v>
      </c>
      <c r="H81" s="149"/>
      <c r="I81" s="153"/>
      <c r="J81" s="154"/>
      <c r="K81" s="155"/>
      <c r="L81" s="156"/>
      <c r="M81" s="157">
        <f>SUM(E81:G81)</f>
        <v>2327</v>
      </c>
    </row>
    <row r="82" spans="1:17" x14ac:dyDescent="0.25">
      <c r="A82" s="127"/>
      <c r="B82" s="128">
        <v>1040</v>
      </c>
      <c r="C82" s="129"/>
      <c r="D82" s="130"/>
      <c r="E82" s="273">
        <v>144</v>
      </c>
      <c r="F82" s="274">
        <v>152</v>
      </c>
      <c r="G82" s="274">
        <v>88</v>
      </c>
      <c r="H82" s="121"/>
      <c r="I82" s="122"/>
      <c r="J82" s="123"/>
      <c r="K82" s="124"/>
      <c r="L82" s="125"/>
      <c r="M82" s="137">
        <f t="shared" ref="M82:M90" si="8">SUM(E82:G82)</f>
        <v>384</v>
      </c>
      <c r="O82" s="280"/>
      <c r="P82" s="280"/>
      <c r="Q82" s="280"/>
    </row>
    <row r="83" spans="1:17" x14ac:dyDescent="0.25">
      <c r="A83" s="127"/>
      <c r="B83" s="128">
        <v>1041</v>
      </c>
      <c r="C83" s="129"/>
      <c r="D83" s="130"/>
      <c r="E83" s="273">
        <v>116</v>
      </c>
      <c r="F83" s="274">
        <v>92</v>
      </c>
      <c r="G83" s="274">
        <v>128</v>
      </c>
      <c r="H83" s="132"/>
      <c r="I83" s="133"/>
      <c r="J83" s="134"/>
      <c r="K83" s="135"/>
      <c r="L83" s="136"/>
      <c r="M83" s="137">
        <f t="shared" si="8"/>
        <v>336</v>
      </c>
      <c r="O83" s="280"/>
      <c r="P83" s="280"/>
      <c r="Q83" s="280"/>
    </row>
    <row r="84" spans="1:17" x14ac:dyDescent="0.25">
      <c r="A84" s="127"/>
      <c r="B84" s="128">
        <v>1042</v>
      </c>
      <c r="C84" s="129"/>
      <c r="D84" s="130"/>
      <c r="E84" s="273">
        <v>173</v>
      </c>
      <c r="F84" s="274">
        <v>159</v>
      </c>
      <c r="G84" s="274">
        <v>162</v>
      </c>
      <c r="H84" s="132"/>
      <c r="I84" s="133"/>
      <c r="J84" s="134"/>
      <c r="K84" s="135"/>
      <c r="L84" s="136"/>
      <c r="M84" s="137">
        <f t="shared" si="8"/>
        <v>494</v>
      </c>
      <c r="O84" s="280"/>
      <c r="P84" s="280"/>
      <c r="Q84" s="280"/>
    </row>
    <row r="85" spans="1:17" x14ac:dyDescent="0.25">
      <c r="A85" s="127"/>
      <c r="B85" s="128">
        <v>1043</v>
      </c>
      <c r="C85" s="129"/>
      <c r="D85" s="130"/>
      <c r="E85" s="273">
        <v>189</v>
      </c>
      <c r="F85" s="274">
        <v>189</v>
      </c>
      <c r="G85" s="274">
        <v>162</v>
      </c>
      <c r="H85" s="132"/>
      <c r="I85" s="133"/>
      <c r="J85" s="134"/>
      <c r="K85" s="135"/>
      <c r="L85" s="136"/>
      <c r="M85" s="137">
        <f t="shared" si="8"/>
        <v>540</v>
      </c>
      <c r="O85" s="280"/>
      <c r="P85" s="280"/>
      <c r="Q85" s="280"/>
    </row>
    <row r="86" spans="1:17" x14ac:dyDescent="0.25">
      <c r="A86" s="127"/>
      <c r="B86" s="128">
        <v>1044</v>
      </c>
      <c r="C86" s="129"/>
      <c r="D86" s="130"/>
      <c r="E86" s="273">
        <v>165</v>
      </c>
      <c r="F86" s="276">
        <v>198</v>
      </c>
      <c r="G86" s="274">
        <v>210</v>
      </c>
      <c r="H86" s="132"/>
      <c r="I86" s="133"/>
      <c r="J86" s="134"/>
      <c r="K86" s="135"/>
      <c r="L86" s="136"/>
      <c r="M86" s="137">
        <f t="shared" si="8"/>
        <v>573</v>
      </c>
      <c r="O86" s="280"/>
      <c r="P86" s="281"/>
      <c r="Q86" s="280"/>
    </row>
    <row r="87" spans="1:17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7" x14ac:dyDescent="0.25">
      <c r="A88" s="138"/>
      <c r="B88" s="128"/>
      <c r="C88" s="139"/>
      <c r="D88" s="140"/>
      <c r="E88" s="131"/>
      <c r="F88" s="131"/>
      <c r="G88" s="131"/>
      <c r="H88" s="132"/>
      <c r="I88" s="133"/>
      <c r="J88" s="134"/>
      <c r="K88" s="135"/>
      <c r="L88" s="136"/>
      <c r="M88" s="142">
        <f t="shared" si="8"/>
        <v>0</v>
      </c>
    </row>
    <row r="89" spans="1:17" x14ac:dyDescent="0.25">
      <c r="A89" s="144"/>
      <c r="B89" s="128"/>
      <c r="C89" s="145"/>
      <c r="D89" s="146"/>
      <c r="E89" s="131"/>
      <c r="F89" s="131"/>
      <c r="G89" s="131"/>
      <c r="H89" s="132"/>
      <c r="I89" s="133"/>
      <c r="J89" s="134"/>
      <c r="K89" s="135"/>
      <c r="L89" s="136"/>
      <c r="M89" s="147">
        <f t="shared" si="8"/>
        <v>0</v>
      </c>
    </row>
    <row r="90" spans="1:17" x14ac:dyDescent="0.25">
      <c r="A90" s="144"/>
      <c r="B90" s="128"/>
      <c r="C90" s="145"/>
      <c r="D90" s="146"/>
      <c r="E90" s="131"/>
      <c r="F90" s="131"/>
      <c r="G90" s="131"/>
      <c r="H90" s="132"/>
      <c r="I90" s="133"/>
      <c r="J90" s="134"/>
      <c r="K90" s="135"/>
      <c r="L90" s="136"/>
      <c r="M90" s="147">
        <f t="shared" si="8"/>
        <v>0</v>
      </c>
    </row>
    <row r="91" spans="1:17" ht="15.6" x14ac:dyDescent="0.25">
      <c r="A91" s="148"/>
      <c r="B91" s="149"/>
      <c r="C91" s="150"/>
      <c r="D91" s="151"/>
      <c r="E91" s="278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872</v>
      </c>
      <c r="F91" s="278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798</v>
      </c>
      <c r="G91" s="278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890</v>
      </c>
      <c r="H91" s="149"/>
      <c r="I91" s="153"/>
      <c r="J91" s="154"/>
      <c r="K91" s="155"/>
      <c r="L91" s="156"/>
      <c r="M91" s="157">
        <f>SUM(E91:G91)</f>
        <v>2560</v>
      </c>
    </row>
    <row r="92" spans="1:17" x14ac:dyDescent="0.25">
      <c r="A92" s="127"/>
      <c r="B92" s="128">
        <v>1045</v>
      </c>
      <c r="C92" s="129"/>
      <c r="D92" s="130"/>
      <c r="E92" s="273">
        <v>139</v>
      </c>
      <c r="F92" s="274">
        <v>149</v>
      </c>
      <c r="G92" s="274">
        <v>177</v>
      </c>
      <c r="H92" s="121"/>
      <c r="I92" s="122"/>
      <c r="J92" s="123"/>
      <c r="K92" s="124"/>
      <c r="L92" s="125"/>
      <c r="M92" s="137">
        <f t="shared" ref="M92:M100" si="9">SUM(E92:G92)</f>
        <v>465</v>
      </c>
      <c r="O92" s="280"/>
      <c r="P92" s="280"/>
      <c r="Q92" s="280"/>
    </row>
    <row r="93" spans="1:17" x14ac:dyDescent="0.25">
      <c r="A93" s="127"/>
      <c r="B93" s="128">
        <v>1046</v>
      </c>
      <c r="C93" s="129"/>
      <c r="D93" s="130"/>
      <c r="E93" s="273">
        <v>159</v>
      </c>
      <c r="F93" s="274">
        <v>113</v>
      </c>
      <c r="G93" s="274">
        <v>187</v>
      </c>
      <c r="H93" s="132"/>
      <c r="I93" s="133"/>
      <c r="J93" s="134"/>
      <c r="K93" s="135"/>
      <c r="L93" s="136"/>
      <c r="M93" s="137">
        <f t="shared" si="9"/>
        <v>459</v>
      </c>
      <c r="O93" s="280"/>
      <c r="P93" s="280"/>
      <c r="Q93" s="280"/>
    </row>
    <row r="94" spans="1:17" x14ac:dyDescent="0.25">
      <c r="A94" s="127"/>
      <c r="B94" s="128">
        <v>1047</v>
      </c>
      <c r="C94" s="129"/>
      <c r="D94" s="130"/>
      <c r="E94" s="273">
        <v>168</v>
      </c>
      <c r="F94" s="274">
        <v>161</v>
      </c>
      <c r="G94" s="274">
        <v>224</v>
      </c>
      <c r="H94" s="132"/>
      <c r="I94" s="133"/>
      <c r="J94" s="134"/>
      <c r="K94" s="135"/>
      <c r="L94" s="136"/>
      <c r="M94" s="137">
        <f t="shared" si="9"/>
        <v>553</v>
      </c>
      <c r="O94" s="280"/>
      <c r="P94" s="280"/>
      <c r="Q94" s="280"/>
    </row>
    <row r="95" spans="1:17" x14ac:dyDescent="0.25">
      <c r="A95" s="127"/>
      <c r="B95" s="128">
        <v>1048</v>
      </c>
      <c r="C95" s="129"/>
      <c r="D95" s="130"/>
      <c r="E95" s="273">
        <v>168</v>
      </c>
      <c r="F95" s="274">
        <v>197</v>
      </c>
      <c r="G95" s="274">
        <v>171</v>
      </c>
      <c r="H95" s="132"/>
      <c r="I95" s="133"/>
      <c r="J95" s="134"/>
      <c r="K95" s="135"/>
      <c r="L95" s="136"/>
      <c r="M95" s="137">
        <f t="shared" si="9"/>
        <v>536</v>
      </c>
      <c r="O95" s="280"/>
      <c r="P95" s="280"/>
      <c r="Q95" s="280"/>
    </row>
    <row r="96" spans="1:17" x14ac:dyDescent="0.25">
      <c r="A96" s="127"/>
      <c r="B96" s="128">
        <v>1049</v>
      </c>
      <c r="C96" s="129"/>
      <c r="D96" s="130"/>
      <c r="E96" s="273">
        <v>238</v>
      </c>
      <c r="F96" s="274">
        <v>178</v>
      </c>
      <c r="G96" s="274">
        <v>131</v>
      </c>
      <c r="H96" s="132"/>
      <c r="I96" s="133"/>
      <c r="J96" s="134"/>
      <c r="K96" s="135"/>
      <c r="L96" s="136"/>
      <c r="M96" s="137">
        <f t="shared" si="9"/>
        <v>547</v>
      </c>
      <c r="O96" s="280"/>
      <c r="P96" s="280"/>
      <c r="Q96" s="280"/>
    </row>
    <row r="97" spans="1:17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7" x14ac:dyDescent="0.25">
      <c r="A98" s="138"/>
      <c r="B98" s="128"/>
      <c r="C98" s="139"/>
      <c r="D98" s="140"/>
      <c r="E98" s="131"/>
      <c r="F98" s="131"/>
      <c r="G98" s="131"/>
      <c r="H98" s="132"/>
      <c r="I98" s="133"/>
      <c r="J98" s="134"/>
      <c r="K98" s="135"/>
      <c r="L98" s="136"/>
      <c r="M98" s="142">
        <f t="shared" si="9"/>
        <v>0</v>
      </c>
    </row>
    <row r="99" spans="1:17" x14ac:dyDescent="0.25">
      <c r="A99" s="144"/>
      <c r="B99" s="128"/>
      <c r="C99" s="145"/>
      <c r="D99" s="146"/>
      <c r="E99" s="131"/>
      <c r="F99" s="131"/>
      <c r="G99" s="131"/>
      <c r="H99" s="132"/>
      <c r="I99" s="133"/>
      <c r="J99" s="134"/>
      <c r="K99" s="135"/>
      <c r="L99" s="136"/>
      <c r="M99" s="147">
        <f t="shared" si="9"/>
        <v>0</v>
      </c>
    </row>
    <row r="100" spans="1:17" x14ac:dyDescent="0.25">
      <c r="A100" s="144"/>
      <c r="B100" s="128"/>
      <c r="C100" s="145"/>
      <c r="D100" s="146"/>
      <c r="E100" s="131"/>
      <c r="F100" s="131"/>
      <c r="G100" s="131"/>
      <c r="H100" s="132"/>
      <c r="I100" s="133"/>
      <c r="J100" s="134"/>
      <c r="K100" s="135"/>
      <c r="L100" s="136"/>
      <c r="M100" s="147">
        <f t="shared" si="9"/>
        <v>0</v>
      </c>
    </row>
    <row r="101" spans="1:17" ht="15.6" x14ac:dyDescent="0.25">
      <c r="A101" s="148"/>
      <c r="B101" s="149"/>
      <c r="C101" s="150"/>
      <c r="D101" s="151"/>
      <c r="E101" s="278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947</v>
      </c>
      <c r="F101" s="278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913</v>
      </c>
      <c r="G101" s="278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851</v>
      </c>
      <c r="H101" s="149"/>
      <c r="I101" s="153"/>
      <c r="J101" s="154"/>
      <c r="K101" s="155"/>
      <c r="L101" s="156"/>
      <c r="M101" s="157">
        <f>SUM(E101:G101)</f>
        <v>2711</v>
      </c>
    </row>
    <row r="102" spans="1:17" x14ac:dyDescent="0.25">
      <c r="A102" s="127"/>
      <c r="B102" s="128">
        <v>1050</v>
      </c>
      <c r="C102" s="129"/>
      <c r="D102" s="130"/>
      <c r="E102" s="273">
        <v>160</v>
      </c>
      <c r="F102" s="274">
        <v>144</v>
      </c>
      <c r="G102" s="274">
        <v>134</v>
      </c>
      <c r="H102" s="121"/>
      <c r="I102" s="122"/>
      <c r="J102" s="123"/>
      <c r="K102" s="124"/>
      <c r="L102" s="125"/>
      <c r="M102" s="137">
        <f t="shared" ref="M102:M110" si="10">SUM(E102:G102)</f>
        <v>438</v>
      </c>
      <c r="O102" s="280"/>
      <c r="P102" s="280"/>
      <c r="Q102" s="280"/>
    </row>
    <row r="103" spans="1:17" x14ac:dyDescent="0.25">
      <c r="A103" s="127"/>
      <c r="B103" s="128">
        <v>1051</v>
      </c>
      <c r="C103" s="129"/>
      <c r="D103" s="130"/>
      <c r="E103" s="273">
        <v>187</v>
      </c>
      <c r="F103" s="274">
        <v>188</v>
      </c>
      <c r="G103" s="274">
        <v>166</v>
      </c>
      <c r="H103" s="132"/>
      <c r="I103" s="133"/>
      <c r="J103" s="134"/>
      <c r="K103" s="135"/>
      <c r="L103" s="136"/>
      <c r="M103" s="137">
        <f t="shared" si="10"/>
        <v>541</v>
      </c>
      <c r="O103" s="280"/>
      <c r="P103" s="280"/>
      <c r="Q103" s="280"/>
    </row>
    <row r="104" spans="1:17" x14ac:dyDescent="0.25">
      <c r="A104" s="127"/>
      <c r="B104" s="128">
        <v>1052</v>
      </c>
      <c r="C104" s="129"/>
      <c r="D104" s="130"/>
      <c r="E104" s="273">
        <v>216</v>
      </c>
      <c r="F104" s="274">
        <v>174</v>
      </c>
      <c r="G104" s="274">
        <v>177</v>
      </c>
      <c r="H104" s="132"/>
      <c r="I104" s="133"/>
      <c r="J104" s="134"/>
      <c r="K104" s="135"/>
      <c r="L104" s="136"/>
      <c r="M104" s="137">
        <f t="shared" si="10"/>
        <v>567</v>
      </c>
      <c r="O104" s="280"/>
      <c r="P104" s="280"/>
      <c r="Q104" s="280"/>
    </row>
    <row r="105" spans="1:17" x14ac:dyDescent="0.25">
      <c r="A105" s="127"/>
      <c r="B105" s="128">
        <v>1076</v>
      </c>
      <c r="C105" s="129"/>
      <c r="D105" s="130"/>
      <c r="E105" s="273">
        <v>202</v>
      </c>
      <c r="F105" s="274">
        <v>188</v>
      </c>
      <c r="G105" s="274">
        <v>166</v>
      </c>
      <c r="H105" s="132"/>
      <c r="I105" s="133"/>
      <c r="J105" s="134"/>
      <c r="K105" s="135"/>
      <c r="L105" s="136"/>
      <c r="M105" s="137">
        <f t="shared" si="10"/>
        <v>556</v>
      </c>
      <c r="O105" s="280"/>
      <c r="P105" s="280"/>
      <c r="Q105" s="280"/>
    </row>
    <row r="106" spans="1:17" x14ac:dyDescent="0.25">
      <c r="A106" s="127"/>
      <c r="B106" s="128">
        <v>1053</v>
      </c>
      <c r="C106" s="129"/>
      <c r="D106" s="130"/>
      <c r="E106" s="273">
        <v>182</v>
      </c>
      <c r="F106" s="274">
        <v>219</v>
      </c>
      <c r="G106" s="274">
        <v>208</v>
      </c>
      <c r="H106" s="132"/>
      <c r="I106" s="133"/>
      <c r="J106" s="134"/>
      <c r="K106" s="135"/>
      <c r="L106" s="136"/>
      <c r="M106" s="137">
        <f t="shared" si="10"/>
        <v>609</v>
      </c>
      <c r="O106" s="280"/>
      <c r="P106" s="280"/>
      <c r="Q106" s="280"/>
    </row>
    <row r="107" spans="1:17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7" x14ac:dyDescent="0.25">
      <c r="A108" s="138"/>
      <c r="B108" s="128"/>
      <c r="C108" s="139"/>
      <c r="D108" s="140"/>
      <c r="E108" s="131"/>
      <c r="F108" s="131"/>
      <c r="G108" s="131"/>
      <c r="H108" s="132"/>
      <c r="I108" s="133"/>
      <c r="J108" s="134"/>
      <c r="K108" s="135"/>
      <c r="L108" s="136"/>
      <c r="M108" s="142">
        <f t="shared" si="10"/>
        <v>0</v>
      </c>
    </row>
    <row r="109" spans="1:17" x14ac:dyDescent="0.25">
      <c r="A109" s="144"/>
      <c r="B109" s="128"/>
      <c r="C109" s="145"/>
      <c r="D109" s="146"/>
      <c r="E109" s="131"/>
      <c r="F109" s="131"/>
      <c r="G109" s="131"/>
      <c r="H109" s="132"/>
      <c r="I109" s="133"/>
      <c r="J109" s="134"/>
      <c r="K109" s="135"/>
      <c r="L109" s="136"/>
      <c r="M109" s="147">
        <f t="shared" si="10"/>
        <v>0</v>
      </c>
    </row>
    <row r="110" spans="1:17" x14ac:dyDescent="0.25">
      <c r="A110" s="144"/>
      <c r="B110" s="128"/>
      <c r="C110" s="145"/>
      <c r="D110" s="146"/>
      <c r="E110" s="131"/>
      <c r="F110" s="131"/>
      <c r="G110" s="131"/>
      <c r="H110" s="132"/>
      <c r="I110" s="133"/>
      <c r="J110" s="134"/>
      <c r="K110" s="135"/>
      <c r="L110" s="136"/>
      <c r="M110" s="147">
        <f t="shared" si="10"/>
        <v>0</v>
      </c>
    </row>
    <row r="111" spans="1:17" ht="15.6" x14ac:dyDescent="0.25">
      <c r="A111" s="148"/>
      <c r="B111" s="149"/>
      <c r="C111" s="150"/>
      <c r="D111" s="151"/>
      <c r="E111" s="278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843</v>
      </c>
      <c r="F111" s="278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856</v>
      </c>
      <c r="G111" s="278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864</v>
      </c>
      <c r="H111" s="149"/>
      <c r="I111" s="153"/>
      <c r="J111" s="154"/>
      <c r="K111" s="155"/>
      <c r="L111" s="156"/>
      <c r="M111" s="157">
        <f>SUM(E111:G111)</f>
        <v>2563</v>
      </c>
    </row>
    <row r="112" spans="1:17" x14ac:dyDescent="0.25">
      <c r="A112" s="127"/>
      <c r="B112" s="128">
        <v>1054</v>
      </c>
      <c r="C112" s="129"/>
      <c r="D112" s="130"/>
      <c r="E112" s="273">
        <v>113</v>
      </c>
      <c r="F112" s="274">
        <v>158</v>
      </c>
      <c r="G112" s="274">
        <v>128</v>
      </c>
      <c r="H112" s="121"/>
      <c r="I112" s="122"/>
      <c r="J112" s="123"/>
      <c r="K112" s="124"/>
      <c r="L112" s="125"/>
      <c r="M112" s="137">
        <f t="shared" ref="M112:M120" si="11">SUM(E112:G112)</f>
        <v>399</v>
      </c>
      <c r="O112" s="280"/>
      <c r="P112" s="280"/>
      <c r="Q112" s="280"/>
    </row>
    <row r="113" spans="1:17" x14ac:dyDescent="0.25">
      <c r="A113" s="127"/>
      <c r="B113" s="128">
        <v>1055</v>
      </c>
      <c r="C113" s="129"/>
      <c r="D113" s="130"/>
      <c r="E113" s="273">
        <v>165</v>
      </c>
      <c r="F113" s="274">
        <v>165</v>
      </c>
      <c r="G113" s="274">
        <v>165</v>
      </c>
      <c r="H113" s="132"/>
      <c r="I113" s="133"/>
      <c r="J113" s="134"/>
      <c r="K113" s="135"/>
      <c r="L113" s="136"/>
      <c r="M113" s="137">
        <f t="shared" si="11"/>
        <v>495</v>
      </c>
      <c r="O113" s="280"/>
      <c r="P113" s="280"/>
      <c r="Q113" s="280"/>
    </row>
    <row r="114" spans="1:17" x14ac:dyDescent="0.25">
      <c r="A114" s="127"/>
      <c r="B114" s="128">
        <v>1056</v>
      </c>
      <c r="C114" s="129"/>
      <c r="D114" s="130"/>
      <c r="E114" s="273">
        <v>191</v>
      </c>
      <c r="F114" s="274">
        <v>185</v>
      </c>
      <c r="G114" s="274">
        <v>171</v>
      </c>
      <c r="H114" s="132"/>
      <c r="I114" s="133"/>
      <c r="J114" s="134"/>
      <c r="K114" s="135"/>
      <c r="L114" s="136"/>
      <c r="M114" s="137">
        <f t="shared" si="11"/>
        <v>547</v>
      </c>
      <c r="O114" s="280"/>
      <c r="P114" s="280"/>
      <c r="Q114" s="280"/>
    </row>
    <row r="115" spans="1:17" x14ac:dyDescent="0.25">
      <c r="A115" s="127"/>
      <c r="B115" s="128">
        <v>1057</v>
      </c>
      <c r="C115" s="129"/>
      <c r="D115" s="130"/>
      <c r="E115" s="273">
        <v>196</v>
      </c>
      <c r="F115" s="274">
        <v>170</v>
      </c>
      <c r="G115" s="274">
        <v>222</v>
      </c>
      <c r="H115" s="132"/>
      <c r="I115" s="133"/>
      <c r="J115" s="134"/>
      <c r="K115" s="135"/>
      <c r="L115" s="136"/>
      <c r="M115" s="137">
        <f t="shared" si="11"/>
        <v>588</v>
      </c>
      <c r="O115" s="280"/>
      <c r="P115" s="280"/>
      <c r="Q115" s="280"/>
    </row>
    <row r="116" spans="1:17" x14ac:dyDescent="0.25">
      <c r="A116" s="127"/>
      <c r="B116" s="128">
        <v>1058</v>
      </c>
      <c r="C116" s="129"/>
      <c r="D116" s="130"/>
      <c r="E116" s="273">
        <v>178</v>
      </c>
      <c r="F116" s="274">
        <v>178</v>
      </c>
      <c r="G116" s="274">
        <v>178</v>
      </c>
      <c r="H116" s="132"/>
      <c r="I116" s="133"/>
      <c r="J116" s="134"/>
      <c r="K116" s="135"/>
      <c r="L116" s="136"/>
      <c r="M116" s="137">
        <f t="shared" si="11"/>
        <v>534</v>
      </c>
      <c r="O116" s="280"/>
      <c r="P116" s="280"/>
      <c r="Q116" s="280"/>
    </row>
    <row r="117" spans="1:17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7" x14ac:dyDescent="0.25">
      <c r="A118" s="138"/>
      <c r="B118" s="128"/>
      <c r="C118" s="139"/>
      <c r="D118" s="140"/>
      <c r="E118" s="131"/>
      <c r="F118" s="131"/>
      <c r="G118" s="131"/>
      <c r="H118" s="132"/>
      <c r="I118" s="133"/>
      <c r="J118" s="134"/>
      <c r="K118" s="135"/>
      <c r="L118" s="136"/>
      <c r="M118" s="142">
        <f t="shared" si="11"/>
        <v>0</v>
      </c>
    </row>
    <row r="119" spans="1:17" x14ac:dyDescent="0.25">
      <c r="A119" s="144"/>
      <c r="B119" s="128"/>
      <c r="C119" s="145"/>
      <c r="D119" s="146"/>
      <c r="E119" s="131"/>
      <c r="F119" s="131"/>
      <c r="G119" s="131"/>
      <c r="H119" s="132"/>
      <c r="I119" s="133"/>
      <c r="J119" s="134"/>
      <c r="K119" s="135"/>
      <c r="L119" s="136"/>
      <c r="M119" s="147">
        <f t="shared" si="11"/>
        <v>0</v>
      </c>
    </row>
    <row r="120" spans="1:17" x14ac:dyDescent="0.25">
      <c r="A120" s="144"/>
      <c r="B120" s="128"/>
      <c r="C120" s="145"/>
      <c r="D120" s="146"/>
      <c r="E120" s="131"/>
      <c r="F120" s="131"/>
      <c r="G120" s="131"/>
      <c r="H120" s="132"/>
      <c r="I120" s="133"/>
      <c r="J120" s="134"/>
      <c r="K120" s="135"/>
      <c r="L120" s="136"/>
      <c r="M120" s="147">
        <f t="shared" si="11"/>
        <v>0</v>
      </c>
    </row>
    <row r="121" spans="1:17" ht="15.6" x14ac:dyDescent="0.25">
      <c r="A121" s="148"/>
      <c r="B121" s="149"/>
      <c r="C121" s="150"/>
      <c r="D121" s="151"/>
      <c r="E121" s="278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830</v>
      </c>
      <c r="F121" s="278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882</v>
      </c>
      <c r="G121" s="278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875</v>
      </c>
      <c r="H121" s="149"/>
      <c r="I121" s="153"/>
      <c r="J121" s="154"/>
      <c r="K121" s="155"/>
      <c r="L121" s="156"/>
      <c r="M121" s="157">
        <f>SUM(E121:G121)</f>
        <v>2587</v>
      </c>
    </row>
    <row r="122" spans="1:17" x14ac:dyDescent="0.25">
      <c r="A122" s="127"/>
      <c r="B122" s="128">
        <v>1059</v>
      </c>
      <c r="C122" s="129"/>
      <c r="D122" s="130"/>
      <c r="E122" s="273">
        <v>112</v>
      </c>
      <c r="F122" s="274">
        <v>97</v>
      </c>
      <c r="G122" s="274">
        <v>100</v>
      </c>
      <c r="H122" s="121"/>
      <c r="I122" s="122"/>
      <c r="J122" s="123"/>
      <c r="K122" s="124"/>
      <c r="L122" s="125"/>
      <c r="M122" s="137">
        <f t="shared" ref="M122:M130" si="12">SUM(E122:G122)</f>
        <v>309</v>
      </c>
      <c r="O122" s="280"/>
      <c r="P122" s="280"/>
      <c r="Q122" s="280"/>
    </row>
    <row r="123" spans="1:17" x14ac:dyDescent="0.25">
      <c r="A123" s="127"/>
      <c r="B123" s="128">
        <v>1060</v>
      </c>
      <c r="C123" s="129"/>
      <c r="D123" s="130"/>
      <c r="E123" s="273">
        <v>156</v>
      </c>
      <c r="F123" s="274">
        <v>148</v>
      </c>
      <c r="G123" s="274">
        <v>177</v>
      </c>
      <c r="H123" s="132"/>
      <c r="I123" s="133"/>
      <c r="J123" s="134"/>
      <c r="K123" s="135"/>
      <c r="L123" s="136"/>
      <c r="M123" s="137">
        <f t="shared" si="12"/>
        <v>481</v>
      </c>
      <c r="O123" s="280"/>
      <c r="P123" s="280"/>
      <c r="Q123" s="280"/>
    </row>
    <row r="124" spans="1:17" x14ac:dyDescent="0.25">
      <c r="A124" s="127"/>
      <c r="B124" s="128">
        <v>1061</v>
      </c>
      <c r="C124" s="129"/>
      <c r="D124" s="130"/>
      <c r="E124" s="273">
        <v>128</v>
      </c>
      <c r="F124" s="274">
        <v>179</v>
      </c>
      <c r="G124" s="274">
        <v>163</v>
      </c>
      <c r="H124" s="132"/>
      <c r="I124" s="133"/>
      <c r="J124" s="134"/>
      <c r="K124" s="135"/>
      <c r="L124" s="136"/>
      <c r="M124" s="137">
        <f t="shared" si="12"/>
        <v>470</v>
      </c>
      <c r="O124" s="280"/>
      <c r="P124" s="280"/>
      <c r="Q124" s="280"/>
    </row>
    <row r="125" spans="1:17" x14ac:dyDescent="0.25">
      <c r="A125" s="127"/>
      <c r="B125" s="128">
        <v>1078</v>
      </c>
      <c r="C125" s="129"/>
      <c r="D125" s="130"/>
      <c r="E125" s="273">
        <v>234</v>
      </c>
      <c r="F125" s="274">
        <v>258</v>
      </c>
      <c r="G125" s="274">
        <v>235</v>
      </c>
      <c r="H125" s="132"/>
      <c r="I125" s="133"/>
      <c r="J125" s="134"/>
      <c r="K125" s="135"/>
      <c r="L125" s="136"/>
      <c r="M125" s="137">
        <f t="shared" si="12"/>
        <v>727</v>
      </c>
      <c r="O125" s="280"/>
      <c r="P125" s="280"/>
      <c r="Q125" s="280"/>
    </row>
    <row r="126" spans="1:17" x14ac:dyDescent="0.25">
      <c r="A126" s="127"/>
      <c r="B126" s="128">
        <v>1062</v>
      </c>
      <c r="C126" s="129"/>
      <c r="D126" s="130"/>
      <c r="E126" s="277">
        <v>200</v>
      </c>
      <c r="F126" s="274">
        <v>200</v>
      </c>
      <c r="G126" s="274">
        <v>200</v>
      </c>
      <c r="H126" s="132"/>
      <c r="I126" s="133"/>
      <c r="J126" s="134"/>
      <c r="K126" s="135"/>
      <c r="L126" s="136"/>
      <c r="M126" s="137">
        <f t="shared" si="12"/>
        <v>600</v>
      </c>
      <c r="O126" s="283"/>
      <c r="P126" s="280"/>
      <c r="Q126" s="280"/>
    </row>
    <row r="127" spans="1:17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7" x14ac:dyDescent="0.25">
      <c r="A128" s="138"/>
      <c r="B128" s="128"/>
      <c r="C128" s="139"/>
      <c r="D128" s="140"/>
      <c r="E128" s="131"/>
      <c r="F128" s="131"/>
      <c r="G128" s="131"/>
      <c r="H128" s="132"/>
      <c r="I128" s="133"/>
      <c r="J128" s="134"/>
      <c r="K128" s="135"/>
      <c r="L128" s="136"/>
      <c r="M128" s="142">
        <f t="shared" si="12"/>
        <v>0</v>
      </c>
    </row>
    <row r="129" spans="1:17" x14ac:dyDescent="0.25">
      <c r="A129" s="144"/>
      <c r="B129" s="128"/>
      <c r="C129" s="145"/>
      <c r="D129" s="146"/>
      <c r="E129" s="131"/>
      <c r="F129" s="131"/>
      <c r="G129" s="131"/>
      <c r="H129" s="132"/>
      <c r="I129" s="133"/>
      <c r="J129" s="134"/>
      <c r="K129" s="135"/>
      <c r="L129" s="136"/>
      <c r="M129" s="147">
        <f t="shared" si="12"/>
        <v>0</v>
      </c>
    </row>
    <row r="130" spans="1:17" x14ac:dyDescent="0.25">
      <c r="A130" s="144"/>
      <c r="B130" s="128"/>
      <c r="C130" s="145"/>
      <c r="D130" s="146"/>
      <c r="E130" s="131"/>
      <c r="F130" s="131"/>
      <c r="G130" s="131"/>
      <c r="H130" s="132"/>
      <c r="I130" s="133"/>
      <c r="J130" s="134"/>
      <c r="K130" s="135"/>
      <c r="L130" s="136"/>
      <c r="M130" s="147">
        <f t="shared" si="12"/>
        <v>0</v>
      </c>
    </row>
    <row r="131" spans="1:17" ht="15.6" x14ac:dyDescent="0.25">
      <c r="A131" s="148"/>
      <c r="B131" s="149"/>
      <c r="C131" s="150"/>
      <c r="D131" s="151"/>
      <c r="E131" s="278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762</v>
      </c>
      <c r="F131" s="278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807</v>
      </c>
      <c r="G131" s="278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784</v>
      </c>
      <c r="H131" s="149"/>
      <c r="I131" s="153"/>
      <c r="J131" s="154"/>
      <c r="K131" s="155"/>
      <c r="L131" s="156"/>
      <c r="M131" s="157">
        <f>SUM(E131:G131)</f>
        <v>2353</v>
      </c>
    </row>
    <row r="132" spans="1:17" x14ac:dyDescent="0.25">
      <c r="A132" s="127"/>
      <c r="B132" s="128">
        <v>1063</v>
      </c>
      <c r="C132" s="129"/>
      <c r="D132" s="130"/>
      <c r="E132" s="273">
        <v>83</v>
      </c>
      <c r="F132" s="274">
        <v>148</v>
      </c>
      <c r="G132" s="274">
        <v>137</v>
      </c>
      <c r="H132" s="121"/>
      <c r="I132" s="122"/>
      <c r="J132" s="123"/>
      <c r="K132" s="124"/>
      <c r="L132" s="125"/>
      <c r="M132" s="137">
        <f t="shared" ref="M132:M140" si="13">SUM(E132:G132)</f>
        <v>368</v>
      </c>
      <c r="O132" s="280"/>
      <c r="P132" s="280"/>
      <c r="Q132" s="280"/>
    </row>
    <row r="133" spans="1:17" x14ac:dyDescent="0.25">
      <c r="A133" s="127"/>
      <c r="B133" s="128">
        <v>1064</v>
      </c>
      <c r="C133" s="129"/>
      <c r="D133" s="130"/>
      <c r="E133" s="273">
        <v>189</v>
      </c>
      <c r="F133" s="274">
        <v>121</v>
      </c>
      <c r="G133" s="274">
        <v>168</v>
      </c>
      <c r="H133" s="132"/>
      <c r="I133" s="133"/>
      <c r="J133" s="134"/>
      <c r="K133" s="135"/>
      <c r="L133" s="136"/>
      <c r="M133" s="137">
        <f t="shared" si="13"/>
        <v>478</v>
      </c>
      <c r="O133" s="280"/>
      <c r="P133" s="280"/>
      <c r="Q133" s="280"/>
    </row>
    <row r="134" spans="1:17" x14ac:dyDescent="0.25">
      <c r="A134" s="127"/>
      <c r="B134" s="128">
        <v>1065</v>
      </c>
      <c r="C134" s="129"/>
      <c r="D134" s="130"/>
      <c r="E134" s="273">
        <v>129</v>
      </c>
      <c r="F134" s="274">
        <v>149</v>
      </c>
      <c r="G134" s="274">
        <v>101</v>
      </c>
      <c r="H134" s="132"/>
      <c r="I134" s="133"/>
      <c r="J134" s="134"/>
      <c r="K134" s="135"/>
      <c r="L134" s="136"/>
      <c r="M134" s="137">
        <f t="shared" si="13"/>
        <v>379</v>
      </c>
      <c r="O134" s="280"/>
      <c r="P134" s="280"/>
      <c r="Q134" s="280"/>
    </row>
    <row r="135" spans="1:17" x14ac:dyDescent="0.25">
      <c r="A135" s="127"/>
      <c r="B135" s="128">
        <v>1077</v>
      </c>
      <c r="C135" s="129"/>
      <c r="D135" s="130"/>
      <c r="E135" s="273">
        <v>190</v>
      </c>
      <c r="F135" s="274">
        <v>165</v>
      </c>
      <c r="G135" s="274">
        <v>143</v>
      </c>
      <c r="H135" s="132"/>
      <c r="I135" s="133"/>
      <c r="J135" s="134"/>
      <c r="K135" s="135"/>
      <c r="L135" s="136"/>
      <c r="M135" s="137">
        <f t="shared" si="13"/>
        <v>498</v>
      </c>
      <c r="O135" s="280"/>
      <c r="P135" s="280"/>
      <c r="Q135" s="280"/>
    </row>
    <row r="136" spans="1:17" x14ac:dyDescent="0.25">
      <c r="A136" s="127"/>
      <c r="B136" s="128">
        <v>1066</v>
      </c>
      <c r="C136" s="129"/>
      <c r="D136" s="130"/>
      <c r="E136" s="273">
        <v>171</v>
      </c>
      <c r="F136" s="274">
        <v>224</v>
      </c>
      <c r="G136" s="274">
        <v>235</v>
      </c>
      <c r="H136" s="132"/>
      <c r="I136" s="133"/>
      <c r="J136" s="134"/>
      <c r="K136" s="135"/>
      <c r="L136" s="136"/>
      <c r="M136" s="137">
        <f t="shared" si="13"/>
        <v>630</v>
      </c>
      <c r="O136" s="280"/>
      <c r="P136" s="280"/>
      <c r="Q136" s="280"/>
    </row>
    <row r="137" spans="1:17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7" x14ac:dyDescent="0.25">
      <c r="A138" s="138"/>
      <c r="B138" s="128"/>
      <c r="C138" s="139"/>
      <c r="D138" s="140"/>
      <c r="E138" s="131"/>
      <c r="F138" s="131"/>
      <c r="G138" s="131"/>
      <c r="H138" s="132"/>
      <c r="I138" s="133"/>
      <c r="J138" s="134"/>
      <c r="K138" s="135"/>
      <c r="L138" s="136"/>
      <c r="M138" s="142">
        <f t="shared" si="13"/>
        <v>0</v>
      </c>
    </row>
    <row r="139" spans="1:17" x14ac:dyDescent="0.25">
      <c r="A139" s="144"/>
      <c r="B139" s="128"/>
      <c r="C139" s="145"/>
      <c r="D139" s="146"/>
      <c r="E139" s="131"/>
      <c r="F139" s="131"/>
      <c r="G139" s="131"/>
      <c r="H139" s="132"/>
      <c r="I139" s="133"/>
      <c r="J139" s="134"/>
      <c r="K139" s="135"/>
      <c r="L139" s="136"/>
      <c r="M139" s="147">
        <f t="shared" si="13"/>
        <v>0</v>
      </c>
    </row>
    <row r="140" spans="1:17" x14ac:dyDescent="0.25">
      <c r="A140" s="144"/>
      <c r="B140" s="128"/>
      <c r="C140" s="145"/>
      <c r="D140" s="146"/>
      <c r="E140" s="131"/>
      <c r="F140" s="131"/>
      <c r="G140" s="131"/>
      <c r="H140" s="132"/>
      <c r="I140" s="133"/>
      <c r="J140" s="134"/>
      <c r="K140" s="135"/>
      <c r="L140" s="136"/>
      <c r="M140" s="147">
        <f t="shared" si="13"/>
        <v>0</v>
      </c>
    </row>
    <row r="141" spans="1:17" ht="15.6" x14ac:dyDescent="0.25">
      <c r="A141" s="148"/>
      <c r="B141" s="149"/>
      <c r="C141" s="150"/>
      <c r="D141" s="151"/>
      <c r="E141" s="278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762</v>
      </c>
      <c r="F141" s="278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951</v>
      </c>
      <c r="G141" s="278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895</v>
      </c>
      <c r="H141" s="149"/>
      <c r="I141" s="153"/>
      <c r="J141" s="154"/>
      <c r="K141" s="155"/>
      <c r="L141" s="156"/>
      <c r="M141" s="157">
        <f>SUM(E141:G141)</f>
        <v>2608</v>
      </c>
    </row>
    <row r="142" spans="1:17" x14ac:dyDescent="0.25">
      <c r="A142" s="127"/>
      <c r="B142" s="128">
        <v>1067</v>
      </c>
      <c r="C142" s="129"/>
      <c r="D142" s="130"/>
      <c r="E142" s="273">
        <v>87</v>
      </c>
      <c r="F142" s="274">
        <v>126</v>
      </c>
      <c r="G142" s="274">
        <v>107</v>
      </c>
      <c r="H142" s="121"/>
      <c r="I142" s="122"/>
      <c r="J142" s="123"/>
      <c r="K142" s="124"/>
      <c r="L142" s="125"/>
      <c r="M142" s="137">
        <f t="shared" ref="M142:M150" si="14">SUM(E142:G142)</f>
        <v>320</v>
      </c>
      <c r="O142" s="280"/>
      <c r="P142" s="280"/>
      <c r="Q142" s="280"/>
    </row>
    <row r="143" spans="1:17" x14ac:dyDescent="0.25">
      <c r="A143" s="127"/>
      <c r="B143" s="128">
        <v>1068</v>
      </c>
      <c r="C143" s="129"/>
      <c r="D143" s="130"/>
      <c r="E143" s="273">
        <v>109</v>
      </c>
      <c r="F143" s="274">
        <v>150</v>
      </c>
      <c r="G143" s="274">
        <v>191</v>
      </c>
      <c r="H143" s="132"/>
      <c r="I143" s="133"/>
      <c r="J143" s="134"/>
      <c r="K143" s="135"/>
      <c r="L143" s="136"/>
      <c r="M143" s="137">
        <f t="shared" si="14"/>
        <v>450</v>
      </c>
      <c r="O143" s="280"/>
      <c r="P143" s="280"/>
      <c r="Q143" s="280"/>
    </row>
    <row r="144" spans="1:17" x14ac:dyDescent="0.25">
      <c r="A144" s="127"/>
      <c r="B144" s="128">
        <v>1069</v>
      </c>
      <c r="C144" s="129"/>
      <c r="D144" s="130"/>
      <c r="E144" s="273">
        <v>117</v>
      </c>
      <c r="F144" s="274">
        <v>219</v>
      </c>
      <c r="G144" s="274">
        <v>225</v>
      </c>
      <c r="H144" s="132"/>
      <c r="I144" s="133"/>
      <c r="J144" s="134"/>
      <c r="K144" s="135"/>
      <c r="L144" s="136"/>
      <c r="M144" s="137">
        <f t="shared" si="14"/>
        <v>561</v>
      </c>
      <c r="O144" s="280"/>
      <c r="P144" s="280"/>
      <c r="Q144" s="280"/>
    </row>
    <row r="145" spans="1:17" x14ac:dyDescent="0.25">
      <c r="A145" s="127"/>
      <c r="B145" s="128">
        <v>1076</v>
      </c>
      <c r="C145" s="129"/>
      <c r="D145" s="130"/>
      <c r="E145" s="273">
        <v>181</v>
      </c>
      <c r="F145" s="274">
        <v>181</v>
      </c>
      <c r="G145" s="274">
        <v>181</v>
      </c>
      <c r="H145" s="132"/>
      <c r="I145" s="133"/>
      <c r="J145" s="134"/>
      <c r="K145" s="135"/>
      <c r="L145" s="136"/>
      <c r="M145" s="137">
        <f t="shared" si="14"/>
        <v>543</v>
      </c>
      <c r="O145" s="280"/>
      <c r="P145" s="280"/>
      <c r="Q145" s="280"/>
    </row>
    <row r="146" spans="1:17" x14ac:dyDescent="0.25">
      <c r="A146" s="127"/>
      <c r="B146" s="128">
        <v>1070</v>
      </c>
      <c r="C146" s="129"/>
      <c r="D146" s="130"/>
      <c r="E146" s="273">
        <v>268</v>
      </c>
      <c r="F146" s="274">
        <v>275</v>
      </c>
      <c r="G146" s="274">
        <v>191</v>
      </c>
      <c r="H146" s="132"/>
      <c r="I146" s="133"/>
      <c r="J146" s="134"/>
      <c r="K146" s="135"/>
      <c r="L146" s="136"/>
      <c r="M146" s="137">
        <f t="shared" si="14"/>
        <v>734</v>
      </c>
      <c r="O146" s="280"/>
      <c r="P146" s="280"/>
      <c r="Q146" s="280"/>
    </row>
    <row r="147" spans="1:17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7" x14ac:dyDescent="0.25">
      <c r="A148" s="138"/>
      <c r="B148" s="128"/>
      <c r="C148" s="139"/>
      <c r="D148" s="140"/>
      <c r="E148" s="131"/>
      <c r="F148" s="131"/>
      <c r="G148" s="131"/>
      <c r="H148" s="132"/>
      <c r="I148" s="133"/>
      <c r="J148" s="134"/>
      <c r="K148" s="135"/>
      <c r="L148" s="136"/>
      <c r="M148" s="142">
        <f t="shared" si="14"/>
        <v>0</v>
      </c>
    </row>
    <row r="149" spans="1:17" x14ac:dyDescent="0.25">
      <c r="A149" s="144"/>
      <c r="B149" s="128"/>
      <c r="C149" s="145"/>
      <c r="D149" s="146"/>
      <c r="E149" s="131"/>
      <c r="F149" s="131"/>
      <c r="G149" s="131"/>
      <c r="H149" s="132"/>
      <c r="I149" s="133"/>
      <c r="J149" s="134"/>
      <c r="K149" s="135"/>
      <c r="L149" s="136"/>
      <c r="M149" s="147">
        <f t="shared" si="14"/>
        <v>0</v>
      </c>
    </row>
    <row r="150" spans="1:17" x14ac:dyDescent="0.25">
      <c r="A150" s="144"/>
      <c r="B150" s="128"/>
      <c r="C150" s="145"/>
      <c r="D150" s="146"/>
      <c r="E150" s="131"/>
      <c r="F150" s="131"/>
      <c r="G150" s="131"/>
      <c r="H150" s="132"/>
      <c r="I150" s="133"/>
      <c r="J150" s="134"/>
      <c r="K150" s="135"/>
      <c r="L150" s="136"/>
      <c r="M150" s="147">
        <f t="shared" si="14"/>
        <v>0</v>
      </c>
    </row>
    <row r="151" spans="1:17" ht="15.6" x14ac:dyDescent="0.25">
      <c r="A151" s="148"/>
      <c r="B151" s="149"/>
      <c r="C151" s="150"/>
      <c r="D151" s="151"/>
      <c r="E151" s="278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758</v>
      </c>
      <c r="F151" s="278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757</v>
      </c>
      <c r="G151" s="278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904</v>
      </c>
      <c r="H151" s="149"/>
      <c r="I151" s="153"/>
      <c r="J151" s="154"/>
      <c r="K151" s="155"/>
      <c r="L151" s="156"/>
      <c r="M151" s="157">
        <f>SUM(E151:G151)</f>
        <v>2419</v>
      </c>
    </row>
    <row r="152" spans="1:17" x14ac:dyDescent="0.25">
      <c r="A152" s="127"/>
      <c r="B152" s="128">
        <v>1071</v>
      </c>
      <c r="C152" s="129"/>
      <c r="D152" s="130"/>
      <c r="E152" s="273">
        <v>125</v>
      </c>
      <c r="F152" s="274">
        <v>88</v>
      </c>
      <c r="G152" s="274">
        <v>166</v>
      </c>
      <c r="H152" s="121"/>
      <c r="I152" s="122"/>
      <c r="J152" s="123"/>
      <c r="K152" s="124"/>
      <c r="L152" s="125"/>
      <c r="M152" s="137">
        <f t="shared" ref="M152:M160" si="15">SUM(E152:G152)</f>
        <v>379</v>
      </c>
      <c r="O152" s="280"/>
      <c r="P152" s="280"/>
      <c r="Q152" s="280"/>
    </row>
    <row r="153" spans="1:17" x14ac:dyDescent="0.25">
      <c r="A153" s="127"/>
      <c r="B153" s="128">
        <v>1072</v>
      </c>
      <c r="C153" s="129"/>
      <c r="D153" s="130"/>
      <c r="E153" s="273">
        <v>139</v>
      </c>
      <c r="F153" s="274">
        <v>168</v>
      </c>
      <c r="G153" s="274">
        <v>136</v>
      </c>
      <c r="H153" s="132"/>
      <c r="I153" s="133"/>
      <c r="J153" s="134"/>
      <c r="K153" s="135"/>
      <c r="L153" s="136"/>
      <c r="M153" s="137">
        <f t="shared" si="15"/>
        <v>443</v>
      </c>
      <c r="O153" s="280"/>
      <c r="P153" s="280"/>
      <c r="Q153" s="280"/>
    </row>
    <row r="154" spans="1:17" x14ac:dyDescent="0.25">
      <c r="A154" s="127"/>
      <c r="B154" s="128">
        <v>1073</v>
      </c>
      <c r="C154" s="129"/>
      <c r="D154" s="130"/>
      <c r="E154" s="273">
        <v>180</v>
      </c>
      <c r="F154" s="274">
        <v>168</v>
      </c>
      <c r="G154" s="274">
        <v>203</v>
      </c>
      <c r="H154" s="132"/>
      <c r="I154" s="133"/>
      <c r="J154" s="134"/>
      <c r="K154" s="135"/>
      <c r="L154" s="136"/>
      <c r="M154" s="137">
        <f t="shared" si="15"/>
        <v>551</v>
      </c>
      <c r="O154" s="280"/>
      <c r="P154" s="280"/>
      <c r="Q154" s="280"/>
    </row>
    <row r="155" spans="1:17" x14ac:dyDescent="0.25">
      <c r="A155" s="127"/>
      <c r="B155" s="128">
        <v>1074</v>
      </c>
      <c r="C155" s="129"/>
      <c r="D155" s="130"/>
      <c r="E155" s="273">
        <v>129</v>
      </c>
      <c r="F155" s="274">
        <v>129</v>
      </c>
      <c r="G155" s="274">
        <v>129</v>
      </c>
      <c r="H155" s="132"/>
      <c r="I155" s="133"/>
      <c r="J155" s="134"/>
      <c r="K155" s="135"/>
      <c r="L155" s="136"/>
      <c r="M155" s="137">
        <f t="shared" si="15"/>
        <v>387</v>
      </c>
      <c r="O155" s="280"/>
      <c r="P155" s="280"/>
      <c r="Q155" s="280"/>
    </row>
    <row r="156" spans="1:17" x14ac:dyDescent="0.25">
      <c r="A156" s="127"/>
      <c r="B156" s="128">
        <v>1075</v>
      </c>
      <c r="C156" s="129"/>
      <c r="D156" s="130"/>
      <c r="E156" s="273">
        <v>185</v>
      </c>
      <c r="F156" s="274">
        <v>204</v>
      </c>
      <c r="G156" s="274">
        <v>270</v>
      </c>
      <c r="H156" s="132"/>
      <c r="I156" s="133"/>
      <c r="J156" s="134"/>
      <c r="K156" s="135"/>
      <c r="L156" s="136"/>
      <c r="M156" s="137">
        <f t="shared" si="15"/>
        <v>659</v>
      </c>
      <c r="O156" s="280"/>
      <c r="P156" s="280"/>
      <c r="Q156" s="280"/>
    </row>
    <row r="157" spans="1:17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7" x14ac:dyDescent="0.25">
      <c r="A158" s="138"/>
      <c r="B158" s="128"/>
      <c r="C158" s="139"/>
      <c r="D158" s="140"/>
      <c r="E158" s="131"/>
      <c r="F158" s="131"/>
      <c r="G158" s="131"/>
      <c r="H158" s="132"/>
      <c r="I158" s="133"/>
      <c r="J158" s="134"/>
      <c r="K158" s="135"/>
      <c r="L158" s="136"/>
      <c r="M158" s="142">
        <f t="shared" si="15"/>
        <v>0</v>
      </c>
    </row>
    <row r="159" spans="1:17" x14ac:dyDescent="0.25">
      <c r="A159" s="144"/>
      <c r="B159" s="128"/>
      <c r="C159" s="145"/>
      <c r="D159" s="146"/>
      <c r="E159" s="131"/>
      <c r="F159" s="131"/>
      <c r="G159" s="131"/>
      <c r="H159" s="132"/>
      <c r="I159" s="133"/>
      <c r="J159" s="134"/>
      <c r="K159" s="135"/>
      <c r="L159" s="136"/>
      <c r="M159" s="147">
        <f t="shared" si="15"/>
        <v>0</v>
      </c>
    </row>
    <row r="160" spans="1:17" x14ac:dyDescent="0.25">
      <c r="A160" s="144"/>
      <c r="B160" s="128"/>
      <c r="C160" s="145"/>
      <c r="D160" s="146"/>
      <c r="E160" s="131"/>
      <c r="F160" s="131"/>
      <c r="G160" s="131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">
      <c r="A161" s="158"/>
      <c r="B161" s="159"/>
      <c r="C161" s="160"/>
      <c r="D161" s="161"/>
      <c r="E161" s="218"/>
      <c r="F161" s="218"/>
      <c r="G161" s="218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 M1:M6">
    <cfRule type="containsErrors" dxfId="3077" priority="485">
      <formula>ISERROR(C1)</formula>
    </cfRule>
  </conditionalFormatting>
  <conditionalFormatting sqref="M1:M6">
    <cfRule type="containsErrors" dxfId="3076" priority="484">
      <formula>ISERROR(M1)</formula>
    </cfRule>
  </conditionalFormatting>
  <conditionalFormatting sqref="M1:M6">
    <cfRule type="cellIs" dxfId="3075" priority="483" operator="equal">
      <formula>0</formula>
    </cfRule>
  </conditionalFormatting>
  <conditionalFormatting sqref="A1">
    <cfRule type="containsErrors" dxfId="3074" priority="482">
      <formula>ISERROR(A1)</formula>
    </cfRule>
  </conditionalFormatting>
  <conditionalFormatting sqref="M7:M8">
    <cfRule type="cellIs" dxfId="3073" priority="480" operator="equal">
      <formula>0</formula>
    </cfRule>
    <cfRule type="containsErrors" dxfId="3072" priority="481">
      <formula>ISERROR(M7)</formula>
    </cfRule>
  </conditionalFormatting>
  <conditionalFormatting sqref="M9:M10">
    <cfRule type="cellIs" dxfId="3071" priority="478" operator="equal">
      <formula>0</formula>
    </cfRule>
    <cfRule type="containsErrors" dxfId="3070" priority="479">
      <formula>ISERROR(M9)</formula>
    </cfRule>
  </conditionalFormatting>
  <conditionalFormatting sqref="C2:C6">
    <cfRule type="containsErrors" dxfId="3069" priority="477">
      <formula>ISERROR(C2)</formula>
    </cfRule>
  </conditionalFormatting>
  <conditionalFormatting sqref="C7:C8">
    <cfRule type="cellIs" dxfId="3068" priority="475" operator="equal">
      <formula>0</formula>
    </cfRule>
    <cfRule type="containsErrors" dxfId="3067" priority="476">
      <formula>ISERROR(C7)</formula>
    </cfRule>
  </conditionalFormatting>
  <conditionalFormatting sqref="C9:C10">
    <cfRule type="cellIs" dxfId="3066" priority="473" operator="equal">
      <formula>0</formula>
    </cfRule>
    <cfRule type="containsErrors" dxfId="3065" priority="474">
      <formula>ISERROR(C9)</formula>
    </cfRule>
  </conditionalFormatting>
  <conditionalFormatting sqref="C11">
    <cfRule type="containsErrors" dxfId="3064" priority="472">
      <formula>ISERROR(C11)</formula>
    </cfRule>
  </conditionalFormatting>
  <conditionalFormatting sqref="M12:M16">
    <cfRule type="containsErrors" dxfId="3063" priority="471">
      <formula>ISERROR(M12)</formula>
    </cfRule>
  </conditionalFormatting>
  <conditionalFormatting sqref="M12:M16">
    <cfRule type="containsErrors" dxfId="3062" priority="470">
      <formula>ISERROR(M12)</formula>
    </cfRule>
  </conditionalFormatting>
  <conditionalFormatting sqref="M12:M16">
    <cfRule type="cellIs" dxfId="3061" priority="469" operator="equal">
      <formula>0</formula>
    </cfRule>
  </conditionalFormatting>
  <conditionalFormatting sqref="M17:M18">
    <cfRule type="cellIs" dxfId="3060" priority="467" operator="equal">
      <formula>0</formula>
    </cfRule>
    <cfRule type="containsErrors" dxfId="3059" priority="468">
      <formula>ISERROR(M17)</formula>
    </cfRule>
  </conditionalFormatting>
  <conditionalFormatting sqref="M19:M20">
    <cfRule type="cellIs" dxfId="3058" priority="465" operator="equal">
      <formula>0</formula>
    </cfRule>
    <cfRule type="containsErrors" dxfId="3057" priority="466">
      <formula>ISERROR(M19)</formula>
    </cfRule>
  </conditionalFormatting>
  <conditionalFormatting sqref="C12:C16">
    <cfRule type="containsErrors" dxfId="3056" priority="464">
      <formula>ISERROR(C12)</formula>
    </cfRule>
  </conditionalFormatting>
  <conditionalFormatting sqref="C19:C20">
    <cfRule type="cellIs" dxfId="3055" priority="462" operator="equal">
      <formula>0</formula>
    </cfRule>
    <cfRule type="containsErrors" dxfId="3054" priority="463">
      <formula>ISERROR(C19)</formula>
    </cfRule>
  </conditionalFormatting>
  <conditionalFormatting sqref="M22:M26">
    <cfRule type="containsErrors" dxfId="3053" priority="461">
      <formula>ISERROR(M22)</formula>
    </cfRule>
  </conditionalFormatting>
  <conditionalFormatting sqref="M22:M26">
    <cfRule type="containsErrors" dxfId="3052" priority="460">
      <formula>ISERROR(M22)</formula>
    </cfRule>
  </conditionalFormatting>
  <conditionalFormatting sqref="M22:M26">
    <cfRule type="cellIs" dxfId="3051" priority="459" operator="equal">
      <formula>0</formula>
    </cfRule>
  </conditionalFormatting>
  <conditionalFormatting sqref="M27:M28">
    <cfRule type="cellIs" dxfId="3050" priority="457" operator="equal">
      <formula>0</formula>
    </cfRule>
    <cfRule type="containsErrors" dxfId="3049" priority="458">
      <formula>ISERROR(M27)</formula>
    </cfRule>
  </conditionalFormatting>
  <conditionalFormatting sqref="M29:M30">
    <cfRule type="cellIs" dxfId="3048" priority="455" operator="equal">
      <formula>0</formula>
    </cfRule>
    <cfRule type="containsErrors" dxfId="3047" priority="456">
      <formula>ISERROR(M29)</formula>
    </cfRule>
  </conditionalFormatting>
  <conditionalFormatting sqref="C22:C26">
    <cfRule type="containsErrors" dxfId="3046" priority="454">
      <formula>ISERROR(C22)</formula>
    </cfRule>
  </conditionalFormatting>
  <conditionalFormatting sqref="C29:C30">
    <cfRule type="cellIs" dxfId="3045" priority="452" operator="equal">
      <formula>0</formula>
    </cfRule>
    <cfRule type="containsErrors" dxfId="3044" priority="453">
      <formula>ISERROR(C29)</formula>
    </cfRule>
  </conditionalFormatting>
  <conditionalFormatting sqref="M32:M36">
    <cfRule type="containsErrors" dxfId="3043" priority="451">
      <formula>ISERROR(M32)</formula>
    </cfRule>
  </conditionalFormatting>
  <conditionalFormatting sqref="M32:M36">
    <cfRule type="containsErrors" dxfId="3042" priority="450">
      <formula>ISERROR(M32)</formula>
    </cfRule>
  </conditionalFormatting>
  <conditionalFormatting sqref="M32:M36">
    <cfRule type="cellIs" dxfId="3041" priority="449" operator="equal">
      <formula>0</formula>
    </cfRule>
  </conditionalFormatting>
  <conditionalFormatting sqref="M37:M38">
    <cfRule type="cellIs" dxfId="3040" priority="447" operator="equal">
      <formula>0</formula>
    </cfRule>
    <cfRule type="containsErrors" dxfId="3039" priority="448">
      <formula>ISERROR(M37)</formula>
    </cfRule>
  </conditionalFormatting>
  <conditionalFormatting sqref="M39:M40">
    <cfRule type="cellIs" dxfId="3038" priority="445" operator="equal">
      <formula>0</formula>
    </cfRule>
    <cfRule type="containsErrors" dxfId="3037" priority="446">
      <formula>ISERROR(M39)</formula>
    </cfRule>
  </conditionalFormatting>
  <conditionalFormatting sqref="C32:C36">
    <cfRule type="containsErrors" dxfId="3036" priority="444">
      <formula>ISERROR(C32)</formula>
    </cfRule>
  </conditionalFormatting>
  <conditionalFormatting sqref="C39:C40">
    <cfRule type="cellIs" dxfId="3035" priority="442" operator="equal">
      <formula>0</formula>
    </cfRule>
    <cfRule type="containsErrors" dxfId="3034" priority="443">
      <formula>ISERROR(C39)</formula>
    </cfRule>
  </conditionalFormatting>
  <conditionalFormatting sqref="M42:M46">
    <cfRule type="containsErrors" dxfId="3033" priority="441">
      <formula>ISERROR(M42)</formula>
    </cfRule>
  </conditionalFormatting>
  <conditionalFormatting sqref="M42:M46">
    <cfRule type="containsErrors" dxfId="3032" priority="440">
      <formula>ISERROR(M42)</formula>
    </cfRule>
  </conditionalFormatting>
  <conditionalFormatting sqref="M42:M46">
    <cfRule type="cellIs" dxfId="3031" priority="439" operator="equal">
      <formula>0</formula>
    </cfRule>
  </conditionalFormatting>
  <conditionalFormatting sqref="M47:M48">
    <cfRule type="cellIs" dxfId="3030" priority="437" operator="equal">
      <formula>0</formula>
    </cfRule>
    <cfRule type="containsErrors" dxfId="3029" priority="438">
      <formula>ISERROR(M47)</formula>
    </cfRule>
  </conditionalFormatting>
  <conditionalFormatting sqref="M49:M50">
    <cfRule type="cellIs" dxfId="3028" priority="435" operator="equal">
      <formula>0</formula>
    </cfRule>
    <cfRule type="containsErrors" dxfId="3027" priority="436">
      <formula>ISERROR(M49)</formula>
    </cfRule>
  </conditionalFormatting>
  <conditionalFormatting sqref="C42:C46">
    <cfRule type="containsErrors" dxfId="3026" priority="434">
      <formula>ISERROR(C42)</formula>
    </cfRule>
  </conditionalFormatting>
  <conditionalFormatting sqref="C49:C50">
    <cfRule type="cellIs" dxfId="3025" priority="432" operator="equal">
      <formula>0</formula>
    </cfRule>
    <cfRule type="containsErrors" dxfId="3024" priority="433">
      <formula>ISERROR(C49)</formula>
    </cfRule>
  </conditionalFormatting>
  <conditionalFormatting sqref="M52:M56">
    <cfRule type="containsErrors" dxfId="3023" priority="431">
      <formula>ISERROR(M52)</formula>
    </cfRule>
  </conditionalFormatting>
  <conditionalFormatting sqref="M52:M56">
    <cfRule type="containsErrors" dxfId="3022" priority="430">
      <formula>ISERROR(M52)</formula>
    </cfRule>
  </conditionalFormatting>
  <conditionalFormatting sqref="M52:M56">
    <cfRule type="cellIs" dxfId="3021" priority="429" operator="equal">
      <formula>0</formula>
    </cfRule>
  </conditionalFormatting>
  <conditionalFormatting sqref="M57:M58">
    <cfRule type="cellIs" dxfId="3020" priority="427" operator="equal">
      <formula>0</formula>
    </cfRule>
    <cfRule type="containsErrors" dxfId="3019" priority="428">
      <formula>ISERROR(M57)</formula>
    </cfRule>
  </conditionalFormatting>
  <conditionalFormatting sqref="M59:M60">
    <cfRule type="cellIs" dxfId="3018" priority="425" operator="equal">
      <formula>0</formula>
    </cfRule>
    <cfRule type="containsErrors" dxfId="3017" priority="426">
      <formula>ISERROR(M59)</formula>
    </cfRule>
  </conditionalFormatting>
  <conditionalFormatting sqref="C52:C56">
    <cfRule type="containsErrors" dxfId="3016" priority="424">
      <formula>ISERROR(C52)</formula>
    </cfRule>
  </conditionalFormatting>
  <conditionalFormatting sqref="C59:C60">
    <cfRule type="cellIs" dxfId="3015" priority="422" operator="equal">
      <formula>0</formula>
    </cfRule>
    <cfRule type="containsErrors" dxfId="3014" priority="423">
      <formula>ISERROR(C59)</formula>
    </cfRule>
  </conditionalFormatting>
  <conditionalFormatting sqref="M62:M66">
    <cfRule type="containsErrors" dxfId="3013" priority="421">
      <formula>ISERROR(M62)</formula>
    </cfRule>
  </conditionalFormatting>
  <conditionalFormatting sqref="M62:M66">
    <cfRule type="containsErrors" dxfId="3012" priority="420">
      <formula>ISERROR(M62)</formula>
    </cfRule>
  </conditionalFormatting>
  <conditionalFormatting sqref="M62:M66">
    <cfRule type="cellIs" dxfId="3011" priority="419" operator="equal">
      <formula>0</formula>
    </cfRule>
  </conditionalFormatting>
  <conditionalFormatting sqref="M67:M68">
    <cfRule type="cellIs" dxfId="3010" priority="417" operator="equal">
      <formula>0</formula>
    </cfRule>
    <cfRule type="containsErrors" dxfId="3009" priority="418">
      <formula>ISERROR(M67)</formula>
    </cfRule>
  </conditionalFormatting>
  <conditionalFormatting sqref="M69:M70">
    <cfRule type="cellIs" dxfId="3008" priority="415" operator="equal">
      <formula>0</formula>
    </cfRule>
    <cfRule type="containsErrors" dxfId="3007" priority="416">
      <formula>ISERROR(M69)</formula>
    </cfRule>
  </conditionalFormatting>
  <conditionalFormatting sqref="C62:C66">
    <cfRule type="containsErrors" dxfId="3006" priority="414">
      <formula>ISERROR(C62)</formula>
    </cfRule>
  </conditionalFormatting>
  <conditionalFormatting sqref="C69:C70">
    <cfRule type="cellIs" dxfId="3005" priority="412" operator="equal">
      <formula>0</formula>
    </cfRule>
    <cfRule type="containsErrors" dxfId="3004" priority="413">
      <formula>ISERROR(C69)</formula>
    </cfRule>
  </conditionalFormatting>
  <conditionalFormatting sqref="M72:M76">
    <cfRule type="containsErrors" dxfId="3003" priority="411">
      <formula>ISERROR(M72)</formula>
    </cfRule>
  </conditionalFormatting>
  <conditionalFormatting sqref="M72:M76">
    <cfRule type="containsErrors" dxfId="3002" priority="410">
      <formula>ISERROR(M72)</formula>
    </cfRule>
  </conditionalFormatting>
  <conditionalFormatting sqref="M72:M76">
    <cfRule type="cellIs" dxfId="3001" priority="409" operator="equal">
      <formula>0</formula>
    </cfRule>
  </conditionalFormatting>
  <conditionalFormatting sqref="M77:M78">
    <cfRule type="cellIs" dxfId="3000" priority="407" operator="equal">
      <formula>0</formula>
    </cfRule>
    <cfRule type="containsErrors" dxfId="2999" priority="408">
      <formula>ISERROR(M77)</formula>
    </cfRule>
  </conditionalFormatting>
  <conditionalFormatting sqref="M79:M80">
    <cfRule type="cellIs" dxfId="2998" priority="405" operator="equal">
      <formula>0</formula>
    </cfRule>
    <cfRule type="containsErrors" dxfId="2997" priority="406">
      <formula>ISERROR(M79)</formula>
    </cfRule>
  </conditionalFormatting>
  <conditionalFormatting sqref="C72:C76">
    <cfRule type="containsErrors" dxfId="2996" priority="404">
      <formula>ISERROR(C72)</formula>
    </cfRule>
  </conditionalFormatting>
  <conditionalFormatting sqref="C79:C80">
    <cfRule type="cellIs" dxfId="2995" priority="402" operator="equal">
      <formula>0</formula>
    </cfRule>
    <cfRule type="containsErrors" dxfId="2994" priority="403">
      <formula>ISERROR(C79)</formula>
    </cfRule>
  </conditionalFormatting>
  <conditionalFormatting sqref="M82:M86">
    <cfRule type="containsErrors" dxfId="2993" priority="401">
      <formula>ISERROR(M82)</formula>
    </cfRule>
  </conditionalFormatting>
  <conditionalFormatting sqref="M82:M86">
    <cfRule type="containsErrors" dxfId="2992" priority="400">
      <formula>ISERROR(M82)</formula>
    </cfRule>
  </conditionalFormatting>
  <conditionalFormatting sqref="M82:M86">
    <cfRule type="cellIs" dxfId="2991" priority="399" operator="equal">
      <formula>0</formula>
    </cfRule>
  </conditionalFormatting>
  <conditionalFormatting sqref="M87:M88">
    <cfRule type="cellIs" dxfId="2990" priority="397" operator="equal">
      <formula>0</formula>
    </cfRule>
    <cfRule type="containsErrors" dxfId="2989" priority="398">
      <formula>ISERROR(M87)</formula>
    </cfRule>
  </conditionalFormatting>
  <conditionalFormatting sqref="M89:M90">
    <cfRule type="cellIs" dxfId="2988" priority="395" operator="equal">
      <formula>0</formula>
    </cfRule>
    <cfRule type="containsErrors" dxfId="2987" priority="396">
      <formula>ISERROR(M89)</formula>
    </cfRule>
  </conditionalFormatting>
  <conditionalFormatting sqref="C82:C86">
    <cfRule type="containsErrors" dxfId="2986" priority="394">
      <formula>ISERROR(C82)</formula>
    </cfRule>
  </conditionalFormatting>
  <conditionalFormatting sqref="C89:C90">
    <cfRule type="cellIs" dxfId="2985" priority="392" operator="equal">
      <formula>0</formula>
    </cfRule>
    <cfRule type="containsErrors" dxfId="2984" priority="393">
      <formula>ISERROR(C89)</formula>
    </cfRule>
  </conditionalFormatting>
  <conditionalFormatting sqref="M92:M96">
    <cfRule type="containsErrors" dxfId="2983" priority="391">
      <formula>ISERROR(M92)</formula>
    </cfRule>
  </conditionalFormatting>
  <conditionalFormatting sqref="M92:M96">
    <cfRule type="containsErrors" dxfId="2982" priority="390">
      <formula>ISERROR(M92)</formula>
    </cfRule>
  </conditionalFormatting>
  <conditionalFormatting sqref="M92:M96">
    <cfRule type="cellIs" dxfId="2981" priority="389" operator="equal">
      <formula>0</formula>
    </cfRule>
  </conditionalFormatting>
  <conditionalFormatting sqref="M97:M98">
    <cfRule type="cellIs" dxfId="2980" priority="387" operator="equal">
      <formula>0</formula>
    </cfRule>
    <cfRule type="containsErrors" dxfId="2979" priority="388">
      <formula>ISERROR(M97)</formula>
    </cfRule>
  </conditionalFormatting>
  <conditionalFormatting sqref="M99:M100">
    <cfRule type="cellIs" dxfId="2978" priority="385" operator="equal">
      <formula>0</formula>
    </cfRule>
    <cfRule type="containsErrors" dxfId="2977" priority="386">
      <formula>ISERROR(M99)</formula>
    </cfRule>
  </conditionalFormatting>
  <conditionalFormatting sqref="C92:C96">
    <cfRule type="containsErrors" dxfId="2976" priority="384">
      <formula>ISERROR(C92)</formula>
    </cfRule>
  </conditionalFormatting>
  <conditionalFormatting sqref="C99:C100">
    <cfRule type="cellIs" dxfId="2975" priority="382" operator="equal">
      <formula>0</formula>
    </cfRule>
    <cfRule type="containsErrors" dxfId="2974" priority="383">
      <formula>ISERROR(C99)</formula>
    </cfRule>
  </conditionalFormatting>
  <conditionalFormatting sqref="M102:M106">
    <cfRule type="containsErrors" dxfId="2973" priority="381">
      <formula>ISERROR(M102)</formula>
    </cfRule>
  </conditionalFormatting>
  <conditionalFormatting sqref="M102:M106">
    <cfRule type="containsErrors" dxfId="2972" priority="380">
      <formula>ISERROR(M102)</formula>
    </cfRule>
  </conditionalFormatting>
  <conditionalFormatting sqref="M102:M106">
    <cfRule type="cellIs" dxfId="2971" priority="379" operator="equal">
      <formula>0</formula>
    </cfRule>
  </conditionalFormatting>
  <conditionalFormatting sqref="M107:M108">
    <cfRule type="cellIs" dxfId="2970" priority="377" operator="equal">
      <formula>0</formula>
    </cfRule>
    <cfRule type="containsErrors" dxfId="2969" priority="378">
      <formula>ISERROR(M107)</formula>
    </cfRule>
  </conditionalFormatting>
  <conditionalFormatting sqref="M109:M110">
    <cfRule type="cellIs" dxfId="2968" priority="375" operator="equal">
      <formula>0</formula>
    </cfRule>
    <cfRule type="containsErrors" dxfId="2967" priority="376">
      <formula>ISERROR(M109)</formula>
    </cfRule>
  </conditionalFormatting>
  <conditionalFormatting sqref="C102:C106">
    <cfRule type="containsErrors" dxfId="2966" priority="374">
      <formula>ISERROR(C102)</formula>
    </cfRule>
  </conditionalFormatting>
  <conditionalFormatting sqref="C109:C110">
    <cfRule type="cellIs" dxfId="2965" priority="372" operator="equal">
      <formula>0</formula>
    </cfRule>
    <cfRule type="containsErrors" dxfId="2964" priority="373">
      <formula>ISERROR(C109)</formula>
    </cfRule>
  </conditionalFormatting>
  <conditionalFormatting sqref="M112:M116">
    <cfRule type="containsErrors" dxfId="2963" priority="371">
      <formula>ISERROR(M112)</formula>
    </cfRule>
  </conditionalFormatting>
  <conditionalFormatting sqref="M112:M116">
    <cfRule type="containsErrors" dxfId="2962" priority="370">
      <formula>ISERROR(M112)</formula>
    </cfRule>
  </conditionalFormatting>
  <conditionalFormatting sqref="M112:M116">
    <cfRule type="cellIs" dxfId="2961" priority="369" operator="equal">
      <formula>0</formula>
    </cfRule>
  </conditionalFormatting>
  <conditionalFormatting sqref="M117:M118">
    <cfRule type="cellIs" dxfId="2960" priority="367" operator="equal">
      <formula>0</formula>
    </cfRule>
    <cfRule type="containsErrors" dxfId="2959" priority="368">
      <formula>ISERROR(M117)</formula>
    </cfRule>
  </conditionalFormatting>
  <conditionalFormatting sqref="M119:M120">
    <cfRule type="cellIs" dxfId="2958" priority="365" operator="equal">
      <formula>0</formula>
    </cfRule>
    <cfRule type="containsErrors" dxfId="2957" priority="366">
      <formula>ISERROR(M119)</formula>
    </cfRule>
  </conditionalFormatting>
  <conditionalFormatting sqref="C112:C116">
    <cfRule type="containsErrors" dxfId="2956" priority="364">
      <formula>ISERROR(C112)</formula>
    </cfRule>
  </conditionalFormatting>
  <conditionalFormatting sqref="C119:C120">
    <cfRule type="cellIs" dxfId="2955" priority="362" operator="equal">
      <formula>0</formula>
    </cfRule>
    <cfRule type="containsErrors" dxfId="2954" priority="363">
      <formula>ISERROR(C119)</formula>
    </cfRule>
  </conditionalFormatting>
  <conditionalFormatting sqref="M122:M126">
    <cfRule type="containsErrors" dxfId="2953" priority="361">
      <formula>ISERROR(M122)</formula>
    </cfRule>
  </conditionalFormatting>
  <conditionalFormatting sqref="M122:M126">
    <cfRule type="containsErrors" dxfId="2952" priority="360">
      <formula>ISERROR(M122)</formula>
    </cfRule>
  </conditionalFormatting>
  <conditionalFormatting sqref="M122:M126">
    <cfRule type="cellIs" dxfId="2951" priority="359" operator="equal">
      <formula>0</formula>
    </cfRule>
  </conditionalFormatting>
  <conditionalFormatting sqref="M127:M128">
    <cfRule type="cellIs" dxfId="2950" priority="357" operator="equal">
      <formula>0</formula>
    </cfRule>
    <cfRule type="containsErrors" dxfId="2949" priority="358">
      <formula>ISERROR(M127)</formula>
    </cfRule>
  </conditionalFormatting>
  <conditionalFormatting sqref="M129:M130">
    <cfRule type="cellIs" dxfId="2948" priority="355" operator="equal">
      <formula>0</formula>
    </cfRule>
    <cfRule type="containsErrors" dxfId="2947" priority="356">
      <formula>ISERROR(M129)</formula>
    </cfRule>
  </conditionalFormatting>
  <conditionalFormatting sqref="C122:C126">
    <cfRule type="containsErrors" dxfId="2946" priority="354">
      <formula>ISERROR(C122)</formula>
    </cfRule>
  </conditionalFormatting>
  <conditionalFormatting sqref="C129:C130">
    <cfRule type="cellIs" dxfId="2945" priority="352" operator="equal">
      <formula>0</formula>
    </cfRule>
    <cfRule type="containsErrors" dxfId="2944" priority="353">
      <formula>ISERROR(C129)</formula>
    </cfRule>
  </conditionalFormatting>
  <conditionalFormatting sqref="M132:M136">
    <cfRule type="containsErrors" dxfId="2943" priority="351">
      <formula>ISERROR(M132)</formula>
    </cfRule>
  </conditionalFormatting>
  <conditionalFormatting sqref="M132:M136">
    <cfRule type="containsErrors" dxfId="2942" priority="350">
      <formula>ISERROR(M132)</formula>
    </cfRule>
  </conditionalFormatting>
  <conditionalFormatting sqref="M132:M136">
    <cfRule type="cellIs" dxfId="2941" priority="349" operator="equal">
      <formula>0</formula>
    </cfRule>
  </conditionalFormatting>
  <conditionalFormatting sqref="M137:M138">
    <cfRule type="cellIs" dxfId="2940" priority="347" operator="equal">
      <formula>0</formula>
    </cfRule>
    <cfRule type="containsErrors" dxfId="2939" priority="348">
      <formula>ISERROR(M137)</formula>
    </cfRule>
  </conditionalFormatting>
  <conditionalFormatting sqref="M139:M140">
    <cfRule type="cellIs" dxfId="2938" priority="345" operator="equal">
      <formula>0</formula>
    </cfRule>
    <cfRule type="containsErrors" dxfId="2937" priority="346">
      <formula>ISERROR(M139)</formula>
    </cfRule>
  </conditionalFormatting>
  <conditionalFormatting sqref="C132:C136">
    <cfRule type="containsErrors" dxfId="2936" priority="344">
      <formula>ISERROR(C132)</formula>
    </cfRule>
  </conditionalFormatting>
  <conditionalFormatting sqref="C139:C140">
    <cfRule type="cellIs" dxfId="2935" priority="342" operator="equal">
      <formula>0</formula>
    </cfRule>
    <cfRule type="containsErrors" dxfId="2934" priority="343">
      <formula>ISERROR(C139)</formula>
    </cfRule>
  </conditionalFormatting>
  <conditionalFormatting sqref="M142:M146">
    <cfRule type="containsErrors" dxfId="2933" priority="341">
      <formula>ISERROR(M142)</formula>
    </cfRule>
  </conditionalFormatting>
  <conditionalFormatting sqref="M142:M146">
    <cfRule type="containsErrors" dxfId="2932" priority="340">
      <formula>ISERROR(M142)</formula>
    </cfRule>
  </conditionalFormatting>
  <conditionalFormatting sqref="M142:M146">
    <cfRule type="cellIs" dxfId="2931" priority="339" operator="equal">
      <formula>0</formula>
    </cfRule>
  </conditionalFormatting>
  <conditionalFormatting sqref="M147:M148">
    <cfRule type="cellIs" dxfId="2930" priority="337" operator="equal">
      <formula>0</formula>
    </cfRule>
    <cfRule type="containsErrors" dxfId="2929" priority="338">
      <formula>ISERROR(M147)</formula>
    </cfRule>
  </conditionalFormatting>
  <conditionalFormatting sqref="M149:M150">
    <cfRule type="cellIs" dxfId="2928" priority="335" operator="equal">
      <formula>0</formula>
    </cfRule>
    <cfRule type="containsErrors" dxfId="2927" priority="336">
      <formula>ISERROR(M149)</formula>
    </cfRule>
  </conditionalFormatting>
  <conditionalFormatting sqref="C142:C146">
    <cfRule type="containsErrors" dxfId="2926" priority="334">
      <formula>ISERROR(C142)</formula>
    </cfRule>
  </conditionalFormatting>
  <conditionalFormatting sqref="C149:C150">
    <cfRule type="cellIs" dxfId="2925" priority="332" operator="equal">
      <formula>0</formula>
    </cfRule>
    <cfRule type="containsErrors" dxfId="2924" priority="333">
      <formula>ISERROR(C149)</formula>
    </cfRule>
  </conditionalFormatting>
  <conditionalFormatting sqref="M152:M156">
    <cfRule type="containsErrors" dxfId="2923" priority="331">
      <formula>ISERROR(M152)</formula>
    </cfRule>
  </conditionalFormatting>
  <conditionalFormatting sqref="M152:M156">
    <cfRule type="containsErrors" dxfId="2922" priority="330">
      <formula>ISERROR(M152)</formula>
    </cfRule>
  </conditionalFormatting>
  <conditionalFormatting sqref="M152:M156">
    <cfRule type="cellIs" dxfId="2921" priority="329" operator="equal">
      <formula>0</formula>
    </cfRule>
  </conditionalFormatting>
  <conditionalFormatting sqref="M157:M158">
    <cfRule type="cellIs" dxfId="2920" priority="327" operator="equal">
      <formula>0</formula>
    </cfRule>
    <cfRule type="containsErrors" dxfId="2919" priority="328">
      <formula>ISERROR(M157)</formula>
    </cfRule>
  </conditionalFormatting>
  <conditionalFormatting sqref="M159:M160">
    <cfRule type="cellIs" dxfId="2918" priority="325" operator="equal">
      <formula>0</formula>
    </cfRule>
    <cfRule type="containsErrors" dxfId="2917" priority="326">
      <formula>ISERROR(M159)</formula>
    </cfRule>
  </conditionalFormatting>
  <conditionalFormatting sqref="C152:C156">
    <cfRule type="containsErrors" dxfId="2916" priority="324">
      <formula>ISERROR(C152)</formula>
    </cfRule>
  </conditionalFormatting>
  <conditionalFormatting sqref="C159:C160">
    <cfRule type="cellIs" dxfId="2915" priority="322" operator="equal">
      <formula>0</formula>
    </cfRule>
    <cfRule type="containsErrors" dxfId="2914" priority="323">
      <formula>ISERROR(C159)</formula>
    </cfRule>
  </conditionalFormatting>
  <conditionalFormatting sqref="M11">
    <cfRule type="containsErrors" dxfId="2913" priority="320">
      <formula>ISERROR(M11)</formula>
    </cfRule>
  </conditionalFormatting>
  <conditionalFormatting sqref="A2:A6">
    <cfRule type="containsErrors" dxfId="2912" priority="319">
      <formula>ISERROR(A2)</formula>
    </cfRule>
  </conditionalFormatting>
  <conditionalFormatting sqref="A7:A8">
    <cfRule type="cellIs" dxfId="2911" priority="317" operator="equal">
      <formula>0</formula>
    </cfRule>
    <cfRule type="containsErrors" dxfId="2910" priority="318">
      <formula>ISERROR(A7)</formula>
    </cfRule>
  </conditionalFormatting>
  <conditionalFormatting sqref="A9:A10">
    <cfRule type="cellIs" dxfId="2909" priority="315" operator="equal">
      <formula>0</formula>
    </cfRule>
    <cfRule type="containsErrors" dxfId="2908" priority="316">
      <formula>ISERROR(A9)</formula>
    </cfRule>
  </conditionalFormatting>
  <conditionalFormatting sqref="A17:A18">
    <cfRule type="cellIs" dxfId="2907" priority="313" operator="equal">
      <formula>0</formula>
    </cfRule>
    <cfRule type="containsErrors" dxfId="2906" priority="314">
      <formula>ISERROR(A17)</formula>
    </cfRule>
  </conditionalFormatting>
  <conditionalFormatting sqref="A19:A20">
    <cfRule type="cellIs" dxfId="2905" priority="311" operator="equal">
      <formula>0</formula>
    </cfRule>
    <cfRule type="containsErrors" dxfId="2904" priority="312">
      <formula>ISERROR(A19)</formula>
    </cfRule>
  </conditionalFormatting>
  <conditionalFormatting sqref="A27:A28">
    <cfRule type="cellIs" dxfId="2903" priority="309" operator="equal">
      <formula>0</formula>
    </cfRule>
    <cfRule type="containsErrors" dxfId="2902" priority="310">
      <formula>ISERROR(A27)</formula>
    </cfRule>
  </conditionalFormatting>
  <conditionalFormatting sqref="A29:A30">
    <cfRule type="cellIs" dxfId="2901" priority="307" operator="equal">
      <formula>0</formula>
    </cfRule>
    <cfRule type="containsErrors" dxfId="2900" priority="308">
      <formula>ISERROR(A29)</formula>
    </cfRule>
  </conditionalFormatting>
  <conditionalFormatting sqref="A37:A38">
    <cfRule type="cellIs" dxfId="2899" priority="305" operator="equal">
      <formula>0</formula>
    </cfRule>
    <cfRule type="containsErrors" dxfId="2898" priority="306">
      <formula>ISERROR(A37)</formula>
    </cfRule>
  </conditionalFormatting>
  <conditionalFormatting sqref="A39:A40">
    <cfRule type="cellIs" dxfId="2897" priority="303" operator="equal">
      <formula>0</formula>
    </cfRule>
    <cfRule type="containsErrors" dxfId="2896" priority="304">
      <formula>ISERROR(A39)</formula>
    </cfRule>
  </conditionalFormatting>
  <conditionalFormatting sqref="A47:A48">
    <cfRule type="cellIs" dxfId="2895" priority="301" operator="equal">
      <formula>0</formula>
    </cfRule>
    <cfRule type="containsErrors" dxfId="2894" priority="302">
      <formula>ISERROR(A47)</formula>
    </cfRule>
  </conditionalFormatting>
  <conditionalFormatting sqref="A49:A50">
    <cfRule type="cellIs" dxfId="2893" priority="299" operator="equal">
      <formula>0</formula>
    </cfRule>
    <cfRule type="containsErrors" dxfId="2892" priority="300">
      <formula>ISERROR(A49)</formula>
    </cfRule>
  </conditionalFormatting>
  <conditionalFormatting sqref="A57:A58">
    <cfRule type="cellIs" dxfId="2891" priority="297" operator="equal">
      <formula>0</formula>
    </cfRule>
    <cfRule type="containsErrors" dxfId="2890" priority="298">
      <formula>ISERROR(A57)</formula>
    </cfRule>
  </conditionalFormatting>
  <conditionalFormatting sqref="A59:A60">
    <cfRule type="cellIs" dxfId="2889" priority="295" operator="equal">
      <formula>0</formula>
    </cfRule>
    <cfRule type="containsErrors" dxfId="2888" priority="296">
      <formula>ISERROR(A59)</formula>
    </cfRule>
  </conditionalFormatting>
  <conditionalFormatting sqref="A67:A68">
    <cfRule type="cellIs" dxfId="2887" priority="293" operator="equal">
      <formula>0</formula>
    </cfRule>
    <cfRule type="containsErrors" dxfId="2886" priority="294">
      <formula>ISERROR(A67)</formula>
    </cfRule>
  </conditionalFormatting>
  <conditionalFormatting sqref="A69:A70">
    <cfRule type="cellIs" dxfId="2885" priority="291" operator="equal">
      <formula>0</formula>
    </cfRule>
    <cfRule type="containsErrors" dxfId="2884" priority="292">
      <formula>ISERROR(A69)</formula>
    </cfRule>
  </conditionalFormatting>
  <conditionalFormatting sqref="A77:A78">
    <cfRule type="cellIs" dxfId="2883" priority="289" operator="equal">
      <formula>0</formula>
    </cfRule>
    <cfRule type="containsErrors" dxfId="2882" priority="290">
      <formula>ISERROR(A77)</formula>
    </cfRule>
  </conditionalFormatting>
  <conditionalFormatting sqref="A79:A80">
    <cfRule type="cellIs" dxfId="2881" priority="287" operator="equal">
      <formula>0</formula>
    </cfRule>
    <cfRule type="containsErrors" dxfId="2880" priority="288">
      <formula>ISERROR(A79)</formula>
    </cfRule>
  </conditionalFormatting>
  <conditionalFormatting sqref="A87:A88">
    <cfRule type="cellIs" dxfId="2879" priority="285" operator="equal">
      <formula>0</formula>
    </cfRule>
    <cfRule type="containsErrors" dxfId="2878" priority="286">
      <formula>ISERROR(A87)</formula>
    </cfRule>
  </conditionalFormatting>
  <conditionalFormatting sqref="A89:A90">
    <cfRule type="cellIs" dxfId="2877" priority="283" operator="equal">
      <formula>0</formula>
    </cfRule>
    <cfRule type="containsErrors" dxfId="2876" priority="284">
      <formula>ISERROR(A89)</formula>
    </cfRule>
  </conditionalFormatting>
  <conditionalFormatting sqref="A97:A98">
    <cfRule type="cellIs" dxfId="2875" priority="281" operator="equal">
      <formula>0</formula>
    </cfRule>
    <cfRule type="containsErrors" dxfId="2874" priority="282">
      <formula>ISERROR(A97)</formula>
    </cfRule>
  </conditionalFormatting>
  <conditionalFormatting sqref="A99:A100">
    <cfRule type="cellIs" dxfId="2873" priority="279" operator="equal">
      <formula>0</formula>
    </cfRule>
    <cfRule type="containsErrors" dxfId="2872" priority="280">
      <formula>ISERROR(A99)</formula>
    </cfRule>
  </conditionalFormatting>
  <conditionalFormatting sqref="A107:A108">
    <cfRule type="cellIs" dxfId="2871" priority="277" operator="equal">
      <formula>0</formula>
    </cfRule>
    <cfRule type="containsErrors" dxfId="2870" priority="278">
      <formula>ISERROR(A107)</formula>
    </cfRule>
  </conditionalFormatting>
  <conditionalFormatting sqref="A109:A110">
    <cfRule type="cellIs" dxfId="2869" priority="275" operator="equal">
      <formula>0</formula>
    </cfRule>
    <cfRule type="containsErrors" dxfId="2868" priority="276">
      <formula>ISERROR(A109)</formula>
    </cfRule>
  </conditionalFormatting>
  <conditionalFormatting sqref="A117:A118">
    <cfRule type="cellIs" dxfId="2867" priority="273" operator="equal">
      <formula>0</formula>
    </cfRule>
    <cfRule type="containsErrors" dxfId="2866" priority="274">
      <formula>ISERROR(A117)</formula>
    </cfRule>
  </conditionalFormatting>
  <conditionalFormatting sqref="A119:A120">
    <cfRule type="cellIs" dxfId="2865" priority="271" operator="equal">
      <formula>0</formula>
    </cfRule>
    <cfRule type="containsErrors" dxfId="2864" priority="272">
      <formula>ISERROR(A119)</formula>
    </cfRule>
  </conditionalFormatting>
  <conditionalFormatting sqref="A127:A128">
    <cfRule type="cellIs" dxfId="2863" priority="269" operator="equal">
      <formula>0</formula>
    </cfRule>
    <cfRule type="containsErrors" dxfId="2862" priority="270">
      <formula>ISERROR(A127)</formula>
    </cfRule>
  </conditionalFormatting>
  <conditionalFormatting sqref="A129:A130">
    <cfRule type="cellIs" dxfId="2861" priority="267" operator="equal">
      <formula>0</formula>
    </cfRule>
    <cfRule type="containsErrors" dxfId="2860" priority="268">
      <formula>ISERROR(A129)</formula>
    </cfRule>
  </conditionalFormatting>
  <conditionalFormatting sqref="A137:A138">
    <cfRule type="cellIs" dxfId="2859" priority="265" operator="equal">
      <formula>0</formula>
    </cfRule>
    <cfRule type="containsErrors" dxfId="2858" priority="266">
      <formula>ISERROR(A137)</formula>
    </cfRule>
  </conditionalFormatting>
  <conditionalFormatting sqref="A139:A140">
    <cfRule type="cellIs" dxfId="2857" priority="263" operator="equal">
      <formula>0</formula>
    </cfRule>
    <cfRule type="containsErrors" dxfId="2856" priority="264">
      <formula>ISERROR(A139)</formula>
    </cfRule>
  </conditionalFormatting>
  <conditionalFormatting sqref="A147:A148">
    <cfRule type="cellIs" dxfId="2855" priority="261" operator="equal">
      <formula>0</formula>
    </cfRule>
    <cfRule type="containsErrors" dxfId="2854" priority="262">
      <formula>ISERROR(A147)</formula>
    </cfRule>
  </conditionalFormatting>
  <conditionalFormatting sqref="A149:A150">
    <cfRule type="cellIs" dxfId="2853" priority="259" operator="equal">
      <formula>0</formula>
    </cfRule>
    <cfRule type="containsErrors" dxfId="2852" priority="260">
      <formula>ISERROR(A149)</formula>
    </cfRule>
  </conditionalFormatting>
  <conditionalFormatting sqref="A157:A158">
    <cfRule type="cellIs" dxfId="2851" priority="257" operator="equal">
      <formula>0</formula>
    </cfRule>
    <cfRule type="containsErrors" dxfId="2850" priority="258">
      <formula>ISERROR(A157)</formula>
    </cfRule>
  </conditionalFormatting>
  <conditionalFormatting sqref="A159:A160">
    <cfRule type="cellIs" dxfId="2849" priority="255" operator="equal">
      <formula>0</formula>
    </cfRule>
    <cfRule type="containsErrors" dxfId="2848" priority="256">
      <formula>ISERROR(A159)</formula>
    </cfRule>
  </conditionalFormatting>
  <conditionalFormatting sqref="A12:A16">
    <cfRule type="containsErrors" dxfId="2847" priority="254">
      <formula>ISERROR(A12)</formula>
    </cfRule>
  </conditionalFormatting>
  <conditionalFormatting sqref="A22:A26">
    <cfRule type="containsErrors" dxfId="2846" priority="253">
      <formula>ISERROR(A22)</formula>
    </cfRule>
  </conditionalFormatting>
  <conditionalFormatting sqref="A32:A36">
    <cfRule type="containsErrors" dxfId="2845" priority="252">
      <formula>ISERROR(A32)</formula>
    </cfRule>
  </conditionalFormatting>
  <conditionalFormatting sqref="A42:A46">
    <cfRule type="containsErrors" dxfId="2844" priority="251">
      <formula>ISERROR(A42)</formula>
    </cfRule>
  </conditionalFormatting>
  <conditionalFormatting sqref="A52:A56">
    <cfRule type="containsErrors" dxfId="2843" priority="250">
      <formula>ISERROR(A52)</formula>
    </cfRule>
  </conditionalFormatting>
  <conditionalFormatting sqref="A62:A66">
    <cfRule type="containsErrors" dxfId="2842" priority="249">
      <formula>ISERROR(A62)</formula>
    </cfRule>
  </conditionalFormatting>
  <conditionalFormatting sqref="A72:A76">
    <cfRule type="containsErrors" dxfId="2841" priority="248">
      <formula>ISERROR(A72)</formula>
    </cfRule>
  </conditionalFormatting>
  <conditionalFormatting sqref="A82:A86">
    <cfRule type="containsErrors" dxfId="2840" priority="247">
      <formula>ISERROR(A82)</formula>
    </cfRule>
  </conditionalFormatting>
  <conditionalFormatting sqref="A92:A96">
    <cfRule type="containsErrors" dxfId="2839" priority="246">
      <formula>ISERROR(A92)</formula>
    </cfRule>
  </conditionalFormatting>
  <conditionalFormatting sqref="A102:A106">
    <cfRule type="containsErrors" dxfId="2838" priority="245">
      <formula>ISERROR(A102)</formula>
    </cfRule>
  </conditionalFormatting>
  <conditionalFormatting sqref="A112:A116">
    <cfRule type="containsErrors" dxfId="2837" priority="244">
      <formula>ISERROR(A112)</formula>
    </cfRule>
  </conditionalFormatting>
  <conditionalFormatting sqref="A122:A126">
    <cfRule type="containsErrors" dxfId="2836" priority="243">
      <formula>ISERROR(A122)</formula>
    </cfRule>
  </conditionalFormatting>
  <conditionalFormatting sqref="A132:A136">
    <cfRule type="containsErrors" dxfId="2835" priority="242">
      <formula>ISERROR(A132)</formula>
    </cfRule>
  </conditionalFormatting>
  <conditionalFormatting sqref="A142:A146">
    <cfRule type="containsErrors" dxfId="2834" priority="241">
      <formula>ISERROR(A142)</formula>
    </cfRule>
  </conditionalFormatting>
  <conditionalFormatting sqref="A152:A156">
    <cfRule type="containsErrors" dxfId="2833" priority="240">
      <formula>ISERROR(A152)</formula>
    </cfRule>
  </conditionalFormatting>
  <conditionalFormatting sqref="A11">
    <cfRule type="containsErrors" dxfId="2832" priority="223">
      <formula>ISERROR(A11)</formula>
    </cfRule>
  </conditionalFormatting>
  <conditionalFormatting sqref="C17:C18">
    <cfRule type="cellIs" dxfId="2831" priority="221" operator="equal">
      <formula>0</formula>
    </cfRule>
    <cfRule type="containsErrors" dxfId="2830" priority="222">
      <formula>ISERROR(C17)</formula>
    </cfRule>
  </conditionalFormatting>
  <conditionalFormatting sqref="C27:C28">
    <cfRule type="cellIs" dxfId="2829" priority="219" operator="equal">
      <formula>0</formula>
    </cfRule>
    <cfRule type="containsErrors" dxfId="2828" priority="220">
      <formula>ISERROR(C27)</formula>
    </cfRule>
  </conditionalFormatting>
  <conditionalFormatting sqref="C37:C38">
    <cfRule type="cellIs" dxfId="2827" priority="217" operator="equal">
      <formula>0</formula>
    </cfRule>
    <cfRule type="containsErrors" dxfId="2826" priority="218">
      <formula>ISERROR(C37)</formula>
    </cfRule>
  </conditionalFormatting>
  <conditionalFormatting sqref="C47:C48">
    <cfRule type="cellIs" dxfId="2825" priority="215" operator="equal">
      <formula>0</formula>
    </cfRule>
    <cfRule type="containsErrors" dxfId="2824" priority="216">
      <formula>ISERROR(C47)</formula>
    </cfRule>
  </conditionalFormatting>
  <conditionalFormatting sqref="C57:C58">
    <cfRule type="cellIs" dxfId="2823" priority="213" operator="equal">
      <formula>0</formula>
    </cfRule>
    <cfRule type="containsErrors" dxfId="2822" priority="214">
      <formula>ISERROR(C57)</formula>
    </cfRule>
  </conditionalFormatting>
  <conditionalFormatting sqref="C67:C68">
    <cfRule type="cellIs" dxfId="2821" priority="211" operator="equal">
      <formula>0</formula>
    </cfRule>
    <cfRule type="containsErrors" dxfId="2820" priority="212">
      <formula>ISERROR(C67)</formula>
    </cfRule>
  </conditionalFormatting>
  <conditionalFormatting sqref="C77:C78">
    <cfRule type="cellIs" dxfId="2819" priority="209" operator="equal">
      <formula>0</formula>
    </cfRule>
    <cfRule type="containsErrors" dxfId="2818" priority="210">
      <formula>ISERROR(C77)</formula>
    </cfRule>
  </conditionalFormatting>
  <conditionalFormatting sqref="C87:C88">
    <cfRule type="cellIs" dxfId="2817" priority="207" operator="equal">
      <formula>0</formula>
    </cfRule>
    <cfRule type="containsErrors" dxfId="2816" priority="208">
      <formula>ISERROR(C87)</formula>
    </cfRule>
  </conditionalFormatting>
  <conditionalFormatting sqref="C97:C98">
    <cfRule type="cellIs" dxfId="2815" priority="205" operator="equal">
      <formula>0</formula>
    </cfRule>
    <cfRule type="containsErrors" dxfId="2814" priority="206">
      <formula>ISERROR(C97)</formula>
    </cfRule>
  </conditionalFormatting>
  <conditionalFormatting sqref="C107:C108">
    <cfRule type="cellIs" dxfId="2813" priority="203" operator="equal">
      <formula>0</formula>
    </cfRule>
    <cfRule type="containsErrors" dxfId="2812" priority="204">
      <formula>ISERROR(C107)</formula>
    </cfRule>
  </conditionalFormatting>
  <conditionalFormatting sqref="C117:C118">
    <cfRule type="cellIs" dxfId="2811" priority="201" operator="equal">
      <formula>0</formula>
    </cfRule>
    <cfRule type="containsErrors" dxfId="2810" priority="202">
      <formula>ISERROR(C117)</formula>
    </cfRule>
  </conditionalFormatting>
  <conditionalFormatting sqref="C127:C128">
    <cfRule type="cellIs" dxfId="2809" priority="199" operator="equal">
      <formula>0</formula>
    </cfRule>
    <cfRule type="containsErrors" dxfId="2808" priority="200">
      <formula>ISERROR(C127)</formula>
    </cfRule>
  </conditionalFormatting>
  <conditionalFormatting sqref="C137:C138">
    <cfRule type="cellIs" dxfId="2807" priority="197" operator="equal">
      <formula>0</formula>
    </cfRule>
    <cfRule type="containsErrors" dxfId="2806" priority="198">
      <formula>ISERROR(C137)</formula>
    </cfRule>
  </conditionalFormatting>
  <conditionalFormatting sqref="C147:C148">
    <cfRule type="cellIs" dxfId="2805" priority="195" operator="equal">
      <formula>0</formula>
    </cfRule>
    <cfRule type="containsErrors" dxfId="2804" priority="196">
      <formula>ISERROR(C147)</formula>
    </cfRule>
  </conditionalFormatting>
  <conditionalFormatting sqref="C157:C158">
    <cfRule type="cellIs" dxfId="2803" priority="193" operator="equal">
      <formula>0</formula>
    </cfRule>
    <cfRule type="containsErrors" dxfId="2802" priority="194">
      <formula>ISERROR(C157)</formula>
    </cfRule>
  </conditionalFormatting>
  <conditionalFormatting sqref="C21">
    <cfRule type="containsErrors" dxfId="2801" priority="192">
      <formula>ISERROR(C21)</formula>
    </cfRule>
  </conditionalFormatting>
  <conditionalFormatting sqref="C31">
    <cfRule type="containsErrors" dxfId="2800" priority="190">
      <formula>ISERROR(C31)</formula>
    </cfRule>
  </conditionalFormatting>
  <conditionalFormatting sqref="C41">
    <cfRule type="containsErrors" dxfId="2799" priority="188">
      <formula>ISERROR(C41)</formula>
    </cfRule>
  </conditionalFormatting>
  <conditionalFormatting sqref="C51">
    <cfRule type="containsErrors" dxfId="2798" priority="186">
      <formula>ISERROR(C51)</formula>
    </cfRule>
  </conditionalFormatting>
  <conditionalFormatting sqref="C61">
    <cfRule type="containsErrors" dxfId="2797" priority="184">
      <formula>ISERROR(C61)</formula>
    </cfRule>
  </conditionalFormatting>
  <conditionalFormatting sqref="C71">
    <cfRule type="containsErrors" dxfId="2796" priority="182">
      <formula>ISERROR(C71)</formula>
    </cfRule>
  </conditionalFormatting>
  <conditionalFormatting sqref="C81">
    <cfRule type="containsErrors" dxfId="2795" priority="180">
      <formula>ISERROR(C81)</formula>
    </cfRule>
  </conditionalFormatting>
  <conditionalFormatting sqref="C91">
    <cfRule type="containsErrors" dxfId="2794" priority="178">
      <formula>ISERROR(C91)</formula>
    </cfRule>
  </conditionalFormatting>
  <conditionalFormatting sqref="C101">
    <cfRule type="containsErrors" dxfId="2793" priority="176">
      <formula>ISERROR(C101)</formula>
    </cfRule>
  </conditionalFormatting>
  <conditionalFormatting sqref="C111">
    <cfRule type="containsErrors" dxfId="2792" priority="174">
      <formula>ISERROR(C111)</formula>
    </cfRule>
  </conditionalFormatting>
  <conditionalFormatting sqref="C121">
    <cfRule type="containsErrors" dxfId="2791" priority="172">
      <formula>ISERROR(C121)</formula>
    </cfRule>
  </conditionalFormatting>
  <conditionalFormatting sqref="C131">
    <cfRule type="containsErrors" dxfId="2790" priority="170">
      <formula>ISERROR(C131)</formula>
    </cfRule>
  </conditionalFormatting>
  <conditionalFormatting sqref="C141">
    <cfRule type="containsErrors" dxfId="2789" priority="168">
      <formula>ISERROR(C141)</formula>
    </cfRule>
  </conditionalFormatting>
  <conditionalFormatting sqref="C151">
    <cfRule type="containsErrors" dxfId="2788" priority="166">
      <formula>ISERROR(C151)</formula>
    </cfRule>
  </conditionalFormatting>
  <conditionalFormatting sqref="C161">
    <cfRule type="containsErrors" dxfId="2787" priority="164">
      <formula>ISERROR(C161)</formula>
    </cfRule>
  </conditionalFormatting>
  <conditionalFormatting sqref="B1">
    <cfRule type="containsErrors" dxfId="2786" priority="162">
      <formula>ISERROR(B1)</formula>
    </cfRule>
  </conditionalFormatting>
  <conditionalFormatting sqref="A21">
    <cfRule type="containsErrors" dxfId="2785" priority="161">
      <formula>ISERROR(A21)</formula>
    </cfRule>
  </conditionalFormatting>
  <conditionalFormatting sqref="A31">
    <cfRule type="containsErrors" dxfId="2784" priority="160">
      <formula>ISERROR(A31)</formula>
    </cfRule>
  </conditionalFormatting>
  <conditionalFormatting sqref="A41">
    <cfRule type="containsErrors" dxfId="2783" priority="159">
      <formula>ISERROR(A41)</formula>
    </cfRule>
  </conditionalFormatting>
  <conditionalFormatting sqref="A51">
    <cfRule type="containsErrors" dxfId="2782" priority="158">
      <formula>ISERROR(A51)</formula>
    </cfRule>
  </conditionalFormatting>
  <conditionalFormatting sqref="A61">
    <cfRule type="containsErrors" dxfId="2781" priority="157">
      <formula>ISERROR(A61)</formula>
    </cfRule>
  </conditionalFormatting>
  <conditionalFormatting sqref="A71">
    <cfRule type="containsErrors" dxfId="2780" priority="156">
      <formula>ISERROR(A71)</formula>
    </cfRule>
  </conditionalFormatting>
  <conditionalFormatting sqref="A81">
    <cfRule type="containsErrors" dxfId="2779" priority="155">
      <formula>ISERROR(A81)</formula>
    </cfRule>
  </conditionalFormatting>
  <conditionalFormatting sqref="A91">
    <cfRule type="containsErrors" dxfId="2778" priority="154">
      <formula>ISERROR(A91)</formula>
    </cfRule>
  </conditionalFormatting>
  <conditionalFormatting sqref="A101">
    <cfRule type="containsErrors" dxfId="2777" priority="153">
      <formula>ISERROR(A101)</formula>
    </cfRule>
  </conditionalFormatting>
  <conditionalFormatting sqref="A111">
    <cfRule type="containsErrors" dxfId="2776" priority="152">
      <formula>ISERROR(A111)</formula>
    </cfRule>
  </conditionalFormatting>
  <conditionalFormatting sqref="A121">
    <cfRule type="containsErrors" dxfId="2775" priority="151">
      <formula>ISERROR(A121)</formula>
    </cfRule>
  </conditionalFormatting>
  <conditionalFormatting sqref="A131">
    <cfRule type="containsErrors" dxfId="2774" priority="150">
      <formula>ISERROR(A131)</formula>
    </cfRule>
  </conditionalFormatting>
  <conditionalFormatting sqref="A141">
    <cfRule type="containsErrors" dxfId="2773" priority="149">
      <formula>ISERROR(A141)</formula>
    </cfRule>
  </conditionalFormatting>
  <conditionalFormatting sqref="A151">
    <cfRule type="containsErrors" dxfId="2772" priority="148">
      <formula>ISERROR(A151)</formula>
    </cfRule>
  </conditionalFormatting>
  <conditionalFormatting sqref="A161">
    <cfRule type="containsErrors" dxfId="2771" priority="147">
      <formula>ISERROR(A161)</formula>
    </cfRule>
  </conditionalFormatting>
  <conditionalFormatting sqref="D1:D6">
    <cfRule type="containsErrors" dxfId="2770" priority="146">
      <formula>ISERROR(D1)</formula>
    </cfRule>
  </conditionalFormatting>
  <conditionalFormatting sqref="D7:D8">
    <cfRule type="cellIs" dxfId="2769" priority="144" operator="equal">
      <formula>0</formula>
    </cfRule>
    <cfRule type="containsErrors" dxfId="2768" priority="145">
      <formula>ISERROR(D7)</formula>
    </cfRule>
  </conditionalFormatting>
  <conditionalFormatting sqref="D11">
    <cfRule type="containsErrors" dxfId="2767" priority="143">
      <formula>ISERROR(D11)</formula>
    </cfRule>
  </conditionalFormatting>
  <conditionalFormatting sqref="D21">
    <cfRule type="containsErrors" dxfId="2766" priority="142">
      <formula>ISERROR(D21)</formula>
    </cfRule>
  </conditionalFormatting>
  <conditionalFormatting sqref="D31">
    <cfRule type="containsErrors" dxfId="2765" priority="141">
      <formula>ISERROR(D31)</formula>
    </cfRule>
  </conditionalFormatting>
  <conditionalFormatting sqref="D41">
    <cfRule type="containsErrors" dxfId="2764" priority="140">
      <formula>ISERROR(D41)</formula>
    </cfRule>
  </conditionalFormatting>
  <conditionalFormatting sqref="D51">
    <cfRule type="containsErrors" dxfId="2763" priority="139">
      <formula>ISERROR(D51)</formula>
    </cfRule>
  </conditionalFormatting>
  <conditionalFormatting sqref="D61">
    <cfRule type="containsErrors" dxfId="2762" priority="138">
      <formula>ISERROR(D61)</formula>
    </cfRule>
  </conditionalFormatting>
  <conditionalFormatting sqref="D71">
    <cfRule type="containsErrors" dxfId="2761" priority="137">
      <formula>ISERROR(D71)</formula>
    </cfRule>
  </conditionalFormatting>
  <conditionalFormatting sqref="D81">
    <cfRule type="containsErrors" dxfId="2760" priority="136">
      <formula>ISERROR(D81)</formula>
    </cfRule>
  </conditionalFormatting>
  <conditionalFormatting sqref="D91">
    <cfRule type="containsErrors" dxfId="2759" priority="135">
      <formula>ISERROR(D91)</formula>
    </cfRule>
  </conditionalFormatting>
  <conditionalFormatting sqref="D101">
    <cfRule type="containsErrors" dxfId="2758" priority="134">
      <formula>ISERROR(D101)</formula>
    </cfRule>
  </conditionalFormatting>
  <conditionalFormatting sqref="D111">
    <cfRule type="containsErrors" dxfId="2757" priority="133">
      <formula>ISERROR(D111)</formula>
    </cfRule>
  </conditionalFormatting>
  <conditionalFormatting sqref="D121">
    <cfRule type="containsErrors" dxfId="2756" priority="132">
      <formula>ISERROR(D121)</formula>
    </cfRule>
  </conditionalFormatting>
  <conditionalFormatting sqref="D131">
    <cfRule type="containsErrors" dxfId="2755" priority="131">
      <formula>ISERROR(D131)</formula>
    </cfRule>
  </conditionalFormatting>
  <conditionalFormatting sqref="D141">
    <cfRule type="containsErrors" dxfId="2754" priority="130">
      <formula>ISERROR(D141)</formula>
    </cfRule>
  </conditionalFormatting>
  <conditionalFormatting sqref="D151">
    <cfRule type="containsErrors" dxfId="2753" priority="129">
      <formula>ISERROR(D151)</formula>
    </cfRule>
  </conditionalFormatting>
  <conditionalFormatting sqref="D161">
    <cfRule type="containsErrors" dxfId="2752" priority="128">
      <formula>ISERROR(D161)</formula>
    </cfRule>
  </conditionalFormatting>
  <conditionalFormatting sqref="D17:D18">
    <cfRule type="cellIs" dxfId="2751" priority="126" operator="equal">
      <formula>0</formula>
    </cfRule>
    <cfRule type="containsErrors" dxfId="2750" priority="127">
      <formula>ISERROR(D17)</formula>
    </cfRule>
  </conditionalFormatting>
  <conditionalFormatting sqref="D27:D28">
    <cfRule type="cellIs" dxfId="2749" priority="124" operator="equal">
      <formula>0</formula>
    </cfRule>
    <cfRule type="containsErrors" dxfId="2748" priority="125">
      <formula>ISERROR(D27)</formula>
    </cfRule>
  </conditionalFormatting>
  <conditionalFormatting sqref="D37:D38">
    <cfRule type="cellIs" dxfId="2747" priority="122" operator="equal">
      <formula>0</formula>
    </cfRule>
    <cfRule type="containsErrors" dxfId="2746" priority="123">
      <formula>ISERROR(D37)</formula>
    </cfRule>
  </conditionalFormatting>
  <conditionalFormatting sqref="D47:D48">
    <cfRule type="cellIs" dxfId="2745" priority="120" operator="equal">
      <formula>0</formula>
    </cfRule>
    <cfRule type="containsErrors" dxfId="2744" priority="121">
      <formula>ISERROR(D47)</formula>
    </cfRule>
  </conditionalFormatting>
  <conditionalFormatting sqref="D117:D118">
    <cfRule type="cellIs" dxfId="2743" priority="106" operator="equal">
      <formula>0</formula>
    </cfRule>
    <cfRule type="containsErrors" dxfId="2742" priority="107">
      <formula>ISERROR(D117)</formula>
    </cfRule>
  </conditionalFormatting>
  <conditionalFormatting sqref="D57:D58">
    <cfRule type="cellIs" dxfId="2741" priority="118" operator="equal">
      <formula>0</formula>
    </cfRule>
    <cfRule type="containsErrors" dxfId="2740" priority="119">
      <formula>ISERROR(D57)</formula>
    </cfRule>
  </conditionalFormatting>
  <conditionalFormatting sqref="D67:D68">
    <cfRule type="cellIs" dxfId="2739" priority="116" operator="equal">
      <formula>0</formula>
    </cfRule>
    <cfRule type="containsErrors" dxfId="2738" priority="117">
      <formula>ISERROR(D67)</formula>
    </cfRule>
  </conditionalFormatting>
  <conditionalFormatting sqref="D127:D128">
    <cfRule type="cellIs" dxfId="2737" priority="104" operator="equal">
      <formula>0</formula>
    </cfRule>
    <cfRule type="containsErrors" dxfId="2736" priority="105">
      <formula>ISERROR(D127)</formula>
    </cfRule>
  </conditionalFormatting>
  <conditionalFormatting sqref="D77:D78">
    <cfRule type="cellIs" dxfId="2735" priority="114" operator="equal">
      <formula>0</formula>
    </cfRule>
    <cfRule type="containsErrors" dxfId="2734" priority="115">
      <formula>ISERROR(D77)</formula>
    </cfRule>
  </conditionalFormatting>
  <conditionalFormatting sqref="D87:D88">
    <cfRule type="cellIs" dxfId="2733" priority="112" operator="equal">
      <formula>0</formula>
    </cfRule>
    <cfRule type="containsErrors" dxfId="2732" priority="113">
      <formula>ISERROR(D87)</formula>
    </cfRule>
  </conditionalFormatting>
  <conditionalFormatting sqref="D137:D138">
    <cfRule type="cellIs" dxfId="2731" priority="102" operator="equal">
      <formula>0</formula>
    </cfRule>
    <cfRule type="containsErrors" dxfId="2730" priority="103">
      <formula>ISERROR(D137)</formula>
    </cfRule>
  </conditionalFormatting>
  <conditionalFormatting sqref="D97:D98">
    <cfRule type="cellIs" dxfId="2729" priority="110" operator="equal">
      <formula>0</formula>
    </cfRule>
    <cfRule type="containsErrors" dxfId="2728" priority="111">
      <formula>ISERROR(D97)</formula>
    </cfRule>
  </conditionalFormatting>
  <conditionalFormatting sqref="D107:D108">
    <cfRule type="cellIs" dxfId="2727" priority="108" operator="equal">
      <formula>0</formula>
    </cfRule>
    <cfRule type="containsErrors" dxfId="2726" priority="109">
      <formula>ISERROR(D107)</formula>
    </cfRule>
  </conditionalFormatting>
  <conditionalFormatting sqref="D147:D148">
    <cfRule type="cellIs" dxfId="2725" priority="100" operator="equal">
      <formula>0</formula>
    </cfRule>
    <cfRule type="containsErrors" dxfId="2724" priority="101">
      <formula>ISERROR(D147)</formula>
    </cfRule>
  </conditionalFormatting>
  <conditionalFormatting sqref="D157:D158">
    <cfRule type="cellIs" dxfId="2723" priority="98" operator="equal">
      <formula>0</formula>
    </cfRule>
    <cfRule type="containsErrors" dxfId="2722" priority="99">
      <formula>ISERROR(D157)</formula>
    </cfRule>
  </conditionalFormatting>
  <conditionalFormatting sqref="D12:D16">
    <cfRule type="containsErrors" dxfId="2721" priority="97">
      <formula>ISERROR(D12)</formula>
    </cfRule>
  </conditionalFormatting>
  <conditionalFormatting sqref="D22:D26">
    <cfRule type="containsErrors" dxfId="2720" priority="96">
      <formula>ISERROR(D22)</formula>
    </cfRule>
  </conditionalFormatting>
  <conditionalFormatting sqref="D32:D36">
    <cfRule type="containsErrors" dxfId="2719" priority="95">
      <formula>ISERROR(D32)</formula>
    </cfRule>
  </conditionalFormatting>
  <conditionalFormatting sqref="D42:D46">
    <cfRule type="containsErrors" dxfId="2718" priority="94">
      <formula>ISERROR(D42)</formula>
    </cfRule>
  </conditionalFormatting>
  <conditionalFormatting sqref="D52:D56">
    <cfRule type="containsErrors" dxfId="2717" priority="93">
      <formula>ISERROR(D52)</formula>
    </cfRule>
  </conditionalFormatting>
  <conditionalFormatting sqref="D62:D66">
    <cfRule type="containsErrors" dxfId="2716" priority="92">
      <formula>ISERROR(D62)</formula>
    </cfRule>
  </conditionalFormatting>
  <conditionalFormatting sqref="D72:D76">
    <cfRule type="containsErrors" dxfId="2715" priority="91">
      <formula>ISERROR(D72)</formula>
    </cfRule>
  </conditionalFormatting>
  <conditionalFormatting sqref="D82:D86">
    <cfRule type="containsErrors" dxfId="2714" priority="90">
      <formula>ISERROR(D82)</formula>
    </cfRule>
  </conditionalFormatting>
  <conditionalFormatting sqref="D92:D96">
    <cfRule type="containsErrors" dxfId="2713" priority="89">
      <formula>ISERROR(D92)</formula>
    </cfRule>
  </conditionalFormatting>
  <conditionalFormatting sqref="D102:D106">
    <cfRule type="containsErrors" dxfId="2712" priority="88">
      <formula>ISERROR(D102)</formula>
    </cfRule>
  </conditionalFormatting>
  <conditionalFormatting sqref="D112:D116">
    <cfRule type="containsErrors" dxfId="2711" priority="87">
      <formula>ISERROR(D112)</formula>
    </cfRule>
  </conditionalFormatting>
  <conditionalFormatting sqref="D122:D126">
    <cfRule type="containsErrors" dxfId="2710" priority="86">
      <formula>ISERROR(D122)</formula>
    </cfRule>
  </conditionalFormatting>
  <conditionalFormatting sqref="D132:D136">
    <cfRule type="containsErrors" dxfId="2709" priority="85">
      <formula>ISERROR(D132)</formula>
    </cfRule>
  </conditionalFormatting>
  <conditionalFormatting sqref="D142:D146">
    <cfRule type="containsErrors" dxfId="2708" priority="84">
      <formula>ISERROR(D142)</formula>
    </cfRule>
  </conditionalFormatting>
  <conditionalFormatting sqref="D152:D156">
    <cfRule type="containsErrors" dxfId="2707" priority="83">
      <formula>ISERROR(D152)</formula>
    </cfRule>
  </conditionalFormatting>
  <conditionalFormatting sqref="D119:D120">
    <cfRule type="cellIs" dxfId="2706" priority="81" operator="equal">
      <formula>0</formula>
    </cfRule>
    <cfRule type="containsErrors" dxfId="2705" priority="82">
      <formula>ISERROR(D119)</formula>
    </cfRule>
  </conditionalFormatting>
  <conditionalFormatting sqref="D9:D10">
    <cfRule type="containsErrors" dxfId="2704" priority="80">
      <formula>ISERROR(D9)</formula>
    </cfRule>
  </conditionalFormatting>
  <conditionalFormatting sqref="D19:D20">
    <cfRule type="containsErrors" dxfId="2703" priority="79">
      <formula>ISERROR(D19)</formula>
    </cfRule>
  </conditionalFormatting>
  <conditionalFormatting sqref="D29:D30">
    <cfRule type="containsErrors" dxfId="2702" priority="78">
      <formula>ISERROR(D29)</formula>
    </cfRule>
  </conditionalFormatting>
  <conditionalFormatting sqref="D39:D40">
    <cfRule type="containsErrors" dxfId="2701" priority="77">
      <formula>ISERROR(D39)</formula>
    </cfRule>
  </conditionalFormatting>
  <conditionalFormatting sqref="D49:D50">
    <cfRule type="containsErrors" dxfId="2700" priority="76">
      <formula>ISERROR(D49)</formula>
    </cfRule>
  </conditionalFormatting>
  <conditionalFormatting sqref="D59:D60">
    <cfRule type="containsErrors" dxfId="2699" priority="75">
      <formula>ISERROR(D59)</formula>
    </cfRule>
  </conditionalFormatting>
  <conditionalFormatting sqref="D69:D70">
    <cfRule type="containsErrors" dxfId="2698" priority="74">
      <formula>ISERROR(D69)</formula>
    </cfRule>
  </conditionalFormatting>
  <conditionalFormatting sqref="D79:D80">
    <cfRule type="containsErrors" dxfId="2697" priority="73">
      <formula>ISERROR(D79)</formula>
    </cfRule>
  </conditionalFormatting>
  <conditionalFormatting sqref="D89:D90">
    <cfRule type="containsErrors" dxfId="2696" priority="72">
      <formula>ISERROR(D89)</formula>
    </cfRule>
  </conditionalFormatting>
  <conditionalFormatting sqref="D99:D100">
    <cfRule type="containsErrors" dxfId="2695" priority="71">
      <formula>ISERROR(D99)</formula>
    </cfRule>
  </conditionalFormatting>
  <conditionalFormatting sqref="D109:D110">
    <cfRule type="containsErrors" dxfId="2694" priority="70">
      <formula>ISERROR(D109)</formula>
    </cfRule>
  </conditionalFormatting>
  <conditionalFormatting sqref="D129:D130">
    <cfRule type="containsErrors" dxfId="2693" priority="69">
      <formula>ISERROR(D129)</formula>
    </cfRule>
  </conditionalFormatting>
  <conditionalFormatting sqref="D139:D140">
    <cfRule type="containsErrors" dxfId="2692" priority="68">
      <formula>ISERROR(D139)</formula>
    </cfRule>
  </conditionalFormatting>
  <conditionalFormatting sqref="D149:D150">
    <cfRule type="containsErrors" dxfId="2691" priority="67">
      <formula>ISERROR(D149)</formula>
    </cfRule>
  </conditionalFormatting>
  <conditionalFormatting sqref="D159:D160">
    <cfRule type="containsErrors" dxfId="2690" priority="66">
      <formula>ISERROR(D159)</formula>
    </cfRule>
  </conditionalFormatting>
  <conditionalFormatting sqref="M21">
    <cfRule type="containsErrors" dxfId="2689" priority="65">
      <formula>ISERROR(M21)</formula>
    </cfRule>
  </conditionalFormatting>
  <conditionalFormatting sqref="M31">
    <cfRule type="containsErrors" dxfId="2688" priority="64">
      <formula>ISERROR(M31)</formula>
    </cfRule>
  </conditionalFormatting>
  <conditionalFormatting sqref="M41">
    <cfRule type="containsErrors" dxfId="2687" priority="63">
      <formula>ISERROR(M41)</formula>
    </cfRule>
  </conditionalFormatting>
  <conditionalFormatting sqref="M51">
    <cfRule type="containsErrors" dxfId="2686" priority="62">
      <formula>ISERROR(M51)</formula>
    </cfRule>
  </conditionalFormatting>
  <conditionalFormatting sqref="M61">
    <cfRule type="containsErrors" dxfId="2685" priority="61">
      <formula>ISERROR(M61)</formula>
    </cfRule>
  </conditionalFormatting>
  <conditionalFormatting sqref="M71">
    <cfRule type="containsErrors" dxfId="2684" priority="60">
      <formula>ISERROR(M71)</formula>
    </cfRule>
  </conditionalFormatting>
  <conditionalFormatting sqref="M81">
    <cfRule type="containsErrors" dxfId="2683" priority="59">
      <formula>ISERROR(M81)</formula>
    </cfRule>
  </conditionalFormatting>
  <conditionalFormatting sqref="M91">
    <cfRule type="containsErrors" dxfId="2682" priority="58">
      <formula>ISERROR(M91)</formula>
    </cfRule>
  </conditionalFormatting>
  <conditionalFormatting sqref="M101">
    <cfRule type="containsErrors" dxfId="2681" priority="57">
      <formula>ISERROR(M101)</formula>
    </cfRule>
  </conditionalFormatting>
  <conditionalFormatting sqref="M111">
    <cfRule type="containsErrors" dxfId="2680" priority="56">
      <formula>ISERROR(M111)</formula>
    </cfRule>
  </conditionalFormatting>
  <conditionalFormatting sqref="M121">
    <cfRule type="containsErrors" dxfId="2679" priority="55">
      <formula>ISERROR(M121)</formula>
    </cfRule>
  </conditionalFormatting>
  <conditionalFormatting sqref="M131">
    <cfRule type="containsErrors" dxfId="2678" priority="54">
      <formula>ISERROR(M131)</formula>
    </cfRule>
  </conditionalFormatting>
  <conditionalFormatting sqref="M141">
    <cfRule type="containsErrors" dxfId="2677" priority="53">
      <formula>ISERROR(M141)</formula>
    </cfRule>
  </conditionalFormatting>
  <conditionalFormatting sqref="M151">
    <cfRule type="containsErrors" dxfId="2676" priority="52">
      <formula>ISERROR(M151)</formula>
    </cfRule>
  </conditionalFormatting>
  <conditionalFormatting sqref="M161">
    <cfRule type="containsErrors" dxfId="2675" priority="51">
      <formula>ISERROR(M161)</formula>
    </cfRule>
  </conditionalFormatting>
  <conditionalFormatting sqref="E1:L1">
    <cfRule type="containsErrors" dxfId="2674" priority="50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2673" priority="48" operator="equal">
      <formula>0</formula>
    </cfRule>
    <cfRule type="containsErrors" dxfId="2672" priority="49">
      <formula>ISERROR(E1)</formula>
    </cfRule>
  </conditionalFormatting>
  <conditionalFormatting sqref="Q34">
    <cfRule type="cellIs" dxfId="2671" priority="44" operator="equal">
      <formula>0</formula>
    </cfRule>
  </conditionalFormatting>
  <conditionalFormatting sqref="Q34">
    <cfRule type="cellIs" dxfId="2670" priority="43" operator="equal">
      <formula>0</formula>
    </cfRule>
  </conditionalFormatting>
  <conditionalFormatting sqref="Q34">
    <cfRule type="cellIs" dxfId="2669" priority="42" operator="equal">
      <formula>0</formula>
    </cfRule>
  </conditionalFormatting>
  <conditionalFormatting sqref="Q34">
    <cfRule type="cellIs" dxfId="2668" priority="41" operator="equal">
      <formula>0</formula>
    </cfRule>
  </conditionalFormatting>
  <conditionalFormatting sqref="Q34">
    <cfRule type="cellIs" dxfId="2667" priority="40" operator="equal">
      <formula>0</formula>
    </cfRule>
  </conditionalFormatting>
  <conditionalFormatting sqref="Q34">
    <cfRule type="cellIs" dxfId="2666" priority="39" operator="equal">
      <formula>0</formula>
    </cfRule>
  </conditionalFormatting>
  <conditionalFormatting sqref="G34">
    <cfRule type="cellIs" dxfId="2665" priority="38" operator="equal">
      <formula>0</formula>
    </cfRule>
  </conditionalFormatting>
  <conditionalFormatting sqref="G34">
    <cfRule type="cellIs" dxfId="2664" priority="37" operator="equal">
      <formula>0</formula>
    </cfRule>
  </conditionalFormatting>
  <conditionalFormatting sqref="G34">
    <cfRule type="cellIs" dxfId="2663" priority="36" operator="equal">
      <formula>0</formula>
    </cfRule>
  </conditionalFormatting>
  <conditionalFormatting sqref="G34">
    <cfRule type="cellIs" dxfId="2662" priority="35" operator="equal">
      <formula>0</formula>
    </cfRule>
  </conditionalFormatting>
  <conditionalFormatting sqref="G34">
    <cfRule type="cellIs" dxfId="2661" priority="34" operator="equal">
      <formula>0</formula>
    </cfRule>
  </conditionalFormatting>
  <conditionalFormatting sqref="G34">
    <cfRule type="cellIs" dxfId="2660" priority="33" operator="equal">
      <formula>0</formula>
    </cfRule>
  </conditionalFormatting>
  <conditionalFormatting sqref="B142:B146">
    <cfRule type="containsErrors" dxfId="2659" priority="31">
      <formula>ISERROR(B142)</formula>
    </cfRule>
  </conditionalFormatting>
  <conditionalFormatting sqref="B132:B136">
    <cfRule type="containsErrors" dxfId="2658" priority="32">
      <formula>ISERROR(B132)</formula>
    </cfRule>
  </conditionalFormatting>
  <conditionalFormatting sqref="B152:B156">
    <cfRule type="containsErrors" dxfId="2657" priority="30">
      <formula>ISERROR(B152)</formula>
    </cfRule>
  </conditionalFormatting>
  <conditionalFormatting sqref="B12:B16">
    <cfRule type="containsErrors" dxfId="2656" priority="28">
      <formula>ISERROR(B12)</formula>
    </cfRule>
  </conditionalFormatting>
  <conditionalFormatting sqref="B2:B6">
    <cfRule type="containsErrors" dxfId="2655" priority="29">
      <formula>ISERROR(B2)</formula>
    </cfRule>
  </conditionalFormatting>
  <conditionalFormatting sqref="B42:B46">
    <cfRule type="containsErrors" dxfId="2654" priority="25">
      <formula>ISERROR(B42)</formula>
    </cfRule>
  </conditionalFormatting>
  <conditionalFormatting sqref="B22:B26">
    <cfRule type="containsErrors" dxfId="2653" priority="27">
      <formula>ISERROR(B22)</formula>
    </cfRule>
  </conditionalFormatting>
  <conditionalFormatting sqref="B32:B36">
    <cfRule type="containsErrors" dxfId="2652" priority="26">
      <formula>ISERROR(B32)</formula>
    </cfRule>
  </conditionalFormatting>
  <conditionalFormatting sqref="B52:B56">
    <cfRule type="containsErrors" dxfId="2651" priority="24">
      <formula>ISERROR(B52)</formula>
    </cfRule>
  </conditionalFormatting>
  <conditionalFormatting sqref="B62:B66">
    <cfRule type="containsErrors" dxfId="2650" priority="23">
      <formula>ISERROR(B62)</formula>
    </cfRule>
  </conditionalFormatting>
  <conditionalFormatting sqref="B72:B76">
    <cfRule type="containsErrors" dxfId="2649" priority="22">
      <formula>ISERROR(B72)</formula>
    </cfRule>
  </conditionalFormatting>
  <conditionalFormatting sqref="B82:B86">
    <cfRule type="containsErrors" dxfId="2648" priority="21">
      <formula>ISERROR(B82)</formula>
    </cfRule>
  </conditionalFormatting>
  <conditionalFormatting sqref="B92:B96">
    <cfRule type="containsErrors" dxfId="2647" priority="20">
      <formula>ISERROR(B92)</formula>
    </cfRule>
  </conditionalFormatting>
  <conditionalFormatting sqref="B102:B106">
    <cfRule type="containsErrors" dxfId="2646" priority="19">
      <formula>ISERROR(B102)</formula>
    </cfRule>
  </conditionalFormatting>
  <conditionalFormatting sqref="B112:B116">
    <cfRule type="containsErrors" dxfId="2645" priority="18">
      <formula>ISERROR(B112)</formula>
    </cfRule>
  </conditionalFormatting>
  <conditionalFormatting sqref="B122:B126">
    <cfRule type="containsErrors" dxfId="2644" priority="17">
      <formula>ISERROR(B122)</formula>
    </cfRule>
  </conditionalFormatting>
  <conditionalFormatting sqref="B11">
    <cfRule type="containsErrors" dxfId="2643" priority="16">
      <formula>ISERROR(B11)</formula>
    </cfRule>
  </conditionalFormatting>
  <conditionalFormatting sqref="B21">
    <cfRule type="containsErrors" dxfId="2642" priority="15">
      <formula>ISERROR(B21)</formula>
    </cfRule>
  </conditionalFormatting>
  <conditionalFormatting sqref="B31">
    <cfRule type="containsErrors" dxfId="2641" priority="14">
      <formula>ISERROR(B31)</formula>
    </cfRule>
  </conditionalFormatting>
  <conditionalFormatting sqref="B41">
    <cfRule type="containsErrors" dxfId="2640" priority="13">
      <formula>ISERROR(B41)</formula>
    </cfRule>
  </conditionalFormatting>
  <conditionalFormatting sqref="B51">
    <cfRule type="containsErrors" dxfId="2639" priority="12">
      <formula>ISERROR(B51)</formula>
    </cfRule>
  </conditionalFormatting>
  <conditionalFormatting sqref="B61">
    <cfRule type="containsErrors" dxfId="2638" priority="11">
      <formula>ISERROR(B61)</formula>
    </cfRule>
  </conditionalFormatting>
  <conditionalFormatting sqref="B71">
    <cfRule type="containsErrors" dxfId="2637" priority="10">
      <formula>ISERROR(B71)</formula>
    </cfRule>
  </conditionalFormatting>
  <conditionalFormatting sqref="B81">
    <cfRule type="containsErrors" dxfId="2636" priority="9">
      <formula>ISERROR(B81)</formula>
    </cfRule>
  </conditionalFormatting>
  <conditionalFormatting sqref="B91">
    <cfRule type="containsErrors" dxfId="2635" priority="8">
      <formula>ISERROR(B91)</formula>
    </cfRule>
  </conditionalFormatting>
  <conditionalFormatting sqref="B101">
    <cfRule type="containsErrors" dxfId="2634" priority="7">
      <formula>ISERROR(B101)</formula>
    </cfRule>
  </conditionalFormatting>
  <conditionalFormatting sqref="B111">
    <cfRule type="containsErrors" dxfId="2633" priority="6">
      <formula>ISERROR(B111)</formula>
    </cfRule>
  </conditionalFormatting>
  <conditionalFormatting sqref="B121">
    <cfRule type="containsErrors" dxfId="2632" priority="5">
      <formula>ISERROR(B121)</formula>
    </cfRule>
  </conditionalFormatting>
  <conditionalFormatting sqref="B131">
    <cfRule type="containsErrors" dxfId="2631" priority="4">
      <formula>ISERROR(B131)</formula>
    </cfRule>
  </conditionalFormatting>
  <conditionalFormatting sqref="B141">
    <cfRule type="containsErrors" dxfId="2630" priority="3">
      <formula>ISERROR(B141)</formula>
    </cfRule>
  </conditionalFormatting>
  <conditionalFormatting sqref="B151">
    <cfRule type="containsErrors" dxfId="2629" priority="2">
      <formula>ISERROR(B151)</formula>
    </cfRule>
  </conditionalFormatting>
  <conditionalFormatting sqref="B161">
    <cfRule type="containsErrors" dxfId="2628" priority="1">
      <formula>ISERROR(B161)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"/>
  <sheetViews>
    <sheetView workbookViewId="0">
      <selection activeCell="E11" sqref="E11"/>
    </sheetView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</cols>
  <sheetData>
    <row r="1" spans="1:14" ht="48.6" thickBot="1" x14ac:dyDescent="0.35">
      <c r="A1" s="106" t="s">
        <v>36</v>
      </c>
      <c r="B1" s="107"/>
      <c r="C1" s="108"/>
      <c r="D1" s="109"/>
      <c r="E1" s="11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0</v>
      </c>
      <c r="F1" s="11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0</v>
      </c>
      <c r="G1" s="11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0</v>
      </c>
      <c r="N1" s="245">
        <f>Horaire!A9</f>
        <v>42649</v>
      </c>
    </row>
    <row r="2" spans="1:14" x14ac:dyDescent="0.25">
      <c r="A2" s="116"/>
      <c r="B2" s="117"/>
      <c r="C2" s="118"/>
      <c r="D2" s="119"/>
      <c r="E2" s="120"/>
      <c r="F2" s="120"/>
      <c r="G2" s="120"/>
      <c r="H2" s="121"/>
      <c r="I2" s="122"/>
      <c r="J2" s="123"/>
      <c r="K2" s="124"/>
      <c r="L2" s="125"/>
      <c r="M2" s="126">
        <f t="shared" ref="M2:M10" si="0">SUM(E2:G2)</f>
        <v>0</v>
      </c>
    </row>
    <row r="3" spans="1:14" x14ac:dyDescent="0.25">
      <c r="A3" s="127"/>
      <c r="B3" s="128"/>
      <c r="C3" s="129"/>
      <c r="D3" s="130"/>
      <c r="E3" s="131"/>
      <c r="F3" s="131"/>
      <c r="G3" s="131"/>
      <c r="H3" s="132"/>
      <c r="I3" s="133"/>
      <c r="J3" s="134"/>
      <c r="K3" s="135"/>
      <c r="L3" s="136"/>
      <c r="M3" s="137">
        <f t="shared" si="0"/>
        <v>0</v>
      </c>
    </row>
    <row r="4" spans="1:14" x14ac:dyDescent="0.25">
      <c r="A4" s="127"/>
      <c r="B4" s="128"/>
      <c r="C4" s="129"/>
      <c r="D4" s="130"/>
      <c r="E4" s="131"/>
      <c r="F4" s="131"/>
      <c r="G4" s="131"/>
      <c r="H4" s="132"/>
      <c r="I4" s="133"/>
      <c r="J4" s="134"/>
      <c r="K4" s="135"/>
      <c r="L4" s="136"/>
      <c r="M4" s="137">
        <f t="shared" si="0"/>
        <v>0</v>
      </c>
    </row>
    <row r="5" spans="1:14" x14ac:dyDescent="0.25">
      <c r="A5" s="127"/>
      <c r="B5" s="128"/>
      <c r="C5" s="129"/>
      <c r="D5" s="130"/>
      <c r="E5" s="131"/>
      <c r="F5" s="131"/>
      <c r="G5" s="131"/>
      <c r="H5" s="132"/>
      <c r="I5" s="133"/>
      <c r="J5" s="134"/>
      <c r="K5" s="135"/>
      <c r="L5" s="136"/>
      <c r="M5" s="137">
        <f t="shared" si="0"/>
        <v>0</v>
      </c>
    </row>
    <row r="6" spans="1:14" x14ac:dyDescent="0.25">
      <c r="A6" s="127"/>
      <c r="B6" s="128"/>
      <c r="C6" s="129"/>
      <c r="D6" s="130"/>
      <c r="E6" s="131"/>
      <c r="F6" s="131"/>
      <c r="G6" s="131"/>
      <c r="H6" s="132"/>
      <c r="I6" s="133"/>
      <c r="J6" s="134"/>
      <c r="K6" s="135"/>
      <c r="L6" s="136"/>
      <c r="M6" s="137">
        <f t="shared" si="0"/>
        <v>0</v>
      </c>
    </row>
    <row r="7" spans="1:14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4" x14ac:dyDescent="0.3">
      <c r="A8" s="138"/>
      <c r="B8" s="128"/>
      <c r="C8" s="139"/>
      <c r="D8" s="140"/>
      <c r="E8" s="143"/>
      <c r="F8" s="143"/>
      <c r="G8" s="143"/>
      <c r="H8" s="132"/>
      <c r="I8" s="133"/>
      <c r="J8" s="134"/>
      <c r="K8" s="135"/>
      <c r="L8" s="136"/>
      <c r="M8" s="142">
        <f t="shared" si="0"/>
        <v>0</v>
      </c>
    </row>
    <row r="9" spans="1:14" x14ac:dyDescent="0.3">
      <c r="A9" s="144"/>
      <c r="B9" s="128"/>
      <c r="C9" s="145"/>
      <c r="D9" s="146"/>
      <c r="E9" s="143"/>
      <c r="F9" s="143"/>
      <c r="G9" s="143"/>
      <c r="H9" s="132"/>
      <c r="I9" s="133"/>
      <c r="J9" s="134"/>
      <c r="K9" s="135"/>
      <c r="L9" s="136"/>
      <c r="M9" s="147">
        <f t="shared" si="0"/>
        <v>0</v>
      </c>
    </row>
    <row r="10" spans="1:14" x14ac:dyDescent="0.3">
      <c r="A10" s="144"/>
      <c r="B10" s="128"/>
      <c r="C10" s="145"/>
      <c r="D10" s="146"/>
      <c r="E10" s="143"/>
      <c r="F10" s="143"/>
      <c r="G10" s="143"/>
      <c r="H10" s="132"/>
      <c r="I10" s="133"/>
      <c r="J10" s="134"/>
      <c r="K10" s="135"/>
      <c r="L10" s="136"/>
      <c r="M10" s="147">
        <f t="shared" si="0"/>
        <v>0</v>
      </c>
    </row>
    <row r="11" spans="1:14" ht="15.6" x14ac:dyDescent="0.3">
      <c r="A11" s="148"/>
      <c r="B11" s="149"/>
      <c r="C11" s="150"/>
      <c r="D11" s="151"/>
      <c r="E11" s="152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0</v>
      </c>
      <c r="F11" s="152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0</v>
      </c>
      <c r="G11" s="152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0</v>
      </c>
      <c r="H11" s="149"/>
      <c r="I11" s="153"/>
      <c r="J11" s="154"/>
      <c r="K11" s="155"/>
      <c r="L11" s="156"/>
      <c r="M11" s="157">
        <f>SUM(E11:G11)</f>
        <v>0</v>
      </c>
    </row>
    <row r="12" spans="1:14" x14ac:dyDescent="0.25">
      <c r="A12" s="127"/>
      <c r="B12" s="128"/>
      <c r="C12" s="129"/>
      <c r="D12" s="130"/>
      <c r="E12" s="120"/>
      <c r="F12" s="120"/>
      <c r="G12" s="120"/>
      <c r="H12" s="121"/>
      <c r="I12" s="122"/>
      <c r="J12" s="123"/>
      <c r="K12" s="124"/>
      <c r="L12" s="125"/>
      <c r="M12" s="137">
        <f t="shared" ref="M12:M20" si="1">SUM(E12:G12)</f>
        <v>0</v>
      </c>
    </row>
    <row r="13" spans="1:14" x14ac:dyDescent="0.25">
      <c r="A13" s="127"/>
      <c r="B13" s="128"/>
      <c r="C13" s="129"/>
      <c r="D13" s="130"/>
      <c r="E13" s="131"/>
      <c r="F13" s="131"/>
      <c r="G13" s="131"/>
      <c r="H13" s="132"/>
      <c r="I13" s="133"/>
      <c r="J13" s="134"/>
      <c r="K13" s="135"/>
      <c r="L13" s="136"/>
      <c r="M13" s="137">
        <f t="shared" si="1"/>
        <v>0</v>
      </c>
    </row>
    <row r="14" spans="1:14" x14ac:dyDescent="0.25">
      <c r="A14" s="127"/>
      <c r="B14" s="128"/>
      <c r="C14" s="129"/>
      <c r="D14" s="130"/>
      <c r="E14" s="131"/>
      <c r="F14" s="131"/>
      <c r="G14" s="131"/>
      <c r="H14" s="132"/>
      <c r="I14" s="133"/>
      <c r="J14" s="134"/>
      <c r="K14" s="135"/>
      <c r="L14" s="136"/>
      <c r="M14" s="137">
        <f t="shared" si="1"/>
        <v>0</v>
      </c>
    </row>
    <row r="15" spans="1:14" x14ac:dyDescent="0.25">
      <c r="A15" s="127"/>
      <c r="B15" s="128"/>
      <c r="C15" s="129"/>
      <c r="D15" s="130"/>
      <c r="E15" s="131"/>
      <c r="F15" s="131"/>
      <c r="G15" s="131"/>
      <c r="H15" s="132"/>
      <c r="I15" s="133"/>
      <c r="J15" s="134"/>
      <c r="K15" s="135"/>
      <c r="L15" s="136"/>
      <c r="M15" s="137">
        <f t="shared" si="1"/>
        <v>0</v>
      </c>
    </row>
    <row r="16" spans="1:14" x14ac:dyDescent="0.25">
      <c r="A16" s="127"/>
      <c r="B16" s="128"/>
      <c r="C16" s="129"/>
      <c r="D16" s="130"/>
      <c r="E16" s="131"/>
      <c r="F16" s="131"/>
      <c r="G16" s="131"/>
      <c r="H16" s="132"/>
      <c r="I16" s="133"/>
      <c r="J16" s="134"/>
      <c r="K16" s="135"/>
      <c r="L16" s="136"/>
      <c r="M16" s="137">
        <f t="shared" si="1"/>
        <v>0</v>
      </c>
    </row>
    <row r="17" spans="1:13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3" x14ac:dyDescent="0.3">
      <c r="A18" s="138"/>
      <c r="B18" s="128"/>
      <c r="C18" s="139"/>
      <c r="D18" s="140"/>
      <c r="E18" s="143"/>
      <c r="F18" s="143"/>
      <c r="G18" s="143"/>
      <c r="H18" s="132"/>
      <c r="I18" s="133"/>
      <c r="J18" s="134"/>
      <c r="K18" s="135"/>
      <c r="L18" s="136"/>
      <c r="M18" s="142">
        <f t="shared" si="1"/>
        <v>0</v>
      </c>
    </row>
    <row r="19" spans="1:13" x14ac:dyDescent="0.3">
      <c r="A19" s="144"/>
      <c r="B19" s="128"/>
      <c r="C19" s="145"/>
      <c r="D19" s="146"/>
      <c r="E19" s="143"/>
      <c r="F19" s="143"/>
      <c r="G19" s="143"/>
      <c r="H19" s="132"/>
      <c r="I19" s="133"/>
      <c r="J19" s="134"/>
      <c r="K19" s="135"/>
      <c r="L19" s="136"/>
      <c r="M19" s="147">
        <f t="shared" si="1"/>
        <v>0</v>
      </c>
    </row>
    <row r="20" spans="1:13" x14ac:dyDescent="0.3">
      <c r="A20" s="144"/>
      <c r="B20" s="128"/>
      <c r="C20" s="145"/>
      <c r="D20" s="146"/>
      <c r="E20" s="143"/>
      <c r="F20" s="143"/>
      <c r="G20" s="143"/>
      <c r="H20" s="132"/>
      <c r="I20" s="133"/>
      <c r="J20" s="134"/>
      <c r="K20" s="135"/>
      <c r="L20" s="136"/>
      <c r="M20" s="147">
        <f t="shared" si="1"/>
        <v>0</v>
      </c>
    </row>
    <row r="21" spans="1:13" ht="15.6" x14ac:dyDescent="0.3">
      <c r="A21" s="148"/>
      <c r="B21" s="149"/>
      <c r="C21" s="150"/>
      <c r="D21" s="151"/>
      <c r="E21" s="152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0</v>
      </c>
      <c r="F21" s="152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0</v>
      </c>
      <c r="G21" s="152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0</v>
      </c>
      <c r="H21" s="149"/>
      <c r="I21" s="153"/>
      <c r="J21" s="154"/>
      <c r="K21" s="155"/>
      <c r="L21" s="156"/>
      <c r="M21" s="157">
        <f>SUM(E21:G21)</f>
        <v>0</v>
      </c>
    </row>
    <row r="22" spans="1:13" x14ac:dyDescent="0.25">
      <c r="A22" s="127"/>
      <c r="B22" s="128"/>
      <c r="C22" s="129"/>
      <c r="D22" s="130"/>
      <c r="E22" s="120"/>
      <c r="F22" s="120"/>
      <c r="G22" s="120"/>
      <c r="H22" s="121"/>
      <c r="I22" s="122"/>
      <c r="J22" s="123"/>
      <c r="K22" s="124"/>
      <c r="L22" s="125"/>
      <c r="M22" s="137">
        <f t="shared" ref="M22:M30" si="2">SUM(E22:G22)</f>
        <v>0</v>
      </c>
    </row>
    <row r="23" spans="1:13" x14ac:dyDescent="0.25">
      <c r="A23" s="127"/>
      <c r="B23" s="128"/>
      <c r="C23" s="129"/>
      <c r="D23" s="130"/>
      <c r="E23" s="131"/>
      <c r="F23" s="131"/>
      <c r="G23" s="131"/>
      <c r="H23" s="132"/>
      <c r="I23" s="133"/>
      <c r="J23" s="134"/>
      <c r="K23" s="135"/>
      <c r="L23" s="136"/>
      <c r="M23" s="137">
        <f t="shared" si="2"/>
        <v>0</v>
      </c>
    </row>
    <row r="24" spans="1:13" x14ac:dyDescent="0.25">
      <c r="A24" s="127"/>
      <c r="B24" s="128"/>
      <c r="C24" s="129"/>
      <c r="D24" s="130"/>
      <c r="E24" s="131"/>
      <c r="F24" s="131"/>
      <c r="G24" s="131"/>
      <c r="H24" s="132"/>
      <c r="I24" s="133"/>
      <c r="J24" s="134"/>
      <c r="K24" s="135"/>
      <c r="L24" s="136"/>
      <c r="M24" s="137">
        <f t="shared" si="2"/>
        <v>0</v>
      </c>
    </row>
    <row r="25" spans="1:13" x14ac:dyDescent="0.25">
      <c r="A25" s="127"/>
      <c r="B25" s="128"/>
      <c r="C25" s="129"/>
      <c r="D25" s="130"/>
      <c r="E25" s="131"/>
      <c r="F25" s="131"/>
      <c r="G25" s="131"/>
      <c r="H25" s="132"/>
      <c r="I25" s="133"/>
      <c r="J25" s="134"/>
      <c r="K25" s="135"/>
      <c r="L25" s="136"/>
      <c r="M25" s="137">
        <f t="shared" si="2"/>
        <v>0</v>
      </c>
    </row>
    <row r="26" spans="1:13" x14ac:dyDescent="0.25">
      <c r="A26" s="127"/>
      <c r="B26" s="128"/>
      <c r="C26" s="129"/>
      <c r="D26" s="130"/>
      <c r="E26" s="131"/>
      <c r="F26" s="131"/>
      <c r="G26" s="131"/>
      <c r="H26" s="132"/>
      <c r="I26" s="133"/>
      <c r="J26" s="134"/>
      <c r="K26" s="135"/>
      <c r="L26" s="136"/>
      <c r="M26" s="137">
        <f t="shared" si="2"/>
        <v>0</v>
      </c>
    </row>
    <row r="27" spans="1:13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3" x14ac:dyDescent="0.3">
      <c r="A28" s="138"/>
      <c r="B28" s="128"/>
      <c r="C28" s="139"/>
      <c r="D28" s="140"/>
      <c r="E28" s="143"/>
      <c r="F28" s="143"/>
      <c r="G28" s="143"/>
      <c r="H28" s="132"/>
      <c r="I28" s="133"/>
      <c r="J28" s="134"/>
      <c r="K28" s="135"/>
      <c r="L28" s="136"/>
      <c r="M28" s="142">
        <f t="shared" si="2"/>
        <v>0</v>
      </c>
    </row>
    <row r="29" spans="1:13" x14ac:dyDescent="0.3">
      <c r="A29" s="144"/>
      <c r="B29" s="128"/>
      <c r="C29" s="145"/>
      <c r="D29" s="146"/>
      <c r="E29" s="143"/>
      <c r="F29" s="143"/>
      <c r="G29" s="143"/>
      <c r="H29" s="132"/>
      <c r="I29" s="133"/>
      <c r="J29" s="134"/>
      <c r="K29" s="135"/>
      <c r="L29" s="136"/>
      <c r="M29" s="147">
        <f t="shared" si="2"/>
        <v>0</v>
      </c>
    </row>
    <row r="30" spans="1:13" x14ac:dyDescent="0.3">
      <c r="A30" s="144"/>
      <c r="B30" s="128"/>
      <c r="C30" s="145"/>
      <c r="D30" s="146"/>
      <c r="E30" s="143"/>
      <c r="F30" s="143"/>
      <c r="G30" s="143"/>
      <c r="H30" s="132"/>
      <c r="I30" s="133"/>
      <c r="J30" s="134"/>
      <c r="K30" s="135"/>
      <c r="L30" s="136"/>
      <c r="M30" s="147">
        <f t="shared" si="2"/>
        <v>0</v>
      </c>
    </row>
    <row r="31" spans="1:13" ht="15.6" x14ac:dyDescent="0.3">
      <c r="A31" s="148"/>
      <c r="B31" s="149"/>
      <c r="C31" s="150"/>
      <c r="D31" s="151"/>
      <c r="E31" s="152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0</v>
      </c>
      <c r="F31" s="152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0</v>
      </c>
      <c r="G31" s="152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0</v>
      </c>
      <c r="H31" s="149"/>
      <c r="I31" s="153"/>
      <c r="J31" s="154"/>
      <c r="K31" s="155"/>
      <c r="L31" s="156"/>
      <c r="M31" s="157">
        <f>SUM(E31:G31)</f>
        <v>0</v>
      </c>
    </row>
    <row r="32" spans="1:13" x14ac:dyDescent="0.25">
      <c r="A32" s="127"/>
      <c r="B32" s="128"/>
      <c r="C32" s="129"/>
      <c r="D32" s="130"/>
      <c r="E32" s="120"/>
      <c r="F32" s="120"/>
      <c r="G32" s="120"/>
      <c r="H32" s="121"/>
      <c r="I32" s="122"/>
      <c r="J32" s="123"/>
      <c r="K32" s="124"/>
      <c r="L32" s="125"/>
      <c r="M32" s="137">
        <f t="shared" ref="M32:M40" si="3">SUM(E32:G32)</f>
        <v>0</v>
      </c>
    </row>
    <row r="33" spans="1:13" x14ac:dyDescent="0.25">
      <c r="A33" s="127"/>
      <c r="B33" s="128"/>
      <c r="C33" s="129"/>
      <c r="D33" s="130"/>
      <c r="E33" s="131"/>
      <c r="F33" s="131"/>
      <c r="G33" s="131"/>
      <c r="H33" s="132"/>
      <c r="I33" s="133"/>
      <c r="J33" s="134"/>
      <c r="K33" s="135"/>
      <c r="L33" s="136"/>
      <c r="M33" s="137">
        <f t="shared" si="3"/>
        <v>0</v>
      </c>
    </row>
    <row r="34" spans="1:13" x14ac:dyDescent="0.25">
      <c r="A34" s="127"/>
      <c r="B34" s="128"/>
      <c r="C34" s="129"/>
      <c r="D34" s="130"/>
      <c r="E34" s="131"/>
      <c r="F34" s="131"/>
      <c r="G34" s="131"/>
      <c r="H34" s="132"/>
      <c r="I34" s="133"/>
      <c r="J34" s="134"/>
      <c r="K34" s="135"/>
      <c r="L34" s="136"/>
      <c r="M34" s="137">
        <f t="shared" si="3"/>
        <v>0</v>
      </c>
    </row>
    <row r="35" spans="1:13" x14ac:dyDescent="0.25">
      <c r="A35" s="127"/>
      <c r="B35" s="128"/>
      <c r="C35" s="129"/>
      <c r="D35" s="130"/>
      <c r="E35" s="131"/>
      <c r="F35" s="131"/>
      <c r="G35" s="131"/>
      <c r="H35" s="132"/>
      <c r="I35" s="133"/>
      <c r="J35" s="134"/>
      <c r="K35" s="135"/>
      <c r="L35" s="136"/>
      <c r="M35" s="137">
        <f t="shared" si="3"/>
        <v>0</v>
      </c>
    </row>
    <row r="36" spans="1:13" x14ac:dyDescent="0.25">
      <c r="A36" s="127"/>
      <c r="B36" s="128"/>
      <c r="C36" s="129"/>
      <c r="D36" s="130"/>
      <c r="E36" s="131"/>
      <c r="F36" s="131"/>
      <c r="G36" s="131"/>
      <c r="H36" s="132"/>
      <c r="I36" s="133"/>
      <c r="J36" s="134"/>
      <c r="K36" s="135"/>
      <c r="L36" s="136"/>
      <c r="M36" s="137">
        <f t="shared" si="3"/>
        <v>0</v>
      </c>
    </row>
    <row r="37" spans="1:13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3" x14ac:dyDescent="0.3">
      <c r="A38" s="138"/>
      <c r="B38" s="128"/>
      <c r="C38" s="139"/>
      <c r="D38" s="140"/>
      <c r="E38" s="143"/>
      <c r="F38" s="143"/>
      <c r="G38" s="143"/>
      <c r="H38" s="132"/>
      <c r="I38" s="133"/>
      <c r="J38" s="134"/>
      <c r="K38" s="135"/>
      <c r="L38" s="136"/>
      <c r="M38" s="142">
        <f t="shared" si="3"/>
        <v>0</v>
      </c>
    </row>
    <row r="39" spans="1:13" x14ac:dyDescent="0.3">
      <c r="A39" s="144"/>
      <c r="B39" s="128"/>
      <c r="C39" s="145"/>
      <c r="D39" s="146"/>
      <c r="E39" s="143"/>
      <c r="F39" s="143"/>
      <c r="G39" s="143"/>
      <c r="H39" s="132"/>
      <c r="I39" s="133"/>
      <c r="J39" s="134"/>
      <c r="K39" s="135"/>
      <c r="L39" s="136"/>
      <c r="M39" s="147">
        <f t="shared" si="3"/>
        <v>0</v>
      </c>
    </row>
    <row r="40" spans="1:13" x14ac:dyDescent="0.3">
      <c r="A40" s="144"/>
      <c r="B40" s="128"/>
      <c r="C40" s="145"/>
      <c r="D40" s="146"/>
      <c r="E40" s="143"/>
      <c r="F40" s="143"/>
      <c r="G40" s="143"/>
      <c r="H40" s="132"/>
      <c r="I40" s="133"/>
      <c r="J40" s="134"/>
      <c r="K40" s="135"/>
      <c r="L40" s="136"/>
      <c r="M40" s="147">
        <f t="shared" si="3"/>
        <v>0</v>
      </c>
    </row>
    <row r="41" spans="1:13" ht="15.6" x14ac:dyDescent="0.3">
      <c r="A41" s="148"/>
      <c r="B41" s="149"/>
      <c r="C41" s="150"/>
      <c r="D41" s="151"/>
      <c r="E41" s="152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0</v>
      </c>
      <c r="F41" s="152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0</v>
      </c>
      <c r="G41" s="152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0</v>
      </c>
      <c r="H41" s="149"/>
      <c r="I41" s="153"/>
      <c r="J41" s="154"/>
      <c r="K41" s="155"/>
      <c r="L41" s="156"/>
      <c r="M41" s="157">
        <f>SUM(E41:G41)</f>
        <v>0</v>
      </c>
    </row>
    <row r="42" spans="1:13" x14ac:dyDescent="0.25">
      <c r="A42" s="127"/>
      <c r="B42" s="128"/>
      <c r="C42" s="129"/>
      <c r="D42" s="130"/>
      <c r="E42" s="120"/>
      <c r="F42" s="120"/>
      <c r="G42" s="120"/>
      <c r="H42" s="121"/>
      <c r="I42" s="122"/>
      <c r="J42" s="123"/>
      <c r="K42" s="124"/>
      <c r="L42" s="125"/>
      <c r="M42" s="137">
        <f t="shared" ref="M42:M50" si="4">SUM(E42:G42)</f>
        <v>0</v>
      </c>
    </row>
    <row r="43" spans="1:13" x14ac:dyDescent="0.25">
      <c r="A43" s="127"/>
      <c r="B43" s="128"/>
      <c r="C43" s="129"/>
      <c r="D43" s="130"/>
      <c r="E43" s="131"/>
      <c r="F43" s="131"/>
      <c r="G43" s="131"/>
      <c r="H43" s="132"/>
      <c r="I43" s="133"/>
      <c r="J43" s="134"/>
      <c r="K43" s="135"/>
      <c r="L43" s="136"/>
      <c r="M43" s="137">
        <f t="shared" si="4"/>
        <v>0</v>
      </c>
    </row>
    <row r="44" spans="1:13" x14ac:dyDescent="0.25">
      <c r="A44" s="127"/>
      <c r="B44" s="128"/>
      <c r="C44" s="129"/>
      <c r="D44" s="130"/>
      <c r="E44" s="131"/>
      <c r="F44" s="131"/>
      <c r="G44" s="131"/>
      <c r="H44" s="132"/>
      <c r="I44" s="133"/>
      <c r="J44" s="134"/>
      <c r="K44" s="135"/>
      <c r="L44" s="136"/>
      <c r="M44" s="137">
        <f t="shared" si="4"/>
        <v>0</v>
      </c>
    </row>
    <row r="45" spans="1:13" x14ac:dyDescent="0.25">
      <c r="A45" s="127"/>
      <c r="B45" s="128"/>
      <c r="C45" s="129"/>
      <c r="D45" s="130"/>
      <c r="E45" s="131"/>
      <c r="F45" s="131"/>
      <c r="G45" s="131"/>
      <c r="H45" s="132"/>
      <c r="I45" s="133"/>
      <c r="J45" s="134"/>
      <c r="K45" s="135"/>
      <c r="L45" s="136"/>
      <c r="M45" s="137">
        <f t="shared" si="4"/>
        <v>0</v>
      </c>
    </row>
    <row r="46" spans="1:13" x14ac:dyDescent="0.25">
      <c r="A46" s="127"/>
      <c r="B46" s="128"/>
      <c r="C46" s="129"/>
      <c r="D46" s="130"/>
      <c r="E46" s="131"/>
      <c r="F46" s="131"/>
      <c r="G46" s="131"/>
      <c r="H46" s="132"/>
      <c r="I46" s="133"/>
      <c r="J46" s="134"/>
      <c r="K46" s="135"/>
      <c r="L46" s="136"/>
      <c r="M46" s="137">
        <f t="shared" si="4"/>
        <v>0</v>
      </c>
    </row>
    <row r="47" spans="1:13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3" x14ac:dyDescent="0.3">
      <c r="A48" s="138"/>
      <c r="B48" s="128"/>
      <c r="C48" s="139"/>
      <c r="D48" s="140"/>
      <c r="E48" s="143"/>
      <c r="F48" s="143"/>
      <c r="G48" s="143"/>
      <c r="H48" s="132"/>
      <c r="I48" s="133"/>
      <c r="J48" s="134"/>
      <c r="K48" s="135"/>
      <c r="L48" s="136"/>
      <c r="M48" s="142">
        <f t="shared" si="4"/>
        <v>0</v>
      </c>
    </row>
    <row r="49" spans="1:13" x14ac:dyDescent="0.3">
      <c r="A49" s="144"/>
      <c r="B49" s="128"/>
      <c r="C49" s="145"/>
      <c r="D49" s="146"/>
      <c r="E49" s="143"/>
      <c r="F49" s="143"/>
      <c r="G49" s="143"/>
      <c r="H49" s="132"/>
      <c r="I49" s="133"/>
      <c r="J49" s="134"/>
      <c r="K49" s="135"/>
      <c r="L49" s="136"/>
      <c r="M49" s="147">
        <f t="shared" si="4"/>
        <v>0</v>
      </c>
    </row>
    <row r="50" spans="1:13" x14ac:dyDescent="0.3">
      <c r="A50" s="144"/>
      <c r="B50" s="128"/>
      <c r="C50" s="145"/>
      <c r="D50" s="146"/>
      <c r="E50" s="143"/>
      <c r="F50" s="143"/>
      <c r="G50" s="143"/>
      <c r="H50" s="132"/>
      <c r="I50" s="133"/>
      <c r="J50" s="134"/>
      <c r="K50" s="135"/>
      <c r="L50" s="136"/>
      <c r="M50" s="147">
        <f t="shared" si="4"/>
        <v>0</v>
      </c>
    </row>
    <row r="51" spans="1:13" ht="15.6" x14ac:dyDescent="0.3">
      <c r="A51" s="148"/>
      <c r="B51" s="149"/>
      <c r="C51" s="150"/>
      <c r="D51" s="151"/>
      <c r="E51" s="152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0</v>
      </c>
      <c r="F51" s="152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0</v>
      </c>
      <c r="G51" s="152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0</v>
      </c>
      <c r="H51" s="149"/>
      <c r="I51" s="153"/>
      <c r="J51" s="154"/>
      <c r="K51" s="155"/>
      <c r="L51" s="156"/>
      <c r="M51" s="157">
        <f>SUM(E51:G51)</f>
        <v>0</v>
      </c>
    </row>
    <row r="52" spans="1:13" x14ac:dyDescent="0.25">
      <c r="A52" s="127"/>
      <c r="B52" s="128"/>
      <c r="C52" s="129"/>
      <c r="D52" s="130"/>
      <c r="E52" s="120"/>
      <c r="F52" s="120"/>
      <c r="G52" s="120"/>
      <c r="H52" s="121"/>
      <c r="I52" s="122"/>
      <c r="J52" s="123"/>
      <c r="K52" s="124"/>
      <c r="L52" s="125"/>
      <c r="M52" s="137">
        <f t="shared" ref="M52:M60" si="5">SUM(E52:G52)</f>
        <v>0</v>
      </c>
    </row>
    <row r="53" spans="1:13" x14ac:dyDescent="0.25">
      <c r="A53" s="127"/>
      <c r="B53" s="128"/>
      <c r="C53" s="129"/>
      <c r="D53" s="130"/>
      <c r="E53" s="131"/>
      <c r="F53" s="131"/>
      <c r="G53" s="131"/>
      <c r="H53" s="132"/>
      <c r="I53" s="133"/>
      <c r="J53" s="134"/>
      <c r="K53" s="135"/>
      <c r="L53" s="136"/>
      <c r="M53" s="137">
        <f t="shared" si="5"/>
        <v>0</v>
      </c>
    </row>
    <row r="54" spans="1:13" x14ac:dyDescent="0.25">
      <c r="A54" s="127"/>
      <c r="B54" s="128"/>
      <c r="C54" s="129"/>
      <c r="D54" s="130"/>
      <c r="E54" s="131"/>
      <c r="F54" s="131"/>
      <c r="G54" s="131"/>
      <c r="H54" s="132"/>
      <c r="I54" s="133"/>
      <c r="J54" s="134"/>
      <c r="K54" s="135"/>
      <c r="L54" s="136"/>
      <c r="M54" s="137">
        <f t="shared" si="5"/>
        <v>0</v>
      </c>
    </row>
    <row r="55" spans="1:13" x14ac:dyDescent="0.25">
      <c r="A55" s="127"/>
      <c r="B55" s="128"/>
      <c r="C55" s="129"/>
      <c r="D55" s="130"/>
      <c r="E55" s="131"/>
      <c r="F55" s="131"/>
      <c r="G55" s="131"/>
      <c r="H55" s="132"/>
      <c r="I55" s="133"/>
      <c r="J55" s="134"/>
      <c r="K55" s="135"/>
      <c r="L55" s="136"/>
      <c r="M55" s="137">
        <f t="shared" si="5"/>
        <v>0</v>
      </c>
    </row>
    <row r="56" spans="1:13" x14ac:dyDescent="0.25">
      <c r="A56" s="127"/>
      <c r="B56" s="128"/>
      <c r="C56" s="129"/>
      <c r="D56" s="130"/>
      <c r="E56" s="131"/>
      <c r="F56" s="131"/>
      <c r="G56" s="131"/>
      <c r="H56" s="132"/>
      <c r="I56" s="133"/>
      <c r="J56" s="134"/>
      <c r="K56" s="135"/>
      <c r="L56" s="136"/>
      <c r="M56" s="137">
        <f t="shared" si="5"/>
        <v>0</v>
      </c>
    </row>
    <row r="57" spans="1:13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3" x14ac:dyDescent="0.3">
      <c r="A58" s="138"/>
      <c r="B58" s="128"/>
      <c r="C58" s="139"/>
      <c r="D58" s="140"/>
      <c r="E58" s="143"/>
      <c r="F58" s="143"/>
      <c r="G58" s="143"/>
      <c r="H58" s="132"/>
      <c r="I58" s="133"/>
      <c r="J58" s="134"/>
      <c r="K58" s="135"/>
      <c r="L58" s="136"/>
      <c r="M58" s="142">
        <f t="shared" si="5"/>
        <v>0</v>
      </c>
    </row>
    <row r="59" spans="1:13" x14ac:dyDescent="0.3">
      <c r="A59" s="144"/>
      <c r="B59" s="128"/>
      <c r="C59" s="145"/>
      <c r="D59" s="146"/>
      <c r="E59" s="143"/>
      <c r="F59" s="143"/>
      <c r="G59" s="143"/>
      <c r="H59" s="132"/>
      <c r="I59" s="133"/>
      <c r="J59" s="134"/>
      <c r="K59" s="135"/>
      <c r="L59" s="136"/>
      <c r="M59" s="147">
        <f t="shared" si="5"/>
        <v>0</v>
      </c>
    </row>
    <row r="60" spans="1:13" x14ac:dyDescent="0.3">
      <c r="A60" s="144"/>
      <c r="B60" s="128"/>
      <c r="C60" s="145"/>
      <c r="D60" s="146"/>
      <c r="E60" s="143"/>
      <c r="F60" s="143"/>
      <c r="G60" s="143"/>
      <c r="H60" s="132"/>
      <c r="I60" s="133"/>
      <c r="J60" s="134"/>
      <c r="K60" s="135"/>
      <c r="L60" s="136"/>
      <c r="M60" s="147">
        <f t="shared" si="5"/>
        <v>0</v>
      </c>
    </row>
    <row r="61" spans="1:13" ht="15.6" x14ac:dyDescent="0.3">
      <c r="A61" s="148"/>
      <c r="B61" s="149"/>
      <c r="C61" s="150"/>
      <c r="D61" s="151"/>
      <c r="E61" s="152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0</v>
      </c>
      <c r="F61" s="152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0</v>
      </c>
      <c r="G61" s="152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0</v>
      </c>
      <c r="H61" s="149"/>
      <c r="I61" s="153"/>
      <c r="J61" s="154"/>
      <c r="K61" s="155"/>
      <c r="L61" s="156"/>
      <c r="M61" s="157">
        <f>SUM(E61:G61)</f>
        <v>0</v>
      </c>
    </row>
    <row r="62" spans="1:13" x14ac:dyDescent="0.25">
      <c r="A62" s="127"/>
      <c r="B62" s="128"/>
      <c r="C62" s="129"/>
      <c r="D62" s="130"/>
      <c r="E62" s="120"/>
      <c r="F62" s="120"/>
      <c r="G62" s="120"/>
      <c r="H62" s="121"/>
      <c r="I62" s="122"/>
      <c r="J62" s="123"/>
      <c r="K62" s="124"/>
      <c r="L62" s="125"/>
      <c r="M62" s="137">
        <f t="shared" ref="M62:M70" si="6">SUM(E62:G62)</f>
        <v>0</v>
      </c>
    </row>
    <row r="63" spans="1:13" x14ac:dyDescent="0.25">
      <c r="A63" s="127"/>
      <c r="B63" s="128"/>
      <c r="C63" s="129"/>
      <c r="D63" s="130"/>
      <c r="E63" s="131"/>
      <c r="F63" s="131"/>
      <c r="G63" s="131"/>
      <c r="H63" s="132"/>
      <c r="I63" s="133"/>
      <c r="J63" s="134"/>
      <c r="K63" s="135"/>
      <c r="L63" s="136"/>
      <c r="M63" s="137">
        <f t="shared" si="6"/>
        <v>0</v>
      </c>
    </row>
    <row r="64" spans="1:13" x14ac:dyDescent="0.25">
      <c r="A64" s="127"/>
      <c r="B64" s="128"/>
      <c r="C64" s="129"/>
      <c r="D64" s="130"/>
      <c r="E64" s="131"/>
      <c r="F64" s="131"/>
      <c r="G64" s="131"/>
      <c r="H64" s="132"/>
      <c r="I64" s="133"/>
      <c r="J64" s="134"/>
      <c r="K64" s="135"/>
      <c r="L64" s="136"/>
      <c r="M64" s="137">
        <f t="shared" si="6"/>
        <v>0</v>
      </c>
    </row>
    <row r="65" spans="1:13" x14ac:dyDescent="0.25">
      <c r="A65" s="127"/>
      <c r="B65" s="128"/>
      <c r="C65" s="129"/>
      <c r="D65" s="130"/>
      <c r="E65" s="131"/>
      <c r="F65" s="131"/>
      <c r="G65" s="131"/>
      <c r="H65" s="132"/>
      <c r="I65" s="133"/>
      <c r="J65" s="134"/>
      <c r="K65" s="135"/>
      <c r="L65" s="136"/>
      <c r="M65" s="137">
        <f t="shared" si="6"/>
        <v>0</v>
      </c>
    </row>
    <row r="66" spans="1:13" x14ac:dyDescent="0.25">
      <c r="A66" s="127"/>
      <c r="B66" s="128"/>
      <c r="C66" s="129"/>
      <c r="D66" s="130"/>
      <c r="E66" s="131"/>
      <c r="F66" s="131"/>
      <c r="G66" s="131"/>
      <c r="H66" s="132"/>
      <c r="I66" s="133"/>
      <c r="J66" s="134"/>
      <c r="K66" s="135"/>
      <c r="L66" s="136"/>
      <c r="M66" s="137">
        <f t="shared" si="6"/>
        <v>0</v>
      </c>
    </row>
    <row r="67" spans="1:13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3" x14ac:dyDescent="0.3">
      <c r="A68" s="138"/>
      <c r="B68" s="128"/>
      <c r="C68" s="139"/>
      <c r="D68" s="140"/>
      <c r="E68" s="143"/>
      <c r="F68" s="143"/>
      <c r="G68" s="143"/>
      <c r="H68" s="132"/>
      <c r="I68" s="133"/>
      <c r="J68" s="134"/>
      <c r="K68" s="135"/>
      <c r="L68" s="136"/>
      <c r="M68" s="142">
        <f t="shared" si="6"/>
        <v>0</v>
      </c>
    </row>
    <row r="69" spans="1:13" x14ac:dyDescent="0.3">
      <c r="A69" s="144"/>
      <c r="B69" s="128"/>
      <c r="C69" s="145"/>
      <c r="D69" s="146"/>
      <c r="E69" s="143"/>
      <c r="F69" s="143"/>
      <c r="G69" s="143"/>
      <c r="H69" s="132"/>
      <c r="I69" s="133"/>
      <c r="J69" s="134"/>
      <c r="K69" s="135"/>
      <c r="L69" s="136"/>
      <c r="M69" s="147">
        <f t="shared" si="6"/>
        <v>0</v>
      </c>
    </row>
    <row r="70" spans="1:13" x14ac:dyDescent="0.3">
      <c r="A70" s="144"/>
      <c r="B70" s="128"/>
      <c r="C70" s="145"/>
      <c r="D70" s="146"/>
      <c r="E70" s="143"/>
      <c r="F70" s="143"/>
      <c r="G70" s="143"/>
      <c r="H70" s="132"/>
      <c r="I70" s="133"/>
      <c r="J70" s="134"/>
      <c r="K70" s="135"/>
      <c r="L70" s="136"/>
      <c r="M70" s="147">
        <f t="shared" si="6"/>
        <v>0</v>
      </c>
    </row>
    <row r="71" spans="1:13" ht="15.6" x14ac:dyDescent="0.3">
      <c r="A71" s="148"/>
      <c r="B71" s="149"/>
      <c r="C71" s="150"/>
      <c r="D71" s="151"/>
      <c r="E71" s="152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0</v>
      </c>
      <c r="F71" s="152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0</v>
      </c>
      <c r="G71" s="152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0</v>
      </c>
      <c r="H71" s="149"/>
      <c r="I71" s="153"/>
      <c r="J71" s="154"/>
      <c r="K71" s="155"/>
      <c r="L71" s="156"/>
      <c r="M71" s="157">
        <f>SUM(E71:G71)</f>
        <v>0</v>
      </c>
    </row>
    <row r="72" spans="1:13" x14ac:dyDescent="0.25">
      <c r="A72" s="127"/>
      <c r="B72" s="128"/>
      <c r="C72" s="129"/>
      <c r="D72" s="130"/>
      <c r="E72" s="120"/>
      <c r="F72" s="120"/>
      <c r="G72" s="120"/>
      <c r="H72" s="121"/>
      <c r="I72" s="122"/>
      <c r="J72" s="123"/>
      <c r="K72" s="124"/>
      <c r="L72" s="125"/>
      <c r="M72" s="137">
        <f t="shared" ref="M72:M80" si="7">SUM(E72:G72)</f>
        <v>0</v>
      </c>
    </row>
    <row r="73" spans="1:13" x14ac:dyDescent="0.25">
      <c r="A73" s="127"/>
      <c r="B73" s="128"/>
      <c r="C73" s="129"/>
      <c r="D73" s="130"/>
      <c r="E73" s="131"/>
      <c r="F73" s="131"/>
      <c r="G73" s="131"/>
      <c r="H73" s="132"/>
      <c r="I73" s="133"/>
      <c r="J73" s="134"/>
      <c r="K73" s="135"/>
      <c r="L73" s="136"/>
      <c r="M73" s="137">
        <f t="shared" si="7"/>
        <v>0</v>
      </c>
    </row>
    <row r="74" spans="1:13" x14ac:dyDescent="0.25">
      <c r="A74" s="127"/>
      <c r="B74" s="128"/>
      <c r="C74" s="129"/>
      <c r="D74" s="130"/>
      <c r="E74" s="131"/>
      <c r="F74" s="131"/>
      <c r="G74" s="131"/>
      <c r="H74" s="132"/>
      <c r="I74" s="133"/>
      <c r="J74" s="134"/>
      <c r="K74" s="135"/>
      <c r="L74" s="136"/>
      <c r="M74" s="137">
        <f t="shared" si="7"/>
        <v>0</v>
      </c>
    </row>
    <row r="75" spans="1:13" x14ac:dyDescent="0.25">
      <c r="A75" s="127"/>
      <c r="B75" s="128"/>
      <c r="C75" s="129"/>
      <c r="D75" s="130"/>
      <c r="E75" s="131"/>
      <c r="F75" s="131"/>
      <c r="G75" s="131"/>
      <c r="H75" s="132"/>
      <c r="I75" s="133"/>
      <c r="J75" s="134"/>
      <c r="K75" s="135"/>
      <c r="L75" s="136"/>
      <c r="M75" s="137">
        <f t="shared" si="7"/>
        <v>0</v>
      </c>
    </row>
    <row r="76" spans="1:13" x14ac:dyDescent="0.25">
      <c r="A76" s="127"/>
      <c r="B76" s="128"/>
      <c r="C76" s="129"/>
      <c r="D76" s="130"/>
      <c r="E76" s="131"/>
      <c r="F76" s="131"/>
      <c r="G76" s="131"/>
      <c r="H76" s="132"/>
      <c r="I76" s="133"/>
      <c r="J76" s="134"/>
      <c r="K76" s="135"/>
      <c r="L76" s="136"/>
      <c r="M76" s="137">
        <f t="shared" si="7"/>
        <v>0</v>
      </c>
    </row>
    <row r="77" spans="1:13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3" x14ac:dyDescent="0.3">
      <c r="A78" s="138"/>
      <c r="B78" s="128"/>
      <c r="C78" s="139"/>
      <c r="D78" s="140"/>
      <c r="E78" s="143"/>
      <c r="F78" s="143"/>
      <c r="G78" s="143"/>
      <c r="H78" s="132"/>
      <c r="I78" s="133"/>
      <c r="J78" s="134"/>
      <c r="K78" s="135"/>
      <c r="L78" s="136"/>
      <c r="M78" s="142">
        <f t="shared" si="7"/>
        <v>0</v>
      </c>
    </row>
    <row r="79" spans="1:13" x14ac:dyDescent="0.3">
      <c r="A79" s="144"/>
      <c r="B79" s="128"/>
      <c r="C79" s="145"/>
      <c r="D79" s="146"/>
      <c r="E79" s="143"/>
      <c r="F79" s="143"/>
      <c r="G79" s="143"/>
      <c r="H79" s="132"/>
      <c r="I79" s="133"/>
      <c r="J79" s="134"/>
      <c r="K79" s="135"/>
      <c r="L79" s="136"/>
      <c r="M79" s="147">
        <f t="shared" si="7"/>
        <v>0</v>
      </c>
    </row>
    <row r="80" spans="1:13" x14ac:dyDescent="0.3">
      <c r="A80" s="144"/>
      <c r="B80" s="128"/>
      <c r="C80" s="145"/>
      <c r="D80" s="146"/>
      <c r="E80" s="143"/>
      <c r="F80" s="143"/>
      <c r="G80" s="143"/>
      <c r="H80" s="132"/>
      <c r="I80" s="133"/>
      <c r="J80" s="134"/>
      <c r="K80" s="135"/>
      <c r="L80" s="136"/>
      <c r="M80" s="147">
        <f t="shared" si="7"/>
        <v>0</v>
      </c>
    </row>
    <row r="81" spans="1:13" ht="15.6" x14ac:dyDescent="0.3">
      <c r="A81" s="148"/>
      <c r="B81" s="149"/>
      <c r="C81" s="150"/>
      <c r="D81" s="151"/>
      <c r="E81" s="152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0</v>
      </c>
      <c r="F81" s="152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0</v>
      </c>
      <c r="G81" s="152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0</v>
      </c>
      <c r="H81" s="149"/>
      <c r="I81" s="153"/>
      <c r="J81" s="154"/>
      <c r="K81" s="155"/>
      <c r="L81" s="156"/>
      <c r="M81" s="157">
        <f>SUM(E81:G81)</f>
        <v>0</v>
      </c>
    </row>
    <row r="82" spans="1:13" x14ac:dyDescent="0.25">
      <c r="A82" s="127"/>
      <c r="B82" s="128"/>
      <c r="C82" s="129"/>
      <c r="D82" s="130"/>
      <c r="E82" s="120"/>
      <c r="F82" s="120"/>
      <c r="G82" s="120"/>
      <c r="H82" s="121"/>
      <c r="I82" s="122"/>
      <c r="J82" s="123"/>
      <c r="K82" s="124"/>
      <c r="L82" s="125"/>
      <c r="M82" s="137">
        <f t="shared" ref="M82:M90" si="8">SUM(E82:G82)</f>
        <v>0</v>
      </c>
    </row>
    <row r="83" spans="1:13" x14ac:dyDescent="0.25">
      <c r="A83" s="127"/>
      <c r="B83" s="128"/>
      <c r="C83" s="129"/>
      <c r="D83" s="130"/>
      <c r="E83" s="131"/>
      <c r="F83" s="131"/>
      <c r="G83" s="131"/>
      <c r="H83" s="132"/>
      <c r="I83" s="133"/>
      <c r="J83" s="134"/>
      <c r="K83" s="135"/>
      <c r="L83" s="136"/>
      <c r="M83" s="137">
        <f t="shared" si="8"/>
        <v>0</v>
      </c>
    </row>
    <row r="84" spans="1:13" x14ac:dyDescent="0.25">
      <c r="A84" s="127"/>
      <c r="B84" s="128"/>
      <c r="C84" s="129"/>
      <c r="D84" s="130"/>
      <c r="E84" s="131"/>
      <c r="F84" s="131"/>
      <c r="G84" s="131"/>
      <c r="H84" s="132"/>
      <c r="I84" s="133"/>
      <c r="J84" s="134"/>
      <c r="K84" s="135"/>
      <c r="L84" s="136"/>
      <c r="M84" s="137">
        <f t="shared" si="8"/>
        <v>0</v>
      </c>
    </row>
    <row r="85" spans="1:13" x14ac:dyDescent="0.25">
      <c r="A85" s="127"/>
      <c r="B85" s="128"/>
      <c r="C85" s="129"/>
      <c r="D85" s="130"/>
      <c r="E85" s="131"/>
      <c r="F85" s="131"/>
      <c r="G85" s="131"/>
      <c r="H85" s="132"/>
      <c r="I85" s="133"/>
      <c r="J85" s="134"/>
      <c r="K85" s="135"/>
      <c r="L85" s="136"/>
      <c r="M85" s="137">
        <f t="shared" si="8"/>
        <v>0</v>
      </c>
    </row>
    <row r="86" spans="1:13" x14ac:dyDescent="0.25">
      <c r="A86" s="127"/>
      <c r="B86" s="128"/>
      <c r="C86" s="129"/>
      <c r="D86" s="130"/>
      <c r="E86" s="131"/>
      <c r="F86" s="131"/>
      <c r="G86" s="131"/>
      <c r="H86" s="132"/>
      <c r="I86" s="133"/>
      <c r="J86" s="134"/>
      <c r="K86" s="135"/>
      <c r="L86" s="136"/>
      <c r="M86" s="137">
        <f t="shared" si="8"/>
        <v>0</v>
      </c>
    </row>
    <row r="87" spans="1:13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3" x14ac:dyDescent="0.3">
      <c r="A88" s="138"/>
      <c r="B88" s="128"/>
      <c r="C88" s="139"/>
      <c r="D88" s="140"/>
      <c r="E88" s="143"/>
      <c r="F88" s="143"/>
      <c r="G88" s="143"/>
      <c r="H88" s="132"/>
      <c r="I88" s="133"/>
      <c r="J88" s="134"/>
      <c r="K88" s="135"/>
      <c r="L88" s="136"/>
      <c r="M88" s="142">
        <f t="shared" si="8"/>
        <v>0</v>
      </c>
    </row>
    <row r="89" spans="1:13" x14ac:dyDescent="0.3">
      <c r="A89" s="144"/>
      <c r="B89" s="128"/>
      <c r="C89" s="145"/>
      <c r="D89" s="146"/>
      <c r="E89" s="143"/>
      <c r="F89" s="143"/>
      <c r="G89" s="143"/>
      <c r="H89" s="132"/>
      <c r="I89" s="133"/>
      <c r="J89" s="134"/>
      <c r="K89" s="135"/>
      <c r="L89" s="136"/>
      <c r="M89" s="147">
        <f t="shared" si="8"/>
        <v>0</v>
      </c>
    </row>
    <row r="90" spans="1:13" x14ac:dyDescent="0.3">
      <c r="A90" s="144"/>
      <c r="B90" s="128"/>
      <c r="C90" s="145"/>
      <c r="D90" s="146"/>
      <c r="E90" s="143"/>
      <c r="F90" s="143"/>
      <c r="G90" s="143"/>
      <c r="H90" s="132"/>
      <c r="I90" s="133"/>
      <c r="J90" s="134"/>
      <c r="K90" s="135"/>
      <c r="L90" s="136"/>
      <c r="M90" s="147">
        <f t="shared" si="8"/>
        <v>0</v>
      </c>
    </row>
    <row r="91" spans="1:13" ht="15.6" x14ac:dyDescent="0.3">
      <c r="A91" s="148"/>
      <c r="B91" s="149"/>
      <c r="C91" s="150"/>
      <c r="D91" s="151"/>
      <c r="E91" s="152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0</v>
      </c>
      <c r="F91" s="152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0</v>
      </c>
      <c r="G91" s="152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0</v>
      </c>
      <c r="H91" s="149"/>
      <c r="I91" s="153"/>
      <c r="J91" s="154"/>
      <c r="K91" s="155"/>
      <c r="L91" s="156"/>
      <c r="M91" s="157">
        <f>SUM(E91:G91)</f>
        <v>0</v>
      </c>
    </row>
    <row r="92" spans="1:13" x14ac:dyDescent="0.25">
      <c r="A92" s="127"/>
      <c r="B92" s="128"/>
      <c r="C92" s="129"/>
      <c r="D92" s="130"/>
      <c r="E92" s="120"/>
      <c r="F92" s="120"/>
      <c r="G92" s="120"/>
      <c r="H92" s="121"/>
      <c r="I92" s="122"/>
      <c r="J92" s="123"/>
      <c r="K92" s="124"/>
      <c r="L92" s="125"/>
      <c r="M92" s="137">
        <f t="shared" ref="M92:M100" si="9">SUM(E92:G92)</f>
        <v>0</v>
      </c>
    </row>
    <row r="93" spans="1:13" x14ac:dyDescent="0.25">
      <c r="A93" s="127"/>
      <c r="B93" s="128"/>
      <c r="C93" s="129"/>
      <c r="D93" s="130"/>
      <c r="E93" s="131"/>
      <c r="F93" s="131"/>
      <c r="G93" s="131"/>
      <c r="H93" s="132"/>
      <c r="I93" s="133"/>
      <c r="J93" s="134"/>
      <c r="K93" s="135"/>
      <c r="L93" s="136"/>
      <c r="M93" s="137">
        <f t="shared" si="9"/>
        <v>0</v>
      </c>
    </row>
    <row r="94" spans="1:13" x14ac:dyDescent="0.25">
      <c r="A94" s="127"/>
      <c r="B94" s="128"/>
      <c r="C94" s="129"/>
      <c r="D94" s="130"/>
      <c r="E94" s="131"/>
      <c r="F94" s="131"/>
      <c r="G94" s="131"/>
      <c r="H94" s="132"/>
      <c r="I94" s="133"/>
      <c r="J94" s="134"/>
      <c r="K94" s="135"/>
      <c r="L94" s="136"/>
      <c r="M94" s="137">
        <f t="shared" si="9"/>
        <v>0</v>
      </c>
    </row>
    <row r="95" spans="1:13" x14ac:dyDescent="0.25">
      <c r="A95" s="127"/>
      <c r="B95" s="128"/>
      <c r="C95" s="129"/>
      <c r="D95" s="130"/>
      <c r="E95" s="131"/>
      <c r="F95" s="131"/>
      <c r="G95" s="131"/>
      <c r="H95" s="132"/>
      <c r="I95" s="133"/>
      <c r="J95" s="134"/>
      <c r="K95" s="135"/>
      <c r="L95" s="136"/>
      <c r="M95" s="137">
        <f t="shared" si="9"/>
        <v>0</v>
      </c>
    </row>
    <row r="96" spans="1:13" x14ac:dyDescent="0.25">
      <c r="A96" s="127"/>
      <c r="B96" s="128"/>
      <c r="C96" s="129"/>
      <c r="D96" s="130"/>
      <c r="E96" s="131"/>
      <c r="F96" s="131"/>
      <c r="G96" s="131"/>
      <c r="H96" s="132"/>
      <c r="I96" s="133"/>
      <c r="J96" s="134"/>
      <c r="K96" s="135"/>
      <c r="L96" s="136"/>
      <c r="M96" s="137">
        <f t="shared" si="9"/>
        <v>0</v>
      </c>
    </row>
    <row r="97" spans="1:13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3" x14ac:dyDescent="0.3">
      <c r="A98" s="138"/>
      <c r="B98" s="128"/>
      <c r="C98" s="139"/>
      <c r="D98" s="140"/>
      <c r="E98" s="143"/>
      <c r="F98" s="143"/>
      <c r="G98" s="143"/>
      <c r="H98" s="132"/>
      <c r="I98" s="133"/>
      <c r="J98" s="134"/>
      <c r="K98" s="135"/>
      <c r="L98" s="136"/>
      <c r="M98" s="142">
        <f t="shared" si="9"/>
        <v>0</v>
      </c>
    </row>
    <row r="99" spans="1:13" x14ac:dyDescent="0.3">
      <c r="A99" s="144"/>
      <c r="B99" s="128"/>
      <c r="C99" s="145"/>
      <c r="D99" s="146"/>
      <c r="E99" s="143"/>
      <c r="F99" s="143"/>
      <c r="G99" s="143"/>
      <c r="H99" s="132"/>
      <c r="I99" s="133"/>
      <c r="J99" s="134"/>
      <c r="K99" s="135"/>
      <c r="L99" s="136"/>
      <c r="M99" s="147">
        <f t="shared" si="9"/>
        <v>0</v>
      </c>
    </row>
    <row r="100" spans="1:13" x14ac:dyDescent="0.3">
      <c r="A100" s="144"/>
      <c r="B100" s="128"/>
      <c r="C100" s="145"/>
      <c r="D100" s="146"/>
      <c r="E100" s="143"/>
      <c r="F100" s="143"/>
      <c r="G100" s="143"/>
      <c r="H100" s="132"/>
      <c r="I100" s="133"/>
      <c r="J100" s="134"/>
      <c r="K100" s="135"/>
      <c r="L100" s="136"/>
      <c r="M100" s="147">
        <f t="shared" si="9"/>
        <v>0</v>
      </c>
    </row>
    <row r="101" spans="1:13" ht="15.6" x14ac:dyDescent="0.3">
      <c r="A101" s="148"/>
      <c r="B101" s="149"/>
      <c r="C101" s="150"/>
      <c r="D101" s="151"/>
      <c r="E101" s="152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0</v>
      </c>
      <c r="F101" s="152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0</v>
      </c>
      <c r="G101" s="152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0</v>
      </c>
      <c r="H101" s="149"/>
      <c r="I101" s="153"/>
      <c r="J101" s="154"/>
      <c r="K101" s="155"/>
      <c r="L101" s="156"/>
      <c r="M101" s="157">
        <f>SUM(E101:G101)</f>
        <v>0</v>
      </c>
    </row>
    <row r="102" spans="1:13" x14ac:dyDescent="0.25">
      <c r="A102" s="127"/>
      <c r="B102" s="128"/>
      <c r="C102" s="129"/>
      <c r="D102" s="130"/>
      <c r="E102" s="120"/>
      <c r="F102" s="120"/>
      <c r="G102" s="120"/>
      <c r="H102" s="121"/>
      <c r="I102" s="122"/>
      <c r="J102" s="123"/>
      <c r="K102" s="124"/>
      <c r="L102" s="125"/>
      <c r="M102" s="137">
        <f t="shared" ref="M102:M110" si="10">SUM(E102:G102)</f>
        <v>0</v>
      </c>
    </row>
    <row r="103" spans="1:13" x14ac:dyDescent="0.25">
      <c r="A103" s="127"/>
      <c r="B103" s="128"/>
      <c r="C103" s="129"/>
      <c r="D103" s="130"/>
      <c r="E103" s="131"/>
      <c r="F103" s="131"/>
      <c r="G103" s="131"/>
      <c r="H103" s="132"/>
      <c r="I103" s="133"/>
      <c r="J103" s="134"/>
      <c r="K103" s="135"/>
      <c r="L103" s="136"/>
      <c r="M103" s="137">
        <f t="shared" si="10"/>
        <v>0</v>
      </c>
    </row>
    <row r="104" spans="1:13" x14ac:dyDescent="0.25">
      <c r="A104" s="127"/>
      <c r="B104" s="128"/>
      <c r="C104" s="129"/>
      <c r="D104" s="130"/>
      <c r="E104" s="131"/>
      <c r="F104" s="131"/>
      <c r="G104" s="131"/>
      <c r="H104" s="132"/>
      <c r="I104" s="133"/>
      <c r="J104" s="134"/>
      <c r="K104" s="135"/>
      <c r="L104" s="136"/>
      <c r="M104" s="137">
        <f t="shared" si="10"/>
        <v>0</v>
      </c>
    </row>
    <row r="105" spans="1:13" x14ac:dyDescent="0.25">
      <c r="A105" s="127"/>
      <c r="B105" s="128"/>
      <c r="C105" s="129"/>
      <c r="D105" s="130"/>
      <c r="E105" s="131"/>
      <c r="F105" s="131"/>
      <c r="G105" s="131"/>
      <c r="H105" s="132"/>
      <c r="I105" s="133"/>
      <c r="J105" s="134"/>
      <c r="K105" s="135"/>
      <c r="L105" s="136"/>
      <c r="M105" s="137">
        <f t="shared" si="10"/>
        <v>0</v>
      </c>
    </row>
    <row r="106" spans="1:13" x14ac:dyDescent="0.25">
      <c r="A106" s="127"/>
      <c r="B106" s="128"/>
      <c r="C106" s="129"/>
      <c r="D106" s="130"/>
      <c r="E106" s="131"/>
      <c r="F106" s="131"/>
      <c r="G106" s="131"/>
      <c r="H106" s="132"/>
      <c r="I106" s="133"/>
      <c r="J106" s="134"/>
      <c r="K106" s="135"/>
      <c r="L106" s="136"/>
      <c r="M106" s="137">
        <f t="shared" si="10"/>
        <v>0</v>
      </c>
    </row>
    <row r="107" spans="1:13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3" x14ac:dyDescent="0.3">
      <c r="A108" s="138"/>
      <c r="B108" s="128"/>
      <c r="C108" s="139"/>
      <c r="D108" s="140"/>
      <c r="E108" s="143"/>
      <c r="F108" s="143"/>
      <c r="G108" s="143"/>
      <c r="H108" s="132"/>
      <c r="I108" s="133"/>
      <c r="J108" s="134"/>
      <c r="K108" s="135"/>
      <c r="L108" s="136"/>
      <c r="M108" s="142">
        <f t="shared" si="10"/>
        <v>0</v>
      </c>
    </row>
    <row r="109" spans="1:13" x14ac:dyDescent="0.3">
      <c r="A109" s="144"/>
      <c r="B109" s="128"/>
      <c r="C109" s="145"/>
      <c r="D109" s="146"/>
      <c r="E109" s="143"/>
      <c r="F109" s="143"/>
      <c r="G109" s="143"/>
      <c r="H109" s="132"/>
      <c r="I109" s="133"/>
      <c r="J109" s="134"/>
      <c r="K109" s="135"/>
      <c r="L109" s="136"/>
      <c r="M109" s="147">
        <f t="shared" si="10"/>
        <v>0</v>
      </c>
    </row>
    <row r="110" spans="1:13" x14ac:dyDescent="0.3">
      <c r="A110" s="144"/>
      <c r="B110" s="128"/>
      <c r="C110" s="145"/>
      <c r="D110" s="146"/>
      <c r="E110" s="143"/>
      <c r="F110" s="143"/>
      <c r="G110" s="143"/>
      <c r="H110" s="132"/>
      <c r="I110" s="133"/>
      <c r="J110" s="134"/>
      <c r="K110" s="135"/>
      <c r="L110" s="136"/>
      <c r="M110" s="147">
        <f t="shared" si="10"/>
        <v>0</v>
      </c>
    </row>
    <row r="111" spans="1:13" ht="15.6" x14ac:dyDescent="0.3">
      <c r="A111" s="148"/>
      <c r="B111" s="149"/>
      <c r="C111" s="150"/>
      <c r="D111" s="151"/>
      <c r="E111" s="152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0</v>
      </c>
      <c r="F111" s="152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0</v>
      </c>
      <c r="G111" s="152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0</v>
      </c>
      <c r="H111" s="149"/>
      <c r="I111" s="153"/>
      <c r="J111" s="154"/>
      <c r="K111" s="155"/>
      <c r="L111" s="156"/>
      <c r="M111" s="157">
        <f>SUM(E111:G111)</f>
        <v>0</v>
      </c>
    </row>
    <row r="112" spans="1:13" x14ac:dyDescent="0.25">
      <c r="A112" s="127"/>
      <c r="B112" s="128"/>
      <c r="C112" s="129"/>
      <c r="D112" s="130"/>
      <c r="E112" s="120"/>
      <c r="F112" s="120"/>
      <c r="G112" s="120"/>
      <c r="H112" s="121"/>
      <c r="I112" s="122"/>
      <c r="J112" s="123"/>
      <c r="K112" s="124"/>
      <c r="L112" s="125"/>
      <c r="M112" s="137">
        <f t="shared" ref="M112:M120" si="11">SUM(E112:G112)</f>
        <v>0</v>
      </c>
    </row>
    <row r="113" spans="1:13" x14ac:dyDescent="0.25">
      <c r="A113" s="127"/>
      <c r="B113" s="128"/>
      <c r="C113" s="129"/>
      <c r="D113" s="130"/>
      <c r="E113" s="131"/>
      <c r="F113" s="131"/>
      <c r="G113" s="131"/>
      <c r="H113" s="132"/>
      <c r="I113" s="133"/>
      <c r="J113" s="134"/>
      <c r="K113" s="135"/>
      <c r="L113" s="136"/>
      <c r="M113" s="137">
        <f t="shared" si="11"/>
        <v>0</v>
      </c>
    </row>
    <row r="114" spans="1:13" x14ac:dyDescent="0.25">
      <c r="A114" s="127"/>
      <c r="B114" s="128"/>
      <c r="C114" s="129"/>
      <c r="D114" s="130"/>
      <c r="E114" s="131"/>
      <c r="F114" s="131"/>
      <c r="G114" s="131"/>
      <c r="H114" s="132"/>
      <c r="I114" s="133"/>
      <c r="J114" s="134"/>
      <c r="K114" s="135"/>
      <c r="L114" s="136"/>
      <c r="M114" s="137">
        <f t="shared" si="11"/>
        <v>0</v>
      </c>
    </row>
    <row r="115" spans="1:13" x14ac:dyDescent="0.25">
      <c r="A115" s="127"/>
      <c r="B115" s="128"/>
      <c r="C115" s="129"/>
      <c r="D115" s="130"/>
      <c r="E115" s="131"/>
      <c r="F115" s="131"/>
      <c r="G115" s="131"/>
      <c r="H115" s="132"/>
      <c r="I115" s="133"/>
      <c r="J115" s="134"/>
      <c r="K115" s="135"/>
      <c r="L115" s="136"/>
      <c r="M115" s="137">
        <f t="shared" si="11"/>
        <v>0</v>
      </c>
    </row>
    <row r="116" spans="1:13" x14ac:dyDescent="0.25">
      <c r="A116" s="127"/>
      <c r="B116" s="128"/>
      <c r="C116" s="129"/>
      <c r="D116" s="130"/>
      <c r="E116" s="131"/>
      <c r="F116" s="131"/>
      <c r="G116" s="131"/>
      <c r="H116" s="132"/>
      <c r="I116" s="133"/>
      <c r="J116" s="134"/>
      <c r="K116" s="135"/>
      <c r="L116" s="136"/>
      <c r="M116" s="137">
        <f t="shared" si="11"/>
        <v>0</v>
      </c>
    </row>
    <row r="117" spans="1:13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3" x14ac:dyDescent="0.3">
      <c r="A118" s="138"/>
      <c r="B118" s="128"/>
      <c r="C118" s="139"/>
      <c r="D118" s="140"/>
      <c r="E118" s="143"/>
      <c r="F118" s="143"/>
      <c r="G118" s="143"/>
      <c r="H118" s="132"/>
      <c r="I118" s="133"/>
      <c r="J118" s="134"/>
      <c r="K118" s="135"/>
      <c r="L118" s="136"/>
      <c r="M118" s="142">
        <f t="shared" si="11"/>
        <v>0</v>
      </c>
    </row>
    <row r="119" spans="1:13" x14ac:dyDescent="0.3">
      <c r="A119" s="144"/>
      <c r="B119" s="128"/>
      <c r="C119" s="145"/>
      <c r="D119" s="146"/>
      <c r="E119" s="143"/>
      <c r="F119" s="143"/>
      <c r="G119" s="143"/>
      <c r="H119" s="132"/>
      <c r="I119" s="133"/>
      <c r="J119" s="134"/>
      <c r="K119" s="135"/>
      <c r="L119" s="136"/>
      <c r="M119" s="147">
        <f t="shared" si="11"/>
        <v>0</v>
      </c>
    </row>
    <row r="120" spans="1:13" x14ac:dyDescent="0.3">
      <c r="A120" s="144"/>
      <c r="B120" s="128"/>
      <c r="C120" s="145"/>
      <c r="D120" s="146"/>
      <c r="E120" s="143"/>
      <c r="F120" s="143"/>
      <c r="G120" s="143"/>
      <c r="H120" s="132"/>
      <c r="I120" s="133"/>
      <c r="J120" s="134"/>
      <c r="K120" s="135"/>
      <c r="L120" s="136"/>
      <c r="M120" s="147">
        <f t="shared" si="11"/>
        <v>0</v>
      </c>
    </row>
    <row r="121" spans="1:13" ht="15.6" x14ac:dyDescent="0.3">
      <c r="A121" s="148"/>
      <c r="B121" s="149"/>
      <c r="C121" s="150"/>
      <c r="D121" s="151"/>
      <c r="E121" s="152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0</v>
      </c>
      <c r="F121" s="152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0</v>
      </c>
      <c r="G121" s="152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0</v>
      </c>
      <c r="H121" s="149"/>
      <c r="I121" s="153"/>
      <c r="J121" s="154"/>
      <c r="K121" s="155"/>
      <c r="L121" s="156"/>
      <c r="M121" s="157">
        <f>SUM(E121:G121)</f>
        <v>0</v>
      </c>
    </row>
    <row r="122" spans="1:13" x14ac:dyDescent="0.25">
      <c r="A122" s="127"/>
      <c r="B122" s="128"/>
      <c r="C122" s="129"/>
      <c r="D122" s="130"/>
      <c r="E122" s="120"/>
      <c r="F122" s="120"/>
      <c r="G122" s="120"/>
      <c r="H122" s="121"/>
      <c r="I122" s="122"/>
      <c r="J122" s="123"/>
      <c r="K122" s="124"/>
      <c r="L122" s="125"/>
      <c r="M122" s="137">
        <f t="shared" ref="M122:M130" si="12">SUM(E122:G122)</f>
        <v>0</v>
      </c>
    </row>
    <row r="123" spans="1:13" x14ac:dyDescent="0.25">
      <c r="A123" s="127"/>
      <c r="B123" s="128"/>
      <c r="C123" s="129"/>
      <c r="D123" s="130"/>
      <c r="E123" s="131"/>
      <c r="F123" s="131"/>
      <c r="G123" s="131"/>
      <c r="H123" s="132"/>
      <c r="I123" s="133"/>
      <c r="J123" s="134"/>
      <c r="K123" s="135"/>
      <c r="L123" s="136"/>
      <c r="M123" s="137">
        <f t="shared" si="12"/>
        <v>0</v>
      </c>
    </row>
    <row r="124" spans="1:13" x14ac:dyDescent="0.25">
      <c r="A124" s="127"/>
      <c r="B124" s="128"/>
      <c r="C124" s="129"/>
      <c r="D124" s="130"/>
      <c r="E124" s="131"/>
      <c r="F124" s="131"/>
      <c r="G124" s="131"/>
      <c r="H124" s="132"/>
      <c r="I124" s="133"/>
      <c r="J124" s="134"/>
      <c r="K124" s="135"/>
      <c r="L124" s="136"/>
      <c r="M124" s="137">
        <f t="shared" si="12"/>
        <v>0</v>
      </c>
    </row>
    <row r="125" spans="1:13" x14ac:dyDescent="0.25">
      <c r="A125" s="127"/>
      <c r="B125" s="128"/>
      <c r="C125" s="129"/>
      <c r="D125" s="130"/>
      <c r="E125" s="131"/>
      <c r="F125" s="131"/>
      <c r="G125" s="131"/>
      <c r="H125" s="132"/>
      <c r="I125" s="133"/>
      <c r="J125" s="134"/>
      <c r="K125" s="135"/>
      <c r="L125" s="136"/>
      <c r="M125" s="137">
        <f t="shared" si="12"/>
        <v>0</v>
      </c>
    </row>
    <row r="126" spans="1:13" x14ac:dyDescent="0.25">
      <c r="A126" s="127"/>
      <c r="B126" s="128"/>
      <c r="C126" s="129"/>
      <c r="D126" s="130"/>
      <c r="E126" s="131"/>
      <c r="F126" s="131"/>
      <c r="G126" s="131"/>
      <c r="H126" s="132"/>
      <c r="I126" s="133"/>
      <c r="J126" s="134"/>
      <c r="K126" s="135"/>
      <c r="L126" s="136"/>
      <c r="M126" s="137">
        <f t="shared" si="12"/>
        <v>0</v>
      </c>
    </row>
    <row r="127" spans="1:13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3" x14ac:dyDescent="0.3">
      <c r="A128" s="138"/>
      <c r="B128" s="128"/>
      <c r="C128" s="139"/>
      <c r="D128" s="140"/>
      <c r="E128" s="143"/>
      <c r="F128" s="143"/>
      <c r="G128" s="143"/>
      <c r="H128" s="132"/>
      <c r="I128" s="133"/>
      <c r="J128" s="134"/>
      <c r="K128" s="135"/>
      <c r="L128" s="136"/>
      <c r="M128" s="142">
        <f t="shared" si="12"/>
        <v>0</v>
      </c>
    </row>
    <row r="129" spans="1:13" x14ac:dyDescent="0.3">
      <c r="A129" s="144"/>
      <c r="B129" s="128"/>
      <c r="C129" s="145"/>
      <c r="D129" s="146"/>
      <c r="E129" s="143"/>
      <c r="F129" s="143"/>
      <c r="G129" s="143"/>
      <c r="H129" s="132"/>
      <c r="I129" s="133"/>
      <c r="J129" s="134"/>
      <c r="K129" s="135"/>
      <c r="L129" s="136"/>
      <c r="M129" s="147">
        <f t="shared" si="12"/>
        <v>0</v>
      </c>
    </row>
    <row r="130" spans="1:13" x14ac:dyDescent="0.3">
      <c r="A130" s="144"/>
      <c r="B130" s="128"/>
      <c r="C130" s="145"/>
      <c r="D130" s="146"/>
      <c r="E130" s="143"/>
      <c r="F130" s="143"/>
      <c r="G130" s="143"/>
      <c r="H130" s="132"/>
      <c r="I130" s="133"/>
      <c r="J130" s="134"/>
      <c r="K130" s="135"/>
      <c r="L130" s="136"/>
      <c r="M130" s="147">
        <f t="shared" si="12"/>
        <v>0</v>
      </c>
    </row>
    <row r="131" spans="1:13" ht="15.6" x14ac:dyDescent="0.3">
      <c r="A131" s="148"/>
      <c r="B131" s="149"/>
      <c r="C131" s="150"/>
      <c r="D131" s="151"/>
      <c r="E131" s="152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0</v>
      </c>
      <c r="F131" s="152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0</v>
      </c>
      <c r="G131" s="152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0</v>
      </c>
      <c r="H131" s="149"/>
      <c r="I131" s="153"/>
      <c r="J131" s="154"/>
      <c r="K131" s="155"/>
      <c r="L131" s="156"/>
      <c r="M131" s="157">
        <f>SUM(E131:G131)</f>
        <v>0</v>
      </c>
    </row>
    <row r="132" spans="1:13" x14ac:dyDescent="0.25">
      <c r="A132" s="127"/>
      <c r="B132" s="128"/>
      <c r="C132" s="129"/>
      <c r="D132" s="130"/>
      <c r="E132" s="120"/>
      <c r="F132" s="120"/>
      <c r="G132" s="120"/>
      <c r="H132" s="121"/>
      <c r="I132" s="122"/>
      <c r="J132" s="123"/>
      <c r="K132" s="124"/>
      <c r="L132" s="125"/>
      <c r="M132" s="137">
        <f t="shared" ref="M132:M140" si="13">SUM(E132:G132)</f>
        <v>0</v>
      </c>
    </row>
    <row r="133" spans="1:13" x14ac:dyDescent="0.25">
      <c r="A133" s="127"/>
      <c r="B133" s="128"/>
      <c r="C133" s="129"/>
      <c r="D133" s="130"/>
      <c r="E133" s="131"/>
      <c r="F133" s="131"/>
      <c r="G133" s="131"/>
      <c r="H133" s="132"/>
      <c r="I133" s="133"/>
      <c r="J133" s="134"/>
      <c r="K133" s="135"/>
      <c r="L133" s="136"/>
      <c r="M133" s="137">
        <f t="shared" si="13"/>
        <v>0</v>
      </c>
    </row>
    <row r="134" spans="1:13" x14ac:dyDescent="0.25">
      <c r="A134" s="127"/>
      <c r="B134" s="128"/>
      <c r="C134" s="129"/>
      <c r="D134" s="130"/>
      <c r="E134" s="131"/>
      <c r="F134" s="131"/>
      <c r="G134" s="131"/>
      <c r="H134" s="132"/>
      <c r="I134" s="133"/>
      <c r="J134" s="134"/>
      <c r="K134" s="135"/>
      <c r="L134" s="136"/>
      <c r="M134" s="137">
        <f t="shared" si="13"/>
        <v>0</v>
      </c>
    </row>
    <row r="135" spans="1:13" x14ac:dyDescent="0.25">
      <c r="A135" s="127"/>
      <c r="B135" s="128"/>
      <c r="C135" s="129"/>
      <c r="D135" s="130"/>
      <c r="E135" s="131"/>
      <c r="F135" s="131"/>
      <c r="G135" s="131"/>
      <c r="H135" s="132"/>
      <c r="I135" s="133"/>
      <c r="J135" s="134"/>
      <c r="K135" s="135"/>
      <c r="L135" s="136"/>
      <c r="M135" s="137">
        <f t="shared" si="13"/>
        <v>0</v>
      </c>
    </row>
    <row r="136" spans="1:13" x14ac:dyDescent="0.25">
      <c r="A136" s="127"/>
      <c r="B136" s="128"/>
      <c r="C136" s="129"/>
      <c r="D136" s="130"/>
      <c r="E136" s="131"/>
      <c r="F136" s="131"/>
      <c r="G136" s="131"/>
      <c r="H136" s="132"/>
      <c r="I136" s="133"/>
      <c r="J136" s="134"/>
      <c r="K136" s="135"/>
      <c r="L136" s="136"/>
      <c r="M136" s="137">
        <f t="shared" si="13"/>
        <v>0</v>
      </c>
    </row>
    <row r="137" spans="1:13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3" x14ac:dyDescent="0.3">
      <c r="A138" s="138"/>
      <c r="B138" s="128"/>
      <c r="C138" s="139"/>
      <c r="D138" s="140"/>
      <c r="E138" s="143"/>
      <c r="F138" s="143"/>
      <c r="G138" s="143"/>
      <c r="H138" s="132"/>
      <c r="I138" s="133"/>
      <c r="J138" s="134"/>
      <c r="K138" s="135"/>
      <c r="L138" s="136"/>
      <c r="M138" s="142">
        <f t="shared" si="13"/>
        <v>0</v>
      </c>
    </row>
    <row r="139" spans="1:13" x14ac:dyDescent="0.3">
      <c r="A139" s="144"/>
      <c r="B139" s="128"/>
      <c r="C139" s="145"/>
      <c r="D139" s="146"/>
      <c r="E139" s="143"/>
      <c r="F139" s="143"/>
      <c r="G139" s="143"/>
      <c r="H139" s="132"/>
      <c r="I139" s="133"/>
      <c r="J139" s="134"/>
      <c r="K139" s="135"/>
      <c r="L139" s="136"/>
      <c r="M139" s="147">
        <f t="shared" si="13"/>
        <v>0</v>
      </c>
    </row>
    <row r="140" spans="1:13" x14ac:dyDescent="0.3">
      <c r="A140" s="144"/>
      <c r="B140" s="128"/>
      <c r="C140" s="145"/>
      <c r="D140" s="146"/>
      <c r="E140" s="143"/>
      <c r="F140" s="143"/>
      <c r="G140" s="143"/>
      <c r="H140" s="132"/>
      <c r="I140" s="133"/>
      <c r="J140" s="134"/>
      <c r="K140" s="135"/>
      <c r="L140" s="136"/>
      <c r="M140" s="147">
        <f t="shared" si="13"/>
        <v>0</v>
      </c>
    </row>
    <row r="141" spans="1:13" ht="15.6" x14ac:dyDescent="0.3">
      <c r="A141" s="148"/>
      <c r="B141" s="149"/>
      <c r="C141" s="150"/>
      <c r="D141" s="151"/>
      <c r="E141" s="152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0</v>
      </c>
      <c r="F141" s="152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0</v>
      </c>
      <c r="G141" s="152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0</v>
      </c>
      <c r="H141" s="149"/>
      <c r="I141" s="153"/>
      <c r="J141" s="154"/>
      <c r="K141" s="155"/>
      <c r="L141" s="156"/>
      <c r="M141" s="157">
        <f>SUM(E141:G141)</f>
        <v>0</v>
      </c>
    </row>
    <row r="142" spans="1:13" x14ac:dyDescent="0.25">
      <c r="A142" s="127"/>
      <c r="B142" s="128"/>
      <c r="C142" s="129"/>
      <c r="D142" s="130"/>
      <c r="E142" s="120"/>
      <c r="F142" s="120"/>
      <c r="G142" s="120"/>
      <c r="H142" s="121"/>
      <c r="I142" s="122"/>
      <c r="J142" s="123"/>
      <c r="K142" s="124"/>
      <c r="L142" s="125"/>
      <c r="M142" s="137">
        <f t="shared" ref="M142:M150" si="14">SUM(E142:G142)</f>
        <v>0</v>
      </c>
    </row>
    <row r="143" spans="1:13" x14ac:dyDescent="0.25">
      <c r="A143" s="127"/>
      <c r="B143" s="128"/>
      <c r="C143" s="129"/>
      <c r="D143" s="130"/>
      <c r="E143" s="131"/>
      <c r="F143" s="131"/>
      <c r="G143" s="131"/>
      <c r="H143" s="132"/>
      <c r="I143" s="133"/>
      <c r="J143" s="134"/>
      <c r="K143" s="135"/>
      <c r="L143" s="136"/>
      <c r="M143" s="137">
        <f t="shared" si="14"/>
        <v>0</v>
      </c>
    </row>
    <row r="144" spans="1:13" x14ac:dyDescent="0.25">
      <c r="A144" s="127"/>
      <c r="B144" s="128"/>
      <c r="C144" s="129"/>
      <c r="D144" s="130"/>
      <c r="E144" s="131"/>
      <c r="F144" s="131"/>
      <c r="G144" s="131"/>
      <c r="H144" s="132"/>
      <c r="I144" s="133"/>
      <c r="J144" s="134"/>
      <c r="K144" s="135"/>
      <c r="L144" s="136"/>
      <c r="M144" s="137">
        <f t="shared" si="14"/>
        <v>0</v>
      </c>
    </row>
    <row r="145" spans="1:13" x14ac:dyDescent="0.25">
      <c r="A145" s="127"/>
      <c r="B145" s="128"/>
      <c r="C145" s="129"/>
      <c r="D145" s="130"/>
      <c r="E145" s="131"/>
      <c r="F145" s="131"/>
      <c r="G145" s="131"/>
      <c r="H145" s="132"/>
      <c r="I145" s="133"/>
      <c r="J145" s="134"/>
      <c r="K145" s="135"/>
      <c r="L145" s="136"/>
      <c r="M145" s="137">
        <f t="shared" si="14"/>
        <v>0</v>
      </c>
    </row>
    <row r="146" spans="1:13" x14ac:dyDescent="0.25">
      <c r="A146" s="127"/>
      <c r="B146" s="128"/>
      <c r="C146" s="129"/>
      <c r="D146" s="130"/>
      <c r="E146" s="131"/>
      <c r="F146" s="131"/>
      <c r="G146" s="131"/>
      <c r="H146" s="132"/>
      <c r="I146" s="133"/>
      <c r="J146" s="134"/>
      <c r="K146" s="135"/>
      <c r="L146" s="136"/>
      <c r="M146" s="137">
        <f t="shared" si="14"/>
        <v>0</v>
      </c>
    </row>
    <row r="147" spans="1:13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3" x14ac:dyDescent="0.3">
      <c r="A148" s="138"/>
      <c r="B148" s="128"/>
      <c r="C148" s="139"/>
      <c r="D148" s="140"/>
      <c r="E148" s="143"/>
      <c r="F148" s="143"/>
      <c r="G148" s="143"/>
      <c r="H148" s="132"/>
      <c r="I148" s="133"/>
      <c r="J148" s="134"/>
      <c r="K148" s="135"/>
      <c r="L148" s="136"/>
      <c r="M148" s="142">
        <f t="shared" si="14"/>
        <v>0</v>
      </c>
    </row>
    <row r="149" spans="1:13" x14ac:dyDescent="0.3">
      <c r="A149" s="144"/>
      <c r="B149" s="128"/>
      <c r="C149" s="145"/>
      <c r="D149" s="146"/>
      <c r="E149" s="143"/>
      <c r="F149" s="143"/>
      <c r="G149" s="143"/>
      <c r="H149" s="132"/>
      <c r="I149" s="133"/>
      <c r="J149" s="134"/>
      <c r="K149" s="135"/>
      <c r="L149" s="136"/>
      <c r="M149" s="147">
        <f t="shared" si="14"/>
        <v>0</v>
      </c>
    </row>
    <row r="150" spans="1:13" x14ac:dyDescent="0.3">
      <c r="A150" s="144"/>
      <c r="B150" s="128"/>
      <c r="C150" s="145"/>
      <c r="D150" s="146"/>
      <c r="E150" s="143"/>
      <c r="F150" s="143"/>
      <c r="G150" s="143"/>
      <c r="H150" s="132"/>
      <c r="I150" s="133"/>
      <c r="J150" s="134"/>
      <c r="K150" s="135"/>
      <c r="L150" s="136"/>
      <c r="M150" s="147">
        <f t="shared" si="14"/>
        <v>0</v>
      </c>
    </row>
    <row r="151" spans="1:13" ht="15.6" x14ac:dyDescent="0.3">
      <c r="A151" s="148"/>
      <c r="B151" s="149"/>
      <c r="C151" s="150"/>
      <c r="D151" s="151"/>
      <c r="E151" s="152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0</v>
      </c>
      <c r="F151" s="152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0</v>
      </c>
      <c r="G151" s="152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0</v>
      </c>
      <c r="H151" s="149"/>
      <c r="I151" s="153"/>
      <c r="J151" s="154"/>
      <c r="K151" s="155"/>
      <c r="L151" s="156"/>
      <c r="M151" s="157">
        <f>SUM(E151:G151)</f>
        <v>0</v>
      </c>
    </row>
    <row r="152" spans="1:13" x14ac:dyDescent="0.25">
      <c r="A152" s="127"/>
      <c r="B152" s="128"/>
      <c r="C152" s="129"/>
      <c r="D152" s="130"/>
      <c r="E152" s="120"/>
      <c r="F152" s="120"/>
      <c r="G152" s="120"/>
      <c r="H152" s="121"/>
      <c r="I152" s="122"/>
      <c r="J152" s="123"/>
      <c r="K152" s="124"/>
      <c r="L152" s="125"/>
      <c r="M152" s="137">
        <f t="shared" ref="M152:M160" si="15">SUM(E152:G152)</f>
        <v>0</v>
      </c>
    </row>
    <row r="153" spans="1:13" x14ac:dyDescent="0.25">
      <c r="A153" s="127"/>
      <c r="B153" s="128"/>
      <c r="C153" s="129"/>
      <c r="D153" s="130"/>
      <c r="E153" s="131"/>
      <c r="F153" s="131"/>
      <c r="G153" s="131"/>
      <c r="H153" s="132"/>
      <c r="I153" s="133"/>
      <c r="J153" s="134"/>
      <c r="K153" s="135"/>
      <c r="L153" s="136"/>
      <c r="M153" s="137">
        <f t="shared" si="15"/>
        <v>0</v>
      </c>
    </row>
    <row r="154" spans="1:13" x14ac:dyDescent="0.25">
      <c r="A154" s="127"/>
      <c r="B154" s="128"/>
      <c r="C154" s="129"/>
      <c r="D154" s="130"/>
      <c r="E154" s="131"/>
      <c r="F154" s="131"/>
      <c r="G154" s="131"/>
      <c r="H154" s="132"/>
      <c r="I154" s="133"/>
      <c r="J154" s="134"/>
      <c r="K154" s="135"/>
      <c r="L154" s="136"/>
      <c r="M154" s="137">
        <f t="shared" si="15"/>
        <v>0</v>
      </c>
    </row>
    <row r="155" spans="1:13" x14ac:dyDescent="0.25">
      <c r="A155" s="127"/>
      <c r="B155" s="128"/>
      <c r="C155" s="129"/>
      <c r="D155" s="130"/>
      <c r="E155" s="131"/>
      <c r="F155" s="131"/>
      <c r="G155" s="131"/>
      <c r="H155" s="132"/>
      <c r="I155" s="133"/>
      <c r="J155" s="134"/>
      <c r="K155" s="135"/>
      <c r="L155" s="136"/>
      <c r="M155" s="137">
        <f t="shared" si="15"/>
        <v>0</v>
      </c>
    </row>
    <row r="156" spans="1:13" x14ac:dyDescent="0.25">
      <c r="A156" s="127"/>
      <c r="B156" s="128"/>
      <c r="C156" s="129"/>
      <c r="D156" s="130"/>
      <c r="E156" s="131"/>
      <c r="F156" s="131"/>
      <c r="G156" s="131"/>
      <c r="H156" s="132"/>
      <c r="I156" s="133"/>
      <c r="J156" s="134"/>
      <c r="K156" s="135"/>
      <c r="L156" s="136"/>
      <c r="M156" s="137">
        <f t="shared" si="15"/>
        <v>0</v>
      </c>
    </row>
    <row r="157" spans="1:13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3" x14ac:dyDescent="0.3">
      <c r="A158" s="138"/>
      <c r="B158" s="128"/>
      <c r="C158" s="139"/>
      <c r="D158" s="140"/>
      <c r="E158" s="143"/>
      <c r="F158" s="143"/>
      <c r="G158" s="143"/>
      <c r="H158" s="132"/>
      <c r="I158" s="133"/>
      <c r="J158" s="134"/>
      <c r="K158" s="135"/>
      <c r="L158" s="136"/>
      <c r="M158" s="142">
        <f t="shared" si="15"/>
        <v>0</v>
      </c>
    </row>
    <row r="159" spans="1:13" x14ac:dyDescent="0.3">
      <c r="A159" s="144"/>
      <c r="B159" s="128"/>
      <c r="C159" s="145"/>
      <c r="D159" s="146"/>
      <c r="E159" s="143"/>
      <c r="F159" s="143"/>
      <c r="G159" s="143"/>
      <c r="H159" s="132"/>
      <c r="I159" s="133"/>
      <c r="J159" s="134"/>
      <c r="K159" s="135"/>
      <c r="L159" s="136"/>
      <c r="M159" s="147">
        <f t="shared" si="15"/>
        <v>0</v>
      </c>
    </row>
    <row r="160" spans="1:13" x14ac:dyDescent="0.3">
      <c r="A160" s="144"/>
      <c r="B160" s="128"/>
      <c r="C160" s="145"/>
      <c r="D160" s="146"/>
      <c r="E160" s="143"/>
      <c r="F160" s="143"/>
      <c r="G160" s="143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5">
      <c r="A161" s="158"/>
      <c r="B161" s="159"/>
      <c r="C161" s="160"/>
      <c r="D161" s="161"/>
      <c r="E161" s="162"/>
      <c r="F161" s="162"/>
      <c r="G161" s="162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 M1:M6">
    <cfRule type="containsErrors" dxfId="2627" priority="441">
      <formula>ISERROR(C1)</formula>
    </cfRule>
  </conditionalFormatting>
  <conditionalFormatting sqref="M1:M6">
    <cfRule type="containsErrors" dxfId="2626" priority="440">
      <formula>ISERROR(M1)</formula>
    </cfRule>
  </conditionalFormatting>
  <conditionalFormatting sqref="M1:M6">
    <cfRule type="cellIs" dxfId="2625" priority="439" operator="equal">
      <formula>0</formula>
    </cfRule>
  </conditionalFormatting>
  <conditionalFormatting sqref="A1">
    <cfRule type="containsErrors" dxfId="2624" priority="438">
      <formula>ISERROR(A1)</formula>
    </cfRule>
  </conditionalFormatting>
  <conditionalFormatting sqref="M7:M8">
    <cfRule type="cellIs" dxfId="2623" priority="436" operator="equal">
      <formula>0</formula>
    </cfRule>
    <cfRule type="containsErrors" dxfId="2622" priority="437">
      <formula>ISERROR(M7)</formula>
    </cfRule>
  </conditionalFormatting>
  <conditionalFormatting sqref="M9:M10">
    <cfRule type="cellIs" dxfId="2621" priority="434" operator="equal">
      <formula>0</formula>
    </cfRule>
    <cfRule type="containsErrors" dxfId="2620" priority="435">
      <formula>ISERROR(M9)</formula>
    </cfRule>
  </conditionalFormatting>
  <conditionalFormatting sqref="C2:C6">
    <cfRule type="containsErrors" dxfId="2619" priority="433">
      <formula>ISERROR(C2)</formula>
    </cfRule>
  </conditionalFormatting>
  <conditionalFormatting sqref="C7:C8">
    <cfRule type="cellIs" dxfId="2618" priority="431" operator="equal">
      <formula>0</formula>
    </cfRule>
    <cfRule type="containsErrors" dxfId="2617" priority="432">
      <formula>ISERROR(C7)</formula>
    </cfRule>
  </conditionalFormatting>
  <conditionalFormatting sqref="C9:C10">
    <cfRule type="cellIs" dxfId="2616" priority="429" operator="equal">
      <formula>0</formula>
    </cfRule>
    <cfRule type="containsErrors" dxfId="2615" priority="430">
      <formula>ISERROR(C9)</formula>
    </cfRule>
  </conditionalFormatting>
  <conditionalFormatting sqref="C11">
    <cfRule type="containsErrors" dxfId="2614" priority="428">
      <formula>ISERROR(C11)</formula>
    </cfRule>
  </conditionalFormatting>
  <conditionalFormatting sqref="M12:M16">
    <cfRule type="containsErrors" dxfId="2613" priority="427">
      <formula>ISERROR(M12)</formula>
    </cfRule>
  </conditionalFormatting>
  <conditionalFormatting sqref="M12:M16">
    <cfRule type="containsErrors" dxfId="2612" priority="426">
      <formula>ISERROR(M12)</formula>
    </cfRule>
  </conditionalFormatting>
  <conditionalFormatting sqref="M12:M16">
    <cfRule type="cellIs" dxfId="2611" priority="425" operator="equal">
      <formula>0</formula>
    </cfRule>
  </conditionalFormatting>
  <conditionalFormatting sqref="M17:M18">
    <cfRule type="cellIs" dxfId="2610" priority="423" operator="equal">
      <formula>0</formula>
    </cfRule>
    <cfRule type="containsErrors" dxfId="2609" priority="424">
      <formula>ISERROR(M17)</formula>
    </cfRule>
  </conditionalFormatting>
  <conditionalFormatting sqref="M19:M20">
    <cfRule type="cellIs" dxfId="2608" priority="421" operator="equal">
      <formula>0</formula>
    </cfRule>
    <cfRule type="containsErrors" dxfId="2607" priority="422">
      <formula>ISERROR(M19)</formula>
    </cfRule>
  </conditionalFormatting>
  <conditionalFormatting sqref="C12:C16">
    <cfRule type="containsErrors" dxfId="2606" priority="420">
      <formula>ISERROR(C12)</formula>
    </cfRule>
  </conditionalFormatting>
  <conditionalFormatting sqref="C19:C20">
    <cfRule type="cellIs" dxfId="2605" priority="418" operator="equal">
      <formula>0</formula>
    </cfRule>
    <cfRule type="containsErrors" dxfId="2604" priority="419">
      <formula>ISERROR(C19)</formula>
    </cfRule>
  </conditionalFormatting>
  <conditionalFormatting sqref="M22:M26">
    <cfRule type="containsErrors" dxfId="2603" priority="417">
      <formula>ISERROR(M22)</formula>
    </cfRule>
  </conditionalFormatting>
  <conditionalFormatting sqref="M22:M26">
    <cfRule type="containsErrors" dxfId="2602" priority="416">
      <formula>ISERROR(M22)</formula>
    </cfRule>
  </conditionalFormatting>
  <conditionalFormatting sqref="M22:M26">
    <cfRule type="cellIs" dxfId="2601" priority="415" operator="equal">
      <formula>0</formula>
    </cfRule>
  </conditionalFormatting>
  <conditionalFormatting sqref="M27:M28">
    <cfRule type="cellIs" dxfId="2600" priority="413" operator="equal">
      <formula>0</formula>
    </cfRule>
    <cfRule type="containsErrors" dxfId="2599" priority="414">
      <formula>ISERROR(M27)</formula>
    </cfRule>
  </conditionalFormatting>
  <conditionalFormatting sqref="M29:M30">
    <cfRule type="cellIs" dxfId="2598" priority="411" operator="equal">
      <formula>0</formula>
    </cfRule>
    <cfRule type="containsErrors" dxfId="2597" priority="412">
      <formula>ISERROR(M29)</formula>
    </cfRule>
  </conditionalFormatting>
  <conditionalFormatting sqref="C22:C26">
    <cfRule type="containsErrors" dxfId="2596" priority="410">
      <formula>ISERROR(C22)</formula>
    </cfRule>
  </conditionalFormatting>
  <conditionalFormatting sqref="C29:C30">
    <cfRule type="cellIs" dxfId="2595" priority="408" operator="equal">
      <formula>0</formula>
    </cfRule>
    <cfRule type="containsErrors" dxfId="2594" priority="409">
      <formula>ISERROR(C29)</formula>
    </cfRule>
  </conditionalFormatting>
  <conditionalFormatting sqref="M32:M36">
    <cfRule type="containsErrors" dxfId="2593" priority="407">
      <formula>ISERROR(M32)</formula>
    </cfRule>
  </conditionalFormatting>
  <conditionalFormatting sqref="M32:M36">
    <cfRule type="containsErrors" dxfId="2592" priority="406">
      <formula>ISERROR(M32)</formula>
    </cfRule>
  </conditionalFormatting>
  <conditionalFormatting sqref="M32:M36">
    <cfRule type="cellIs" dxfId="2591" priority="405" operator="equal">
      <formula>0</formula>
    </cfRule>
  </conditionalFormatting>
  <conditionalFormatting sqref="M37:M38">
    <cfRule type="cellIs" dxfId="2590" priority="403" operator="equal">
      <formula>0</formula>
    </cfRule>
    <cfRule type="containsErrors" dxfId="2589" priority="404">
      <formula>ISERROR(M37)</formula>
    </cfRule>
  </conditionalFormatting>
  <conditionalFormatting sqref="M39:M40">
    <cfRule type="cellIs" dxfId="2588" priority="401" operator="equal">
      <formula>0</formula>
    </cfRule>
    <cfRule type="containsErrors" dxfId="2587" priority="402">
      <formula>ISERROR(M39)</formula>
    </cfRule>
  </conditionalFormatting>
  <conditionalFormatting sqref="C32:C36">
    <cfRule type="containsErrors" dxfId="2586" priority="400">
      <formula>ISERROR(C32)</formula>
    </cfRule>
  </conditionalFormatting>
  <conditionalFormatting sqref="C39:C40">
    <cfRule type="cellIs" dxfId="2585" priority="398" operator="equal">
      <formula>0</formula>
    </cfRule>
    <cfRule type="containsErrors" dxfId="2584" priority="399">
      <formula>ISERROR(C39)</formula>
    </cfRule>
  </conditionalFormatting>
  <conditionalFormatting sqref="M42:M46">
    <cfRule type="containsErrors" dxfId="2583" priority="397">
      <formula>ISERROR(M42)</formula>
    </cfRule>
  </conditionalFormatting>
  <conditionalFormatting sqref="M42:M46">
    <cfRule type="containsErrors" dxfId="2582" priority="396">
      <formula>ISERROR(M42)</formula>
    </cfRule>
  </conditionalFormatting>
  <conditionalFormatting sqref="M42:M46">
    <cfRule type="cellIs" dxfId="2581" priority="395" operator="equal">
      <formula>0</formula>
    </cfRule>
  </conditionalFormatting>
  <conditionalFormatting sqref="M47:M48">
    <cfRule type="cellIs" dxfId="2580" priority="393" operator="equal">
      <formula>0</formula>
    </cfRule>
    <cfRule type="containsErrors" dxfId="2579" priority="394">
      <formula>ISERROR(M47)</formula>
    </cfRule>
  </conditionalFormatting>
  <conditionalFormatting sqref="M49:M50">
    <cfRule type="cellIs" dxfId="2578" priority="391" operator="equal">
      <formula>0</formula>
    </cfRule>
    <cfRule type="containsErrors" dxfId="2577" priority="392">
      <formula>ISERROR(M49)</formula>
    </cfRule>
  </conditionalFormatting>
  <conditionalFormatting sqref="C42:C46">
    <cfRule type="containsErrors" dxfId="2576" priority="390">
      <formula>ISERROR(C42)</formula>
    </cfRule>
  </conditionalFormatting>
  <conditionalFormatting sqref="C49:C50">
    <cfRule type="cellIs" dxfId="2575" priority="388" operator="equal">
      <formula>0</formula>
    </cfRule>
    <cfRule type="containsErrors" dxfId="2574" priority="389">
      <formula>ISERROR(C49)</formula>
    </cfRule>
  </conditionalFormatting>
  <conditionalFormatting sqref="M52:M56">
    <cfRule type="containsErrors" dxfId="2573" priority="387">
      <formula>ISERROR(M52)</formula>
    </cfRule>
  </conditionalFormatting>
  <conditionalFormatting sqref="M52:M56">
    <cfRule type="containsErrors" dxfId="2572" priority="386">
      <formula>ISERROR(M52)</formula>
    </cfRule>
  </conditionalFormatting>
  <conditionalFormatting sqref="M52:M56">
    <cfRule type="cellIs" dxfId="2571" priority="385" operator="equal">
      <formula>0</formula>
    </cfRule>
  </conditionalFormatting>
  <conditionalFormatting sqref="M57:M58">
    <cfRule type="cellIs" dxfId="2570" priority="383" operator="equal">
      <formula>0</formula>
    </cfRule>
    <cfRule type="containsErrors" dxfId="2569" priority="384">
      <formula>ISERROR(M57)</formula>
    </cfRule>
  </conditionalFormatting>
  <conditionalFormatting sqref="M59:M60">
    <cfRule type="cellIs" dxfId="2568" priority="381" operator="equal">
      <formula>0</formula>
    </cfRule>
    <cfRule type="containsErrors" dxfId="2567" priority="382">
      <formula>ISERROR(M59)</formula>
    </cfRule>
  </conditionalFormatting>
  <conditionalFormatting sqref="C52:C56">
    <cfRule type="containsErrors" dxfId="2566" priority="380">
      <formula>ISERROR(C52)</formula>
    </cfRule>
  </conditionalFormatting>
  <conditionalFormatting sqref="C59:C60">
    <cfRule type="cellIs" dxfId="2565" priority="378" operator="equal">
      <formula>0</formula>
    </cfRule>
    <cfRule type="containsErrors" dxfId="2564" priority="379">
      <formula>ISERROR(C59)</formula>
    </cfRule>
  </conditionalFormatting>
  <conditionalFormatting sqref="M62:M66">
    <cfRule type="containsErrors" dxfId="2563" priority="377">
      <formula>ISERROR(M62)</formula>
    </cfRule>
  </conditionalFormatting>
  <conditionalFormatting sqref="M62:M66">
    <cfRule type="containsErrors" dxfId="2562" priority="376">
      <formula>ISERROR(M62)</formula>
    </cfRule>
  </conditionalFormatting>
  <conditionalFormatting sqref="M62:M66">
    <cfRule type="cellIs" dxfId="2561" priority="375" operator="equal">
      <formula>0</formula>
    </cfRule>
  </conditionalFormatting>
  <conditionalFormatting sqref="M67:M68">
    <cfRule type="cellIs" dxfId="2560" priority="373" operator="equal">
      <formula>0</formula>
    </cfRule>
    <cfRule type="containsErrors" dxfId="2559" priority="374">
      <formula>ISERROR(M67)</formula>
    </cfRule>
  </conditionalFormatting>
  <conditionalFormatting sqref="M69:M70">
    <cfRule type="cellIs" dxfId="2558" priority="371" operator="equal">
      <formula>0</formula>
    </cfRule>
    <cfRule type="containsErrors" dxfId="2557" priority="372">
      <formula>ISERROR(M69)</formula>
    </cfRule>
  </conditionalFormatting>
  <conditionalFormatting sqref="C62:C66">
    <cfRule type="containsErrors" dxfId="2556" priority="370">
      <formula>ISERROR(C62)</formula>
    </cfRule>
  </conditionalFormatting>
  <conditionalFormatting sqref="C69:C70">
    <cfRule type="cellIs" dxfId="2555" priority="368" operator="equal">
      <formula>0</formula>
    </cfRule>
    <cfRule type="containsErrors" dxfId="2554" priority="369">
      <formula>ISERROR(C69)</formula>
    </cfRule>
  </conditionalFormatting>
  <conditionalFormatting sqref="M72:M76">
    <cfRule type="containsErrors" dxfId="2553" priority="367">
      <formula>ISERROR(M72)</formula>
    </cfRule>
  </conditionalFormatting>
  <conditionalFormatting sqref="M72:M76">
    <cfRule type="containsErrors" dxfId="2552" priority="366">
      <formula>ISERROR(M72)</formula>
    </cfRule>
  </conditionalFormatting>
  <conditionalFormatting sqref="M72:M76">
    <cfRule type="cellIs" dxfId="2551" priority="365" operator="equal">
      <formula>0</formula>
    </cfRule>
  </conditionalFormatting>
  <conditionalFormatting sqref="M77:M78">
    <cfRule type="cellIs" dxfId="2550" priority="363" operator="equal">
      <formula>0</formula>
    </cfRule>
    <cfRule type="containsErrors" dxfId="2549" priority="364">
      <formula>ISERROR(M77)</formula>
    </cfRule>
  </conditionalFormatting>
  <conditionalFormatting sqref="M79:M80">
    <cfRule type="cellIs" dxfId="2548" priority="361" operator="equal">
      <formula>0</formula>
    </cfRule>
    <cfRule type="containsErrors" dxfId="2547" priority="362">
      <formula>ISERROR(M79)</formula>
    </cfRule>
  </conditionalFormatting>
  <conditionalFormatting sqref="C72:C76">
    <cfRule type="containsErrors" dxfId="2546" priority="360">
      <formula>ISERROR(C72)</formula>
    </cfRule>
  </conditionalFormatting>
  <conditionalFormatting sqref="C79:C80">
    <cfRule type="cellIs" dxfId="2545" priority="358" operator="equal">
      <formula>0</formula>
    </cfRule>
    <cfRule type="containsErrors" dxfId="2544" priority="359">
      <formula>ISERROR(C79)</formula>
    </cfRule>
  </conditionalFormatting>
  <conditionalFormatting sqref="M82:M86">
    <cfRule type="containsErrors" dxfId="2543" priority="357">
      <formula>ISERROR(M82)</formula>
    </cfRule>
  </conditionalFormatting>
  <conditionalFormatting sqref="M82:M86">
    <cfRule type="containsErrors" dxfId="2542" priority="356">
      <formula>ISERROR(M82)</formula>
    </cfRule>
  </conditionalFormatting>
  <conditionalFormatting sqref="M82:M86">
    <cfRule type="cellIs" dxfId="2541" priority="355" operator="equal">
      <formula>0</formula>
    </cfRule>
  </conditionalFormatting>
  <conditionalFormatting sqref="M87:M88">
    <cfRule type="cellIs" dxfId="2540" priority="353" operator="equal">
      <formula>0</formula>
    </cfRule>
    <cfRule type="containsErrors" dxfId="2539" priority="354">
      <formula>ISERROR(M87)</formula>
    </cfRule>
  </conditionalFormatting>
  <conditionalFormatting sqref="M89:M90">
    <cfRule type="cellIs" dxfId="2538" priority="351" operator="equal">
      <formula>0</formula>
    </cfRule>
    <cfRule type="containsErrors" dxfId="2537" priority="352">
      <formula>ISERROR(M89)</formula>
    </cfRule>
  </conditionalFormatting>
  <conditionalFormatting sqref="C82:C86">
    <cfRule type="containsErrors" dxfId="2536" priority="350">
      <formula>ISERROR(C82)</formula>
    </cfRule>
  </conditionalFormatting>
  <conditionalFormatting sqref="C89:C90">
    <cfRule type="cellIs" dxfId="2535" priority="348" operator="equal">
      <formula>0</formula>
    </cfRule>
    <cfRule type="containsErrors" dxfId="2534" priority="349">
      <formula>ISERROR(C89)</formula>
    </cfRule>
  </conditionalFormatting>
  <conditionalFormatting sqref="M92:M96">
    <cfRule type="containsErrors" dxfId="2533" priority="347">
      <formula>ISERROR(M92)</formula>
    </cfRule>
  </conditionalFormatting>
  <conditionalFormatting sqref="M92:M96">
    <cfRule type="containsErrors" dxfId="2532" priority="346">
      <formula>ISERROR(M92)</formula>
    </cfRule>
  </conditionalFormatting>
  <conditionalFormatting sqref="M92:M96">
    <cfRule type="cellIs" dxfId="2531" priority="345" operator="equal">
      <formula>0</formula>
    </cfRule>
  </conditionalFormatting>
  <conditionalFormatting sqref="M97:M98">
    <cfRule type="cellIs" dxfId="2530" priority="343" operator="equal">
      <formula>0</formula>
    </cfRule>
    <cfRule type="containsErrors" dxfId="2529" priority="344">
      <formula>ISERROR(M97)</formula>
    </cfRule>
  </conditionalFormatting>
  <conditionalFormatting sqref="M99:M100">
    <cfRule type="cellIs" dxfId="2528" priority="341" operator="equal">
      <formula>0</formula>
    </cfRule>
    <cfRule type="containsErrors" dxfId="2527" priority="342">
      <formula>ISERROR(M99)</formula>
    </cfRule>
  </conditionalFormatting>
  <conditionalFormatting sqref="C92:C96">
    <cfRule type="containsErrors" dxfId="2526" priority="340">
      <formula>ISERROR(C92)</formula>
    </cfRule>
  </conditionalFormatting>
  <conditionalFormatting sqref="C99:C100">
    <cfRule type="cellIs" dxfId="2525" priority="338" operator="equal">
      <formula>0</formula>
    </cfRule>
    <cfRule type="containsErrors" dxfId="2524" priority="339">
      <formula>ISERROR(C99)</formula>
    </cfRule>
  </conditionalFormatting>
  <conditionalFormatting sqref="M102:M106">
    <cfRule type="containsErrors" dxfId="2523" priority="337">
      <formula>ISERROR(M102)</formula>
    </cfRule>
  </conditionalFormatting>
  <conditionalFormatting sqref="M102:M106">
    <cfRule type="containsErrors" dxfId="2522" priority="336">
      <formula>ISERROR(M102)</formula>
    </cfRule>
  </conditionalFormatting>
  <conditionalFormatting sqref="M102:M106">
    <cfRule type="cellIs" dxfId="2521" priority="335" operator="equal">
      <formula>0</formula>
    </cfRule>
  </conditionalFormatting>
  <conditionalFormatting sqref="M107:M108">
    <cfRule type="cellIs" dxfId="2520" priority="333" operator="equal">
      <formula>0</formula>
    </cfRule>
    <cfRule type="containsErrors" dxfId="2519" priority="334">
      <formula>ISERROR(M107)</formula>
    </cfRule>
  </conditionalFormatting>
  <conditionalFormatting sqref="M109:M110">
    <cfRule type="cellIs" dxfId="2518" priority="331" operator="equal">
      <formula>0</formula>
    </cfRule>
    <cfRule type="containsErrors" dxfId="2517" priority="332">
      <formula>ISERROR(M109)</formula>
    </cfRule>
  </conditionalFormatting>
  <conditionalFormatting sqref="C102:C106">
    <cfRule type="containsErrors" dxfId="2516" priority="330">
      <formula>ISERROR(C102)</formula>
    </cfRule>
  </conditionalFormatting>
  <conditionalFormatting sqref="C109:C110">
    <cfRule type="cellIs" dxfId="2515" priority="328" operator="equal">
      <formula>0</formula>
    </cfRule>
    <cfRule type="containsErrors" dxfId="2514" priority="329">
      <formula>ISERROR(C109)</formula>
    </cfRule>
  </conditionalFormatting>
  <conditionalFormatting sqref="M112:M116">
    <cfRule type="containsErrors" dxfId="2513" priority="327">
      <formula>ISERROR(M112)</formula>
    </cfRule>
  </conditionalFormatting>
  <conditionalFormatting sqref="M112:M116">
    <cfRule type="containsErrors" dxfId="2512" priority="326">
      <formula>ISERROR(M112)</formula>
    </cfRule>
  </conditionalFormatting>
  <conditionalFormatting sqref="M112:M116">
    <cfRule type="cellIs" dxfId="2511" priority="325" operator="equal">
      <formula>0</formula>
    </cfRule>
  </conditionalFormatting>
  <conditionalFormatting sqref="M117:M118">
    <cfRule type="cellIs" dxfId="2510" priority="323" operator="equal">
      <formula>0</formula>
    </cfRule>
    <cfRule type="containsErrors" dxfId="2509" priority="324">
      <formula>ISERROR(M117)</formula>
    </cfRule>
  </conditionalFormatting>
  <conditionalFormatting sqref="M119:M120">
    <cfRule type="cellIs" dxfId="2508" priority="321" operator="equal">
      <formula>0</formula>
    </cfRule>
    <cfRule type="containsErrors" dxfId="2507" priority="322">
      <formula>ISERROR(M119)</formula>
    </cfRule>
  </conditionalFormatting>
  <conditionalFormatting sqref="C112:C116">
    <cfRule type="containsErrors" dxfId="2506" priority="320">
      <formula>ISERROR(C112)</formula>
    </cfRule>
  </conditionalFormatting>
  <conditionalFormatting sqref="C119:C120">
    <cfRule type="cellIs" dxfId="2505" priority="318" operator="equal">
      <formula>0</formula>
    </cfRule>
    <cfRule type="containsErrors" dxfId="2504" priority="319">
      <formula>ISERROR(C119)</formula>
    </cfRule>
  </conditionalFormatting>
  <conditionalFormatting sqref="M122:M126">
    <cfRule type="containsErrors" dxfId="2503" priority="317">
      <formula>ISERROR(M122)</formula>
    </cfRule>
  </conditionalFormatting>
  <conditionalFormatting sqref="M122:M126">
    <cfRule type="containsErrors" dxfId="2502" priority="316">
      <formula>ISERROR(M122)</formula>
    </cfRule>
  </conditionalFormatting>
  <conditionalFormatting sqref="M122:M126">
    <cfRule type="cellIs" dxfId="2501" priority="315" operator="equal">
      <formula>0</formula>
    </cfRule>
  </conditionalFormatting>
  <conditionalFormatting sqref="M127:M128">
    <cfRule type="cellIs" dxfId="2500" priority="313" operator="equal">
      <formula>0</formula>
    </cfRule>
    <cfRule type="containsErrors" dxfId="2499" priority="314">
      <formula>ISERROR(M127)</formula>
    </cfRule>
  </conditionalFormatting>
  <conditionalFormatting sqref="M129:M130">
    <cfRule type="cellIs" dxfId="2498" priority="311" operator="equal">
      <formula>0</formula>
    </cfRule>
    <cfRule type="containsErrors" dxfId="2497" priority="312">
      <formula>ISERROR(M129)</formula>
    </cfRule>
  </conditionalFormatting>
  <conditionalFormatting sqref="C122:C126">
    <cfRule type="containsErrors" dxfId="2496" priority="310">
      <formula>ISERROR(C122)</formula>
    </cfRule>
  </conditionalFormatting>
  <conditionalFormatting sqref="C129:C130">
    <cfRule type="cellIs" dxfId="2495" priority="308" operator="equal">
      <formula>0</formula>
    </cfRule>
    <cfRule type="containsErrors" dxfId="2494" priority="309">
      <formula>ISERROR(C129)</formula>
    </cfRule>
  </conditionalFormatting>
  <conditionalFormatting sqref="M132:M136">
    <cfRule type="containsErrors" dxfId="2493" priority="307">
      <formula>ISERROR(M132)</formula>
    </cfRule>
  </conditionalFormatting>
  <conditionalFormatting sqref="M132:M136">
    <cfRule type="containsErrors" dxfId="2492" priority="306">
      <formula>ISERROR(M132)</formula>
    </cfRule>
  </conditionalFormatting>
  <conditionalFormatting sqref="M132:M136">
    <cfRule type="cellIs" dxfId="2491" priority="305" operator="equal">
      <formula>0</formula>
    </cfRule>
  </conditionalFormatting>
  <conditionalFormatting sqref="M137:M138">
    <cfRule type="cellIs" dxfId="2490" priority="303" operator="equal">
      <formula>0</formula>
    </cfRule>
    <cfRule type="containsErrors" dxfId="2489" priority="304">
      <formula>ISERROR(M137)</formula>
    </cfRule>
  </conditionalFormatting>
  <conditionalFormatting sqref="M139:M140">
    <cfRule type="cellIs" dxfId="2488" priority="301" operator="equal">
      <formula>0</formula>
    </cfRule>
    <cfRule type="containsErrors" dxfId="2487" priority="302">
      <formula>ISERROR(M139)</formula>
    </cfRule>
  </conditionalFormatting>
  <conditionalFormatting sqref="C132:C136">
    <cfRule type="containsErrors" dxfId="2486" priority="300">
      <formula>ISERROR(C132)</formula>
    </cfRule>
  </conditionalFormatting>
  <conditionalFormatting sqref="C139:C140">
    <cfRule type="cellIs" dxfId="2485" priority="298" operator="equal">
      <formula>0</formula>
    </cfRule>
    <cfRule type="containsErrors" dxfId="2484" priority="299">
      <formula>ISERROR(C139)</formula>
    </cfRule>
  </conditionalFormatting>
  <conditionalFormatting sqref="M142:M146">
    <cfRule type="containsErrors" dxfId="2483" priority="297">
      <formula>ISERROR(M142)</formula>
    </cfRule>
  </conditionalFormatting>
  <conditionalFormatting sqref="M142:M146">
    <cfRule type="containsErrors" dxfId="2482" priority="296">
      <formula>ISERROR(M142)</formula>
    </cfRule>
  </conditionalFormatting>
  <conditionalFormatting sqref="M142:M146">
    <cfRule type="cellIs" dxfId="2481" priority="295" operator="equal">
      <formula>0</formula>
    </cfRule>
  </conditionalFormatting>
  <conditionalFormatting sqref="M147:M148">
    <cfRule type="cellIs" dxfId="2480" priority="293" operator="equal">
      <formula>0</formula>
    </cfRule>
    <cfRule type="containsErrors" dxfId="2479" priority="294">
      <formula>ISERROR(M147)</formula>
    </cfRule>
  </conditionalFormatting>
  <conditionalFormatting sqref="M149:M150">
    <cfRule type="cellIs" dxfId="2478" priority="291" operator="equal">
      <formula>0</formula>
    </cfRule>
    <cfRule type="containsErrors" dxfId="2477" priority="292">
      <formula>ISERROR(M149)</formula>
    </cfRule>
  </conditionalFormatting>
  <conditionalFormatting sqref="C142:C146">
    <cfRule type="containsErrors" dxfId="2476" priority="290">
      <formula>ISERROR(C142)</formula>
    </cfRule>
  </conditionalFormatting>
  <conditionalFormatting sqref="C149:C150">
    <cfRule type="cellIs" dxfId="2475" priority="288" operator="equal">
      <formula>0</formula>
    </cfRule>
    <cfRule type="containsErrors" dxfId="2474" priority="289">
      <formula>ISERROR(C149)</formula>
    </cfRule>
  </conditionalFormatting>
  <conditionalFormatting sqref="M152:M156">
    <cfRule type="containsErrors" dxfId="2473" priority="287">
      <formula>ISERROR(M152)</formula>
    </cfRule>
  </conditionalFormatting>
  <conditionalFormatting sqref="M152:M156">
    <cfRule type="containsErrors" dxfId="2472" priority="286">
      <formula>ISERROR(M152)</formula>
    </cfRule>
  </conditionalFormatting>
  <conditionalFormatting sqref="M152:M156">
    <cfRule type="cellIs" dxfId="2471" priority="285" operator="equal">
      <formula>0</formula>
    </cfRule>
  </conditionalFormatting>
  <conditionalFormatting sqref="M157:M158">
    <cfRule type="cellIs" dxfId="2470" priority="283" operator="equal">
      <formula>0</formula>
    </cfRule>
    <cfRule type="containsErrors" dxfId="2469" priority="284">
      <formula>ISERROR(M157)</formula>
    </cfRule>
  </conditionalFormatting>
  <conditionalFormatting sqref="M159:M160">
    <cfRule type="cellIs" dxfId="2468" priority="281" operator="equal">
      <formula>0</formula>
    </cfRule>
    <cfRule type="containsErrors" dxfId="2467" priority="282">
      <formula>ISERROR(M159)</formula>
    </cfRule>
  </conditionalFormatting>
  <conditionalFormatting sqref="C152:C156">
    <cfRule type="containsErrors" dxfId="2466" priority="280">
      <formula>ISERROR(C152)</formula>
    </cfRule>
  </conditionalFormatting>
  <conditionalFormatting sqref="C159:C160">
    <cfRule type="cellIs" dxfId="2465" priority="278" operator="equal">
      <formula>0</formula>
    </cfRule>
    <cfRule type="containsErrors" dxfId="2464" priority="279">
      <formula>ISERROR(C159)</formula>
    </cfRule>
  </conditionalFormatting>
  <conditionalFormatting sqref="M11">
    <cfRule type="containsErrors" dxfId="2463" priority="276">
      <formula>ISERROR(M11)</formula>
    </cfRule>
  </conditionalFormatting>
  <conditionalFormatting sqref="A2:A6">
    <cfRule type="containsErrors" dxfId="2462" priority="275">
      <formula>ISERROR(A2)</formula>
    </cfRule>
  </conditionalFormatting>
  <conditionalFormatting sqref="A7:A8">
    <cfRule type="cellIs" dxfId="2461" priority="273" operator="equal">
      <formula>0</formula>
    </cfRule>
    <cfRule type="containsErrors" dxfId="2460" priority="274">
      <formula>ISERROR(A7)</formula>
    </cfRule>
  </conditionalFormatting>
  <conditionalFormatting sqref="A9:A10">
    <cfRule type="cellIs" dxfId="2459" priority="271" operator="equal">
      <formula>0</formula>
    </cfRule>
    <cfRule type="containsErrors" dxfId="2458" priority="272">
      <formula>ISERROR(A9)</formula>
    </cfRule>
  </conditionalFormatting>
  <conditionalFormatting sqref="A17:A18">
    <cfRule type="cellIs" dxfId="2457" priority="269" operator="equal">
      <formula>0</formula>
    </cfRule>
    <cfRule type="containsErrors" dxfId="2456" priority="270">
      <formula>ISERROR(A17)</formula>
    </cfRule>
  </conditionalFormatting>
  <conditionalFormatting sqref="A19:A20">
    <cfRule type="cellIs" dxfId="2455" priority="267" operator="equal">
      <formula>0</formula>
    </cfRule>
    <cfRule type="containsErrors" dxfId="2454" priority="268">
      <formula>ISERROR(A19)</formula>
    </cfRule>
  </conditionalFormatting>
  <conditionalFormatting sqref="A27:A28">
    <cfRule type="cellIs" dxfId="2453" priority="265" operator="equal">
      <formula>0</formula>
    </cfRule>
    <cfRule type="containsErrors" dxfId="2452" priority="266">
      <formula>ISERROR(A27)</formula>
    </cfRule>
  </conditionalFormatting>
  <conditionalFormatting sqref="A29:A30">
    <cfRule type="cellIs" dxfId="2451" priority="263" operator="equal">
      <formula>0</formula>
    </cfRule>
    <cfRule type="containsErrors" dxfId="2450" priority="264">
      <formula>ISERROR(A29)</formula>
    </cfRule>
  </conditionalFormatting>
  <conditionalFormatting sqref="A37:A38">
    <cfRule type="cellIs" dxfId="2449" priority="261" operator="equal">
      <formula>0</formula>
    </cfRule>
    <cfRule type="containsErrors" dxfId="2448" priority="262">
      <formula>ISERROR(A37)</formula>
    </cfRule>
  </conditionalFormatting>
  <conditionalFormatting sqref="A39:A40">
    <cfRule type="cellIs" dxfId="2447" priority="259" operator="equal">
      <formula>0</formula>
    </cfRule>
    <cfRule type="containsErrors" dxfId="2446" priority="260">
      <formula>ISERROR(A39)</formula>
    </cfRule>
  </conditionalFormatting>
  <conditionalFormatting sqref="A47:A48">
    <cfRule type="cellIs" dxfId="2445" priority="257" operator="equal">
      <formula>0</formula>
    </cfRule>
    <cfRule type="containsErrors" dxfId="2444" priority="258">
      <formula>ISERROR(A47)</formula>
    </cfRule>
  </conditionalFormatting>
  <conditionalFormatting sqref="A49:A50">
    <cfRule type="cellIs" dxfId="2443" priority="255" operator="equal">
      <formula>0</formula>
    </cfRule>
    <cfRule type="containsErrors" dxfId="2442" priority="256">
      <formula>ISERROR(A49)</formula>
    </cfRule>
  </conditionalFormatting>
  <conditionalFormatting sqref="A57:A58">
    <cfRule type="cellIs" dxfId="2441" priority="253" operator="equal">
      <formula>0</formula>
    </cfRule>
    <cfRule type="containsErrors" dxfId="2440" priority="254">
      <formula>ISERROR(A57)</formula>
    </cfRule>
  </conditionalFormatting>
  <conditionalFormatting sqref="A59:A60">
    <cfRule type="cellIs" dxfId="2439" priority="251" operator="equal">
      <formula>0</formula>
    </cfRule>
    <cfRule type="containsErrors" dxfId="2438" priority="252">
      <formula>ISERROR(A59)</formula>
    </cfRule>
  </conditionalFormatting>
  <conditionalFormatting sqref="A67:A68">
    <cfRule type="cellIs" dxfId="2437" priority="249" operator="equal">
      <formula>0</formula>
    </cfRule>
    <cfRule type="containsErrors" dxfId="2436" priority="250">
      <formula>ISERROR(A67)</formula>
    </cfRule>
  </conditionalFormatting>
  <conditionalFormatting sqref="A69:A70">
    <cfRule type="cellIs" dxfId="2435" priority="247" operator="equal">
      <formula>0</formula>
    </cfRule>
    <cfRule type="containsErrors" dxfId="2434" priority="248">
      <formula>ISERROR(A69)</formula>
    </cfRule>
  </conditionalFormatting>
  <conditionalFormatting sqref="A77:A78">
    <cfRule type="cellIs" dxfId="2433" priority="245" operator="equal">
      <formula>0</formula>
    </cfRule>
    <cfRule type="containsErrors" dxfId="2432" priority="246">
      <formula>ISERROR(A77)</formula>
    </cfRule>
  </conditionalFormatting>
  <conditionalFormatting sqref="A79:A80">
    <cfRule type="cellIs" dxfId="2431" priority="243" operator="equal">
      <formula>0</formula>
    </cfRule>
    <cfRule type="containsErrors" dxfId="2430" priority="244">
      <formula>ISERROR(A79)</formula>
    </cfRule>
  </conditionalFormatting>
  <conditionalFormatting sqref="A87:A88">
    <cfRule type="cellIs" dxfId="2429" priority="241" operator="equal">
      <formula>0</formula>
    </cfRule>
    <cfRule type="containsErrors" dxfId="2428" priority="242">
      <formula>ISERROR(A87)</formula>
    </cfRule>
  </conditionalFormatting>
  <conditionalFormatting sqref="A89:A90">
    <cfRule type="cellIs" dxfId="2427" priority="239" operator="equal">
      <formula>0</formula>
    </cfRule>
    <cfRule type="containsErrors" dxfId="2426" priority="240">
      <formula>ISERROR(A89)</formula>
    </cfRule>
  </conditionalFormatting>
  <conditionalFormatting sqref="A97:A98">
    <cfRule type="cellIs" dxfId="2425" priority="237" operator="equal">
      <formula>0</formula>
    </cfRule>
    <cfRule type="containsErrors" dxfId="2424" priority="238">
      <formula>ISERROR(A97)</formula>
    </cfRule>
  </conditionalFormatting>
  <conditionalFormatting sqref="A99:A100">
    <cfRule type="cellIs" dxfId="2423" priority="235" operator="equal">
      <formula>0</formula>
    </cfRule>
    <cfRule type="containsErrors" dxfId="2422" priority="236">
      <formula>ISERROR(A99)</formula>
    </cfRule>
  </conditionalFormatting>
  <conditionalFormatting sqref="A107:A108">
    <cfRule type="cellIs" dxfId="2421" priority="233" operator="equal">
      <formula>0</formula>
    </cfRule>
    <cfRule type="containsErrors" dxfId="2420" priority="234">
      <formula>ISERROR(A107)</formula>
    </cfRule>
  </conditionalFormatting>
  <conditionalFormatting sqref="A109:A110">
    <cfRule type="cellIs" dxfId="2419" priority="231" operator="equal">
      <formula>0</formula>
    </cfRule>
    <cfRule type="containsErrors" dxfId="2418" priority="232">
      <formula>ISERROR(A109)</formula>
    </cfRule>
  </conditionalFormatting>
  <conditionalFormatting sqref="A117:A118">
    <cfRule type="cellIs" dxfId="2417" priority="229" operator="equal">
      <formula>0</formula>
    </cfRule>
    <cfRule type="containsErrors" dxfId="2416" priority="230">
      <formula>ISERROR(A117)</formula>
    </cfRule>
  </conditionalFormatting>
  <conditionalFormatting sqref="A119:A120">
    <cfRule type="cellIs" dxfId="2415" priority="227" operator="equal">
      <formula>0</formula>
    </cfRule>
    <cfRule type="containsErrors" dxfId="2414" priority="228">
      <formula>ISERROR(A119)</formula>
    </cfRule>
  </conditionalFormatting>
  <conditionalFormatting sqref="A127:A128">
    <cfRule type="cellIs" dxfId="2413" priority="225" operator="equal">
      <formula>0</formula>
    </cfRule>
    <cfRule type="containsErrors" dxfId="2412" priority="226">
      <formula>ISERROR(A127)</formula>
    </cfRule>
  </conditionalFormatting>
  <conditionalFormatting sqref="A129:A130">
    <cfRule type="cellIs" dxfId="2411" priority="223" operator="equal">
      <formula>0</formula>
    </cfRule>
    <cfRule type="containsErrors" dxfId="2410" priority="224">
      <formula>ISERROR(A129)</formula>
    </cfRule>
  </conditionalFormatting>
  <conditionalFormatting sqref="A137:A138">
    <cfRule type="cellIs" dxfId="2409" priority="221" operator="equal">
      <formula>0</formula>
    </cfRule>
    <cfRule type="containsErrors" dxfId="2408" priority="222">
      <formula>ISERROR(A137)</formula>
    </cfRule>
  </conditionalFormatting>
  <conditionalFormatting sqref="A139:A140">
    <cfRule type="cellIs" dxfId="2407" priority="219" operator="equal">
      <formula>0</formula>
    </cfRule>
    <cfRule type="containsErrors" dxfId="2406" priority="220">
      <formula>ISERROR(A139)</formula>
    </cfRule>
  </conditionalFormatting>
  <conditionalFormatting sqref="A147:A148">
    <cfRule type="cellIs" dxfId="2405" priority="217" operator="equal">
      <formula>0</formula>
    </cfRule>
    <cfRule type="containsErrors" dxfId="2404" priority="218">
      <formula>ISERROR(A147)</formula>
    </cfRule>
  </conditionalFormatting>
  <conditionalFormatting sqref="A149:A150">
    <cfRule type="cellIs" dxfId="2403" priority="215" operator="equal">
      <formula>0</formula>
    </cfRule>
    <cfRule type="containsErrors" dxfId="2402" priority="216">
      <formula>ISERROR(A149)</formula>
    </cfRule>
  </conditionalFormatting>
  <conditionalFormatting sqref="A157:A158">
    <cfRule type="cellIs" dxfId="2401" priority="213" operator="equal">
      <formula>0</formula>
    </cfRule>
    <cfRule type="containsErrors" dxfId="2400" priority="214">
      <formula>ISERROR(A157)</formula>
    </cfRule>
  </conditionalFormatting>
  <conditionalFormatting sqref="A159:A160">
    <cfRule type="cellIs" dxfId="2399" priority="211" operator="equal">
      <formula>0</formula>
    </cfRule>
    <cfRule type="containsErrors" dxfId="2398" priority="212">
      <formula>ISERROR(A159)</formula>
    </cfRule>
  </conditionalFormatting>
  <conditionalFormatting sqref="A12:A16">
    <cfRule type="containsErrors" dxfId="2397" priority="210">
      <formula>ISERROR(A12)</formula>
    </cfRule>
  </conditionalFormatting>
  <conditionalFormatting sqref="A22:A26">
    <cfRule type="containsErrors" dxfId="2396" priority="209">
      <formula>ISERROR(A22)</formula>
    </cfRule>
  </conditionalFormatting>
  <conditionalFormatting sqref="A32:A36">
    <cfRule type="containsErrors" dxfId="2395" priority="208">
      <formula>ISERROR(A32)</formula>
    </cfRule>
  </conditionalFormatting>
  <conditionalFormatting sqref="A42:A46">
    <cfRule type="containsErrors" dxfId="2394" priority="207">
      <formula>ISERROR(A42)</formula>
    </cfRule>
  </conditionalFormatting>
  <conditionalFormatting sqref="A52:A56">
    <cfRule type="containsErrors" dxfId="2393" priority="206">
      <formula>ISERROR(A52)</formula>
    </cfRule>
  </conditionalFormatting>
  <conditionalFormatting sqref="A62:A66">
    <cfRule type="containsErrors" dxfId="2392" priority="205">
      <formula>ISERROR(A62)</formula>
    </cfRule>
  </conditionalFormatting>
  <conditionalFormatting sqref="A72:A76">
    <cfRule type="containsErrors" dxfId="2391" priority="204">
      <formula>ISERROR(A72)</formula>
    </cfRule>
  </conditionalFormatting>
  <conditionalFormatting sqref="A82:A86">
    <cfRule type="containsErrors" dxfId="2390" priority="203">
      <formula>ISERROR(A82)</formula>
    </cfRule>
  </conditionalFormatting>
  <conditionalFormatting sqref="A92:A96">
    <cfRule type="containsErrors" dxfId="2389" priority="202">
      <formula>ISERROR(A92)</formula>
    </cfRule>
  </conditionalFormatting>
  <conditionalFormatting sqref="A102:A106">
    <cfRule type="containsErrors" dxfId="2388" priority="201">
      <formula>ISERROR(A102)</formula>
    </cfRule>
  </conditionalFormatting>
  <conditionalFormatting sqref="A112:A116">
    <cfRule type="containsErrors" dxfId="2387" priority="200">
      <formula>ISERROR(A112)</formula>
    </cfRule>
  </conditionalFormatting>
  <conditionalFormatting sqref="A122:A126">
    <cfRule type="containsErrors" dxfId="2386" priority="199">
      <formula>ISERROR(A122)</formula>
    </cfRule>
  </conditionalFormatting>
  <conditionalFormatting sqref="A132:A136">
    <cfRule type="containsErrors" dxfId="2385" priority="198">
      <formula>ISERROR(A132)</formula>
    </cfRule>
  </conditionalFormatting>
  <conditionalFormatting sqref="A142:A146">
    <cfRule type="containsErrors" dxfId="2384" priority="197">
      <formula>ISERROR(A142)</formula>
    </cfRule>
  </conditionalFormatting>
  <conditionalFormatting sqref="A152:A156">
    <cfRule type="containsErrors" dxfId="2383" priority="196">
      <formula>ISERROR(A152)</formula>
    </cfRule>
  </conditionalFormatting>
  <conditionalFormatting sqref="B142:B146">
    <cfRule type="containsErrors" dxfId="2382" priority="194">
      <formula>ISERROR(B142)</formula>
    </cfRule>
  </conditionalFormatting>
  <conditionalFormatting sqref="B132:B136">
    <cfRule type="containsErrors" dxfId="2381" priority="195">
      <formula>ISERROR(B132)</formula>
    </cfRule>
  </conditionalFormatting>
  <conditionalFormatting sqref="B152:B156">
    <cfRule type="containsErrors" dxfId="2380" priority="193">
      <formula>ISERROR(B152)</formula>
    </cfRule>
  </conditionalFormatting>
  <conditionalFormatting sqref="B42:B46">
    <cfRule type="containsErrors" dxfId="2379" priority="189">
      <formula>ISERROR(B42)</formula>
    </cfRule>
  </conditionalFormatting>
  <conditionalFormatting sqref="B22:B26">
    <cfRule type="containsErrors" dxfId="2378" priority="191">
      <formula>ISERROR(B22)</formula>
    </cfRule>
  </conditionalFormatting>
  <conditionalFormatting sqref="B32:B36">
    <cfRule type="containsErrors" dxfId="2377" priority="190">
      <formula>ISERROR(B32)</formula>
    </cfRule>
  </conditionalFormatting>
  <conditionalFormatting sqref="B52:B56">
    <cfRule type="containsErrors" dxfId="2376" priority="188">
      <formula>ISERROR(B52)</formula>
    </cfRule>
  </conditionalFormatting>
  <conditionalFormatting sqref="B62:B66">
    <cfRule type="containsErrors" dxfId="2375" priority="187">
      <formula>ISERROR(B62)</formula>
    </cfRule>
  </conditionalFormatting>
  <conditionalFormatting sqref="B72:B76">
    <cfRule type="containsErrors" dxfId="2374" priority="186">
      <formula>ISERROR(B72)</formula>
    </cfRule>
  </conditionalFormatting>
  <conditionalFormatting sqref="B82:B86">
    <cfRule type="containsErrors" dxfId="2373" priority="185">
      <formula>ISERROR(B82)</formula>
    </cfRule>
  </conditionalFormatting>
  <conditionalFormatting sqref="B92:B96">
    <cfRule type="containsErrors" dxfId="2372" priority="184">
      <formula>ISERROR(B92)</formula>
    </cfRule>
  </conditionalFormatting>
  <conditionalFormatting sqref="B102:B106">
    <cfRule type="containsErrors" dxfId="2371" priority="183">
      <formula>ISERROR(B102)</formula>
    </cfRule>
  </conditionalFormatting>
  <conditionalFormatting sqref="B112:B116">
    <cfRule type="containsErrors" dxfId="2370" priority="182">
      <formula>ISERROR(B112)</formula>
    </cfRule>
  </conditionalFormatting>
  <conditionalFormatting sqref="B122:B126">
    <cfRule type="containsErrors" dxfId="2369" priority="181">
      <formula>ISERROR(B122)</formula>
    </cfRule>
  </conditionalFormatting>
  <conditionalFormatting sqref="A11">
    <cfRule type="containsErrors" dxfId="2368" priority="179">
      <formula>ISERROR(A11)</formula>
    </cfRule>
  </conditionalFormatting>
  <conditionalFormatting sqref="C17:C18">
    <cfRule type="cellIs" dxfId="2367" priority="177" operator="equal">
      <formula>0</formula>
    </cfRule>
    <cfRule type="containsErrors" dxfId="2366" priority="178">
      <formula>ISERROR(C17)</formula>
    </cfRule>
  </conditionalFormatting>
  <conditionalFormatting sqref="C27:C28">
    <cfRule type="cellIs" dxfId="2365" priority="175" operator="equal">
      <formula>0</formula>
    </cfRule>
    <cfRule type="containsErrors" dxfId="2364" priority="176">
      <formula>ISERROR(C27)</formula>
    </cfRule>
  </conditionalFormatting>
  <conditionalFormatting sqref="C37:C38">
    <cfRule type="cellIs" dxfId="2363" priority="173" operator="equal">
      <formula>0</formula>
    </cfRule>
    <cfRule type="containsErrors" dxfId="2362" priority="174">
      <formula>ISERROR(C37)</formula>
    </cfRule>
  </conditionalFormatting>
  <conditionalFormatting sqref="C47:C48">
    <cfRule type="cellIs" dxfId="2361" priority="171" operator="equal">
      <formula>0</formula>
    </cfRule>
    <cfRule type="containsErrors" dxfId="2360" priority="172">
      <formula>ISERROR(C47)</formula>
    </cfRule>
  </conditionalFormatting>
  <conditionalFormatting sqref="C57:C58">
    <cfRule type="cellIs" dxfId="2359" priority="169" operator="equal">
      <formula>0</formula>
    </cfRule>
    <cfRule type="containsErrors" dxfId="2358" priority="170">
      <formula>ISERROR(C57)</formula>
    </cfRule>
  </conditionalFormatting>
  <conditionalFormatting sqref="C67:C68">
    <cfRule type="cellIs" dxfId="2357" priority="167" operator="equal">
      <formula>0</formula>
    </cfRule>
    <cfRule type="containsErrors" dxfId="2356" priority="168">
      <formula>ISERROR(C67)</formula>
    </cfRule>
  </conditionalFormatting>
  <conditionalFormatting sqref="C77:C78">
    <cfRule type="cellIs" dxfId="2355" priority="165" operator="equal">
      <formula>0</formula>
    </cfRule>
    <cfRule type="containsErrors" dxfId="2354" priority="166">
      <formula>ISERROR(C77)</formula>
    </cfRule>
  </conditionalFormatting>
  <conditionalFormatting sqref="C87:C88">
    <cfRule type="cellIs" dxfId="2353" priority="163" operator="equal">
      <formula>0</formula>
    </cfRule>
    <cfRule type="containsErrors" dxfId="2352" priority="164">
      <formula>ISERROR(C87)</formula>
    </cfRule>
  </conditionalFormatting>
  <conditionalFormatting sqref="C97:C98">
    <cfRule type="cellIs" dxfId="2351" priority="161" operator="equal">
      <formula>0</formula>
    </cfRule>
    <cfRule type="containsErrors" dxfId="2350" priority="162">
      <formula>ISERROR(C97)</formula>
    </cfRule>
  </conditionalFormatting>
  <conditionalFormatting sqref="C107:C108">
    <cfRule type="cellIs" dxfId="2349" priority="159" operator="equal">
      <formula>0</formula>
    </cfRule>
    <cfRule type="containsErrors" dxfId="2348" priority="160">
      <formula>ISERROR(C107)</formula>
    </cfRule>
  </conditionalFormatting>
  <conditionalFormatting sqref="C117:C118">
    <cfRule type="cellIs" dxfId="2347" priority="157" operator="equal">
      <formula>0</formula>
    </cfRule>
    <cfRule type="containsErrors" dxfId="2346" priority="158">
      <formula>ISERROR(C117)</formula>
    </cfRule>
  </conditionalFormatting>
  <conditionalFormatting sqref="C127:C128">
    <cfRule type="cellIs" dxfId="2345" priority="155" operator="equal">
      <formula>0</formula>
    </cfRule>
    <cfRule type="containsErrors" dxfId="2344" priority="156">
      <formula>ISERROR(C127)</formula>
    </cfRule>
  </conditionalFormatting>
  <conditionalFormatting sqref="C137:C138">
    <cfRule type="cellIs" dxfId="2343" priority="153" operator="equal">
      <formula>0</formula>
    </cfRule>
    <cfRule type="containsErrors" dxfId="2342" priority="154">
      <formula>ISERROR(C137)</formula>
    </cfRule>
  </conditionalFormatting>
  <conditionalFormatting sqref="C147:C148">
    <cfRule type="cellIs" dxfId="2341" priority="151" operator="equal">
      <formula>0</formula>
    </cfRule>
    <cfRule type="containsErrors" dxfId="2340" priority="152">
      <formula>ISERROR(C147)</formula>
    </cfRule>
  </conditionalFormatting>
  <conditionalFormatting sqref="C157:C158">
    <cfRule type="cellIs" dxfId="2339" priority="149" operator="equal">
      <formula>0</formula>
    </cfRule>
    <cfRule type="containsErrors" dxfId="2338" priority="150">
      <formula>ISERROR(C157)</formula>
    </cfRule>
  </conditionalFormatting>
  <conditionalFormatting sqref="C21">
    <cfRule type="containsErrors" dxfId="2337" priority="148">
      <formula>ISERROR(C21)</formula>
    </cfRule>
  </conditionalFormatting>
  <conditionalFormatting sqref="B21">
    <cfRule type="containsErrors" dxfId="2336" priority="147">
      <formula>ISERROR(B21)</formula>
    </cfRule>
  </conditionalFormatting>
  <conditionalFormatting sqref="C31">
    <cfRule type="containsErrors" dxfId="2335" priority="146">
      <formula>ISERROR(C31)</formula>
    </cfRule>
  </conditionalFormatting>
  <conditionalFormatting sqref="B31">
    <cfRule type="containsErrors" dxfId="2334" priority="145">
      <formula>ISERROR(B31)</formula>
    </cfRule>
  </conditionalFormatting>
  <conditionalFormatting sqref="C41">
    <cfRule type="containsErrors" dxfId="2333" priority="144">
      <formula>ISERROR(C41)</formula>
    </cfRule>
  </conditionalFormatting>
  <conditionalFormatting sqref="B41">
    <cfRule type="containsErrors" dxfId="2332" priority="143">
      <formula>ISERROR(B41)</formula>
    </cfRule>
  </conditionalFormatting>
  <conditionalFormatting sqref="C51">
    <cfRule type="containsErrors" dxfId="2331" priority="142">
      <formula>ISERROR(C51)</formula>
    </cfRule>
  </conditionalFormatting>
  <conditionalFormatting sqref="B51">
    <cfRule type="containsErrors" dxfId="2330" priority="141">
      <formula>ISERROR(B51)</formula>
    </cfRule>
  </conditionalFormatting>
  <conditionalFormatting sqref="C61">
    <cfRule type="containsErrors" dxfId="2329" priority="140">
      <formula>ISERROR(C61)</formula>
    </cfRule>
  </conditionalFormatting>
  <conditionalFormatting sqref="B61">
    <cfRule type="containsErrors" dxfId="2328" priority="139">
      <formula>ISERROR(B61)</formula>
    </cfRule>
  </conditionalFormatting>
  <conditionalFormatting sqref="C71">
    <cfRule type="containsErrors" dxfId="2327" priority="138">
      <formula>ISERROR(C71)</formula>
    </cfRule>
  </conditionalFormatting>
  <conditionalFormatting sqref="B71">
    <cfRule type="containsErrors" dxfId="2326" priority="137">
      <formula>ISERROR(B71)</formula>
    </cfRule>
  </conditionalFormatting>
  <conditionalFormatting sqref="C81">
    <cfRule type="containsErrors" dxfId="2325" priority="136">
      <formula>ISERROR(C81)</formula>
    </cfRule>
  </conditionalFormatting>
  <conditionalFormatting sqref="B81">
    <cfRule type="containsErrors" dxfId="2324" priority="135">
      <formula>ISERROR(B81)</formula>
    </cfRule>
  </conditionalFormatting>
  <conditionalFormatting sqref="C91">
    <cfRule type="containsErrors" dxfId="2323" priority="134">
      <formula>ISERROR(C91)</formula>
    </cfRule>
  </conditionalFormatting>
  <conditionalFormatting sqref="B91">
    <cfRule type="containsErrors" dxfId="2322" priority="133">
      <formula>ISERROR(B91)</formula>
    </cfRule>
  </conditionalFormatting>
  <conditionalFormatting sqref="C101">
    <cfRule type="containsErrors" dxfId="2321" priority="132">
      <formula>ISERROR(C101)</formula>
    </cfRule>
  </conditionalFormatting>
  <conditionalFormatting sqref="B101">
    <cfRule type="containsErrors" dxfId="2320" priority="131">
      <formula>ISERROR(B101)</formula>
    </cfRule>
  </conditionalFormatting>
  <conditionalFormatting sqref="C111">
    <cfRule type="containsErrors" dxfId="2319" priority="130">
      <formula>ISERROR(C111)</formula>
    </cfRule>
  </conditionalFormatting>
  <conditionalFormatting sqref="B111">
    <cfRule type="containsErrors" dxfId="2318" priority="129">
      <formula>ISERROR(B111)</formula>
    </cfRule>
  </conditionalFormatting>
  <conditionalFormatting sqref="C121">
    <cfRule type="containsErrors" dxfId="2317" priority="128">
      <formula>ISERROR(C121)</formula>
    </cfRule>
  </conditionalFormatting>
  <conditionalFormatting sqref="B121">
    <cfRule type="containsErrors" dxfId="2316" priority="127">
      <formula>ISERROR(B121)</formula>
    </cfRule>
  </conditionalFormatting>
  <conditionalFormatting sqref="C131">
    <cfRule type="containsErrors" dxfId="2315" priority="126">
      <formula>ISERROR(C131)</formula>
    </cfRule>
  </conditionalFormatting>
  <conditionalFormatting sqref="B131">
    <cfRule type="containsErrors" dxfId="2314" priority="125">
      <formula>ISERROR(B131)</formula>
    </cfRule>
  </conditionalFormatting>
  <conditionalFormatting sqref="C141">
    <cfRule type="containsErrors" dxfId="2313" priority="124">
      <formula>ISERROR(C141)</formula>
    </cfRule>
  </conditionalFormatting>
  <conditionalFormatting sqref="B141">
    <cfRule type="containsErrors" dxfId="2312" priority="123">
      <formula>ISERROR(B141)</formula>
    </cfRule>
  </conditionalFormatting>
  <conditionalFormatting sqref="C151">
    <cfRule type="containsErrors" dxfId="2311" priority="122">
      <formula>ISERROR(C151)</formula>
    </cfRule>
  </conditionalFormatting>
  <conditionalFormatting sqref="B151">
    <cfRule type="containsErrors" dxfId="2310" priority="121">
      <formula>ISERROR(B151)</formula>
    </cfRule>
  </conditionalFormatting>
  <conditionalFormatting sqref="C161">
    <cfRule type="containsErrors" dxfId="2309" priority="120">
      <formula>ISERROR(C161)</formula>
    </cfRule>
  </conditionalFormatting>
  <conditionalFormatting sqref="B161">
    <cfRule type="containsErrors" dxfId="2308" priority="119">
      <formula>ISERROR(B161)</formula>
    </cfRule>
  </conditionalFormatting>
  <conditionalFormatting sqref="B1">
    <cfRule type="containsErrors" dxfId="2307" priority="118">
      <formula>ISERROR(B1)</formula>
    </cfRule>
  </conditionalFormatting>
  <conditionalFormatting sqref="A21">
    <cfRule type="containsErrors" dxfId="2306" priority="117">
      <formula>ISERROR(A21)</formula>
    </cfRule>
  </conditionalFormatting>
  <conditionalFormatting sqref="A31">
    <cfRule type="containsErrors" dxfId="2305" priority="116">
      <formula>ISERROR(A31)</formula>
    </cfRule>
  </conditionalFormatting>
  <conditionalFormatting sqref="A41">
    <cfRule type="containsErrors" dxfId="2304" priority="115">
      <formula>ISERROR(A41)</formula>
    </cfRule>
  </conditionalFormatting>
  <conditionalFormatting sqref="A51">
    <cfRule type="containsErrors" dxfId="2303" priority="114">
      <formula>ISERROR(A51)</formula>
    </cfRule>
  </conditionalFormatting>
  <conditionalFormatting sqref="A61">
    <cfRule type="containsErrors" dxfId="2302" priority="113">
      <formula>ISERROR(A61)</formula>
    </cfRule>
  </conditionalFormatting>
  <conditionalFormatting sqref="A71">
    <cfRule type="containsErrors" dxfId="2301" priority="112">
      <formula>ISERROR(A71)</formula>
    </cfRule>
  </conditionalFormatting>
  <conditionalFormatting sqref="A81">
    <cfRule type="containsErrors" dxfId="2300" priority="111">
      <formula>ISERROR(A81)</formula>
    </cfRule>
  </conditionalFormatting>
  <conditionalFormatting sqref="A91">
    <cfRule type="containsErrors" dxfId="2299" priority="110">
      <formula>ISERROR(A91)</formula>
    </cfRule>
  </conditionalFormatting>
  <conditionalFormatting sqref="A101">
    <cfRule type="containsErrors" dxfId="2298" priority="109">
      <formula>ISERROR(A101)</formula>
    </cfRule>
  </conditionalFormatting>
  <conditionalFormatting sqref="A111">
    <cfRule type="containsErrors" dxfId="2297" priority="108">
      <formula>ISERROR(A111)</formula>
    </cfRule>
  </conditionalFormatting>
  <conditionalFormatting sqref="A121">
    <cfRule type="containsErrors" dxfId="2296" priority="107">
      <formula>ISERROR(A121)</formula>
    </cfRule>
  </conditionalFormatting>
  <conditionalFormatting sqref="A131">
    <cfRule type="containsErrors" dxfId="2295" priority="106">
      <formula>ISERROR(A131)</formula>
    </cfRule>
  </conditionalFormatting>
  <conditionalFormatting sqref="A141">
    <cfRule type="containsErrors" dxfId="2294" priority="105">
      <formula>ISERROR(A141)</formula>
    </cfRule>
  </conditionalFormatting>
  <conditionalFormatting sqref="A151">
    <cfRule type="containsErrors" dxfId="2293" priority="104">
      <formula>ISERROR(A151)</formula>
    </cfRule>
  </conditionalFormatting>
  <conditionalFormatting sqref="A161">
    <cfRule type="containsErrors" dxfId="2292" priority="103">
      <formula>ISERROR(A161)</formula>
    </cfRule>
  </conditionalFormatting>
  <conditionalFormatting sqref="D1:D6">
    <cfRule type="containsErrors" dxfId="2291" priority="102">
      <formula>ISERROR(D1)</formula>
    </cfRule>
  </conditionalFormatting>
  <conditionalFormatting sqref="D7:D8">
    <cfRule type="cellIs" dxfId="2290" priority="100" operator="equal">
      <formula>0</formula>
    </cfRule>
    <cfRule type="containsErrors" dxfId="2289" priority="101">
      <formula>ISERROR(D7)</formula>
    </cfRule>
  </conditionalFormatting>
  <conditionalFormatting sqref="D11">
    <cfRule type="containsErrors" dxfId="2288" priority="99">
      <formula>ISERROR(D11)</formula>
    </cfRule>
  </conditionalFormatting>
  <conditionalFormatting sqref="D21">
    <cfRule type="containsErrors" dxfId="2287" priority="98">
      <formula>ISERROR(D21)</formula>
    </cfRule>
  </conditionalFormatting>
  <conditionalFormatting sqref="D31">
    <cfRule type="containsErrors" dxfId="2286" priority="97">
      <formula>ISERROR(D31)</formula>
    </cfRule>
  </conditionalFormatting>
  <conditionalFormatting sqref="D41">
    <cfRule type="containsErrors" dxfId="2285" priority="96">
      <formula>ISERROR(D41)</formula>
    </cfRule>
  </conditionalFormatting>
  <conditionalFormatting sqref="D51">
    <cfRule type="containsErrors" dxfId="2284" priority="95">
      <formula>ISERROR(D51)</formula>
    </cfRule>
  </conditionalFormatting>
  <conditionalFormatting sqref="D61">
    <cfRule type="containsErrors" dxfId="2283" priority="94">
      <formula>ISERROR(D61)</formula>
    </cfRule>
  </conditionalFormatting>
  <conditionalFormatting sqref="D71">
    <cfRule type="containsErrors" dxfId="2282" priority="93">
      <formula>ISERROR(D71)</formula>
    </cfRule>
  </conditionalFormatting>
  <conditionalFormatting sqref="D81">
    <cfRule type="containsErrors" dxfId="2281" priority="92">
      <formula>ISERROR(D81)</formula>
    </cfRule>
  </conditionalFormatting>
  <conditionalFormatting sqref="D91">
    <cfRule type="containsErrors" dxfId="2280" priority="91">
      <formula>ISERROR(D91)</formula>
    </cfRule>
  </conditionalFormatting>
  <conditionalFormatting sqref="D101">
    <cfRule type="containsErrors" dxfId="2279" priority="90">
      <formula>ISERROR(D101)</formula>
    </cfRule>
  </conditionalFormatting>
  <conditionalFormatting sqref="D111">
    <cfRule type="containsErrors" dxfId="2278" priority="89">
      <formula>ISERROR(D111)</formula>
    </cfRule>
  </conditionalFormatting>
  <conditionalFormatting sqref="D121">
    <cfRule type="containsErrors" dxfId="2277" priority="88">
      <formula>ISERROR(D121)</formula>
    </cfRule>
  </conditionalFormatting>
  <conditionalFormatting sqref="D131">
    <cfRule type="containsErrors" dxfId="2276" priority="87">
      <formula>ISERROR(D131)</formula>
    </cfRule>
  </conditionalFormatting>
  <conditionalFormatting sqref="D141">
    <cfRule type="containsErrors" dxfId="2275" priority="86">
      <formula>ISERROR(D141)</formula>
    </cfRule>
  </conditionalFormatting>
  <conditionalFormatting sqref="D151">
    <cfRule type="containsErrors" dxfId="2274" priority="85">
      <formula>ISERROR(D151)</formula>
    </cfRule>
  </conditionalFormatting>
  <conditionalFormatting sqref="D161">
    <cfRule type="containsErrors" dxfId="2273" priority="84">
      <formula>ISERROR(D161)</formula>
    </cfRule>
  </conditionalFormatting>
  <conditionalFormatting sqref="D17:D18">
    <cfRule type="cellIs" dxfId="2272" priority="82" operator="equal">
      <formula>0</formula>
    </cfRule>
    <cfRule type="containsErrors" dxfId="2271" priority="83">
      <formula>ISERROR(D17)</formula>
    </cfRule>
  </conditionalFormatting>
  <conditionalFormatting sqref="D27:D28">
    <cfRule type="cellIs" dxfId="2270" priority="80" operator="equal">
      <formula>0</formula>
    </cfRule>
    <cfRule type="containsErrors" dxfId="2269" priority="81">
      <formula>ISERROR(D27)</formula>
    </cfRule>
  </conditionalFormatting>
  <conditionalFormatting sqref="D37:D38">
    <cfRule type="cellIs" dxfId="2268" priority="78" operator="equal">
      <formula>0</formula>
    </cfRule>
    <cfRule type="containsErrors" dxfId="2267" priority="79">
      <formula>ISERROR(D37)</formula>
    </cfRule>
  </conditionalFormatting>
  <conditionalFormatting sqref="D47:D48">
    <cfRule type="cellIs" dxfId="2266" priority="76" operator="equal">
      <formula>0</formula>
    </cfRule>
    <cfRule type="containsErrors" dxfId="2265" priority="77">
      <formula>ISERROR(D47)</formula>
    </cfRule>
  </conditionalFormatting>
  <conditionalFormatting sqref="D117:D118">
    <cfRule type="cellIs" dxfId="2264" priority="62" operator="equal">
      <formula>0</formula>
    </cfRule>
    <cfRule type="containsErrors" dxfId="2263" priority="63">
      <formula>ISERROR(D117)</formula>
    </cfRule>
  </conditionalFormatting>
  <conditionalFormatting sqref="D57:D58">
    <cfRule type="cellIs" dxfId="2262" priority="74" operator="equal">
      <formula>0</formula>
    </cfRule>
    <cfRule type="containsErrors" dxfId="2261" priority="75">
      <formula>ISERROR(D57)</formula>
    </cfRule>
  </conditionalFormatting>
  <conditionalFormatting sqref="D67:D68">
    <cfRule type="cellIs" dxfId="2260" priority="72" operator="equal">
      <formula>0</formula>
    </cfRule>
    <cfRule type="containsErrors" dxfId="2259" priority="73">
      <formula>ISERROR(D67)</formula>
    </cfRule>
  </conditionalFormatting>
  <conditionalFormatting sqref="D127:D128">
    <cfRule type="cellIs" dxfId="2258" priority="60" operator="equal">
      <formula>0</formula>
    </cfRule>
    <cfRule type="containsErrors" dxfId="2257" priority="61">
      <formula>ISERROR(D127)</formula>
    </cfRule>
  </conditionalFormatting>
  <conditionalFormatting sqref="D77:D78">
    <cfRule type="cellIs" dxfId="2256" priority="70" operator="equal">
      <formula>0</formula>
    </cfRule>
    <cfRule type="containsErrors" dxfId="2255" priority="71">
      <formula>ISERROR(D77)</formula>
    </cfRule>
  </conditionalFormatting>
  <conditionalFormatting sqref="D87:D88">
    <cfRule type="cellIs" dxfId="2254" priority="68" operator="equal">
      <formula>0</formula>
    </cfRule>
    <cfRule type="containsErrors" dxfId="2253" priority="69">
      <formula>ISERROR(D87)</formula>
    </cfRule>
  </conditionalFormatting>
  <conditionalFormatting sqref="D137:D138">
    <cfRule type="cellIs" dxfId="2252" priority="58" operator="equal">
      <formula>0</formula>
    </cfRule>
    <cfRule type="containsErrors" dxfId="2251" priority="59">
      <formula>ISERROR(D137)</formula>
    </cfRule>
  </conditionalFormatting>
  <conditionalFormatting sqref="D97:D98">
    <cfRule type="cellIs" dxfId="2250" priority="66" operator="equal">
      <formula>0</formula>
    </cfRule>
    <cfRule type="containsErrors" dxfId="2249" priority="67">
      <formula>ISERROR(D97)</formula>
    </cfRule>
  </conditionalFormatting>
  <conditionalFormatting sqref="D107:D108">
    <cfRule type="cellIs" dxfId="2248" priority="64" operator="equal">
      <formula>0</formula>
    </cfRule>
    <cfRule type="containsErrors" dxfId="2247" priority="65">
      <formula>ISERROR(D107)</formula>
    </cfRule>
  </conditionalFormatting>
  <conditionalFormatting sqref="D147:D148">
    <cfRule type="cellIs" dxfId="2246" priority="56" operator="equal">
      <formula>0</formula>
    </cfRule>
    <cfRule type="containsErrors" dxfId="2245" priority="57">
      <formula>ISERROR(D147)</formula>
    </cfRule>
  </conditionalFormatting>
  <conditionalFormatting sqref="D157:D158">
    <cfRule type="cellIs" dxfId="2244" priority="54" operator="equal">
      <formula>0</formula>
    </cfRule>
    <cfRule type="containsErrors" dxfId="2243" priority="55">
      <formula>ISERROR(D157)</formula>
    </cfRule>
  </conditionalFormatting>
  <conditionalFormatting sqref="D12:D16">
    <cfRule type="containsErrors" dxfId="2242" priority="53">
      <formula>ISERROR(D12)</formula>
    </cfRule>
  </conditionalFormatting>
  <conditionalFormatting sqref="D22:D26">
    <cfRule type="containsErrors" dxfId="2241" priority="52">
      <formula>ISERROR(D22)</formula>
    </cfRule>
  </conditionalFormatting>
  <conditionalFormatting sqref="D32:D36">
    <cfRule type="containsErrors" dxfId="2240" priority="51">
      <formula>ISERROR(D32)</formula>
    </cfRule>
  </conditionalFormatting>
  <conditionalFormatting sqref="D42:D46">
    <cfRule type="containsErrors" dxfId="2239" priority="50">
      <formula>ISERROR(D42)</formula>
    </cfRule>
  </conditionalFormatting>
  <conditionalFormatting sqref="D52:D56">
    <cfRule type="containsErrors" dxfId="2238" priority="49">
      <formula>ISERROR(D52)</formula>
    </cfRule>
  </conditionalFormatting>
  <conditionalFormatting sqref="D62:D66">
    <cfRule type="containsErrors" dxfId="2237" priority="48">
      <formula>ISERROR(D62)</formula>
    </cfRule>
  </conditionalFormatting>
  <conditionalFormatting sqref="D72:D76">
    <cfRule type="containsErrors" dxfId="2236" priority="47">
      <formula>ISERROR(D72)</formula>
    </cfRule>
  </conditionalFormatting>
  <conditionalFormatting sqref="D82:D86">
    <cfRule type="containsErrors" dxfId="2235" priority="46">
      <formula>ISERROR(D82)</formula>
    </cfRule>
  </conditionalFormatting>
  <conditionalFormatting sqref="D92:D96">
    <cfRule type="containsErrors" dxfId="2234" priority="45">
      <formula>ISERROR(D92)</formula>
    </cfRule>
  </conditionalFormatting>
  <conditionalFormatting sqref="D102:D106">
    <cfRule type="containsErrors" dxfId="2233" priority="44">
      <formula>ISERROR(D102)</formula>
    </cfRule>
  </conditionalFormatting>
  <conditionalFormatting sqref="D112:D116">
    <cfRule type="containsErrors" dxfId="2232" priority="43">
      <formula>ISERROR(D112)</formula>
    </cfRule>
  </conditionalFormatting>
  <conditionalFormatting sqref="D122:D126">
    <cfRule type="containsErrors" dxfId="2231" priority="42">
      <formula>ISERROR(D122)</formula>
    </cfRule>
  </conditionalFormatting>
  <conditionalFormatting sqref="D132:D136">
    <cfRule type="containsErrors" dxfId="2230" priority="41">
      <formula>ISERROR(D132)</formula>
    </cfRule>
  </conditionalFormatting>
  <conditionalFormatting sqref="D142:D146">
    <cfRule type="containsErrors" dxfId="2229" priority="40">
      <formula>ISERROR(D142)</formula>
    </cfRule>
  </conditionalFormatting>
  <conditionalFormatting sqref="D152:D156">
    <cfRule type="containsErrors" dxfId="2228" priority="39">
      <formula>ISERROR(D152)</formula>
    </cfRule>
  </conditionalFormatting>
  <conditionalFormatting sqref="D119:D120">
    <cfRule type="cellIs" dxfId="2227" priority="37" operator="equal">
      <formula>0</formula>
    </cfRule>
    <cfRule type="containsErrors" dxfId="2226" priority="38">
      <formula>ISERROR(D119)</formula>
    </cfRule>
  </conditionalFormatting>
  <conditionalFormatting sqref="D9:D10">
    <cfRule type="containsErrors" dxfId="2225" priority="36">
      <formula>ISERROR(D9)</formula>
    </cfRule>
  </conditionalFormatting>
  <conditionalFormatting sqref="D19:D20">
    <cfRule type="containsErrors" dxfId="2224" priority="35">
      <formula>ISERROR(D19)</formula>
    </cfRule>
  </conditionalFormatting>
  <conditionalFormatting sqref="D29:D30">
    <cfRule type="containsErrors" dxfId="2223" priority="34">
      <formula>ISERROR(D29)</formula>
    </cfRule>
  </conditionalFormatting>
  <conditionalFormatting sqref="D39:D40">
    <cfRule type="containsErrors" dxfId="2222" priority="33">
      <formula>ISERROR(D39)</formula>
    </cfRule>
  </conditionalFormatting>
  <conditionalFormatting sqref="D49:D50">
    <cfRule type="containsErrors" dxfId="2221" priority="32">
      <formula>ISERROR(D49)</formula>
    </cfRule>
  </conditionalFormatting>
  <conditionalFormatting sqref="D59:D60">
    <cfRule type="containsErrors" dxfId="2220" priority="31">
      <formula>ISERROR(D59)</formula>
    </cfRule>
  </conditionalFormatting>
  <conditionalFormatting sqref="D69:D70">
    <cfRule type="containsErrors" dxfId="2219" priority="30">
      <formula>ISERROR(D69)</formula>
    </cfRule>
  </conditionalFormatting>
  <conditionalFormatting sqref="D79:D80">
    <cfRule type="containsErrors" dxfId="2218" priority="29">
      <formula>ISERROR(D79)</formula>
    </cfRule>
  </conditionalFormatting>
  <conditionalFormatting sqref="D89:D90">
    <cfRule type="containsErrors" dxfId="2217" priority="28">
      <formula>ISERROR(D89)</formula>
    </cfRule>
  </conditionalFormatting>
  <conditionalFormatting sqref="D99:D100">
    <cfRule type="containsErrors" dxfId="2216" priority="27">
      <formula>ISERROR(D99)</formula>
    </cfRule>
  </conditionalFormatting>
  <conditionalFormatting sqref="D109:D110">
    <cfRule type="containsErrors" dxfId="2215" priority="26">
      <formula>ISERROR(D109)</formula>
    </cfRule>
  </conditionalFormatting>
  <conditionalFormatting sqref="D129:D130">
    <cfRule type="containsErrors" dxfId="2214" priority="25">
      <formula>ISERROR(D129)</formula>
    </cfRule>
  </conditionalFormatting>
  <conditionalFormatting sqref="D139:D140">
    <cfRule type="containsErrors" dxfId="2213" priority="24">
      <formula>ISERROR(D139)</formula>
    </cfRule>
  </conditionalFormatting>
  <conditionalFormatting sqref="D149:D150">
    <cfRule type="containsErrors" dxfId="2212" priority="23">
      <formula>ISERROR(D149)</formula>
    </cfRule>
  </conditionalFormatting>
  <conditionalFormatting sqref="D159:D160">
    <cfRule type="containsErrors" dxfId="2211" priority="22">
      <formula>ISERROR(D159)</formula>
    </cfRule>
  </conditionalFormatting>
  <conditionalFormatting sqref="M21">
    <cfRule type="containsErrors" dxfId="2210" priority="21">
      <formula>ISERROR(M21)</formula>
    </cfRule>
  </conditionalFormatting>
  <conditionalFormatting sqref="M31">
    <cfRule type="containsErrors" dxfId="2209" priority="20">
      <formula>ISERROR(M31)</formula>
    </cfRule>
  </conditionalFormatting>
  <conditionalFormatting sqref="M41">
    <cfRule type="containsErrors" dxfId="2208" priority="19">
      <formula>ISERROR(M41)</formula>
    </cfRule>
  </conditionalFormatting>
  <conditionalFormatting sqref="M51">
    <cfRule type="containsErrors" dxfId="2207" priority="18">
      <formula>ISERROR(M51)</formula>
    </cfRule>
  </conditionalFormatting>
  <conditionalFormatting sqref="M61">
    <cfRule type="containsErrors" dxfId="2206" priority="17">
      <formula>ISERROR(M61)</formula>
    </cfRule>
  </conditionalFormatting>
  <conditionalFormatting sqref="M71">
    <cfRule type="containsErrors" dxfId="2205" priority="16">
      <formula>ISERROR(M71)</formula>
    </cfRule>
  </conditionalFormatting>
  <conditionalFormatting sqref="M81">
    <cfRule type="containsErrors" dxfId="2204" priority="15">
      <formula>ISERROR(M81)</formula>
    </cfRule>
  </conditionalFormatting>
  <conditionalFormatting sqref="M91">
    <cfRule type="containsErrors" dxfId="2203" priority="14">
      <formula>ISERROR(M91)</formula>
    </cfRule>
  </conditionalFormatting>
  <conditionalFormatting sqref="M101">
    <cfRule type="containsErrors" dxfId="2202" priority="13">
      <formula>ISERROR(M101)</formula>
    </cfRule>
  </conditionalFormatting>
  <conditionalFormatting sqref="M111">
    <cfRule type="containsErrors" dxfId="2201" priority="12">
      <formula>ISERROR(M111)</formula>
    </cfRule>
  </conditionalFormatting>
  <conditionalFormatting sqref="M121">
    <cfRule type="containsErrors" dxfId="2200" priority="11">
      <formula>ISERROR(M121)</formula>
    </cfRule>
  </conditionalFormatting>
  <conditionalFormatting sqref="M131">
    <cfRule type="containsErrors" dxfId="2199" priority="10">
      <formula>ISERROR(M131)</formula>
    </cfRule>
  </conditionalFormatting>
  <conditionalFormatting sqref="M141">
    <cfRule type="containsErrors" dxfId="2198" priority="9">
      <formula>ISERROR(M141)</formula>
    </cfRule>
  </conditionalFormatting>
  <conditionalFormatting sqref="M151">
    <cfRule type="containsErrors" dxfId="2197" priority="8">
      <formula>ISERROR(M151)</formula>
    </cfRule>
  </conditionalFormatting>
  <conditionalFormatting sqref="M161">
    <cfRule type="containsErrors" dxfId="2196" priority="7">
      <formula>ISERROR(M161)</formula>
    </cfRule>
  </conditionalFormatting>
  <conditionalFormatting sqref="E1:L1">
    <cfRule type="containsErrors" dxfId="2195" priority="6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2194" priority="4" operator="equal">
      <formula>0</formula>
    </cfRule>
    <cfRule type="containsErrors" dxfId="2193" priority="5">
      <formula>ISERROR(E1)</formula>
    </cfRule>
  </conditionalFormatting>
  <conditionalFormatting sqref="B12:B16">
    <cfRule type="containsErrors" dxfId="2192" priority="2">
      <formula>ISERROR(B12)</formula>
    </cfRule>
  </conditionalFormatting>
  <conditionalFormatting sqref="B2:B6">
    <cfRule type="containsErrors" dxfId="2191" priority="3">
      <formula>ISERROR(B2)</formula>
    </cfRule>
  </conditionalFormatting>
  <conditionalFormatting sqref="B11">
    <cfRule type="containsErrors" dxfId="2190" priority="1">
      <formula>ISERROR(B11)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"/>
  <sheetViews>
    <sheetView workbookViewId="0">
      <selection activeCell="E11" sqref="E11"/>
    </sheetView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</cols>
  <sheetData>
    <row r="1" spans="1:14" ht="48.6" thickBot="1" x14ac:dyDescent="0.35">
      <c r="A1" s="106" t="s">
        <v>77</v>
      </c>
      <c r="B1" s="107"/>
      <c r="C1" s="108"/>
      <c r="D1" s="109"/>
      <c r="E1" s="11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0</v>
      </c>
      <c r="F1" s="11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0</v>
      </c>
      <c r="G1" s="11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0</v>
      </c>
      <c r="N1" s="245">
        <f>Horaire!A10</f>
        <v>42656</v>
      </c>
    </row>
    <row r="2" spans="1:14" x14ac:dyDescent="0.25">
      <c r="A2" s="116"/>
      <c r="B2" s="117"/>
      <c r="C2" s="118"/>
      <c r="D2" s="119"/>
      <c r="E2" s="120"/>
      <c r="F2" s="120"/>
      <c r="G2" s="120"/>
      <c r="H2" s="121"/>
      <c r="I2" s="122"/>
      <c r="J2" s="123"/>
      <c r="K2" s="124"/>
      <c r="L2" s="125"/>
      <c r="M2" s="126">
        <f t="shared" ref="M2:M10" si="0">SUM(E2:G2)</f>
        <v>0</v>
      </c>
    </row>
    <row r="3" spans="1:14" x14ac:dyDescent="0.25">
      <c r="A3" s="127"/>
      <c r="B3" s="128"/>
      <c r="C3" s="129"/>
      <c r="D3" s="130"/>
      <c r="E3" s="131"/>
      <c r="F3" s="131"/>
      <c r="G3" s="131"/>
      <c r="H3" s="132"/>
      <c r="I3" s="133"/>
      <c r="J3" s="134"/>
      <c r="K3" s="135"/>
      <c r="L3" s="136"/>
      <c r="M3" s="137">
        <f t="shared" si="0"/>
        <v>0</v>
      </c>
    </row>
    <row r="4" spans="1:14" x14ac:dyDescent="0.25">
      <c r="A4" s="127"/>
      <c r="B4" s="128"/>
      <c r="C4" s="129"/>
      <c r="D4" s="130"/>
      <c r="E4" s="131"/>
      <c r="F4" s="131"/>
      <c r="G4" s="131"/>
      <c r="H4" s="132"/>
      <c r="I4" s="133"/>
      <c r="J4" s="134"/>
      <c r="K4" s="135"/>
      <c r="L4" s="136"/>
      <c r="M4" s="137">
        <f t="shared" si="0"/>
        <v>0</v>
      </c>
    </row>
    <row r="5" spans="1:14" x14ac:dyDescent="0.25">
      <c r="A5" s="127"/>
      <c r="B5" s="128"/>
      <c r="C5" s="129"/>
      <c r="D5" s="130"/>
      <c r="E5" s="131"/>
      <c r="F5" s="131"/>
      <c r="G5" s="131"/>
      <c r="H5" s="132"/>
      <c r="I5" s="133"/>
      <c r="J5" s="134"/>
      <c r="K5" s="135"/>
      <c r="L5" s="136"/>
      <c r="M5" s="137">
        <f t="shared" si="0"/>
        <v>0</v>
      </c>
    </row>
    <row r="6" spans="1:14" x14ac:dyDescent="0.25">
      <c r="A6" s="127"/>
      <c r="B6" s="128"/>
      <c r="C6" s="129"/>
      <c r="D6" s="130"/>
      <c r="E6" s="131"/>
      <c r="F6" s="131"/>
      <c r="G6" s="131"/>
      <c r="H6" s="132"/>
      <c r="I6" s="133"/>
      <c r="J6" s="134"/>
      <c r="K6" s="135"/>
      <c r="L6" s="136"/>
      <c r="M6" s="137">
        <f t="shared" si="0"/>
        <v>0</v>
      </c>
    </row>
    <row r="7" spans="1:14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4" x14ac:dyDescent="0.3">
      <c r="A8" s="138"/>
      <c r="B8" s="128"/>
      <c r="C8" s="139"/>
      <c r="D8" s="140"/>
      <c r="E8" s="143"/>
      <c r="F8" s="143"/>
      <c r="G8" s="143"/>
      <c r="H8" s="132"/>
      <c r="I8" s="133"/>
      <c r="J8" s="134"/>
      <c r="K8" s="135"/>
      <c r="L8" s="136"/>
      <c r="M8" s="142">
        <f t="shared" si="0"/>
        <v>0</v>
      </c>
    </row>
    <row r="9" spans="1:14" x14ac:dyDescent="0.3">
      <c r="A9" s="144"/>
      <c r="B9" s="128"/>
      <c r="C9" s="145"/>
      <c r="D9" s="146"/>
      <c r="E9" s="143"/>
      <c r="F9" s="143"/>
      <c r="G9" s="143"/>
      <c r="H9" s="132"/>
      <c r="I9" s="133"/>
      <c r="J9" s="134"/>
      <c r="K9" s="135"/>
      <c r="L9" s="136"/>
      <c r="M9" s="147">
        <f t="shared" si="0"/>
        <v>0</v>
      </c>
    </row>
    <row r="10" spans="1:14" x14ac:dyDescent="0.3">
      <c r="A10" s="144"/>
      <c r="B10" s="128"/>
      <c r="C10" s="145"/>
      <c r="D10" s="146"/>
      <c r="E10" s="143"/>
      <c r="F10" s="143"/>
      <c r="G10" s="143"/>
      <c r="H10" s="132"/>
      <c r="I10" s="133"/>
      <c r="J10" s="134"/>
      <c r="K10" s="135"/>
      <c r="L10" s="136"/>
      <c r="M10" s="147">
        <f t="shared" si="0"/>
        <v>0</v>
      </c>
    </row>
    <row r="11" spans="1:14" ht="15.6" x14ac:dyDescent="0.3">
      <c r="A11" s="148"/>
      <c r="B11" s="149"/>
      <c r="C11" s="150"/>
      <c r="D11" s="151"/>
      <c r="E11" s="152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0</v>
      </c>
      <c r="F11" s="152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0</v>
      </c>
      <c r="G11" s="152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0</v>
      </c>
      <c r="H11" s="149"/>
      <c r="I11" s="153"/>
      <c r="J11" s="154"/>
      <c r="K11" s="155"/>
      <c r="L11" s="156"/>
      <c r="M11" s="157">
        <f>SUM(E11:G11)</f>
        <v>0</v>
      </c>
    </row>
    <row r="12" spans="1:14" x14ac:dyDescent="0.25">
      <c r="A12" s="127"/>
      <c r="B12" s="128"/>
      <c r="C12" s="129"/>
      <c r="D12" s="130"/>
      <c r="E12" s="120"/>
      <c r="F12" s="120"/>
      <c r="G12" s="120"/>
      <c r="H12" s="121"/>
      <c r="I12" s="122"/>
      <c r="J12" s="123"/>
      <c r="K12" s="124"/>
      <c r="L12" s="125"/>
      <c r="M12" s="137">
        <f t="shared" ref="M12:M20" si="1">SUM(E12:G12)</f>
        <v>0</v>
      </c>
    </row>
    <row r="13" spans="1:14" x14ac:dyDescent="0.25">
      <c r="A13" s="127"/>
      <c r="B13" s="128"/>
      <c r="C13" s="129"/>
      <c r="D13" s="130"/>
      <c r="E13" s="131"/>
      <c r="F13" s="131"/>
      <c r="G13" s="131"/>
      <c r="H13" s="132"/>
      <c r="I13" s="133"/>
      <c r="J13" s="134"/>
      <c r="K13" s="135"/>
      <c r="L13" s="136"/>
      <c r="M13" s="137">
        <f t="shared" si="1"/>
        <v>0</v>
      </c>
    </row>
    <row r="14" spans="1:14" x14ac:dyDescent="0.25">
      <c r="A14" s="127"/>
      <c r="B14" s="128"/>
      <c r="C14" s="129"/>
      <c r="D14" s="130"/>
      <c r="E14" s="131"/>
      <c r="F14" s="131"/>
      <c r="G14" s="131"/>
      <c r="H14" s="132"/>
      <c r="I14" s="133"/>
      <c r="J14" s="134"/>
      <c r="K14" s="135"/>
      <c r="L14" s="136"/>
      <c r="M14" s="137">
        <f t="shared" si="1"/>
        <v>0</v>
      </c>
    </row>
    <row r="15" spans="1:14" x14ac:dyDescent="0.25">
      <c r="A15" s="127"/>
      <c r="B15" s="128"/>
      <c r="C15" s="129"/>
      <c r="D15" s="130"/>
      <c r="E15" s="131"/>
      <c r="F15" s="131"/>
      <c r="G15" s="131"/>
      <c r="H15" s="132"/>
      <c r="I15" s="133"/>
      <c r="J15" s="134"/>
      <c r="K15" s="135"/>
      <c r="L15" s="136"/>
      <c r="M15" s="137">
        <f t="shared" si="1"/>
        <v>0</v>
      </c>
    </row>
    <row r="16" spans="1:14" x14ac:dyDescent="0.25">
      <c r="A16" s="127"/>
      <c r="B16" s="128"/>
      <c r="C16" s="129"/>
      <c r="D16" s="130"/>
      <c r="E16" s="131"/>
      <c r="F16" s="131"/>
      <c r="G16" s="131"/>
      <c r="H16" s="132"/>
      <c r="I16" s="133"/>
      <c r="J16" s="134"/>
      <c r="K16" s="135"/>
      <c r="L16" s="136"/>
      <c r="M16" s="137">
        <f t="shared" si="1"/>
        <v>0</v>
      </c>
    </row>
    <row r="17" spans="1:13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3" x14ac:dyDescent="0.3">
      <c r="A18" s="138"/>
      <c r="B18" s="128"/>
      <c r="C18" s="139"/>
      <c r="D18" s="140"/>
      <c r="E18" s="143"/>
      <c r="F18" s="143"/>
      <c r="G18" s="143"/>
      <c r="H18" s="132"/>
      <c r="I18" s="133"/>
      <c r="J18" s="134"/>
      <c r="K18" s="135"/>
      <c r="L18" s="136"/>
      <c r="M18" s="142">
        <f t="shared" si="1"/>
        <v>0</v>
      </c>
    </row>
    <row r="19" spans="1:13" x14ac:dyDescent="0.3">
      <c r="A19" s="144"/>
      <c r="B19" s="128"/>
      <c r="C19" s="145"/>
      <c r="D19" s="146"/>
      <c r="E19" s="143"/>
      <c r="F19" s="143"/>
      <c r="G19" s="143"/>
      <c r="H19" s="132"/>
      <c r="I19" s="133"/>
      <c r="J19" s="134"/>
      <c r="K19" s="135"/>
      <c r="L19" s="136"/>
      <c r="M19" s="147">
        <f t="shared" si="1"/>
        <v>0</v>
      </c>
    </row>
    <row r="20" spans="1:13" x14ac:dyDescent="0.3">
      <c r="A20" s="144"/>
      <c r="B20" s="128"/>
      <c r="C20" s="145"/>
      <c r="D20" s="146"/>
      <c r="E20" s="143"/>
      <c r="F20" s="143"/>
      <c r="G20" s="143"/>
      <c r="H20" s="132"/>
      <c r="I20" s="133"/>
      <c r="J20" s="134"/>
      <c r="K20" s="135"/>
      <c r="L20" s="136"/>
      <c r="M20" s="147">
        <f t="shared" si="1"/>
        <v>0</v>
      </c>
    </row>
    <row r="21" spans="1:13" ht="15.6" x14ac:dyDescent="0.3">
      <c r="A21" s="148"/>
      <c r="B21" s="149"/>
      <c r="C21" s="150"/>
      <c r="D21" s="151"/>
      <c r="E21" s="152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0</v>
      </c>
      <c r="F21" s="152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0</v>
      </c>
      <c r="G21" s="152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0</v>
      </c>
      <c r="H21" s="149"/>
      <c r="I21" s="153"/>
      <c r="J21" s="154"/>
      <c r="K21" s="155"/>
      <c r="L21" s="156"/>
      <c r="M21" s="157">
        <f>SUM(E21:G21)</f>
        <v>0</v>
      </c>
    </row>
    <row r="22" spans="1:13" x14ac:dyDescent="0.25">
      <c r="A22" s="127"/>
      <c r="B22" s="128"/>
      <c r="C22" s="129"/>
      <c r="D22" s="130"/>
      <c r="E22" s="120"/>
      <c r="F22" s="120"/>
      <c r="G22" s="120"/>
      <c r="H22" s="121"/>
      <c r="I22" s="122"/>
      <c r="J22" s="123"/>
      <c r="K22" s="124"/>
      <c r="L22" s="125"/>
      <c r="M22" s="137">
        <f t="shared" ref="M22:M30" si="2">SUM(E22:G22)</f>
        <v>0</v>
      </c>
    </row>
    <row r="23" spans="1:13" x14ac:dyDescent="0.25">
      <c r="A23" s="127"/>
      <c r="B23" s="128"/>
      <c r="C23" s="129"/>
      <c r="D23" s="130"/>
      <c r="E23" s="131"/>
      <c r="F23" s="131"/>
      <c r="G23" s="131"/>
      <c r="H23" s="132"/>
      <c r="I23" s="133"/>
      <c r="J23" s="134"/>
      <c r="K23" s="135"/>
      <c r="L23" s="136"/>
      <c r="M23" s="137">
        <f t="shared" si="2"/>
        <v>0</v>
      </c>
    </row>
    <row r="24" spans="1:13" x14ac:dyDescent="0.25">
      <c r="A24" s="127"/>
      <c r="B24" s="128"/>
      <c r="C24" s="129"/>
      <c r="D24" s="130"/>
      <c r="E24" s="131"/>
      <c r="F24" s="131"/>
      <c r="G24" s="131"/>
      <c r="H24" s="132"/>
      <c r="I24" s="133"/>
      <c r="J24" s="134"/>
      <c r="K24" s="135"/>
      <c r="L24" s="136"/>
      <c r="M24" s="137">
        <f t="shared" si="2"/>
        <v>0</v>
      </c>
    </row>
    <row r="25" spans="1:13" x14ac:dyDescent="0.25">
      <c r="A25" s="127"/>
      <c r="B25" s="128"/>
      <c r="C25" s="129"/>
      <c r="D25" s="130"/>
      <c r="E25" s="131"/>
      <c r="F25" s="131"/>
      <c r="G25" s="131"/>
      <c r="H25" s="132"/>
      <c r="I25" s="133"/>
      <c r="J25" s="134"/>
      <c r="K25" s="135"/>
      <c r="L25" s="136"/>
      <c r="M25" s="137">
        <f t="shared" si="2"/>
        <v>0</v>
      </c>
    </row>
    <row r="26" spans="1:13" x14ac:dyDescent="0.25">
      <c r="A26" s="127"/>
      <c r="B26" s="128"/>
      <c r="C26" s="129"/>
      <c r="D26" s="130"/>
      <c r="E26" s="131"/>
      <c r="F26" s="131"/>
      <c r="G26" s="131"/>
      <c r="H26" s="132"/>
      <c r="I26" s="133"/>
      <c r="J26" s="134"/>
      <c r="K26" s="135"/>
      <c r="L26" s="136"/>
      <c r="M26" s="137">
        <f t="shared" si="2"/>
        <v>0</v>
      </c>
    </row>
    <row r="27" spans="1:13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3" x14ac:dyDescent="0.3">
      <c r="A28" s="138"/>
      <c r="B28" s="128"/>
      <c r="C28" s="139"/>
      <c r="D28" s="140"/>
      <c r="E28" s="143"/>
      <c r="F28" s="143"/>
      <c r="G28" s="143"/>
      <c r="H28" s="132"/>
      <c r="I28" s="133"/>
      <c r="J28" s="134"/>
      <c r="K28" s="135"/>
      <c r="L28" s="136"/>
      <c r="M28" s="142">
        <f t="shared" si="2"/>
        <v>0</v>
      </c>
    </row>
    <row r="29" spans="1:13" x14ac:dyDescent="0.3">
      <c r="A29" s="144"/>
      <c r="B29" s="128"/>
      <c r="C29" s="145"/>
      <c r="D29" s="146"/>
      <c r="E29" s="143"/>
      <c r="F29" s="143"/>
      <c r="G29" s="143"/>
      <c r="H29" s="132"/>
      <c r="I29" s="133"/>
      <c r="J29" s="134"/>
      <c r="K29" s="135"/>
      <c r="L29" s="136"/>
      <c r="M29" s="147">
        <f t="shared" si="2"/>
        <v>0</v>
      </c>
    </row>
    <row r="30" spans="1:13" x14ac:dyDescent="0.3">
      <c r="A30" s="144"/>
      <c r="B30" s="128"/>
      <c r="C30" s="145"/>
      <c r="D30" s="146"/>
      <c r="E30" s="143"/>
      <c r="F30" s="143"/>
      <c r="G30" s="143"/>
      <c r="H30" s="132"/>
      <c r="I30" s="133"/>
      <c r="J30" s="134"/>
      <c r="K30" s="135"/>
      <c r="L30" s="136"/>
      <c r="M30" s="147">
        <f t="shared" si="2"/>
        <v>0</v>
      </c>
    </row>
    <row r="31" spans="1:13" ht="15.6" x14ac:dyDescent="0.3">
      <c r="A31" s="148"/>
      <c r="B31" s="149"/>
      <c r="C31" s="150"/>
      <c r="D31" s="151"/>
      <c r="E31" s="152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0</v>
      </c>
      <c r="F31" s="152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0</v>
      </c>
      <c r="G31" s="152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0</v>
      </c>
      <c r="H31" s="149"/>
      <c r="I31" s="153"/>
      <c r="J31" s="154"/>
      <c r="K31" s="155"/>
      <c r="L31" s="156"/>
      <c r="M31" s="157">
        <f>SUM(E31:G31)</f>
        <v>0</v>
      </c>
    </row>
    <row r="32" spans="1:13" x14ac:dyDescent="0.25">
      <c r="A32" s="127"/>
      <c r="B32" s="128"/>
      <c r="C32" s="129"/>
      <c r="D32" s="130"/>
      <c r="E32" s="120"/>
      <c r="F32" s="120"/>
      <c r="G32" s="120"/>
      <c r="H32" s="121"/>
      <c r="I32" s="122"/>
      <c r="J32" s="123"/>
      <c r="K32" s="124"/>
      <c r="L32" s="125"/>
      <c r="M32" s="137">
        <f t="shared" ref="M32:M40" si="3">SUM(E32:G32)</f>
        <v>0</v>
      </c>
    </row>
    <row r="33" spans="1:13" x14ac:dyDescent="0.25">
      <c r="A33" s="127"/>
      <c r="B33" s="128"/>
      <c r="C33" s="129"/>
      <c r="D33" s="130"/>
      <c r="E33" s="131"/>
      <c r="F33" s="131"/>
      <c r="G33" s="131"/>
      <c r="H33" s="132"/>
      <c r="I33" s="133"/>
      <c r="J33" s="134"/>
      <c r="K33" s="135"/>
      <c r="L33" s="136"/>
      <c r="M33" s="137">
        <f t="shared" si="3"/>
        <v>0</v>
      </c>
    </row>
    <row r="34" spans="1:13" x14ac:dyDescent="0.25">
      <c r="A34" s="127"/>
      <c r="B34" s="128"/>
      <c r="C34" s="129"/>
      <c r="D34" s="130"/>
      <c r="E34" s="131"/>
      <c r="F34" s="131"/>
      <c r="G34" s="131"/>
      <c r="H34" s="132"/>
      <c r="I34" s="133"/>
      <c r="J34" s="134"/>
      <c r="K34" s="135"/>
      <c r="L34" s="136"/>
      <c r="M34" s="137">
        <f t="shared" si="3"/>
        <v>0</v>
      </c>
    </row>
    <row r="35" spans="1:13" x14ac:dyDescent="0.25">
      <c r="A35" s="127"/>
      <c r="B35" s="128"/>
      <c r="C35" s="129"/>
      <c r="D35" s="130"/>
      <c r="E35" s="131"/>
      <c r="F35" s="131"/>
      <c r="G35" s="131"/>
      <c r="H35" s="132"/>
      <c r="I35" s="133"/>
      <c r="J35" s="134"/>
      <c r="K35" s="135"/>
      <c r="L35" s="136"/>
      <c r="M35" s="137">
        <f t="shared" si="3"/>
        <v>0</v>
      </c>
    </row>
    <row r="36" spans="1:13" x14ac:dyDescent="0.25">
      <c r="A36" s="127"/>
      <c r="B36" s="128"/>
      <c r="C36" s="129"/>
      <c r="D36" s="130"/>
      <c r="E36" s="131"/>
      <c r="F36" s="131"/>
      <c r="G36" s="131"/>
      <c r="H36" s="132"/>
      <c r="I36" s="133"/>
      <c r="J36" s="134"/>
      <c r="K36" s="135"/>
      <c r="L36" s="136"/>
      <c r="M36" s="137">
        <f t="shared" si="3"/>
        <v>0</v>
      </c>
    </row>
    <row r="37" spans="1:13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3" x14ac:dyDescent="0.3">
      <c r="A38" s="138"/>
      <c r="B38" s="128"/>
      <c r="C38" s="139"/>
      <c r="D38" s="140"/>
      <c r="E38" s="143"/>
      <c r="F38" s="143"/>
      <c r="G38" s="143"/>
      <c r="H38" s="132"/>
      <c r="I38" s="133"/>
      <c r="J38" s="134"/>
      <c r="K38" s="135"/>
      <c r="L38" s="136"/>
      <c r="M38" s="142">
        <f t="shared" si="3"/>
        <v>0</v>
      </c>
    </row>
    <row r="39" spans="1:13" x14ac:dyDescent="0.3">
      <c r="A39" s="144"/>
      <c r="B39" s="128"/>
      <c r="C39" s="145"/>
      <c r="D39" s="146"/>
      <c r="E39" s="143"/>
      <c r="F39" s="143"/>
      <c r="G39" s="143"/>
      <c r="H39" s="132"/>
      <c r="I39" s="133"/>
      <c r="J39" s="134"/>
      <c r="K39" s="135"/>
      <c r="L39" s="136"/>
      <c r="M39" s="147">
        <f t="shared" si="3"/>
        <v>0</v>
      </c>
    </row>
    <row r="40" spans="1:13" x14ac:dyDescent="0.3">
      <c r="A40" s="144"/>
      <c r="B40" s="128"/>
      <c r="C40" s="145"/>
      <c r="D40" s="146"/>
      <c r="E40" s="143"/>
      <c r="F40" s="143"/>
      <c r="G40" s="143"/>
      <c r="H40" s="132"/>
      <c r="I40" s="133"/>
      <c r="J40" s="134"/>
      <c r="K40" s="135"/>
      <c r="L40" s="136"/>
      <c r="M40" s="147">
        <f t="shared" si="3"/>
        <v>0</v>
      </c>
    </row>
    <row r="41" spans="1:13" ht="15.6" x14ac:dyDescent="0.3">
      <c r="A41" s="148"/>
      <c r="B41" s="149"/>
      <c r="C41" s="150"/>
      <c r="D41" s="151"/>
      <c r="E41" s="152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0</v>
      </c>
      <c r="F41" s="152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0</v>
      </c>
      <c r="G41" s="152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0</v>
      </c>
      <c r="H41" s="149"/>
      <c r="I41" s="153"/>
      <c r="J41" s="154"/>
      <c r="K41" s="155"/>
      <c r="L41" s="156"/>
      <c r="M41" s="157">
        <f>SUM(E41:G41)</f>
        <v>0</v>
      </c>
    </row>
    <row r="42" spans="1:13" x14ac:dyDescent="0.25">
      <c r="A42" s="127"/>
      <c r="B42" s="128"/>
      <c r="C42" s="129"/>
      <c r="D42" s="130"/>
      <c r="E42" s="120"/>
      <c r="F42" s="120"/>
      <c r="G42" s="120"/>
      <c r="H42" s="121"/>
      <c r="I42" s="122"/>
      <c r="J42" s="123"/>
      <c r="K42" s="124"/>
      <c r="L42" s="125"/>
      <c r="M42" s="137">
        <f t="shared" ref="M42:M50" si="4">SUM(E42:G42)</f>
        <v>0</v>
      </c>
    </row>
    <row r="43" spans="1:13" x14ac:dyDescent="0.25">
      <c r="A43" s="127"/>
      <c r="B43" s="128"/>
      <c r="C43" s="129"/>
      <c r="D43" s="130"/>
      <c r="E43" s="131"/>
      <c r="F43" s="131"/>
      <c r="G43" s="131"/>
      <c r="H43" s="132"/>
      <c r="I43" s="133"/>
      <c r="J43" s="134"/>
      <c r="K43" s="135"/>
      <c r="L43" s="136"/>
      <c r="M43" s="137">
        <f t="shared" si="4"/>
        <v>0</v>
      </c>
    </row>
    <row r="44" spans="1:13" x14ac:dyDescent="0.25">
      <c r="A44" s="127"/>
      <c r="B44" s="128"/>
      <c r="C44" s="129"/>
      <c r="D44" s="130"/>
      <c r="E44" s="131"/>
      <c r="F44" s="131"/>
      <c r="G44" s="131"/>
      <c r="H44" s="132"/>
      <c r="I44" s="133"/>
      <c r="J44" s="134"/>
      <c r="K44" s="135"/>
      <c r="L44" s="136"/>
      <c r="M44" s="137">
        <f t="shared" si="4"/>
        <v>0</v>
      </c>
    </row>
    <row r="45" spans="1:13" x14ac:dyDescent="0.25">
      <c r="A45" s="127"/>
      <c r="B45" s="128"/>
      <c r="C45" s="129"/>
      <c r="D45" s="130"/>
      <c r="E45" s="131"/>
      <c r="F45" s="131"/>
      <c r="G45" s="131"/>
      <c r="H45" s="132"/>
      <c r="I45" s="133"/>
      <c r="J45" s="134"/>
      <c r="K45" s="135"/>
      <c r="L45" s="136"/>
      <c r="M45" s="137">
        <f t="shared" si="4"/>
        <v>0</v>
      </c>
    </row>
    <row r="46" spans="1:13" x14ac:dyDescent="0.25">
      <c r="A46" s="127"/>
      <c r="B46" s="128"/>
      <c r="C46" s="129"/>
      <c r="D46" s="130"/>
      <c r="E46" s="131"/>
      <c r="F46" s="131"/>
      <c r="G46" s="131"/>
      <c r="H46" s="132"/>
      <c r="I46" s="133"/>
      <c r="J46" s="134"/>
      <c r="K46" s="135"/>
      <c r="L46" s="136"/>
      <c r="M46" s="137">
        <f t="shared" si="4"/>
        <v>0</v>
      </c>
    </row>
    <row r="47" spans="1:13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3" x14ac:dyDescent="0.3">
      <c r="A48" s="138"/>
      <c r="B48" s="128"/>
      <c r="C48" s="139"/>
      <c r="D48" s="140"/>
      <c r="E48" s="143"/>
      <c r="F48" s="143"/>
      <c r="G48" s="143"/>
      <c r="H48" s="132"/>
      <c r="I48" s="133"/>
      <c r="J48" s="134"/>
      <c r="K48" s="135"/>
      <c r="L48" s="136"/>
      <c r="M48" s="142">
        <f t="shared" si="4"/>
        <v>0</v>
      </c>
    </row>
    <row r="49" spans="1:13" x14ac:dyDescent="0.3">
      <c r="A49" s="144"/>
      <c r="B49" s="128"/>
      <c r="C49" s="145"/>
      <c r="D49" s="146"/>
      <c r="E49" s="143"/>
      <c r="F49" s="143"/>
      <c r="G49" s="143"/>
      <c r="H49" s="132"/>
      <c r="I49" s="133"/>
      <c r="J49" s="134"/>
      <c r="K49" s="135"/>
      <c r="L49" s="136"/>
      <c r="M49" s="147">
        <f t="shared" si="4"/>
        <v>0</v>
      </c>
    </row>
    <row r="50" spans="1:13" x14ac:dyDescent="0.3">
      <c r="A50" s="144"/>
      <c r="B50" s="128"/>
      <c r="C50" s="145"/>
      <c r="D50" s="146"/>
      <c r="E50" s="143"/>
      <c r="F50" s="143"/>
      <c r="G50" s="143"/>
      <c r="H50" s="132"/>
      <c r="I50" s="133"/>
      <c r="J50" s="134"/>
      <c r="K50" s="135"/>
      <c r="L50" s="136"/>
      <c r="M50" s="147">
        <f t="shared" si="4"/>
        <v>0</v>
      </c>
    </row>
    <row r="51" spans="1:13" ht="15.6" x14ac:dyDescent="0.3">
      <c r="A51" s="148"/>
      <c r="B51" s="149"/>
      <c r="C51" s="150"/>
      <c r="D51" s="151"/>
      <c r="E51" s="152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0</v>
      </c>
      <c r="F51" s="152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0</v>
      </c>
      <c r="G51" s="152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0</v>
      </c>
      <c r="H51" s="149"/>
      <c r="I51" s="153"/>
      <c r="J51" s="154"/>
      <c r="K51" s="155"/>
      <c r="L51" s="156"/>
      <c r="M51" s="157">
        <f>SUM(E51:G51)</f>
        <v>0</v>
      </c>
    </row>
    <row r="52" spans="1:13" x14ac:dyDescent="0.25">
      <c r="A52" s="127"/>
      <c r="B52" s="128"/>
      <c r="C52" s="129"/>
      <c r="D52" s="130"/>
      <c r="E52" s="120"/>
      <c r="F52" s="120"/>
      <c r="G52" s="120"/>
      <c r="H52" s="121"/>
      <c r="I52" s="122"/>
      <c r="J52" s="123"/>
      <c r="K52" s="124"/>
      <c r="L52" s="125"/>
      <c r="M52" s="137">
        <f t="shared" ref="M52:M60" si="5">SUM(E52:G52)</f>
        <v>0</v>
      </c>
    </row>
    <row r="53" spans="1:13" x14ac:dyDescent="0.25">
      <c r="A53" s="127"/>
      <c r="B53" s="128"/>
      <c r="C53" s="129"/>
      <c r="D53" s="130"/>
      <c r="E53" s="131"/>
      <c r="F53" s="131"/>
      <c r="G53" s="131"/>
      <c r="H53" s="132"/>
      <c r="I53" s="133"/>
      <c r="J53" s="134"/>
      <c r="K53" s="135"/>
      <c r="L53" s="136"/>
      <c r="M53" s="137">
        <f t="shared" si="5"/>
        <v>0</v>
      </c>
    </row>
    <row r="54" spans="1:13" x14ac:dyDescent="0.25">
      <c r="A54" s="127"/>
      <c r="B54" s="128"/>
      <c r="C54" s="129"/>
      <c r="D54" s="130"/>
      <c r="E54" s="131"/>
      <c r="F54" s="131"/>
      <c r="G54" s="131"/>
      <c r="H54" s="132"/>
      <c r="I54" s="133"/>
      <c r="J54" s="134"/>
      <c r="K54" s="135"/>
      <c r="L54" s="136"/>
      <c r="M54" s="137">
        <f t="shared" si="5"/>
        <v>0</v>
      </c>
    </row>
    <row r="55" spans="1:13" x14ac:dyDescent="0.25">
      <c r="A55" s="127"/>
      <c r="B55" s="128"/>
      <c r="C55" s="129"/>
      <c r="D55" s="130"/>
      <c r="E55" s="131"/>
      <c r="F55" s="131"/>
      <c r="G55" s="131"/>
      <c r="H55" s="132"/>
      <c r="I55" s="133"/>
      <c r="J55" s="134"/>
      <c r="K55" s="135"/>
      <c r="L55" s="136"/>
      <c r="M55" s="137">
        <f t="shared" si="5"/>
        <v>0</v>
      </c>
    </row>
    <row r="56" spans="1:13" x14ac:dyDescent="0.25">
      <c r="A56" s="127"/>
      <c r="B56" s="128"/>
      <c r="C56" s="129"/>
      <c r="D56" s="130"/>
      <c r="E56" s="131"/>
      <c r="F56" s="131"/>
      <c r="G56" s="131"/>
      <c r="H56" s="132"/>
      <c r="I56" s="133"/>
      <c r="J56" s="134"/>
      <c r="K56" s="135"/>
      <c r="L56" s="136"/>
      <c r="M56" s="137">
        <f t="shared" si="5"/>
        <v>0</v>
      </c>
    </row>
    <row r="57" spans="1:13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3" x14ac:dyDescent="0.3">
      <c r="A58" s="138"/>
      <c r="B58" s="128"/>
      <c r="C58" s="139"/>
      <c r="D58" s="140"/>
      <c r="E58" s="143"/>
      <c r="F58" s="143"/>
      <c r="G58" s="143"/>
      <c r="H58" s="132"/>
      <c r="I58" s="133"/>
      <c r="J58" s="134"/>
      <c r="K58" s="135"/>
      <c r="L58" s="136"/>
      <c r="M58" s="142">
        <f t="shared" si="5"/>
        <v>0</v>
      </c>
    </row>
    <row r="59" spans="1:13" x14ac:dyDescent="0.3">
      <c r="A59" s="144"/>
      <c r="B59" s="128"/>
      <c r="C59" s="145"/>
      <c r="D59" s="146"/>
      <c r="E59" s="143"/>
      <c r="F59" s="143"/>
      <c r="G59" s="143"/>
      <c r="H59" s="132"/>
      <c r="I59" s="133"/>
      <c r="J59" s="134"/>
      <c r="K59" s="135"/>
      <c r="L59" s="136"/>
      <c r="M59" s="147">
        <f t="shared" si="5"/>
        <v>0</v>
      </c>
    </row>
    <row r="60" spans="1:13" x14ac:dyDescent="0.3">
      <c r="A60" s="144"/>
      <c r="B60" s="128"/>
      <c r="C60" s="145"/>
      <c r="D60" s="146"/>
      <c r="E60" s="143"/>
      <c r="F60" s="143"/>
      <c r="G60" s="143"/>
      <c r="H60" s="132"/>
      <c r="I60" s="133"/>
      <c r="J60" s="134"/>
      <c r="K60" s="135"/>
      <c r="L60" s="136"/>
      <c r="M60" s="147">
        <f t="shared" si="5"/>
        <v>0</v>
      </c>
    </row>
    <row r="61" spans="1:13" ht="15.6" x14ac:dyDescent="0.3">
      <c r="A61" s="148"/>
      <c r="B61" s="149"/>
      <c r="C61" s="150"/>
      <c r="D61" s="151"/>
      <c r="E61" s="152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0</v>
      </c>
      <c r="F61" s="152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0</v>
      </c>
      <c r="G61" s="152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0</v>
      </c>
      <c r="H61" s="149"/>
      <c r="I61" s="153"/>
      <c r="J61" s="154"/>
      <c r="K61" s="155"/>
      <c r="L61" s="156"/>
      <c r="M61" s="157">
        <f>SUM(E61:G61)</f>
        <v>0</v>
      </c>
    </row>
    <row r="62" spans="1:13" x14ac:dyDescent="0.25">
      <c r="A62" s="127"/>
      <c r="B62" s="128"/>
      <c r="C62" s="129"/>
      <c r="D62" s="130"/>
      <c r="E62" s="120"/>
      <c r="F62" s="120"/>
      <c r="G62" s="120"/>
      <c r="H62" s="121"/>
      <c r="I62" s="122"/>
      <c r="J62" s="123"/>
      <c r="K62" s="124"/>
      <c r="L62" s="125"/>
      <c r="M62" s="137">
        <f t="shared" ref="M62:M70" si="6">SUM(E62:G62)</f>
        <v>0</v>
      </c>
    </row>
    <row r="63" spans="1:13" x14ac:dyDescent="0.25">
      <c r="A63" s="127"/>
      <c r="B63" s="128"/>
      <c r="C63" s="129"/>
      <c r="D63" s="130"/>
      <c r="E63" s="131"/>
      <c r="F63" s="131"/>
      <c r="G63" s="131"/>
      <c r="H63" s="132"/>
      <c r="I63" s="133"/>
      <c r="J63" s="134"/>
      <c r="K63" s="135"/>
      <c r="L63" s="136"/>
      <c r="M63" s="137">
        <f t="shared" si="6"/>
        <v>0</v>
      </c>
    </row>
    <row r="64" spans="1:13" x14ac:dyDescent="0.25">
      <c r="A64" s="127"/>
      <c r="B64" s="128"/>
      <c r="C64" s="129"/>
      <c r="D64" s="130"/>
      <c r="E64" s="131"/>
      <c r="F64" s="131"/>
      <c r="G64" s="131"/>
      <c r="H64" s="132"/>
      <c r="I64" s="133"/>
      <c r="J64" s="134"/>
      <c r="K64" s="135"/>
      <c r="L64" s="136"/>
      <c r="M64" s="137">
        <f t="shared" si="6"/>
        <v>0</v>
      </c>
    </row>
    <row r="65" spans="1:13" x14ac:dyDescent="0.25">
      <c r="A65" s="127"/>
      <c r="B65" s="128"/>
      <c r="C65" s="129"/>
      <c r="D65" s="130"/>
      <c r="E65" s="131"/>
      <c r="F65" s="131"/>
      <c r="G65" s="131"/>
      <c r="H65" s="132"/>
      <c r="I65" s="133"/>
      <c r="J65" s="134"/>
      <c r="K65" s="135"/>
      <c r="L65" s="136"/>
      <c r="M65" s="137">
        <f t="shared" si="6"/>
        <v>0</v>
      </c>
    </row>
    <row r="66" spans="1:13" x14ac:dyDescent="0.25">
      <c r="A66" s="127"/>
      <c r="B66" s="128"/>
      <c r="C66" s="129"/>
      <c r="D66" s="130"/>
      <c r="E66" s="131"/>
      <c r="F66" s="131"/>
      <c r="G66" s="131"/>
      <c r="H66" s="132"/>
      <c r="I66" s="133"/>
      <c r="J66" s="134"/>
      <c r="K66" s="135"/>
      <c r="L66" s="136"/>
      <c r="M66" s="137">
        <f t="shared" si="6"/>
        <v>0</v>
      </c>
    </row>
    <row r="67" spans="1:13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3" x14ac:dyDescent="0.3">
      <c r="A68" s="138"/>
      <c r="B68" s="128"/>
      <c r="C68" s="139"/>
      <c r="D68" s="140"/>
      <c r="E68" s="143"/>
      <c r="F68" s="143"/>
      <c r="G68" s="143"/>
      <c r="H68" s="132"/>
      <c r="I68" s="133"/>
      <c r="J68" s="134"/>
      <c r="K68" s="135"/>
      <c r="L68" s="136"/>
      <c r="M68" s="142">
        <f t="shared" si="6"/>
        <v>0</v>
      </c>
    </row>
    <row r="69" spans="1:13" x14ac:dyDescent="0.3">
      <c r="A69" s="144"/>
      <c r="B69" s="128"/>
      <c r="C69" s="145"/>
      <c r="D69" s="146"/>
      <c r="E69" s="143"/>
      <c r="F69" s="143"/>
      <c r="G69" s="143"/>
      <c r="H69" s="132"/>
      <c r="I69" s="133"/>
      <c r="J69" s="134"/>
      <c r="K69" s="135"/>
      <c r="L69" s="136"/>
      <c r="M69" s="147">
        <f t="shared" si="6"/>
        <v>0</v>
      </c>
    </row>
    <row r="70" spans="1:13" x14ac:dyDescent="0.3">
      <c r="A70" s="144"/>
      <c r="B70" s="128"/>
      <c r="C70" s="145"/>
      <c r="D70" s="146"/>
      <c r="E70" s="143"/>
      <c r="F70" s="143"/>
      <c r="G70" s="143"/>
      <c r="H70" s="132"/>
      <c r="I70" s="133"/>
      <c r="J70" s="134"/>
      <c r="K70" s="135"/>
      <c r="L70" s="136"/>
      <c r="M70" s="147">
        <f t="shared" si="6"/>
        <v>0</v>
      </c>
    </row>
    <row r="71" spans="1:13" ht="15.6" x14ac:dyDescent="0.3">
      <c r="A71" s="148"/>
      <c r="B71" s="149"/>
      <c r="C71" s="150"/>
      <c r="D71" s="151"/>
      <c r="E71" s="152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0</v>
      </c>
      <c r="F71" s="152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0</v>
      </c>
      <c r="G71" s="152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0</v>
      </c>
      <c r="H71" s="149"/>
      <c r="I71" s="153"/>
      <c r="J71" s="154"/>
      <c r="K71" s="155"/>
      <c r="L71" s="156"/>
      <c r="M71" s="157">
        <f>SUM(E71:G71)</f>
        <v>0</v>
      </c>
    </row>
    <row r="72" spans="1:13" x14ac:dyDescent="0.25">
      <c r="A72" s="127"/>
      <c r="B72" s="128"/>
      <c r="C72" s="129"/>
      <c r="D72" s="130"/>
      <c r="E72" s="120"/>
      <c r="F72" s="120"/>
      <c r="G72" s="120"/>
      <c r="H72" s="121"/>
      <c r="I72" s="122"/>
      <c r="J72" s="123"/>
      <c r="K72" s="124"/>
      <c r="L72" s="125"/>
      <c r="M72" s="137">
        <f t="shared" ref="M72:M80" si="7">SUM(E72:G72)</f>
        <v>0</v>
      </c>
    </row>
    <row r="73" spans="1:13" x14ac:dyDescent="0.25">
      <c r="A73" s="127"/>
      <c r="B73" s="128"/>
      <c r="C73" s="129"/>
      <c r="D73" s="130"/>
      <c r="E73" s="131"/>
      <c r="F73" s="131"/>
      <c r="G73" s="131"/>
      <c r="H73" s="132"/>
      <c r="I73" s="133"/>
      <c r="J73" s="134"/>
      <c r="K73" s="135"/>
      <c r="L73" s="136"/>
      <c r="M73" s="137">
        <f t="shared" si="7"/>
        <v>0</v>
      </c>
    </row>
    <row r="74" spans="1:13" x14ac:dyDescent="0.25">
      <c r="A74" s="127"/>
      <c r="B74" s="128"/>
      <c r="C74" s="129"/>
      <c r="D74" s="130"/>
      <c r="E74" s="131"/>
      <c r="F74" s="131"/>
      <c r="G74" s="131"/>
      <c r="H74" s="132"/>
      <c r="I74" s="133"/>
      <c r="J74" s="134"/>
      <c r="K74" s="135"/>
      <c r="L74" s="136"/>
      <c r="M74" s="137">
        <f t="shared" si="7"/>
        <v>0</v>
      </c>
    </row>
    <row r="75" spans="1:13" x14ac:dyDescent="0.25">
      <c r="A75" s="127"/>
      <c r="B75" s="128"/>
      <c r="C75" s="129"/>
      <c r="D75" s="130"/>
      <c r="E75" s="131"/>
      <c r="F75" s="131"/>
      <c r="G75" s="131"/>
      <c r="H75" s="132"/>
      <c r="I75" s="133"/>
      <c r="J75" s="134"/>
      <c r="K75" s="135"/>
      <c r="L75" s="136"/>
      <c r="M75" s="137">
        <f t="shared" si="7"/>
        <v>0</v>
      </c>
    </row>
    <row r="76" spans="1:13" x14ac:dyDescent="0.25">
      <c r="A76" s="127"/>
      <c r="B76" s="128"/>
      <c r="C76" s="129"/>
      <c r="D76" s="130"/>
      <c r="E76" s="131"/>
      <c r="F76" s="131"/>
      <c r="G76" s="131"/>
      <c r="H76" s="132"/>
      <c r="I76" s="133"/>
      <c r="J76" s="134"/>
      <c r="K76" s="135"/>
      <c r="L76" s="136"/>
      <c r="M76" s="137">
        <f t="shared" si="7"/>
        <v>0</v>
      </c>
    </row>
    <row r="77" spans="1:13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3" x14ac:dyDescent="0.3">
      <c r="A78" s="138"/>
      <c r="B78" s="128"/>
      <c r="C78" s="139"/>
      <c r="D78" s="140"/>
      <c r="E78" s="143"/>
      <c r="F78" s="143"/>
      <c r="G78" s="143"/>
      <c r="H78" s="132"/>
      <c r="I78" s="133"/>
      <c r="J78" s="134"/>
      <c r="K78" s="135"/>
      <c r="L78" s="136"/>
      <c r="M78" s="142">
        <f t="shared" si="7"/>
        <v>0</v>
      </c>
    </row>
    <row r="79" spans="1:13" x14ac:dyDescent="0.3">
      <c r="A79" s="144"/>
      <c r="B79" s="128"/>
      <c r="C79" s="145"/>
      <c r="D79" s="146"/>
      <c r="E79" s="143"/>
      <c r="F79" s="143"/>
      <c r="G79" s="143"/>
      <c r="H79" s="132"/>
      <c r="I79" s="133"/>
      <c r="J79" s="134"/>
      <c r="K79" s="135"/>
      <c r="L79" s="136"/>
      <c r="M79" s="147">
        <f t="shared" si="7"/>
        <v>0</v>
      </c>
    </row>
    <row r="80" spans="1:13" x14ac:dyDescent="0.3">
      <c r="A80" s="144"/>
      <c r="B80" s="128"/>
      <c r="C80" s="145"/>
      <c r="D80" s="146"/>
      <c r="E80" s="143"/>
      <c r="F80" s="143"/>
      <c r="G80" s="143"/>
      <c r="H80" s="132"/>
      <c r="I80" s="133"/>
      <c r="J80" s="134"/>
      <c r="K80" s="135"/>
      <c r="L80" s="136"/>
      <c r="M80" s="147">
        <f t="shared" si="7"/>
        <v>0</v>
      </c>
    </row>
    <row r="81" spans="1:13" ht="15.6" x14ac:dyDescent="0.3">
      <c r="A81" s="148"/>
      <c r="B81" s="149"/>
      <c r="C81" s="150"/>
      <c r="D81" s="151"/>
      <c r="E81" s="152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0</v>
      </c>
      <c r="F81" s="152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0</v>
      </c>
      <c r="G81" s="152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0</v>
      </c>
      <c r="H81" s="149"/>
      <c r="I81" s="153"/>
      <c r="J81" s="154"/>
      <c r="K81" s="155"/>
      <c r="L81" s="156"/>
      <c r="M81" s="157">
        <f>SUM(E81:G81)</f>
        <v>0</v>
      </c>
    </row>
    <row r="82" spans="1:13" x14ac:dyDescent="0.25">
      <c r="A82" s="127"/>
      <c r="B82" s="128"/>
      <c r="C82" s="129"/>
      <c r="D82" s="130"/>
      <c r="E82" s="120"/>
      <c r="F82" s="120"/>
      <c r="G82" s="120"/>
      <c r="H82" s="121"/>
      <c r="I82" s="122"/>
      <c r="J82" s="123"/>
      <c r="K82" s="124"/>
      <c r="L82" s="125"/>
      <c r="M82" s="137">
        <f t="shared" ref="M82:M90" si="8">SUM(E82:G82)</f>
        <v>0</v>
      </c>
    </row>
    <row r="83" spans="1:13" x14ac:dyDescent="0.25">
      <c r="A83" s="127"/>
      <c r="B83" s="128"/>
      <c r="C83" s="129"/>
      <c r="D83" s="130"/>
      <c r="E83" s="131"/>
      <c r="F83" s="131"/>
      <c r="G83" s="131"/>
      <c r="H83" s="132"/>
      <c r="I83" s="133"/>
      <c r="J83" s="134"/>
      <c r="K83" s="135"/>
      <c r="L83" s="136"/>
      <c r="M83" s="137">
        <f t="shared" si="8"/>
        <v>0</v>
      </c>
    </row>
    <row r="84" spans="1:13" x14ac:dyDescent="0.25">
      <c r="A84" s="127"/>
      <c r="B84" s="128"/>
      <c r="C84" s="129"/>
      <c r="D84" s="130"/>
      <c r="E84" s="131"/>
      <c r="F84" s="131"/>
      <c r="G84" s="131"/>
      <c r="H84" s="132"/>
      <c r="I84" s="133"/>
      <c r="J84" s="134"/>
      <c r="K84" s="135"/>
      <c r="L84" s="136"/>
      <c r="M84" s="137">
        <f t="shared" si="8"/>
        <v>0</v>
      </c>
    </row>
    <row r="85" spans="1:13" x14ac:dyDescent="0.25">
      <c r="A85" s="127"/>
      <c r="B85" s="128"/>
      <c r="C85" s="129"/>
      <c r="D85" s="130"/>
      <c r="E85" s="131"/>
      <c r="F85" s="131"/>
      <c r="G85" s="131"/>
      <c r="H85" s="132"/>
      <c r="I85" s="133"/>
      <c r="J85" s="134"/>
      <c r="K85" s="135"/>
      <c r="L85" s="136"/>
      <c r="M85" s="137">
        <f t="shared" si="8"/>
        <v>0</v>
      </c>
    </row>
    <row r="86" spans="1:13" x14ac:dyDescent="0.25">
      <c r="A86" s="127"/>
      <c r="B86" s="128"/>
      <c r="C86" s="129"/>
      <c r="D86" s="130"/>
      <c r="E86" s="131"/>
      <c r="F86" s="131"/>
      <c r="G86" s="131"/>
      <c r="H86" s="132"/>
      <c r="I86" s="133"/>
      <c r="J86" s="134"/>
      <c r="K86" s="135"/>
      <c r="L86" s="136"/>
      <c r="M86" s="137">
        <f t="shared" si="8"/>
        <v>0</v>
      </c>
    </row>
    <row r="87" spans="1:13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3" x14ac:dyDescent="0.3">
      <c r="A88" s="138"/>
      <c r="B88" s="128"/>
      <c r="C88" s="139"/>
      <c r="D88" s="140"/>
      <c r="E88" s="143"/>
      <c r="F88" s="143"/>
      <c r="G88" s="143"/>
      <c r="H88" s="132"/>
      <c r="I88" s="133"/>
      <c r="J88" s="134"/>
      <c r="K88" s="135"/>
      <c r="L88" s="136"/>
      <c r="M88" s="142">
        <f t="shared" si="8"/>
        <v>0</v>
      </c>
    </row>
    <row r="89" spans="1:13" x14ac:dyDescent="0.3">
      <c r="A89" s="144"/>
      <c r="B89" s="128"/>
      <c r="C89" s="145"/>
      <c r="D89" s="146"/>
      <c r="E89" s="143"/>
      <c r="F89" s="143"/>
      <c r="G89" s="143"/>
      <c r="H89" s="132"/>
      <c r="I89" s="133"/>
      <c r="J89" s="134"/>
      <c r="K89" s="135"/>
      <c r="L89" s="136"/>
      <c r="M89" s="147">
        <f t="shared" si="8"/>
        <v>0</v>
      </c>
    </row>
    <row r="90" spans="1:13" x14ac:dyDescent="0.3">
      <c r="A90" s="144"/>
      <c r="B90" s="128"/>
      <c r="C90" s="145"/>
      <c r="D90" s="146"/>
      <c r="E90" s="143"/>
      <c r="F90" s="143"/>
      <c r="G90" s="143"/>
      <c r="H90" s="132"/>
      <c r="I90" s="133"/>
      <c r="J90" s="134"/>
      <c r="K90" s="135"/>
      <c r="L90" s="136"/>
      <c r="M90" s="147">
        <f t="shared" si="8"/>
        <v>0</v>
      </c>
    </row>
    <row r="91" spans="1:13" ht="15.6" x14ac:dyDescent="0.3">
      <c r="A91" s="148"/>
      <c r="B91" s="149"/>
      <c r="C91" s="150"/>
      <c r="D91" s="151"/>
      <c r="E91" s="152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0</v>
      </c>
      <c r="F91" s="152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0</v>
      </c>
      <c r="G91" s="152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0</v>
      </c>
      <c r="H91" s="149"/>
      <c r="I91" s="153"/>
      <c r="J91" s="154"/>
      <c r="K91" s="155"/>
      <c r="L91" s="156"/>
      <c r="M91" s="157">
        <f>SUM(E91:G91)</f>
        <v>0</v>
      </c>
    </row>
    <row r="92" spans="1:13" x14ac:dyDescent="0.25">
      <c r="A92" s="127"/>
      <c r="B92" s="128"/>
      <c r="C92" s="129"/>
      <c r="D92" s="130"/>
      <c r="E92" s="120"/>
      <c r="F92" s="120"/>
      <c r="G92" s="120"/>
      <c r="H92" s="121"/>
      <c r="I92" s="122"/>
      <c r="J92" s="123"/>
      <c r="K92" s="124"/>
      <c r="L92" s="125"/>
      <c r="M92" s="137">
        <f t="shared" ref="M92:M100" si="9">SUM(E92:G92)</f>
        <v>0</v>
      </c>
    </row>
    <row r="93" spans="1:13" x14ac:dyDescent="0.25">
      <c r="A93" s="127"/>
      <c r="B93" s="128"/>
      <c r="C93" s="129"/>
      <c r="D93" s="130"/>
      <c r="E93" s="131"/>
      <c r="F93" s="131"/>
      <c r="G93" s="131"/>
      <c r="H93" s="132"/>
      <c r="I93" s="133"/>
      <c r="J93" s="134"/>
      <c r="K93" s="135"/>
      <c r="L93" s="136"/>
      <c r="M93" s="137">
        <f t="shared" si="9"/>
        <v>0</v>
      </c>
    </row>
    <row r="94" spans="1:13" x14ac:dyDescent="0.25">
      <c r="A94" s="127"/>
      <c r="B94" s="128"/>
      <c r="C94" s="129"/>
      <c r="D94" s="130"/>
      <c r="E94" s="131"/>
      <c r="F94" s="131"/>
      <c r="G94" s="131"/>
      <c r="H94" s="132"/>
      <c r="I94" s="133"/>
      <c r="J94" s="134"/>
      <c r="K94" s="135"/>
      <c r="L94" s="136"/>
      <c r="M94" s="137">
        <f t="shared" si="9"/>
        <v>0</v>
      </c>
    </row>
    <row r="95" spans="1:13" x14ac:dyDescent="0.25">
      <c r="A95" s="127"/>
      <c r="B95" s="128"/>
      <c r="C95" s="129"/>
      <c r="D95" s="130"/>
      <c r="E95" s="131"/>
      <c r="F95" s="131"/>
      <c r="G95" s="131"/>
      <c r="H95" s="132"/>
      <c r="I95" s="133"/>
      <c r="J95" s="134"/>
      <c r="K95" s="135"/>
      <c r="L95" s="136"/>
      <c r="M95" s="137">
        <f t="shared" si="9"/>
        <v>0</v>
      </c>
    </row>
    <row r="96" spans="1:13" x14ac:dyDescent="0.25">
      <c r="A96" s="127"/>
      <c r="B96" s="128"/>
      <c r="C96" s="129"/>
      <c r="D96" s="130"/>
      <c r="E96" s="131"/>
      <c r="F96" s="131"/>
      <c r="G96" s="131"/>
      <c r="H96" s="132"/>
      <c r="I96" s="133"/>
      <c r="J96" s="134"/>
      <c r="K96" s="135"/>
      <c r="L96" s="136"/>
      <c r="M96" s="137">
        <f t="shared" si="9"/>
        <v>0</v>
      </c>
    </row>
    <row r="97" spans="1:13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3" x14ac:dyDescent="0.3">
      <c r="A98" s="138"/>
      <c r="B98" s="128"/>
      <c r="C98" s="139"/>
      <c r="D98" s="140"/>
      <c r="E98" s="143"/>
      <c r="F98" s="143"/>
      <c r="G98" s="143"/>
      <c r="H98" s="132"/>
      <c r="I98" s="133"/>
      <c r="J98" s="134"/>
      <c r="K98" s="135"/>
      <c r="L98" s="136"/>
      <c r="M98" s="142">
        <f t="shared" si="9"/>
        <v>0</v>
      </c>
    </row>
    <row r="99" spans="1:13" x14ac:dyDescent="0.3">
      <c r="A99" s="144"/>
      <c r="B99" s="128"/>
      <c r="C99" s="145"/>
      <c r="D99" s="146"/>
      <c r="E99" s="143"/>
      <c r="F99" s="143"/>
      <c r="G99" s="143"/>
      <c r="H99" s="132"/>
      <c r="I99" s="133"/>
      <c r="J99" s="134"/>
      <c r="K99" s="135"/>
      <c r="L99" s="136"/>
      <c r="M99" s="147">
        <f t="shared" si="9"/>
        <v>0</v>
      </c>
    </row>
    <row r="100" spans="1:13" x14ac:dyDescent="0.3">
      <c r="A100" s="144"/>
      <c r="B100" s="128"/>
      <c r="C100" s="145"/>
      <c r="D100" s="146"/>
      <c r="E100" s="143"/>
      <c r="F100" s="143"/>
      <c r="G100" s="143"/>
      <c r="H100" s="132"/>
      <c r="I100" s="133"/>
      <c r="J100" s="134"/>
      <c r="K100" s="135"/>
      <c r="L100" s="136"/>
      <c r="M100" s="147">
        <f t="shared" si="9"/>
        <v>0</v>
      </c>
    </row>
    <row r="101" spans="1:13" ht="15.6" x14ac:dyDescent="0.3">
      <c r="A101" s="148"/>
      <c r="B101" s="149"/>
      <c r="C101" s="150"/>
      <c r="D101" s="151"/>
      <c r="E101" s="152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0</v>
      </c>
      <c r="F101" s="152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0</v>
      </c>
      <c r="G101" s="152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0</v>
      </c>
      <c r="H101" s="149"/>
      <c r="I101" s="153"/>
      <c r="J101" s="154"/>
      <c r="K101" s="155"/>
      <c r="L101" s="156"/>
      <c r="M101" s="157">
        <f>SUM(E101:G101)</f>
        <v>0</v>
      </c>
    </row>
    <row r="102" spans="1:13" x14ac:dyDescent="0.25">
      <c r="A102" s="127"/>
      <c r="B102" s="128"/>
      <c r="C102" s="129"/>
      <c r="D102" s="130"/>
      <c r="E102" s="120"/>
      <c r="F102" s="120"/>
      <c r="G102" s="120"/>
      <c r="H102" s="121"/>
      <c r="I102" s="122"/>
      <c r="J102" s="123"/>
      <c r="K102" s="124"/>
      <c r="L102" s="125"/>
      <c r="M102" s="137">
        <f t="shared" ref="M102:M110" si="10">SUM(E102:G102)</f>
        <v>0</v>
      </c>
    </row>
    <row r="103" spans="1:13" x14ac:dyDescent="0.25">
      <c r="A103" s="127"/>
      <c r="B103" s="128"/>
      <c r="C103" s="129"/>
      <c r="D103" s="130"/>
      <c r="E103" s="131"/>
      <c r="F103" s="131"/>
      <c r="G103" s="131"/>
      <c r="H103" s="132"/>
      <c r="I103" s="133"/>
      <c r="J103" s="134"/>
      <c r="K103" s="135"/>
      <c r="L103" s="136"/>
      <c r="M103" s="137">
        <f t="shared" si="10"/>
        <v>0</v>
      </c>
    </row>
    <row r="104" spans="1:13" x14ac:dyDescent="0.25">
      <c r="A104" s="127"/>
      <c r="B104" s="128"/>
      <c r="C104" s="129"/>
      <c r="D104" s="130"/>
      <c r="E104" s="131"/>
      <c r="F104" s="131"/>
      <c r="G104" s="131"/>
      <c r="H104" s="132"/>
      <c r="I104" s="133"/>
      <c r="J104" s="134"/>
      <c r="K104" s="135"/>
      <c r="L104" s="136"/>
      <c r="M104" s="137">
        <f t="shared" si="10"/>
        <v>0</v>
      </c>
    </row>
    <row r="105" spans="1:13" x14ac:dyDescent="0.25">
      <c r="A105" s="127"/>
      <c r="B105" s="128"/>
      <c r="C105" s="129"/>
      <c r="D105" s="130"/>
      <c r="E105" s="131"/>
      <c r="F105" s="131"/>
      <c r="G105" s="131"/>
      <c r="H105" s="132"/>
      <c r="I105" s="133"/>
      <c r="J105" s="134"/>
      <c r="K105" s="135"/>
      <c r="L105" s="136"/>
      <c r="M105" s="137">
        <f t="shared" si="10"/>
        <v>0</v>
      </c>
    </row>
    <row r="106" spans="1:13" x14ac:dyDescent="0.25">
      <c r="A106" s="127"/>
      <c r="B106" s="128"/>
      <c r="C106" s="129"/>
      <c r="D106" s="130"/>
      <c r="E106" s="131"/>
      <c r="F106" s="131"/>
      <c r="G106" s="131"/>
      <c r="H106" s="132"/>
      <c r="I106" s="133"/>
      <c r="J106" s="134"/>
      <c r="K106" s="135"/>
      <c r="L106" s="136"/>
      <c r="M106" s="137">
        <f t="shared" si="10"/>
        <v>0</v>
      </c>
    </row>
    <row r="107" spans="1:13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3" x14ac:dyDescent="0.3">
      <c r="A108" s="138"/>
      <c r="B108" s="128"/>
      <c r="C108" s="139"/>
      <c r="D108" s="140"/>
      <c r="E108" s="143"/>
      <c r="F108" s="143"/>
      <c r="G108" s="143"/>
      <c r="H108" s="132"/>
      <c r="I108" s="133"/>
      <c r="J108" s="134"/>
      <c r="K108" s="135"/>
      <c r="L108" s="136"/>
      <c r="M108" s="142">
        <f t="shared" si="10"/>
        <v>0</v>
      </c>
    </row>
    <row r="109" spans="1:13" x14ac:dyDescent="0.3">
      <c r="A109" s="144"/>
      <c r="B109" s="128"/>
      <c r="C109" s="145"/>
      <c r="D109" s="146"/>
      <c r="E109" s="143"/>
      <c r="F109" s="143"/>
      <c r="G109" s="143"/>
      <c r="H109" s="132"/>
      <c r="I109" s="133"/>
      <c r="J109" s="134"/>
      <c r="K109" s="135"/>
      <c r="L109" s="136"/>
      <c r="M109" s="147">
        <f t="shared" si="10"/>
        <v>0</v>
      </c>
    </row>
    <row r="110" spans="1:13" x14ac:dyDescent="0.3">
      <c r="A110" s="144"/>
      <c r="B110" s="128"/>
      <c r="C110" s="145"/>
      <c r="D110" s="146"/>
      <c r="E110" s="143"/>
      <c r="F110" s="143"/>
      <c r="G110" s="143"/>
      <c r="H110" s="132"/>
      <c r="I110" s="133"/>
      <c r="J110" s="134"/>
      <c r="K110" s="135"/>
      <c r="L110" s="136"/>
      <c r="M110" s="147">
        <f t="shared" si="10"/>
        <v>0</v>
      </c>
    </row>
    <row r="111" spans="1:13" ht="15.6" x14ac:dyDescent="0.3">
      <c r="A111" s="148"/>
      <c r="B111" s="149"/>
      <c r="C111" s="150"/>
      <c r="D111" s="151"/>
      <c r="E111" s="152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0</v>
      </c>
      <c r="F111" s="152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0</v>
      </c>
      <c r="G111" s="152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0</v>
      </c>
      <c r="H111" s="149"/>
      <c r="I111" s="153"/>
      <c r="J111" s="154"/>
      <c r="K111" s="155"/>
      <c r="L111" s="156"/>
      <c r="M111" s="157">
        <f>SUM(E111:G111)</f>
        <v>0</v>
      </c>
    </row>
    <row r="112" spans="1:13" x14ac:dyDescent="0.25">
      <c r="A112" s="127"/>
      <c r="B112" s="128"/>
      <c r="C112" s="129"/>
      <c r="D112" s="130"/>
      <c r="E112" s="120"/>
      <c r="F112" s="120"/>
      <c r="G112" s="120"/>
      <c r="H112" s="121"/>
      <c r="I112" s="122"/>
      <c r="J112" s="123"/>
      <c r="K112" s="124"/>
      <c r="L112" s="125"/>
      <c r="M112" s="137">
        <f t="shared" ref="M112:M120" si="11">SUM(E112:G112)</f>
        <v>0</v>
      </c>
    </row>
    <row r="113" spans="1:13" x14ac:dyDescent="0.25">
      <c r="A113" s="127"/>
      <c r="B113" s="128"/>
      <c r="C113" s="129"/>
      <c r="D113" s="130"/>
      <c r="E113" s="131"/>
      <c r="F113" s="131"/>
      <c r="G113" s="131"/>
      <c r="H113" s="132"/>
      <c r="I113" s="133"/>
      <c r="J113" s="134"/>
      <c r="K113" s="135"/>
      <c r="L113" s="136"/>
      <c r="M113" s="137">
        <f t="shared" si="11"/>
        <v>0</v>
      </c>
    </row>
    <row r="114" spans="1:13" x14ac:dyDescent="0.25">
      <c r="A114" s="127"/>
      <c r="B114" s="128"/>
      <c r="C114" s="129"/>
      <c r="D114" s="130"/>
      <c r="E114" s="131"/>
      <c r="F114" s="131"/>
      <c r="G114" s="131"/>
      <c r="H114" s="132"/>
      <c r="I114" s="133"/>
      <c r="J114" s="134"/>
      <c r="K114" s="135"/>
      <c r="L114" s="136"/>
      <c r="M114" s="137">
        <f t="shared" si="11"/>
        <v>0</v>
      </c>
    </row>
    <row r="115" spans="1:13" x14ac:dyDescent="0.25">
      <c r="A115" s="127"/>
      <c r="B115" s="128"/>
      <c r="C115" s="129"/>
      <c r="D115" s="130"/>
      <c r="E115" s="131"/>
      <c r="F115" s="131"/>
      <c r="G115" s="131"/>
      <c r="H115" s="132"/>
      <c r="I115" s="133"/>
      <c r="J115" s="134"/>
      <c r="K115" s="135"/>
      <c r="L115" s="136"/>
      <c r="M115" s="137">
        <f t="shared" si="11"/>
        <v>0</v>
      </c>
    </row>
    <row r="116" spans="1:13" x14ac:dyDescent="0.25">
      <c r="A116" s="127"/>
      <c r="B116" s="128"/>
      <c r="C116" s="129"/>
      <c r="D116" s="130"/>
      <c r="E116" s="131"/>
      <c r="F116" s="131"/>
      <c r="G116" s="131"/>
      <c r="H116" s="132"/>
      <c r="I116" s="133"/>
      <c r="J116" s="134"/>
      <c r="K116" s="135"/>
      <c r="L116" s="136"/>
      <c r="M116" s="137">
        <f t="shared" si="11"/>
        <v>0</v>
      </c>
    </row>
    <row r="117" spans="1:13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3" x14ac:dyDescent="0.3">
      <c r="A118" s="138"/>
      <c r="B118" s="128"/>
      <c r="C118" s="139"/>
      <c r="D118" s="140"/>
      <c r="E118" s="143"/>
      <c r="F118" s="143"/>
      <c r="G118" s="143"/>
      <c r="H118" s="132"/>
      <c r="I118" s="133"/>
      <c r="J118" s="134"/>
      <c r="K118" s="135"/>
      <c r="L118" s="136"/>
      <c r="M118" s="142">
        <f t="shared" si="11"/>
        <v>0</v>
      </c>
    </row>
    <row r="119" spans="1:13" x14ac:dyDescent="0.3">
      <c r="A119" s="144"/>
      <c r="B119" s="128"/>
      <c r="C119" s="145"/>
      <c r="D119" s="146"/>
      <c r="E119" s="143"/>
      <c r="F119" s="143"/>
      <c r="G119" s="143"/>
      <c r="H119" s="132"/>
      <c r="I119" s="133"/>
      <c r="J119" s="134"/>
      <c r="K119" s="135"/>
      <c r="L119" s="136"/>
      <c r="M119" s="147">
        <f t="shared" si="11"/>
        <v>0</v>
      </c>
    </row>
    <row r="120" spans="1:13" x14ac:dyDescent="0.3">
      <c r="A120" s="144"/>
      <c r="B120" s="128"/>
      <c r="C120" s="145"/>
      <c r="D120" s="146"/>
      <c r="E120" s="143"/>
      <c r="F120" s="143"/>
      <c r="G120" s="143"/>
      <c r="H120" s="132"/>
      <c r="I120" s="133"/>
      <c r="J120" s="134"/>
      <c r="K120" s="135"/>
      <c r="L120" s="136"/>
      <c r="M120" s="147">
        <f t="shared" si="11"/>
        <v>0</v>
      </c>
    </row>
    <row r="121" spans="1:13" ht="15.6" x14ac:dyDescent="0.3">
      <c r="A121" s="148"/>
      <c r="B121" s="149"/>
      <c r="C121" s="150"/>
      <c r="D121" s="151"/>
      <c r="E121" s="152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0</v>
      </c>
      <c r="F121" s="152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0</v>
      </c>
      <c r="G121" s="152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0</v>
      </c>
      <c r="H121" s="149"/>
      <c r="I121" s="153"/>
      <c r="J121" s="154"/>
      <c r="K121" s="155"/>
      <c r="L121" s="156"/>
      <c r="M121" s="157">
        <f>SUM(E121:G121)</f>
        <v>0</v>
      </c>
    </row>
    <row r="122" spans="1:13" x14ac:dyDescent="0.25">
      <c r="A122" s="127"/>
      <c r="B122" s="128"/>
      <c r="C122" s="129"/>
      <c r="D122" s="130"/>
      <c r="E122" s="120"/>
      <c r="F122" s="120"/>
      <c r="G122" s="120"/>
      <c r="H122" s="121"/>
      <c r="I122" s="122"/>
      <c r="J122" s="123"/>
      <c r="K122" s="124"/>
      <c r="L122" s="125"/>
      <c r="M122" s="137">
        <f t="shared" ref="M122:M130" si="12">SUM(E122:G122)</f>
        <v>0</v>
      </c>
    </row>
    <row r="123" spans="1:13" x14ac:dyDescent="0.25">
      <c r="A123" s="127"/>
      <c r="B123" s="128"/>
      <c r="C123" s="129"/>
      <c r="D123" s="130"/>
      <c r="E123" s="131"/>
      <c r="F123" s="131"/>
      <c r="G123" s="131"/>
      <c r="H123" s="132"/>
      <c r="I123" s="133"/>
      <c r="J123" s="134"/>
      <c r="K123" s="135"/>
      <c r="L123" s="136"/>
      <c r="M123" s="137">
        <f t="shared" si="12"/>
        <v>0</v>
      </c>
    </row>
    <row r="124" spans="1:13" x14ac:dyDescent="0.25">
      <c r="A124" s="127"/>
      <c r="B124" s="128"/>
      <c r="C124" s="129"/>
      <c r="D124" s="130"/>
      <c r="E124" s="131"/>
      <c r="F124" s="131"/>
      <c r="G124" s="131"/>
      <c r="H124" s="132"/>
      <c r="I124" s="133"/>
      <c r="J124" s="134"/>
      <c r="K124" s="135"/>
      <c r="L124" s="136"/>
      <c r="M124" s="137">
        <f t="shared" si="12"/>
        <v>0</v>
      </c>
    </row>
    <row r="125" spans="1:13" x14ac:dyDescent="0.25">
      <c r="A125" s="127"/>
      <c r="B125" s="128"/>
      <c r="C125" s="129"/>
      <c r="D125" s="130"/>
      <c r="E125" s="131"/>
      <c r="F125" s="131"/>
      <c r="G125" s="131"/>
      <c r="H125" s="132"/>
      <c r="I125" s="133"/>
      <c r="J125" s="134"/>
      <c r="K125" s="135"/>
      <c r="L125" s="136"/>
      <c r="M125" s="137">
        <f t="shared" si="12"/>
        <v>0</v>
      </c>
    </row>
    <row r="126" spans="1:13" x14ac:dyDescent="0.25">
      <c r="A126" s="127"/>
      <c r="B126" s="128"/>
      <c r="C126" s="129"/>
      <c r="D126" s="130"/>
      <c r="E126" s="131"/>
      <c r="F126" s="131"/>
      <c r="G126" s="131"/>
      <c r="H126" s="132"/>
      <c r="I126" s="133"/>
      <c r="J126" s="134"/>
      <c r="K126" s="135"/>
      <c r="L126" s="136"/>
      <c r="M126" s="137">
        <f t="shared" si="12"/>
        <v>0</v>
      </c>
    </row>
    <row r="127" spans="1:13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3" x14ac:dyDescent="0.3">
      <c r="A128" s="138"/>
      <c r="B128" s="128"/>
      <c r="C128" s="139"/>
      <c r="D128" s="140"/>
      <c r="E128" s="143"/>
      <c r="F128" s="143"/>
      <c r="G128" s="143"/>
      <c r="H128" s="132"/>
      <c r="I128" s="133"/>
      <c r="J128" s="134"/>
      <c r="K128" s="135"/>
      <c r="L128" s="136"/>
      <c r="M128" s="142">
        <f t="shared" si="12"/>
        <v>0</v>
      </c>
    </row>
    <row r="129" spans="1:13" x14ac:dyDescent="0.3">
      <c r="A129" s="144"/>
      <c r="B129" s="128"/>
      <c r="C129" s="145"/>
      <c r="D129" s="146"/>
      <c r="E129" s="143"/>
      <c r="F129" s="143"/>
      <c r="G129" s="143"/>
      <c r="H129" s="132"/>
      <c r="I129" s="133"/>
      <c r="J129" s="134"/>
      <c r="K129" s="135"/>
      <c r="L129" s="136"/>
      <c r="M129" s="147">
        <f t="shared" si="12"/>
        <v>0</v>
      </c>
    </row>
    <row r="130" spans="1:13" x14ac:dyDescent="0.3">
      <c r="A130" s="144"/>
      <c r="B130" s="128"/>
      <c r="C130" s="145"/>
      <c r="D130" s="146"/>
      <c r="E130" s="143"/>
      <c r="F130" s="143"/>
      <c r="G130" s="143"/>
      <c r="H130" s="132"/>
      <c r="I130" s="133"/>
      <c r="J130" s="134"/>
      <c r="K130" s="135"/>
      <c r="L130" s="136"/>
      <c r="M130" s="147">
        <f t="shared" si="12"/>
        <v>0</v>
      </c>
    </row>
    <row r="131" spans="1:13" ht="15.6" x14ac:dyDescent="0.3">
      <c r="A131" s="148"/>
      <c r="B131" s="149"/>
      <c r="C131" s="150"/>
      <c r="D131" s="151"/>
      <c r="E131" s="152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0</v>
      </c>
      <c r="F131" s="152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0</v>
      </c>
      <c r="G131" s="152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0</v>
      </c>
      <c r="H131" s="149"/>
      <c r="I131" s="153"/>
      <c r="J131" s="154"/>
      <c r="K131" s="155"/>
      <c r="L131" s="156"/>
      <c r="M131" s="157">
        <f>SUM(E131:G131)</f>
        <v>0</v>
      </c>
    </row>
    <row r="132" spans="1:13" x14ac:dyDescent="0.25">
      <c r="A132" s="127"/>
      <c r="B132" s="128"/>
      <c r="C132" s="129"/>
      <c r="D132" s="130"/>
      <c r="E132" s="120"/>
      <c r="F132" s="120"/>
      <c r="G132" s="120"/>
      <c r="H132" s="121"/>
      <c r="I132" s="122"/>
      <c r="J132" s="123"/>
      <c r="K132" s="124"/>
      <c r="L132" s="125"/>
      <c r="M132" s="137">
        <f t="shared" ref="M132:M140" si="13">SUM(E132:G132)</f>
        <v>0</v>
      </c>
    </row>
    <row r="133" spans="1:13" x14ac:dyDescent="0.25">
      <c r="A133" s="127"/>
      <c r="B133" s="128"/>
      <c r="C133" s="129"/>
      <c r="D133" s="130"/>
      <c r="E133" s="131"/>
      <c r="F133" s="131"/>
      <c r="G133" s="131"/>
      <c r="H133" s="132"/>
      <c r="I133" s="133"/>
      <c r="J133" s="134"/>
      <c r="K133" s="135"/>
      <c r="L133" s="136"/>
      <c r="M133" s="137">
        <f t="shared" si="13"/>
        <v>0</v>
      </c>
    </row>
    <row r="134" spans="1:13" x14ac:dyDescent="0.25">
      <c r="A134" s="127"/>
      <c r="B134" s="128"/>
      <c r="C134" s="129"/>
      <c r="D134" s="130"/>
      <c r="E134" s="131"/>
      <c r="F134" s="131"/>
      <c r="G134" s="131"/>
      <c r="H134" s="132"/>
      <c r="I134" s="133"/>
      <c r="J134" s="134"/>
      <c r="K134" s="135"/>
      <c r="L134" s="136"/>
      <c r="M134" s="137">
        <f t="shared" si="13"/>
        <v>0</v>
      </c>
    </row>
    <row r="135" spans="1:13" x14ac:dyDescent="0.25">
      <c r="A135" s="127"/>
      <c r="B135" s="128"/>
      <c r="C135" s="129"/>
      <c r="D135" s="130"/>
      <c r="E135" s="131"/>
      <c r="F135" s="131"/>
      <c r="G135" s="131"/>
      <c r="H135" s="132"/>
      <c r="I135" s="133"/>
      <c r="J135" s="134"/>
      <c r="K135" s="135"/>
      <c r="L135" s="136"/>
      <c r="M135" s="137">
        <f t="shared" si="13"/>
        <v>0</v>
      </c>
    </row>
    <row r="136" spans="1:13" x14ac:dyDescent="0.25">
      <c r="A136" s="127"/>
      <c r="B136" s="128"/>
      <c r="C136" s="129"/>
      <c r="D136" s="130"/>
      <c r="E136" s="131"/>
      <c r="F136" s="131"/>
      <c r="G136" s="131"/>
      <c r="H136" s="132"/>
      <c r="I136" s="133"/>
      <c r="J136" s="134"/>
      <c r="K136" s="135"/>
      <c r="L136" s="136"/>
      <c r="M136" s="137">
        <f t="shared" si="13"/>
        <v>0</v>
      </c>
    </row>
    <row r="137" spans="1:13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3" x14ac:dyDescent="0.3">
      <c r="A138" s="138"/>
      <c r="B138" s="128"/>
      <c r="C138" s="139"/>
      <c r="D138" s="140"/>
      <c r="E138" s="143"/>
      <c r="F138" s="143"/>
      <c r="G138" s="143"/>
      <c r="H138" s="132"/>
      <c r="I138" s="133"/>
      <c r="J138" s="134"/>
      <c r="K138" s="135"/>
      <c r="L138" s="136"/>
      <c r="M138" s="142">
        <f t="shared" si="13"/>
        <v>0</v>
      </c>
    </row>
    <row r="139" spans="1:13" x14ac:dyDescent="0.3">
      <c r="A139" s="144"/>
      <c r="B139" s="128"/>
      <c r="C139" s="145"/>
      <c r="D139" s="146"/>
      <c r="E139" s="143"/>
      <c r="F139" s="143"/>
      <c r="G139" s="143"/>
      <c r="H139" s="132"/>
      <c r="I139" s="133"/>
      <c r="J139" s="134"/>
      <c r="K139" s="135"/>
      <c r="L139" s="136"/>
      <c r="M139" s="147">
        <f t="shared" si="13"/>
        <v>0</v>
      </c>
    </row>
    <row r="140" spans="1:13" x14ac:dyDescent="0.3">
      <c r="A140" s="144"/>
      <c r="B140" s="128"/>
      <c r="C140" s="145"/>
      <c r="D140" s="146"/>
      <c r="E140" s="143"/>
      <c r="F140" s="143"/>
      <c r="G140" s="143"/>
      <c r="H140" s="132"/>
      <c r="I140" s="133"/>
      <c r="J140" s="134"/>
      <c r="K140" s="135"/>
      <c r="L140" s="136"/>
      <c r="M140" s="147">
        <f t="shared" si="13"/>
        <v>0</v>
      </c>
    </row>
    <row r="141" spans="1:13" ht="15.6" x14ac:dyDescent="0.3">
      <c r="A141" s="148"/>
      <c r="B141" s="149"/>
      <c r="C141" s="150"/>
      <c r="D141" s="151"/>
      <c r="E141" s="152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0</v>
      </c>
      <c r="F141" s="152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0</v>
      </c>
      <c r="G141" s="152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0</v>
      </c>
      <c r="H141" s="149"/>
      <c r="I141" s="153"/>
      <c r="J141" s="154"/>
      <c r="K141" s="155"/>
      <c r="L141" s="156"/>
      <c r="M141" s="157">
        <f>SUM(E141:G141)</f>
        <v>0</v>
      </c>
    </row>
    <row r="142" spans="1:13" x14ac:dyDescent="0.25">
      <c r="A142" s="127"/>
      <c r="B142" s="128"/>
      <c r="C142" s="129"/>
      <c r="D142" s="130"/>
      <c r="E142" s="120"/>
      <c r="F142" s="120"/>
      <c r="G142" s="120"/>
      <c r="H142" s="121"/>
      <c r="I142" s="122"/>
      <c r="J142" s="123"/>
      <c r="K142" s="124"/>
      <c r="L142" s="125"/>
      <c r="M142" s="137">
        <f t="shared" ref="M142:M150" si="14">SUM(E142:G142)</f>
        <v>0</v>
      </c>
    </row>
    <row r="143" spans="1:13" x14ac:dyDescent="0.25">
      <c r="A143" s="127"/>
      <c r="B143" s="128"/>
      <c r="C143" s="129"/>
      <c r="D143" s="130"/>
      <c r="E143" s="131"/>
      <c r="F143" s="131"/>
      <c r="G143" s="131"/>
      <c r="H143" s="132"/>
      <c r="I143" s="133"/>
      <c r="J143" s="134"/>
      <c r="K143" s="135"/>
      <c r="L143" s="136"/>
      <c r="M143" s="137">
        <f t="shared" si="14"/>
        <v>0</v>
      </c>
    </row>
    <row r="144" spans="1:13" x14ac:dyDescent="0.25">
      <c r="A144" s="127"/>
      <c r="B144" s="128"/>
      <c r="C144" s="129"/>
      <c r="D144" s="130"/>
      <c r="E144" s="131"/>
      <c r="F144" s="131"/>
      <c r="G144" s="131"/>
      <c r="H144" s="132"/>
      <c r="I144" s="133"/>
      <c r="J144" s="134"/>
      <c r="K144" s="135"/>
      <c r="L144" s="136"/>
      <c r="M144" s="137">
        <f t="shared" si="14"/>
        <v>0</v>
      </c>
    </row>
    <row r="145" spans="1:13" x14ac:dyDescent="0.25">
      <c r="A145" s="127"/>
      <c r="B145" s="128"/>
      <c r="C145" s="129"/>
      <c r="D145" s="130"/>
      <c r="E145" s="131"/>
      <c r="F145" s="131"/>
      <c r="G145" s="131"/>
      <c r="H145" s="132"/>
      <c r="I145" s="133"/>
      <c r="J145" s="134"/>
      <c r="K145" s="135"/>
      <c r="L145" s="136"/>
      <c r="M145" s="137">
        <f t="shared" si="14"/>
        <v>0</v>
      </c>
    </row>
    <row r="146" spans="1:13" x14ac:dyDescent="0.25">
      <c r="A146" s="127"/>
      <c r="B146" s="128"/>
      <c r="C146" s="129"/>
      <c r="D146" s="130"/>
      <c r="E146" s="131"/>
      <c r="F146" s="131"/>
      <c r="G146" s="131"/>
      <c r="H146" s="132"/>
      <c r="I146" s="133"/>
      <c r="J146" s="134"/>
      <c r="K146" s="135"/>
      <c r="L146" s="136"/>
      <c r="M146" s="137">
        <f t="shared" si="14"/>
        <v>0</v>
      </c>
    </row>
    <row r="147" spans="1:13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3" x14ac:dyDescent="0.3">
      <c r="A148" s="138"/>
      <c r="B148" s="128"/>
      <c r="C148" s="139"/>
      <c r="D148" s="140"/>
      <c r="E148" s="143"/>
      <c r="F148" s="143"/>
      <c r="G148" s="143"/>
      <c r="H148" s="132"/>
      <c r="I148" s="133"/>
      <c r="J148" s="134"/>
      <c r="K148" s="135"/>
      <c r="L148" s="136"/>
      <c r="M148" s="142">
        <f t="shared" si="14"/>
        <v>0</v>
      </c>
    </row>
    <row r="149" spans="1:13" x14ac:dyDescent="0.3">
      <c r="A149" s="144"/>
      <c r="B149" s="128"/>
      <c r="C149" s="145"/>
      <c r="D149" s="146"/>
      <c r="E149" s="143"/>
      <c r="F149" s="143"/>
      <c r="G149" s="143"/>
      <c r="H149" s="132"/>
      <c r="I149" s="133"/>
      <c r="J149" s="134"/>
      <c r="K149" s="135"/>
      <c r="L149" s="136"/>
      <c r="M149" s="147">
        <f t="shared" si="14"/>
        <v>0</v>
      </c>
    </row>
    <row r="150" spans="1:13" x14ac:dyDescent="0.3">
      <c r="A150" s="144"/>
      <c r="B150" s="128"/>
      <c r="C150" s="145"/>
      <c r="D150" s="146"/>
      <c r="E150" s="143"/>
      <c r="F150" s="143"/>
      <c r="G150" s="143"/>
      <c r="H150" s="132"/>
      <c r="I150" s="133"/>
      <c r="J150" s="134"/>
      <c r="K150" s="135"/>
      <c r="L150" s="136"/>
      <c r="M150" s="147">
        <f t="shared" si="14"/>
        <v>0</v>
      </c>
    </row>
    <row r="151" spans="1:13" ht="15.6" x14ac:dyDescent="0.3">
      <c r="A151" s="148"/>
      <c r="B151" s="149"/>
      <c r="C151" s="150"/>
      <c r="D151" s="151"/>
      <c r="E151" s="152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0</v>
      </c>
      <c r="F151" s="152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0</v>
      </c>
      <c r="G151" s="152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0</v>
      </c>
      <c r="H151" s="149"/>
      <c r="I151" s="153"/>
      <c r="J151" s="154"/>
      <c r="K151" s="155"/>
      <c r="L151" s="156"/>
      <c r="M151" s="157">
        <f>SUM(E151:G151)</f>
        <v>0</v>
      </c>
    </row>
    <row r="152" spans="1:13" x14ac:dyDescent="0.25">
      <c r="A152" s="127"/>
      <c r="B152" s="128"/>
      <c r="C152" s="129"/>
      <c r="D152" s="130"/>
      <c r="E152" s="120"/>
      <c r="F152" s="120"/>
      <c r="G152" s="120"/>
      <c r="H152" s="121"/>
      <c r="I152" s="122"/>
      <c r="J152" s="123"/>
      <c r="K152" s="124"/>
      <c r="L152" s="125"/>
      <c r="M152" s="137">
        <f t="shared" ref="M152:M160" si="15">SUM(E152:G152)</f>
        <v>0</v>
      </c>
    </row>
    <row r="153" spans="1:13" x14ac:dyDescent="0.25">
      <c r="A153" s="127"/>
      <c r="B153" s="128"/>
      <c r="C153" s="129"/>
      <c r="D153" s="130"/>
      <c r="E153" s="131"/>
      <c r="F153" s="131"/>
      <c r="G153" s="131"/>
      <c r="H153" s="132"/>
      <c r="I153" s="133"/>
      <c r="J153" s="134"/>
      <c r="K153" s="135"/>
      <c r="L153" s="136"/>
      <c r="M153" s="137">
        <f t="shared" si="15"/>
        <v>0</v>
      </c>
    </row>
    <row r="154" spans="1:13" x14ac:dyDescent="0.25">
      <c r="A154" s="127"/>
      <c r="B154" s="128"/>
      <c r="C154" s="129"/>
      <c r="D154" s="130"/>
      <c r="E154" s="131"/>
      <c r="F154" s="131"/>
      <c r="G154" s="131"/>
      <c r="H154" s="132"/>
      <c r="I154" s="133"/>
      <c r="J154" s="134"/>
      <c r="K154" s="135"/>
      <c r="L154" s="136"/>
      <c r="M154" s="137">
        <f t="shared" si="15"/>
        <v>0</v>
      </c>
    </row>
    <row r="155" spans="1:13" x14ac:dyDescent="0.25">
      <c r="A155" s="127"/>
      <c r="B155" s="128"/>
      <c r="C155" s="129"/>
      <c r="D155" s="130"/>
      <c r="E155" s="131"/>
      <c r="F155" s="131"/>
      <c r="G155" s="131"/>
      <c r="H155" s="132"/>
      <c r="I155" s="133"/>
      <c r="J155" s="134"/>
      <c r="K155" s="135"/>
      <c r="L155" s="136"/>
      <c r="M155" s="137">
        <f t="shared" si="15"/>
        <v>0</v>
      </c>
    </row>
    <row r="156" spans="1:13" x14ac:dyDescent="0.25">
      <c r="A156" s="127"/>
      <c r="B156" s="128"/>
      <c r="C156" s="129"/>
      <c r="D156" s="130"/>
      <c r="E156" s="131"/>
      <c r="F156" s="131"/>
      <c r="G156" s="131"/>
      <c r="H156" s="132"/>
      <c r="I156" s="133"/>
      <c r="J156" s="134"/>
      <c r="K156" s="135"/>
      <c r="L156" s="136"/>
      <c r="M156" s="137">
        <f t="shared" si="15"/>
        <v>0</v>
      </c>
    </row>
    <row r="157" spans="1:13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3" x14ac:dyDescent="0.3">
      <c r="A158" s="138"/>
      <c r="B158" s="128"/>
      <c r="C158" s="139"/>
      <c r="D158" s="140"/>
      <c r="E158" s="143"/>
      <c r="F158" s="143"/>
      <c r="G158" s="143"/>
      <c r="H158" s="132"/>
      <c r="I158" s="133"/>
      <c r="J158" s="134"/>
      <c r="K158" s="135"/>
      <c r="L158" s="136"/>
      <c r="M158" s="142">
        <f t="shared" si="15"/>
        <v>0</v>
      </c>
    </row>
    <row r="159" spans="1:13" x14ac:dyDescent="0.3">
      <c r="A159" s="144"/>
      <c r="B159" s="128"/>
      <c r="C159" s="145"/>
      <c r="D159" s="146"/>
      <c r="E159" s="143"/>
      <c r="F159" s="143"/>
      <c r="G159" s="143"/>
      <c r="H159" s="132"/>
      <c r="I159" s="133"/>
      <c r="J159" s="134"/>
      <c r="K159" s="135"/>
      <c r="L159" s="136"/>
      <c r="M159" s="147">
        <f t="shared" si="15"/>
        <v>0</v>
      </c>
    </row>
    <row r="160" spans="1:13" x14ac:dyDescent="0.3">
      <c r="A160" s="144"/>
      <c r="B160" s="128"/>
      <c r="C160" s="145"/>
      <c r="D160" s="146"/>
      <c r="E160" s="143"/>
      <c r="F160" s="143"/>
      <c r="G160" s="143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5">
      <c r="A161" s="158"/>
      <c r="B161" s="159"/>
      <c r="C161" s="160"/>
      <c r="D161" s="161"/>
      <c r="E161" s="162"/>
      <c r="F161" s="162"/>
      <c r="G161" s="162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 M1:M6">
    <cfRule type="containsErrors" dxfId="2189" priority="441">
      <formula>ISERROR(C1)</formula>
    </cfRule>
  </conditionalFormatting>
  <conditionalFormatting sqref="M1:M6">
    <cfRule type="containsErrors" dxfId="2188" priority="440">
      <formula>ISERROR(M1)</formula>
    </cfRule>
  </conditionalFormatting>
  <conditionalFormatting sqref="M1:M6">
    <cfRule type="cellIs" dxfId="2187" priority="439" operator="equal">
      <formula>0</formula>
    </cfRule>
  </conditionalFormatting>
  <conditionalFormatting sqref="A1">
    <cfRule type="containsErrors" dxfId="2186" priority="438">
      <formula>ISERROR(A1)</formula>
    </cfRule>
  </conditionalFormatting>
  <conditionalFormatting sqref="M7:M8">
    <cfRule type="cellIs" dxfId="2185" priority="436" operator="equal">
      <formula>0</formula>
    </cfRule>
    <cfRule type="containsErrors" dxfId="2184" priority="437">
      <formula>ISERROR(M7)</formula>
    </cfRule>
  </conditionalFormatting>
  <conditionalFormatting sqref="M9:M10">
    <cfRule type="cellIs" dxfId="2183" priority="434" operator="equal">
      <formula>0</formula>
    </cfRule>
    <cfRule type="containsErrors" dxfId="2182" priority="435">
      <formula>ISERROR(M9)</formula>
    </cfRule>
  </conditionalFormatting>
  <conditionalFormatting sqref="C2:C6">
    <cfRule type="containsErrors" dxfId="2181" priority="433">
      <formula>ISERROR(C2)</formula>
    </cfRule>
  </conditionalFormatting>
  <conditionalFormatting sqref="C7:C8">
    <cfRule type="cellIs" dxfId="2180" priority="431" operator="equal">
      <formula>0</formula>
    </cfRule>
    <cfRule type="containsErrors" dxfId="2179" priority="432">
      <formula>ISERROR(C7)</formula>
    </cfRule>
  </conditionalFormatting>
  <conditionalFormatting sqref="C9:C10">
    <cfRule type="cellIs" dxfId="2178" priority="429" operator="equal">
      <formula>0</formula>
    </cfRule>
    <cfRule type="containsErrors" dxfId="2177" priority="430">
      <formula>ISERROR(C9)</formula>
    </cfRule>
  </conditionalFormatting>
  <conditionalFormatting sqref="C11">
    <cfRule type="containsErrors" dxfId="2176" priority="428">
      <formula>ISERROR(C11)</formula>
    </cfRule>
  </conditionalFormatting>
  <conditionalFormatting sqref="M12:M16">
    <cfRule type="containsErrors" dxfId="2175" priority="427">
      <formula>ISERROR(M12)</formula>
    </cfRule>
  </conditionalFormatting>
  <conditionalFormatting sqref="M12:M16">
    <cfRule type="containsErrors" dxfId="2174" priority="426">
      <formula>ISERROR(M12)</formula>
    </cfRule>
  </conditionalFormatting>
  <conditionalFormatting sqref="M12:M16">
    <cfRule type="cellIs" dxfId="2173" priority="425" operator="equal">
      <formula>0</formula>
    </cfRule>
  </conditionalFormatting>
  <conditionalFormatting sqref="M17:M18">
    <cfRule type="cellIs" dxfId="2172" priority="423" operator="equal">
      <formula>0</formula>
    </cfRule>
    <cfRule type="containsErrors" dxfId="2171" priority="424">
      <formula>ISERROR(M17)</formula>
    </cfRule>
  </conditionalFormatting>
  <conditionalFormatting sqref="M19:M20">
    <cfRule type="cellIs" dxfId="2170" priority="421" operator="equal">
      <formula>0</formula>
    </cfRule>
    <cfRule type="containsErrors" dxfId="2169" priority="422">
      <formula>ISERROR(M19)</formula>
    </cfRule>
  </conditionalFormatting>
  <conditionalFormatting sqref="C12:C16">
    <cfRule type="containsErrors" dxfId="2168" priority="420">
      <formula>ISERROR(C12)</formula>
    </cfRule>
  </conditionalFormatting>
  <conditionalFormatting sqref="C19:C20">
    <cfRule type="cellIs" dxfId="2167" priority="418" operator="equal">
      <formula>0</formula>
    </cfRule>
    <cfRule type="containsErrors" dxfId="2166" priority="419">
      <formula>ISERROR(C19)</formula>
    </cfRule>
  </conditionalFormatting>
  <conditionalFormatting sqref="M22:M26">
    <cfRule type="containsErrors" dxfId="2165" priority="417">
      <formula>ISERROR(M22)</formula>
    </cfRule>
  </conditionalFormatting>
  <conditionalFormatting sqref="M22:M26">
    <cfRule type="containsErrors" dxfId="2164" priority="416">
      <formula>ISERROR(M22)</formula>
    </cfRule>
  </conditionalFormatting>
  <conditionalFormatting sqref="M22:M26">
    <cfRule type="cellIs" dxfId="2163" priority="415" operator="equal">
      <formula>0</formula>
    </cfRule>
  </conditionalFormatting>
  <conditionalFormatting sqref="M27:M28">
    <cfRule type="cellIs" dxfId="2162" priority="413" operator="equal">
      <formula>0</formula>
    </cfRule>
    <cfRule type="containsErrors" dxfId="2161" priority="414">
      <formula>ISERROR(M27)</formula>
    </cfRule>
  </conditionalFormatting>
  <conditionalFormatting sqref="M29:M30">
    <cfRule type="cellIs" dxfId="2160" priority="411" operator="equal">
      <formula>0</formula>
    </cfRule>
    <cfRule type="containsErrors" dxfId="2159" priority="412">
      <formula>ISERROR(M29)</formula>
    </cfRule>
  </conditionalFormatting>
  <conditionalFormatting sqref="C22:C26">
    <cfRule type="containsErrors" dxfId="2158" priority="410">
      <formula>ISERROR(C22)</formula>
    </cfRule>
  </conditionalFormatting>
  <conditionalFormatting sqref="C29:C30">
    <cfRule type="cellIs" dxfId="2157" priority="408" operator="equal">
      <formula>0</formula>
    </cfRule>
    <cfRule type="containsErrors" dxfId="2156" priority="409">
      <formula>ISERROR(C29)</formula>
    </cfRule>
  </conditionalFormatting>
  <conditionalFormatting sqref="M32:M36">
    <cfRule type="containsErrors" dxfId="2155" priority="407">
      <formula>ISERROR(M32)</formula>
    </cfRule>
  </conditionalFormatting>
  <conditionalFormatting sqref="M32:M36">
    <cfRule type="containsErrors" dxfId="2154" priority="406">
      <formula>ISERROR(M32)</formula>
    </cfRule>
  </conditionalFormatting>
  <conditionalFormatting sqref="M32:M36">
    <cfRule type="cellIs" dxfId="2153" priority="405" operator="equal">
      <formula>0</formula>
    </cfRule>
  </conditionalFormatting>
  <conditionalFormatting sqref="M37:M38">
    <cfRule type="cellIs" dxfId="2152" priority="403" operator="equal">
      <formula>0</formula>
    </cfRule>
    <cfRule type="containsErrors" dxfId="2151" priority="404">
      <formula>ISERROR(M37)</formula>
    </cfRule>
  </conditionalFormatting>
  <conditionalFormatting sqref="M39:M40">
    <cfRule type="cellIs" dxfId="2150" priority="401" operator="equal">
      <formula>0</formula>
    </cfRule>
    <cfRule type="containsErrors" dxfId="2149" priority="402">
      <formula>ISERROR(M39)</formula>
    </cfRule>
  </conditionalFormatting>
  <conditionalFormatting sqref="C32:C36">
    <cfRule type="containsErrors" dxfId="2148" priority="400">
      <formula>ISERROR(C32)</formula>
    </cfRule>
  </conditionalFormatting>
  <conditionalFormatting sqref="C39:C40">
    <cfRule type="cellIs" dxfId="2147" priority="398" operator="equal">
      <formula>0</formula>
    </cfRule>
    <cfRule type="containsErrors" dxfId="2146" priority="399">
      <formula>ISERROR(C39)</formula>
    </cfRule>
  </conditionalFormatting>
  <conditionalFormatting sqref="M42:M46">
    <cfRule type="containsErrors" dxfId="2145" priority="397">
      <formula>ISERROR(M42)</formula>
    </cfRule>
  </conditionalFormatting>
  <conditionalFormatting sqref="M42:M46">
    <cfRule type="containsErrors" dxfId="2144" priority="396">
      <formula>ISERROR(M42)</formula>
    </cfRule>
  </conditionalFormatting>
  <conditionalFormatting sqref="M42:M46">
    <cfRule type="cellIs" dxfId="2143" priority="395" operator="equal">
      <formula>0</formula>
    </cfRule>
  </conditionalFormatting>
  <conditionalFormatting sqref="M47:M48">
    <cfRule type="cellIs" dxfId="2142" priority="393" operator="equal">
      <formula>0</formula>
    </cfRule>
    <cfRule type="containsErrors" dxfId="2141" priority="394">
      <formula>ISERROR(M47)</formula>
    </cfRule>
  </conditionalFormatting>
  <conditionalFormatting sqref="M49:M50">
    <cfRule type="cellIs" dxfId="2140" priority="391" operator="equal">
      <formula>0</formula>
    </cfRule>
    <cfRule type="containsErrors" dxfId="2139" priority="392">
      <formula>ISERROR(M49)</formula>
    </cfRule>
  </conditionalFormatting>
  <conditionalFormatting sqref="C42:C46">
    <cfRule type="containsErrors" dxfId="2138" priority="390">
      <formula>ISERROR(C42)</formula>
    </cfRule>
  </conditionalFormatting>
  <conditionalFormatting sqref="C49:C50">
    <cfRule type="cellIs" dxfId="2137" priority="388" operator="equal">
      <formula>0</formula>
    </cfRule>
    <cfRule type="containsErrors" dxfId="2136" priority="389">
      <formula>ISERROR(C49)</formula>
    </cfRule>
  </conditionalFormatting>
  <conditionalFormatting sqref="M52:M56">
    <cfRule type="containsErrors" dxfId="2135" priority="387">
      <formula>ISERROR(M52)</formula>
    </cfRule>
  </conditionalFormatting>
  <conditionalFormatting sqref="M52:M56">
    <cfRule type="containsErrors" dxfId="2134" priority="386">
      <formula>ISERROR(M52)</formula>
    </cfRule>
  </conditionalFormatting>
  <conditionalFormatting sqref="M52:M56">
    <cfRule type="cellIs" dxfId="2133" priority="385" operator="equal">
      <formula>0</formula>
    </cfRule>
  </conditionalFormatting>
  <conditionalFormatting sqref="M57:M58">
    <cfRule type="cellIs" dxfId="2132" priority="383" operator="equal">
      <formula>0</formula>
    </cfRule>
    <cfRule type="containsErrors" dxfId="2131" priority="384">
      <formula>ISERROR(M57)</formula>
    </cfRule>
  </conditionalFormatting>
  <conditionalFormatting sqref="M59:M60">
    <cfRule type="cellIs" dxfId="2130" priority="381" operator="equal">
      <formula>0</formula>
    </cfRule>
    <cfRule type="containsErrors" dxfId="2129" priority="382">
      <formula>ISERROR(M59)</formula>
    </cfRule>
  </conditionalFormatting>
  <conditionalFormatting sqref="C52:C56">
    <cfRule type="containsErrors" dxfId="2128" priority="380">
      <formula>ISERROR(C52)</formula>
    </cfRule>
  </conditionalFormatting>
  <conditionalFormatting sqref="C59:C60">
    <cfRule type="cellIs" dxfId="2127" priority="378" operator="equal">
      <formula>0</formula>
    </cfRule>
    <cfRule type="containsErrors" dxfId="2126" priority="379">
      <formula>ISERROR(C59)</formula>
    </cfRule>
  </conditionalFormatting>
  <conditionalFormatting sqref="M62:M66">
    <cfRule type="containsErrors" dxfId="2125" priority="377">
      <formula>ISERROR(M62)</formula>
    </cfRule>
  </conditionalFormatting>
  <conditionalFormatting sqref="M62:M66">
    <cfRule type="containsErrors" dxfId="2124" priority="376">
      <formula>ISERROR(M62)</formula>
    </cfRule>
  </conditionalFormatting>
  <conditionalFormatting sqref="M62:M66">
    <cfRule type="cellIs" dxfId="2123" priority="375" operator="equal">
      <formula>0</formula>
    </cfRule>
  </conditionalFormatting>
  <conditionalFormatting sqref="M67:M68">
    <cfRule type="cellIs" dxfId="2122" priority="373" operator="equal">
      <formula>0</formula>
    </cfRule>
    <cfRule type="containsErrors" dxfId="2121" priority="374">
      <formula>ISERROR(M67)</formula>
    </cfRule>
  </conditionalFormatting>
  <conditionalFormatting sqref="M69:M70">
    <cfRule type="cellIs" dxfId="2120" priority="371" operator="equal">
      <formula>0</formula>
    </cfRule>
    <cfRule type="containsErrors" dxfId="2119" priority="372">
      <formula>ISERROR(M69)</formula>
    </cfRule>
  </conditionalFormatting>
  <conditionalFormatting sqref="C62:C66">
    <cfRule type="containsErrors" dxfId="2118" priority="370">
      <formula>ISERROR(C62)</formula>
    </cfRule>
  </conditionalFormatting>
  <conditionalFormatting sqref="C69:C70">
    <cfRule type="cellIs" dxfId="2117" priority="368" operator="equal">
      <formula>0</formula>
    </cfRule>
    <cfRule type="containsErrors" dxfId="2116" priority="369">
      <formula>ISERROR(C69)</formula>
    </cfRule>
  </conditionalFormatting>
  <conditionalFormatting sqref="M72:M76">
    <cfRule type="containsErrors" dxfId="2115" priority="367">
      <formula>ISERROR(M72)</formula>
    </cfRule>
  </conditionalFormatting>
  <conditionalFormatting sqref="M72:M76">
    <cfRule type="containsErrors" dxfId="2114" priority="366">
      <formula>ISERROR(M72)</formula>
    </cfRule>
  </conditionalFormatting>
  <conditionalFormatting sqref="M72:M76">
    <cfRule type="cellIs" dxfId="2113" priority="365" operator="equal">
      <formula>0</formula>
    </cfRule>
  </conditionalFormatting>
  <conditionalFormatting sqref="M77:M78">
    <cfRule type="cellIs" dxfId="2112" priority="363" operator="equal">
      <formula>0</formula>
    </cfRule>
    <cfRule type="containsErrors" dxfId="2111" priority="364">
      <formula>ISERROR(M77)</formula>
    </cfRule>
  </conditionalFormatting>
  <conditionalFormatting sqref="M79:M80">
    <cfRule type="cellIs" dxfId="2110" priority="361" operator="equal">
      <formula>0</formula>
    </cfRule>
    <cfRule type="containsErrors" dxfId="2109" priority="362">
      <formula>ISERROR(M79)</formula>
    </cfRule>
  </conditionalFormatting>
  <conditionalFormatting sqref="C72:C76">
    <cfRule type="containsErrors" dxfId="2108" priority="360">
      <formula>ISERROR(C72)</formula>
    </cfRule>
  </conditionalFormatting>
  <conditionalFormatting sqref="C79:C80">
    <cfRule type="cellIs" dxfId="2107" priority="358" operator="equal">
      <formula>0</formula>
    </cfRule>
    <cfRule type="containsErrors" dxfId="2106" priority="359">
      <formula>ISERROR(C79)</formula>
    </cfRule>
  </conditionalFormatting>
  <conditionalFormatting sqref="M82:M86">
    <cfRule type="containsErrors" dxfId="2105" priority="357">
      <formula>ISERROR(M82)</formula>
    </cfRule>
  </conditionalFormatting>
  <conditionalFormatting sqref="M82:M86">
    <cfRule type="containsErrors" dxfId="2104" priority="356">
      <formula>ISERROR(M82)</formula>
    </cfRule>
  </conditionalFormatting>
  <conditionalFormatting sqref="M82:M86">
    <cfRule type="cellIs" dxfId="2103" priority="355" operator="equal">
      <formula>0</formula>
    </cfRule>
  </conditionalFormatting>
  <conditionalFormatting sqref="M87:M88">
    <cfRule type="cellIs" dxfId="2102" priority="353" operator="equal">
      <formula>0</formula>
    </cfRule>
    <cfRule type="containsErrors" dxfId="2101" priority="354">
      <formula>ISERROR(M87)</formula>
    </cfRule>
  </conditionalFormatting>
  <conditionalFormatting sqref="M89:M90">
    <cfRule type="cellIs" dxfId="2100" priority="351" operator="equal">
      <formula>0</formula>
    </cfRule>
    <cfRule type="containsErrors" dxfId="2099" priority="352">
      <formula>ISERROR(M89)</formula>
    </cfRule>
  </conditionalFormatting>
  <conditionalFormatting sqref="C82:C86">
    <cfRule type="containsErrors" dxfId="2098" priority="350">
      <formula>ISERROR(C82)</formula>
    </cfRule>
  </conditionalFormatting>
  <conditionalFormatting sqref="C89:C90">
    <cfRule type="cellIs" dxfId="2097" priority="348" operator="equal">
      <formula>0</formula>
    </cfRule>
    <cfRule type="containsErrors" dxfId="2096" priority="349">
      <formula>ISERROR(C89)</formula>
    </cfRule>
  </conditionalFormatting>
  <conditionalFormatting sqref="M92:M96">
    <cfRule type="containsErrors" dxfId="2095" priority="347">
      <formula>ISERROR(M92)</formula>
    </cfRule>
  </conditionalFormatting>
  <conditionalFormatting sqref="M92:M96">
    <cfRule type="containsErrors" dxfId="2094" priority="346">
      <formula>ISERROR(M92)</formula>
    </cfRule>
  </conditionalFormatting>
  <conditionalFormatting sqref="M92:M96">
    <cfRule type="cellIs" dxfId="2093" priority="345" operator="equal">
      <formula>0</formula>
    </cfRule>
  </conditionalFormatting>
  <conditionalFormatting sqref="M97:M98">
    <cfRule type="cellIs" dxfId="2092" priority="343" operator="equal">
      <formula>0</formula>
    </cfRule>
    <cfRule type="containsErrors" dxfId="2091" priority="344">
      <formula>ISERROR(M97)</formula>
    </cfRule>
  </conditionalFormatting>
  <conditionalFormatting sqref="M99:M100">
    <cfRule type="cellIs" dxfId="2090" priority="341" operator="equal">
      <formula>0</formula>
    </cfRule>
    <cfRule type="containsErrors" dxfId="2089" priority="342">
      <formula>ISERROR(M99)</formula>
    </cfRule>
  </conditionalFormatting>
  <conditionalFormatting sqref="C92:C96">
    <cfRule type="containsErrors" dxfId="2088" priority="340">
      <formula>ISERROR(C92)</formula>
    </cfRule>
  </conditionalFormatting>
  <conditionalFormatting sqref="C99:C100">
    <cfRule type="cellIs" dxfId="2087" priority="338" operator="equal">
      <formula>0</formula>
    </cfRule>
    <cfRule type="containsErrors" dxfId="2086" priority="339">
      <formula>ISERROR(C99)</formula>
    </cfRule>
  </conditionalFormatting>
  <conditionalFormatting sqref="M102:M106">
    <cfRule type="containsErrors" dxfId="2085" priority="337">
      <formula>ISERROR(M102)</formula>
    </cfRule>
  </conditionalFormatting>
  <conditionalFormatting sqref="M102:M106">
    <cfRule type="containsErrors" dxfId="2084" priority="336">
      <formula>ISERROR(M102)</formula>
    </cfRule>
  </conditionalFormatting>
  <conditionalFormatting sqref="M102:M106">
    <cfRule type="cellIs" dxfId="2083" priority="335" operator="equal">
      <formula>0</formula>
    </cfRule>
  </conditionalFormatting>
  <conditionalFormatting sqref="M107:M108">
    <cfRule type="cellIs" dxfId="2082" priority="333" operator="equal">
      <formula>0</formula>
    </cfRule>
    <cfRule type="containsErrors" dxfId="2081" priority="334">
      <formula>ISERROR(M107)</formula>
    </cfRule>
  </conditionalFormatting>
  <conditionalFormatting sqref="M109:M110">
    <cfRule type="cellIs" dxfId="2080" priority="331" operator="equal">
      <formula>0</formula>
    </cfRule>
    <cfRule type="containsErrors" dxfId="2079" priority="332">
      <formula>ISERROR(M109)</formula>
    </cfRule>
  </conditionalFormatting>
  <conditionalFormatting sqref="C102:C106">
    <cfRule type="containsErrors" dxfId="2078" priority="330">
      <formula>ISERROR(C102)</formula>
    </cfRule>
  </conditionalFormatting>
  <conditionalFormatting sqref="C109:C110">
    <cfRule type="cellIs" dxfId="2077" priority="328" operator="equal">
      <formula>0</formula>
    </cfRule>
    <cfRule type="containsErrors" dxfId="2076" priority="329">
      <formula>ISERROR(C109)</formula>
    </cfRule>
  </conditionalFormatting>
  <conditionalFormatting sqref="M112:M116">
    <cfRule type="containsErrors" dxfId="2075" priority="327">
      <formula>ISERROR(M112)</formula>
    </cfRule>
  </conditionalFormatting>
  <conditionalFormatting sqref="M112:M116">
    <cfRule type="containsErrors" dxfId="2074" priority="326">
      <formula>ISERROR(M112)</formula>
    </cfRule>
  </conditionalFormatting>
  <conditionalFormatting sqref="M112:M116">
    <cfRule type="cellIs" dxfId="2073" priority="325" operator="equal">
      <formula>0</formula>
    </cfRule>
  </conditionalFormatting>
  <conditionalFormatting sqref="M117:M118">
    <cfRule type="cellIs" dxfId="2072" priority="323" operator="equal">
      <formula>0</formula>
    </cfRule>
    <cfRule type="containsErrors" dxfId="2071" priority="324">
      <formula>ISERROR(M117)</formula>
    </cfRule>
  </conditionalFormatting>
  <conditionalFormatting sqref="M119:M120">
    <cfRule type="cellIs" dxfId="2070" priority="321" operator="equal">
      <formula>0</formula>
    </cfRule>
    <cfRule type="containsErrors" dxfId="2069" priority="322">
      <formula>ISERROR(M119)</formula>
    </cfRule>
  </conditionalFormatting>
  <conditionalFormatting sqref="C112:C116">
    <cfRule type="containsErrors" dxfId="2068" priority="320">
      <formula>ISERROR(C112)</formula>
    </cfRule>
  </conditionalFormatting>
  <conditionalFormatting sqref="C119:C120">
    <cfRule type="cellIs" dxfId="2067" priority="318" operator="equal">
      <formula>0</formula>
    </cfRule>
    <cfRule type="containsErrors" dxfId="2066" priority="319">
      <formula>ISERROR(C119)</formula>
    </cfRule>
  </conditionalFormatting>
  <conditionalFormatting sqref="M122:M126">
    <cfRule type="containsErrors" dxfId="2065" priority="317">
      <formula>ISERROR(M122)</formula>
    </cfRule>
  </conditionalFormatting>
  <conditionalFormatting sqref="M122:M126">
    <cfRule type="containsErrors" dxfId="2064" priority="316">
      <formula>ISERROR(M122)</formula>
    </cfRule>
  </conditionalFormatting>
  <conditionalFormatting sqref="M122:M126">
    <cfRule type="cellIs" dxfId="2063" priority="315" operator="equal">
      <formula>0</formula>
    </cfRule>
  </conditionalFormatting>
  <conditionalFormatting sqref="M127:M128">
    <cfRule type="cellIs" dxfId="2062" priority="313" operator="equal">
      <formula>0</formula>
    </cfRule>
    <cfRule type="containsErrors" dxfId="2061" priority="314">
      <formula>ISERROR(M127)</formula>
    </cfRule>
  </conditionalFormatting>
  <conditionalFormatting sqref="M129:M130">
    <cfRule type="cellIs" dxfId="2060" priority="311" operator="equal">
      <formula>0</formula>
    </cfRule>
    <cfRule type="containsErrors" dxfId="2059" priority="312">
      <formula>ISERROR(M129)</formula>
    </cfRule>
  </conditionalFormatting>
  <conditionalFormatting sqref="C122:C126">
    <cfRule type="containsErrors" dxfId="2058" priority="310">
      <formula>ISERROR(C122)</formula>
    </cfRule>
  </conditionalFormatting>
  <conditionalFormatting sqref="C129:C130">
    <cfRule type="cellIs" dxfId="2057" priority="308" operator="equal">
      <formula>0</formula>
    </cfRule>
    <cfRule type="containsErrors" dxfId="2056" priority="309">
      <formula>ISERROR(C129)</formula>
    </cfRule>
  </conditionalFormatting>
  <conditionalFormatting sqref="M132:M136">
    <cfRule type="containsErrors" dxfId="2055" priority="307">
      <formula>ISERROR(M132)</formula>
    </cfRule>
  </conditionalFormatting>
  <conditionalFormatting sqref="M132:M136">
    <cfRule type="containsErrors" dxfId="2054" priority="306">
      <formula>ISERROR(M132)</formula>
    </cfRule>
  </conditionalFormatting>
  <conditionalFormatting sqref="M132:M136">
    <cfRule type="cellIs" dxfId="2053" priority="305" operator="equal">
      <formula>0</formula>
    </cfRule>
  </conditionalFormatting>
  <conditionalFormatting sqref="M137:M138">
    <cfRule type="cellIs" dxfId="2052" priority="303" operator="equal">
      <formula>0</formula>
    </cfRule>
    <cfRule type="containsErrors" dxfId="2051" priority="304">
      <formula>ISERROR(M137)</formula>
    </cfRule>
  </conditionalFormatting>
  <conditionalFormatting sqref="M139:M140">
    <cfRule type="cellIs" dxfId="2050" priority="301" operator="equal">
      <formula>0</formula>
    </cfRule>
    <cfRule type="containsErrors" dxfId="2049" priority="302">
      <formula>ISERROR(M139)</formula>
    </cfRule>
  </conditionalFormatting>
  <conditionalFormatting sqref="C132:C136">
    <cfRule type="containsErrors" dxfId="2048" priority="300">
      <formula>ISERROR(C132)</formula>
    </cfRule>
  </conditionalFormatting>
  <conditionalFormatting sqref="C139:C140">
    <cfRule type="cellIs" dxfId="2047" priority="298" operator="equal">
      <formula>0</formula>
    </cfRule>
    <cfRule type="containsErrors" dxfId="2046" priority="299">
      <formula>ISERROR(C139)</formula>
    </cfRule>
  </conditionalFormatting>
  <conditionalFormatting sqref="M142:M146">
    <cfRule type="containsErrors" dxfId="2045" priority="297">
      <formula>ISERROR(M142)</formula>
    </cfRule>
  </conditionalFormatting>
  <conditionalFormatting sqref="M142:M146">
    <cfRule type="containsErrors" dxfId="2044" priority="296">
      <formula>ISERROR(M142)</formula>
    </cfRule>
  </conditionalFormatting>
  <conditionalFormatting sqref="M142:M146">
    <cfRule type="cellIs" dxfId="2043" priority="295" operator="equal">
      <formula>0</formula>
    </cfRule>
  </conditionalFormatting>
  <conditionalFormatting sqref="M147:M148">
    <cfRule type="cellIs" dxfId="2042" priority="293" operator="equal">
      <formula>0</formula>
    </cfRule>
    <cfRule type="containsErrors" dxfId="2041" priority="294">
      <formula>ISERROR(M147)</formula>
    </cfRule>
  </conditionalFormatting>
  <conditionalFormatting sqref="M149:M150">
    <cfRule type="cellIs" dxfId="2040" priority="291" operator="equal">
      <formula>0</formula>
    </cfRule>
    <cfRule type="containsErrors" dxfId="2039" priority="292">
      <formula>ISERROR(M149)</formula>
    </cfRule>
  </conditionalFormatting>
  <conditionalFormatting sqref="C142:C146">
    <cfRule type="containsErrors" dxfId="2038" priority="290">
      <formula>ISERROR(C142)</formula>
    </cfRule>
  </conditionalFormatting>
  <conditionalFormatting sqref="C149:C150">
    <cfRule type="cellIs" dxfId="2037" priority="288" operator="equal">
      <formula>0</formula>
    </cfRule>
    <cfRule type="containsErrors" dxfId="2036" priority="289">
      <formula>ISERROR(C149)</formula>
    </cfRule>
  </conditionalFormatting>
  <conditionalFormatting sqref="M152:M156">
    <cfRule type="containsErrors" dxfId="2035" priority="287">
      <formula>ISERROR(M152)</formula>
    </cfRule>
  </conditionalFormatting>
  <conditionalFormatting sqref="M152:M156">
    <cfRule type="containsErrors" dxfId="2034" priority="286">
      <formula>ISERROR(M152)</formula>
    </cfRule>
  </conditionalFormatting>
  <conditionalFormatting sqref="M152:M156">
    <cfRule type="cellIs" dxfId="2033" priority="285" operator="equal">
      <formula>0</formula>
    </cfRule>
  </conditionalFormatting>
  <conditionalFormatting sqref="M157:M158">
    <cfRule type="cellIs" dxfId="2032" priority="283" operator="equal">
      <formula>0</formula>
    </cfRule>
    <cfRule type="containsErrors" dxfId="2031" priority="284">
      <formula>ISERROR(M157)</formula>
    </cfRule>
  </conditionalFormatting>
  <conditionalFormatting sqref="M159:M160">
    <cfRule type="cellIs" dxfId="2030" priority="281" operator="equal">
      <formula>0</formula>
    </cfRule>
    <cfRule type="containsErrors" dxfId="2029" priority="282">
      <formula>ISERROR(M159)</formula>
    </cfRule>
  </conditionalFormatting>
  <conditionalFormatting sqref="C152:C156">
    <cfRule type="containsErrors" dxfId="2028" priority="280">
      <formula>ISERROR(C152)</formula>
    </cfRule>
  </conditionalFormatting>
  <conditionalFormatting sqref="C159:C160">
    <cfRule type="cellIs" dxfId="2027" priority="278" operator="equal">
      <formula>0</formula>
    </cfRule>
    <cfRule type="containsErrors" dxfId="2026" priority="279">
      <formula>ISERROR(C159)</formula>
    </cfRule>
  </conditionalFormatting>
  <conditionalFormatting sqref="M11">
    <cfRule type="containsErrors" dxfId="2025" priority="276">
      <formula>ISERROR(M11)</formula>
    </cfRule>
  </conditionalFormatting>
  <conditionalFormatting sqref="A2:A6">
    <cfRule type="containsErrors" dxfId="2024" priority="275">
      <formula>ISERROR(A2)</formula>
    </cfRule>
  </conditionalFormatting>
  <conditionalFormatting sqref="A7:A8">
    <cfRule type="cellIs" dxfId="2023" priority="273" operator="equal">
      <formula>0</formula>
    </cfRule>
    <cfRule type="containsErrors" dxfId="2022" priority="274">
      <formula>ISERROR(A7)</formula>
    </cfRule>
  </conditionalFormatting>
  <conditionalFormatting sqref="A9:A10">
    <cfRule type="cellIs" dxfId="2021" priority="271" operator="equal">
      <formula>0</formula>
    </cfRule>
    <cfRule type="containsErrors" dxfId="2020" priority="272">
      <formula>ISERROR(A9)</formula>
    </cfRule>
  </conditionalFormatting>
  <conditionalFormatting sqref="A17:A18">
    <cfRule type="cellIs" dxfId="2019" priority="269" operator="equal">
      <formula>0</formula>
    </cfRule>
    <cfRule type="containsErrors" dxfId="2018" priority="270">
      <formula>ISERROR(A17)</formula>
    </cfRule>
  </conditionalFormatting>
  <conditionalFormatting sqref="A19:A20">
    <cfRule type="cellIs" dxfId="2017" priority="267" operator="equal">
      <formula>0</formula>
    </cfRule>
    <cfRule type="containsErrors" dxfId="2016" priority="268">
      <formula>ISERROR(A19)</formula>
    </cfRule>
  </conditionalFormatting>
  <conditionalFormatting sqref="A27:A28">
    <cfRule type="cellIs" dxfId="2015" priority="265" operator="equal">
      <formula>0</formula>
    </cfRule>
    <cfRule type="containsErrors" dxfId="2014" priority="266">
      <formula>ISERROR(A27)</formula>
    </cfRule>
  </conditionalFormatting>
  <conditionalFormatting sqref="A29:A30">
    <cfRule type="cellIs" dxfId="2013" priority="263" operator="equal">
      <formula>0</formula>
    </cfRule>
    <cfRule type="containsErrors" dxfId="2012" priority="264">
      <formula>ISERROR(A29)</formula>
    </cfRule>
  </conditionalFormatting>
  <conditionalFormatting sqref="A37:A38">
    <cfRule type="cellIs" dxfId="2011" priority="261" operator="equal">
      <formula>0</formula>
    </cfRule>
    <cfRule type="containsErrors" dxfId="2010" priority="262">
      <formula>ISERROR(A37)</formula>
    </cfRule>
  </conditionalFormatting>
  <conditionalFormatting sqref="A39:A40">
    <cfRule type="cellIs" dxfId="2009" priority="259" operator="equal">
      <formula>0</formula>
    </cfRule>
    <cfRule type="containsErrors" dxfId="2008" priority="260">
      <formula>ISERROR(A39)</formula>
    </cfRule>
  </conditionalFormatting>
  <conditionalFormatting sqref="A47:A48">
    <cfRule type="cellIs" dxfId="2007" priority="257" operator="equal">
      <formula>0</formula>
    </cfRule>
    <cfRule type="containsErrors" dxfId="2006" priority="258">
      <formula>ISERROR(A47)</formula>
    </cfRule>
  </conditionalFormatting>
  <conditionalFormatting sqref="A49:A50">
    <cfRule type="cellIs" dxfId="2005" priority="255" operator="equal">
      <formula>0</formula>
    </cfRule>
    <cfRule type="containsErrors" dxfId="2004" priority="256">
      <formula>ISERROR(A49)</formula>
    </cfRule>
  </conditionalFormatting>
  <conditionalFormatting sqref="A57:A58">
    <cfRule type="cellIs" dxfId="2003" priority="253" operator="equal">
      <formula>0</formula>
    </cfRule>
    <cfRule type="containsErrors" dxfId="2002" priority="254">
      <formula>ISERROR(A57)</formula>
    </cfRule>
  </conditionalFormatting>
  <conditionalFormatting sqref="A59:A60">
    <cfRule type="cellIs" dxfId="2001" priority="251" operator="equal">
      <formula>0</formula>
    </cfRule>
    <cfRule type="containsErrors" dxfId="2000" priority="252">
      <formula>ISERROR(A59)</formula>
    </cfRule>
  </conditionalFormatting>
  <conditionalFormatting sqref="A67:A68">
    <cfRule type="cellIs" dxfId="1999" priority="249" operator="equal">
      <formula>0</formula>
    </cfRule>
    <cfRule type="containsErrors" dxfId="1998" priority="250">
      <formula>ISERROR(A67)</formula>
    </cfRule>
  </conditionalFormatting>
  <conditionalFormatting sqref="A69:A70">
    <cfRule type="cellIs" dxfId="1997" priority="247" operator="equal">
      <formula>0</formula>
    </cfRule>
    <cfRule type="containsErrors" dxfId="1996" priority="248">
      <formula>ISERROR(A69)</formula>
    </cfRule>
  </conditionalFormatting>
  <conditionalFormatting sqref="A77:A78">
    <cfRule type="cellIs" dxfId="1995" priority="245" operator="equal">
      <formula>0</formula>
    </cfRule>
    <cfRule type="containsErrors" dxfId="1994" priority="246">
      <formula>ISERROR(A77)</formula>
    </cfRule>
  </conditionalFormatting>
  <conditionalFormatting sqref="A79:A80">
    <cfRule type="cellIs" dxfId="1993" priority="243" operator="equal">
      <formula>0</formula>
    </cfRule>
    <cfRule type="containsErrors" dxfId="1992" priority="244">
      <formula>ISERROR(A79)</formula>
    </cfRule>
  </conditionalFormatting>
  <conditionalFormatting sqref="A87:A88">
    <cfRule type="cellIs" dxfId="1991" priority="241" operator="equal">
      <formula>0</formula>
    </cfRule>
    <cfRule type="containsErrors" dxfId="1990" priority="242">
      <formula>ISERROR(A87)</formula>
    </cfRule>
  </conditionalFormatting>
  <conditionalFormatting sqref="A89:A90">
    <cfRule type="cellIs" dxfId="1989" priority="239" operator="equal">
      <formula>0</formula>
    </cfRule>
    <cfRule type="containsErrors" dxfId="1988" priority="240">
      <formula>ISERROR(A89)</formula>
    </cfRule>
  </conditionalFormatting>
  <conditionalFormatting sqref="A97:A98">
    <cfRule type="cellIs" dxfId="1987" priority="237" operator="equal">
      <formula>0</formula>
    </cfRule>
    <cfRule type="containsErrors" dxfId="1986" priority="238">
      <formula>ISERROR(A97)</formula>
    </cfRule>
  </conditionalFormatting>
  <conditionalFormatting sqref="A99:A100">
    <cfRule type="cellIs" dxfId="1985" priority="235" operator="equal">
      <formula>0</formula>
    </cfRule>
    <cfRule type="containsErrors" dxfId="1984" priority="236">
      <formula>ISERROR(A99)</formula>
    </cfRule>
  </conditionalFormatting>
  <conditionalFormatting sqref="A107:A108">
    <cfRule type="cellIs" dxfId="1983" priority="233" operator="equal">
      <formula>0</formula>
    </cfRule>
    <cfRule type="containsErrors" dxfId="1982" priority="234">
      <formula>ISERROR(A107)</formula>
    </cfRule>
  </conditionalFormatting>
  <conditionalFormatting sqref="A109:A110">
    <cfRule type="cellIs" dxfId="1981" priority="231" operator="equal">
      <formula>0</formula>
    </cfRule>
    <cfRule type="containsErrors" dxfId="1980" priority="232">
      <formula>ISERROR(A109)</formula>
    </cfRule>
  </conditionalFormatting>
  <conditionalFormatting sqref="A117:A118">
    <cfRule type="cellIs" dxfId="1979" priority="229" operator="equal">
      <formula>0</formula>
    </cfRule>
    <cfRule type="containsErrors" dxfId="1978" priority="230">
      <formula>ISERROR(A117)</formula>
    </cfRule>
  </conditionalFormatting>
  <conditionalFormatting sqref="A119:A120">
    <cfRule type="cellIs" dxfId="1977" priority="227" operator="equal">
      <formula>0</formula>
    </cfRule>
    <cfRule type="containsErrors" dxfId="1976" priority="228">
      <formula>ISERROR(A119)</formula>
    </cfRule>
  </conditionalFormatting>
  <conditionalFormatting sqref="A127:A128">
    <cfRule type="cellIs" dxfId="1975" priority="225" operator="equal">
      <formula>0</formula>
    </cfRule>
    <cfRule type="containsErrors" dxfId="1974" priority="226">
      <formula>ISERROR(A127)</formula>
    </cfRule>
  </conditionalFormatting>
  <conditionalFormatting sqref="A129:A130">
    <cfRule type="cellIs" dxfId="1973" priority="223" operator="equal">
      <formula>0</formula>
    </cfRule>
    <cfRule type="containsErrors" dxfId="1972" priority="224">
      <formula>ISERROR(A129)</formula>
    </cfRule>
  </conditionalFormatting>
  <conditionalFormatting sqref="A137:A138">
    <cfRule type="cellIs" dxfId="1971" priority="221" operator="equal">
      <formula>0</formula>
    </cfRule>
    <cfRule type="containsErrors" dxfId="1970" priority="222">
      <formula>ISERROR(A137)</formula>
    </cfRule>
  </conditionalFormatting>
  <conditionalFormatting sqref="A139:A140">
    <cfRule type="cellIs" dxfId="1969" priority="219" operator="equal">
      <formula>0</formula>
    </cfRule>
    <cfRule type="containsErrors" dxfId="1968" priority="220">
      <formula>ISERROR(A139)</formula>
    </cfRule>
  </conditionalFormatting>
  <conditionalFormatting sqref="A147:A148">
    <cfRule type="cellIs" dxfId="1967" priority="217" operator="equal">
      <formula>0</formula>
    </cfRule>
    <cfRule type="containsErrors" dxfId="1966" priority="218">
      <formula>ISERROR(A147)</formula>
    </cfRule>
  </conditionalFormatting>
  <conditionalFormatting sqref="A149:A150">
    <cfRule type="cellIs" dxfId="1965" priority="215" operator="equal">
      <formula>0</formula>
    </cfRule>
    <cfRule type="containsErrors" dxfId="1964" priority="216">
      <formula>ISERROR(A149)</formula>
    </cfRule>
  </conditionalFormatting>
  <conditionalFormatting sqref="A157:A158">
    <cfRule type="cellIs" dxfId="1963" priority="213" operator="equal">
      <formula>0</formula>
    </cfRule>
    <cfRule type="containsErrors" dxfId="1962" priority="214">
      <formula>ISERROR(A157)</formula>
    </cfRule>
  </conditionalFormatting>
  <conditionalFormatting sqref="A159:A160">
    <cfRule type="cellIs" dxfId="1961" priority="211" operator="equal">
      <formula>0</formula>
    </cfRule>
    <cfRule type="containsErrors" dxfId="1960" priority="212">
      <formula>ISERROR(A159)</formula>
    </cfRule>
  </conditionalFormatting>
  <conditionalFormatting sqref="A12:A16">
    <cfRule type="containsErrors" dxfId="1959" priority="210">
      <formula>ISERROR(A12)</formula>
    </cfRule>
  </conditionalFormatting>
  <conditionalFormatting sqref="A22:A26">
    <cfRule type="containsErrors" dxfId="1958" priority="209">
      <formula>ISERROR(A22)</formula>
    </cfRule>
  </conditionalFormatting>
  <conditionalFormatting sqref="A32:A36">
    <cfRule type="containsErrors" dxfId="1957" priority="208">
      <formula>ISERROR(A32)</formula>
    </cfRule>
  </conditionalFormatting>
  <conditionalFormatting sqref="A42:A46">
    <cfRule type="containsErrors" dxfId="1956" priority="207">
      <formula>ISERROR(A42)</formula>
    </cfRule>
  </conditionalFormatting>
  <conditionalFormatting sqref="A52:A56">
    <cfRule type="containsErrors" dxfId="1955" priority="206">
      <formula>ISERROR(A52)</formula>
    </cfRule>
  </conditionalFormatting>
  <conditionalFormatting sqref="A62:A66">
    <cfRule type="containsErrors" dxfId="1954" priority="205">
      <formula>ISERROR(A62)</formula>
    </cfRule>
  </conditionalFormatting>
  <conditionalFormatting sqref="A72:A76">
    <cfRule type="containsErrors" dxfId="1953" priority="204">
      <formula>ISERROR(A72)</formula>
    </cfRule>
  </conditionalFormatting>
  <conditionalFormatting sqref="A82:A86">
    <cfRule type="containsErrors" dxfId="1952" priority="203">
      <formula>ISERROR(A82)</formula>
    </cfRule>
  </conditionalFormatting>
  <conditionalFormatting sqref="A92:A96">
    <cfRule type="containsErrors" dxfId="1951" priority="202">
      <formula>ISERROR(A92)</formula>
    </cfRule>
  </conditionalFormatting>
  <conditionalFormatting sqref="A102:A106">
    <cfRule type="containsErrors" dxfId="1950" priority="201">
      <formula>ISERROR(A102)</formula>
    </cfRule>
  </conditionalFormatting>
  <conditionalFormatting sqref="A112:A116">
    <cfRule type="containsErrors" dxfId="1949" priority="200">
      <formula>ISERROR(A112)</formula>
    </cfRule>
  </conditionalFormatting>
  <conditionalFormatting sqref="A122:A126">
    <cfRule type="containsErrors" dxfId="1948" priority="199">
      <formula>ISERROR(A122)</formula>
    </cfRule>
  </conditionalFormatting>
  <conditionalFormatting sqref="A132:A136">
    <cfRule type="containsErrors" dxfId="1947" priority="198">
      <formula>ISERROR(A132)</formula>
    </cfRule>
  </conditionalFormatting>
  <conditionalFormatting sqref="A142:A146">
    <cfRule type="containsErrors" dxfId="1946" priority="197">
      <formula>ISERROR(A142)</formula>
    </cfRule>
  </conditionalFormatting>
  <conditionalFormatting sqref="A152:A156">
    <cfRule type="containsErrors" dxfId="1945" priority="196">
      <formula>ISERROR(A152)</formula>
    </cfRule>
  </conditionalFormatting>
  <conditionalFormatting sqref="B142:B146">
    <cfRule type="containsErrors" dxfId="1944" priority="194">
      <formula>ISERROR(B142)</formula>
    </cfRule>
  </conditionalFormatting>
  <conditionalFormatting sqref="B132:B136">
    <cfRule type="containsErrors" dxfId="1943" priority="195">
      <formula>ISERROR(B132)</formula>
    </cfRule>
  </conditionalFormatting>
  <conditionalFormatting sqref="B152:B156">
    <cfRule type="containsErrors" dxfId="1942" priority="193">
      <formula>ISERROR(B152)</formula>
    </cfRule>
  </conditionalFormatting>
  <conditionalFormatting sqref="B42:B46">
    <cfRule type="containsErrors" dxfId="1941" priority="189">
      <formula>ISERROR(B42)</formula>
    </cfRule>
  </conditionalFormatting>
  <conditionalFormatting sqref="B22:B26">
    <cfRule type="containsErrors" dxfId="1940" priority="191">
      <formula>ISERROR(B22)</formula>
    </cfRule>
  </conditionalFormatting>
  <conditionalFormatting sqref="B32:B36">
    <cfRule type="containsErrors" dxfId="1939" priority="190">
      <formula>ISERROR(B32)</formula>
    </cfRule>
  </conditionalFormatting>
  <conditionalFormatting sqref="B52:B56">
    <cfRule type="containsErrors" dxfId="1938" priority="188">
      <formula>ISERROR(B52)</formula>
    </cfRule>
  </conditionalFormatting>
  <conditionalFormatting sqref="B62:B66">
    <cfRule type="containsErrors" dxfId="1937" priority="187">
      <formula>ISERROR(B62)</formula>
    </cfRule>
  </conditionalFormatting>
  <conditionalFormatting sqref="B72:B76">
    <cfRule type="containsErrors" dxfId="1936" priority="186">
      <formula>ISERROR(B72)</formula>
    </cfRule>
  </conditionalFormatting>
  <conditionalFormatting sqref="B82:B86">
    <cfRule type="containsErrors" dxfId="1935" priority="185">
      <formula>ISERROR(B82)</formula>
    </cfRule>
  </conditionalFormatting>
  <conditionalFormatting sqref="B92:B96">
    <cfRule type="containsErrors" dxfId="1934" priority="184">
      <formula>ISERROR(B92)</formula>
    </cfRule>
  </conditionalFormatting>
  <conditionalFormatting sqref="B102:B106">
    <cfRule type="containsErrors" dxfId="1933" priority="183">
      <formula>ISERROR(B102)</formula>
    </cfRule>
  </conditionalFormatting>
  <conditionalFormatting sqref="B112:B116">
    <cfRule type="containsErrors" dxfId="1932" priority="182">
      <formula>ISERROR(B112)</formula>
    </cfRule>
  </conditionalFormatting>
  <conditionalFormatting sqref="B122:B126">
    <cfRule type="containsErrors" dxfId="1931" priority="181">
      <formula>ISERROR(B122)</formula>
    </cfRule>
  </conditionalFormatting>
  <conditionalFormatting sqref="A11">
    <cfRule type="containsErrors" dxfId="1930" priority="179">
      <formula>ISERROR(A11)</formula>
    </cfRule>
  </conditionalFormatting>
  <conditionalFormatting sqref="C17:C18">
    <cfRule type="cellIs" dxfId="1929" priority="177" operator="equal">
      <formula>0</formula>
    </cfRule>
    <cfRule type="containsErrors" dxfId="1928" priority="178">
      <formula>ISERROR(C17)</formula>
    </cfRule>
  </conditionalFormatting>
  <conditionalFormatting sqref="C27:C28">
    <cfRule type="cellIs" dxfId="1927" priority="175" operator="equal">
      <formula>0</formula>
    </cfRule>
    <cfRule type="containsErrors" dxfId="1926" priority="176">
      <formula>ISERROR(C27)</formula>
    </cfRule>
  </conditionalFormatting>
  <conditionalFormatting sqref="C37:C38">
    <cfRule type="cellIs" dxfId="1925" priority="173" operator="equal">
      <formula>0</formula>
    </cfRule>
    <cfRule type="containsErrors" dxfId="1924" priority="174">
      <formula>ISERROR(C37)</formula>
    </cfRule>
  </conditionalFormatting>
  <conditionalFormatting sqref="C47:C48">
    <cfRule type="cellIs" dxfId="1923" priority="171" operator="equal">
      <formula>0</formula>
    </cfRule>
    <cfRule type="containsErrors" dxfId="1922" priority="172">
      <formula>ISERROR(C47)</formula>
    </cfRule>
  </conditionalFormatting>
  <conditionalFormatting sqref="C57:C58">
    <cfRule type="cellIs" dxfId="1921" priority="169" operator="equal">
      <formula>0</formula>
    </cfRule>
    <cfRule type="containsErrors" dxfId="1920" priority="170">
      <formula>ISERROR(C57)</formula>
    </cfRule>
  </conditionalFormatting>
  <conditionalFormatting sqref="C67:C68">
    <cfRule type="cellIs" dxfId="1919" priority="167" operator="equal">
      <formula>0</formula>
    </cfRule>
    <cfRule type="containsErrors" dxfId="1918" priority="168">
      <formula>ISERROR(C67)</formula>
    </cfRule>
  </conditionalFormatting>
  <conditionalFormatting sqref="C77:C78">
    <cfRule type="cellIs" dxfId="1917" priority="165" operator="equal">
      <formula>0</formula>
    </cfRule>
    <cfRule type="containsErrors" dxfId="1916" priority="166">
      <formula>ISERROR(C77)</formula>
    </cfRule>
  </conditionalFormatting>
  <conditionalFormatting sqref="C87:C88">
    <cfRule type="cellIs" dxfId="1915" priority="163" operator="equal">
      <formula>0</formula>
    </cfRule>
    <cfRule type="containsErrors" dxfId="1914" priority="164">
      <formula>ISERROR(C87)</formula>
    </cfRule>
  </conditionalFormatting>
  <conditionalFormatting sqref="C97:C98">
    <cfRule type="cellIs" dxfId="1913" priority="161" operator="equal">
      <formula>0</formula>
    </cfRule>
    <cfRule type="containsErrors" dxfId="1912" priority="162">
      <formula>ISERROR(C97)</formula>
    </cfRule>
  </conditionalFormatting>
  <conditionalFormatting sqref="C107:C108">
    <cfRule type="cellIs" dxfId="1911" priority="159" operator="equal">
      <formula>0</formula>
    </cfRule>
    <cfRule type="containsErrors" dxfId="1910" priority="160">
      <formula>ISERROR(C107)</formula>
    </cfRule>
  </conditionalFormatting>
  <conditionalFormatting sqref="C117:C118">
    <cfRule type="cellIs" dxfId="1909" priority="157" operator="equal">
      <formula>0</formula>
    </cfRule>
    <cfRule type="containsErrors" dxfId="1908" priority="158">
      <formula>ISERROR(C117)</formula>
    </cfRule>
  </conditionalFormatting>
  <conditionalFormatting sqref="C127:C128">
    <cfRule type="cellIs" dxfId="1907" priority="155" operator="equal">
      <formula>0</formula>
    </cfRule>
    <cfRule type="containsErrors" dxfId="1906" priority="156">
      <formula>ISERROR(C127)</formula>
    </cfRule>
  </conditionalFormatting>
  <conditionalFormatting sqref="C137:C138">
    <cfRule type="cellIs" dxfId="1905" priority="153" operator="equal">
      <formula>0</formula>
    </cfRule>
    <cfRule type="containsErrors" dxfId="1904" priority="154">
      <formula>ISERROR(C137)</formula>
    </cfRule>
  </conditionalFormatting>
  <conditionalFormatting sqref="C147:C148">
    <cfRule type="cellIs" dxfId="1903" priority="151" operator="equal">
      <formula>0</formula>
    </cfRule>
    <cfRule type="containsErrors" dxfId="1902" priority="152">
      <formula>ISERROR(C147)</formula>
    </cfRule>
  </conditionalFormatting>
  <conditionalFormatting sqref="C157:C158">
    <cfRule type="cellIs" dxfId="1901" priority="149" operator="equal">
      <formula>0</formula>
    </cfRule>
    <cfRule type="containsErrors" dxfId="1900" priority="150">
      <formula>ISERROR(C157)</formula>
    </cfRule>
  </conditionalFormatting>
  <conditionalFormatting sqref="C21">
    <cfRule type="containsErrors" dxfId="1899" priority="148">
      <formula>ISERROR(C21)</formula>
    </cfRule>
  </conditionalFormatting>
  <conditionalFormatting sqref="B21">
    <cfRule type="containsErrors" dxfId="1898" priority="147">
      <formula>ISERROR(B21)</formula>
    </cfRule>
  </conditionalFormatting>
  <conditionalFormatting sqref="C31">
    <cfRule type="containsErrors" dxfId="1897" priority="146">
      <formula>ISERROR(C31)</formula>
    </cfRule>
  </conditionalFormatting>
  <conditionalFormatting sqref="B31">
    <cfRule type="containsErrors" dxfId="1896" priority="145">
      <formula>ISERROR(B31)</formula>
    </cfRule>
  </conditionalFormatting>
  <conditionalFormatting sqref="C41">
    <cfRule type="containsErrors" dxfId="1895" priority="144">
      <formula>ISERROR(C41)</formula>
    </cfRule>
  </conditionalFormatting>
  <conditionalFormatting sqref="B41">
    <cfRule type="containsErrors" dxfId="1894" priority="143">
      <formula>ISERROR(B41)</formula>
    </cfRule>
  </conditionalFormatting>
  <conditionalFormatting sqref="C51">
    <cfRule type="containsErrors" dxfId="1893" priority="142">
      <formula>ISERROR(C51)</formula>
    </cfRule>
  </conditionalFormatting>
  <conditionalFormatting sqref="B51">
    <cfRule type="containsErrors" dxfId="1892" priority="141">
      <formula>ISERROR(B51)</formula>
    </cfRule>
  </conditionalFormatting>
  <conditionalFormatting sqref="C61">
    <cfRule type="containsErrors" dxfId="1891" priority="140">
      <formula>ISERROR(C61)</formula>
    </cfRule>
  </conditionalFormatting>
  <conditionalFormatting sqref="B61">
    <cfRule type="containsErrors" dxfId="1890" priority="139">
      <formula>ISERROR(B61)</formula>
    </cfRule>
  </conditionalFormatting>
  <conditionalFormatting sqref="C71">
    <cfRule type="containsErrors" dxfId="1889" priority="138">
      <formula>ISERROR(C71)</formula>
    </cfRule>
  </conditionalFormatting>
  <conditionalFormatting sqref="B71">
    <cfRule type="containsErrors" dxfId="1888" priority="137">
      <formula>ISERROR(B71)</formula>
    </cfRule>
  </conditionalFormatting>
  <conditionalFormatting sqref="C81">
    <cfRule type="containsErrors" dxfId="1887" priority="136">
      <formula>ISERROR(C81)</formula>
    </cfRule>
  </conditionalFormatting>
  <conditionalFormatting sqref="B81">
    <cfRule type="containsErrors" dxfId="1886" priority="135">
      <formula>ISERROR(B81)</formula>
    </cfRule>
  </conditionalFormatting>
  <conditionalFormatting sqref="C91">
    <cfRule type="containsErrors" dxfId="1885" priority="134">
      <formula>ISERROR(C91)</formula>
    </cfRule>
  </conditionalFormatting>
  <conditionalFormatting sqref="B91">
    <cfRule type="containsErrors" dxfId="1884" priority="133">
      <formula>ISERROR(B91)</formula>
    </cfRule>
  </conditionalFormatting>
  <conditionalFormatting sqref="C101">
    <cfRule type="containsErrors" dxfId="1883" priority="132">
      <formula>ISERROR(C101)</formula>
    </cfRule>
  </conditionalFormatting>
  <conditionalFormatting sqref="B101">
    <cfRule type="containsErrors" dxfId="1882" priority="131">
      <formula>ISERROR(B101)</formula>
    </cfRule>
  </conditionalFormatting>
  <conditionalFormatting sqref="C111">
    <cfRule type="containsErrors" dxfId="1881" priority="130">
      <formula>ISERROR(C111)</formula>
    </cfRule>
  </conditionalFormatting>
  <conditionalFormatting sqref="B111">
    <cfRule type="containsErrors" dxfId="1880" priority="129">
      <formula>ISERROR(B111)</formula>
    </cfRule>
  </conditionalFormatting>
  <conditionalFormatting sqref="C121">
    <cfRule type="containsErrors" dxfId="1879" priority="128">
      <formula>ISERROR(C121)</formula>
    </cfRule>
  </conditionalFormatting>
  <conditionalFormatting sqref="B121">
    <cfRule type="containsErrors" dxfId="1878" priority="127">
      <formula>ISERROR(B121)</formula>
    </cfRule>
  </conditionalFormatting>
  <conditionalFormatting sqref="C131">
    <cfRule type="containsErrors" dxfId="1877" priority="126">
      <formula>ISERROR(C131)</formula>
    </cfRule>
  </conditionalFormatting>
  <conditionalFormatting sqref="B131">
    <cfRule type="containsErrors" dxfId="1876" priority="125">
      <formula>ISERROR(B131)</formula>
    </cfRule>
  </conditionalFormatting>
  <conditionalFormatting sqref="C141">
    <cfRule type="containsErrors" dxfId="1875" priority="124">
      <formula>ISERROR(C141)</formula>
    </cfRule>
  </conditionalFormatting>
  <conditionalFormatting sqref="B141">
    <cfRule type="containsErrors" dxfId="1874" priority="123">
      <formula>ISERROR(B141)</formula>
    </cfRule>
  </conditionalFormatting>
  <conditionalFormatting sqref="C151">
    <cfRule type="containsErrors" dxfId="1873" priority="122">
      <formula>ISERROR(C151)</formula>
    </cfRule>
  </conditionalFormatting>
  <conditionalFormatting sqref="B151">
    <cfRule type="containsErrors" dxfId="1872" priority="121">
      <formula>ISERROR(B151)</formula>
    </cfRule>
  </conditionalFormatting>
  <conditionalFormatting sqref="C161">
    <cfRule type="containsErrors" dxfId="1871" priority="120">
      <formula>ISERROR(C161)</formula>
    </cfRule>
  </conditionalFormatting>
  <conditionalFormatting sqref="B161">
    <cfRule type="containsErrors" dxfId="1870" priority="119">
      <formula>ISERROR(B161)</formula>
    </cfRule>
  </conditionalFormatting>
  <conditionalFormatting sqref="B1">
    <cfRule type="containsErrors" dxfId="1869" priority="118">
      <formula>ISERROR(B1)</formula>
    </cfRule>
  </conditionalFormatting>
  <conditionalFormatting sqref="A21">
    <cfRule type="containsErrors" dxfId="1868" priority="117">
      <formula>ISERROR(A21)</formula>
    </cfRule>
  </conditionalFormatting>
  <conditionalFormatting sqref="A31">
    <cfRule type="containsErrors" dxfId="1867" priority="116">
      <formula>ISERROR(A31)</formula>
    </cfRule>
  </conditionalFormatting>
  <conditionalFormatting sqref="A41">
    <cfRule type="containsErrors" dxfId="1866" priority="115">
      <formula>ISERROR(A41)</formula>
    </cfRule>
  </conditionalFormatting>
  <conditionalFormatting sqref="A51">
    <cfRule type="containsErrors" dxfId="1865" priority="114">
      <formula>ISERROR(A51)</formula>
    </cfRule>
  </conditionalFormatting>
  <conditionalFormatting sqref="A61">
    <cfRule type="containsErrors" dxfId="1864" priority="113">
      <formula>ISERROR(A61)</formula>
    </cfRule>
  </conditionalFormatting>
  <conditionalFormatting sqref="A71">
    <cfRule type="containsErrors" dxfId="1863" priority="112">
      <formula>ISERROR(A71)</formula>
    </cfRule>
  </conditionalFormatting>
  <conditionalFormatting sqref="A81">
    <cfRule type="containsErrors" dxfId="1862" priority="111">
      <formula>ISERROR(A81)</formula>
    </cfRule>
  </conditionalFormatting>
  <conditionalFormatting sqref="A91">
    <cfRule type="containsErrors" dxfId="1861" priority="110">
      <formula>ISERROR(A91)</formula>
    </cfRule>
  </conditionalFormatting>
  <conditionalFormatting sqref="A101">
    <cfRule type="containsErrors" dxfId="1860" priority="109">
      <formula>ISERROR(A101)</formula>
    </cfRule>
  </conditionalFormatting>
  <conditionalFormatting sqref="A111">
    <cfRule type="containsErrors" dxfId="1859" priority="108">
      <formula>ISERROR(A111)</formula>
    </cfRule>
  </conditionalFormatting>
  <conditionalFormatting sqref="A121">
    <cfRule type="containsErrors" dxfId="1858" priority="107">
      <formula>ISERROR(A121)</formula>
    </cfRule>
  </conditionalFormatting>
  <conditionalFormatting sqref="A131">
    <cfRule type="containsErrors" dxfId="1857" priority="106">
      <formula>ISERROR(A131)</formula>
    </cfRule>
  </conditionalFormatting>
  <conditionalFormatting sqref="A141">
    <cfRule type="containsErrors" dxfId="1856" priority="105">
      <formula>ISERROR(A141)</formula>
    </cfRule>
  </conditionalFormatting>
  <conditionalFormatting sqref="A151">
    <cfRule type="containsErrors" dxfId="1855" priority="104">
      <formula>ISERROR(A151)</formula>
    </cfRule>
  </conditionalFormatting>
  <conditionalFormatting sqref="A161">
    <cfRule type="containsErrors" dxfId="1854" priority="103">
      <formula>ISERROR(A161)</formula>
    </cfRule>
  </conditionalFormatting>
  <conditionalFormatting sqref="D1:D6">
    <cfRule type="containsErrors" dxfId="1853" priority="102">
      <formula>ISERROR(D1)</formula>
    </cfRule>
  </conditionalFormatting>
  <conditionalFormatting sqref="D7:D8">
    <cfRule type="cellIs" dxfId="1852" priority="100" operator="equal">
      <formula>0</formula>
    </cfRule>
    <cfRule type="containsErrors" dxfId="1851" priority="101">
      <formula>ISERROR(D7)</formula>
    </cfRule>
  </conditionalFormatting>
  <conditionalFormatting sqref="D11">
    <cfRule type="containsErrors" dxfId="1850" priority="99">
      <formula>ISERROR(D11)</formula>
    </cfRule>
  </conditionalFormatting>
  <conditionalFormatting sqref="D21">
    <cfRule type="containsErrors" dxfId="1849" priority="98">
      <formula>ISERROR(D21)</formula>
    </cfRule>
  </conditionalFormatting>
  <conditionalFormatting sqref="D31">
    <cfRule type="containsErrors" dxfId="1848" priority="97">
      <formula>ISERROR(D31)</formula>
    </cfRule>
  </conditionalFormatting>
  <conditionalFormatting sqref="D41">
    <cfRule type="containsErrors" dxfId="1847" priority="96">
      <formula>ISERROR(D41)</formula>
    </cfRule>
  </conditionalFormatting>
  <conditionalFormatting sqref="D51">
    <cfRule type="containsErrors" dxfId="1846" priority="95">
      <formula>ISERROR(D51)</formula>
    </cfRule>
  </conditionalFormatting>
  <conditionalFormatting sqref="D61">
    <cfRule type="containsErrors" dxfId="1845" priority="94">
      <formula>ISERROR(D61)</formula>
    </cfRule>
  </conditionalFormatting>
  <conditionalFormatting sqref="D71">
    <cfRule type="containsErrors" dxfId="1844" priority="93">
      <formula>ISERROR(D71)</formula>
    </cfRule>
  </conditionalFormatting>
  <conditionalFormatting sqref="D81">
    <cfRule type="containsErrors" dxfId="1843" priority="92">
      <formula>ISERROR(D81)</formula>
    </cfRule>
  </conditionalFormatting>
  <conditionalFormatting sqref="D91">
    <cfRule type="containsErrors" dxfId="1842" priority="91">
      <formula>ISERROR(D91)</formula>
    </cfRule>
  </conditionalFormatting>
  <conditionalFormatting sqref="D101">
    <cfRule type="containsErrors" dxfId="1841" priority="90">
      <formula>ISERROR(D101)</formula>
    </cfRule>
  </conditionalFormatting>
  <conditionalFormatting sqref="D111">
    <cfRule type="containsErrors" dxfId="1840" priority="89">
      <formula>ISERROR(D111)</formula>
    </cfRule>
  </conditionalFormatting>
  <conditionalFormatting sqref="D121">
    <cfRule type="containsErrors" dxfId="1839" priority="88">
      <formula>ISERROR(D121)</formula>
    </cfRule>
  </conditionalFormatting>
  <conditionalFormatting sqref="D131">
    <cfRule type="containsErrors" dxfId="1838" priority="87">
      <formula>ISERROR(D131)</formula>
    </cfRule>
  </conditionalFormatting>
  <conditionalFormatting sqref="D141">
    <cfRule type="containsErrors" dxfId="1837" priority="86">
      <formula>ISERROR(D141)</formula>
    </cfRule>
  </conditionalFormatting>
  <conditionalFormatting sqref="D151">
    <cfRule type="containsErrors" dxfId="1836" priority="85">
      <formula>ISERROR(D151)</formula>
    </cfRule>
  </conditionalFormatting>
  <conditionalFormatting sqref="D161">
    <cfRule type="containsErrors" dxfId="1835" priority="84">
      <formula>ISERROR(D161)</formula>
    </cfRule>
  </conditionalFormatting>
  <conditionalFormatting sqref="D17:D18">
    <cfRule type="cellIs" dxfId="1834" priority="82" operator="equal">
      <formula>0</formula>
    </cfRule>
    <cfRule type="containsErrors" dxfId="1833" priority="83">
      <formula>ISERROR(D17)</formula>
    </cfRule>
  </conditionalFormatting>
  <conditionalFormatting sqref="D27:D28">
    <cfRule type="cellIs" dxfId="1832" priority="80" operator="equal">
      <formula>0</formula>
    </cfRule>
    <cfRule type="containsErrors" dxfId="1831" priority="81">
      <formula>ISERROR(D27)</formula>
    </cfRule>
  </conditionalFormatting>
  <conditionalFormatting sqref="D37:D38">
    <cfRule type="cellIs" dxfId="1830" priority="78" operator="equal">
      <formula>0</formula>
    </cfRule>
    <cfRule type="containsErrors" dxfId="1829" priority="79">
      <formula>ISERROR(D37)</formula>
    </cfRule>
  </conditionalFormatting>
  <conditionalFormatting sqref="D47:D48">
    <cfRule type="cellIs" dxfId="1828" priority="76" operator="equal">
      <formula>0</formula>
    </cfRule>
    <cfRule type="containsErrors" dxfId="1827" priority="77">
      <formula>ISERROR(D47)</formula>
    </cfRule>
  </conditionalFormatting>
  <conditionalFormatting sqref="D117:D118">
    <cfRule type="cellIs" dxfId="1826" priority="62" operator="equal">
      <formula>0</formula>
    </cfRule>
    <cfRule type="containsErrors" dxfId="1825" priority="63">
      <formula>ISERROR(D117)</formula>
    </cfRule>
  </conditionalFormatting>
  <conditionalFormatting sqref="D57:D58">
    <cfRule type="cellIs" dxfId="1824" priority="74" operator="equal">
      <formula>0</formula>
    </cfRule>
    <cfRule type="containsErrors" dxfId="1823" priority="75">
      <formula>ISERROR(D57)</formula>
    </cfRule>
  </conditionalFormatting>
  <conditionalFormatting sqref="D67:D68">
    <cfRule type="cellIs" dxfId="1822" priority="72" operator="equal">
      <formula>0</formula>
    </cfRule>
    <cfRule type="containsErrors" dxfId="1821" priority="73">
      <formula>ISERROR(D67)</formula>
    </cfRule>
  </conditionalFormatting>
  <conditionalFormatting sqref="D127:D128">
    <cfRule type="cellIs" dxfId="1820" priority="60" operator="equal">
      <formula>0</formula>
    </cfRule>
    <cfRule type="containsErrors" dxfId="1819" priority="61">
      <formula>ISERROR(D127)</formula>
    </cfRule>
  </conditionalFormatting>
  <conditionalFormatting sqref="D77:D78">
    <cfRule type="cellIs" dxfId="1818" priority="70" operator="equal">
      <formula>0</formula>
    </cfRule>
    <cfRule type="containsErrors" dxfId="1817" priority="71">
      <formula>ISERROR(D77)</formula>
    </cfRule>
  </conditionalFormatting>
  <conditionalFormatting sqref="D87:D88">
    <cfRule type="cellIs" dxfId="1816" priority="68" operator="equal">
      <formula>0</formula>
    </cfRule>
    <cfRule type="containsErrors" dxfId="1815" priority="69">
      <formula>ISERROR(D87)</formula>
    </cfRule>
  </conditionalFormatting>
  <conditionalFormatting sqref="D137:D138">
    <cfRule type="cellIs" dxfId="1814" priority="58" operator="equal">
      <formula>0</formula>
    </cfRule>
    <cfRule type="containsErrors" dxfId="1813" priority="59">
      <formula>ISERROR(D137)</formula>
    </cfRule>
  </conditionalFormatting>
  <conditionalFormatting sqref="D97:D98">
    <cfRule type="cellIs" dxfId="1812" priority="66" operator="equal">
      <formula>0</formula>
    </cfRule>
    <cfRule type="containsErrors" dxfId="1811" priority="67">
      <formula>ISERROR(D97)</formula>
    </cfRule>
  </conditionalFormatting>
  <conditionalFormatting sqref="D107:D108">
    <cfRule type="cellIs" dxfId="1810" priority="64" operator="equal">
      <formula>0</formula>
    </cfRule>
    <cfRule type="containsErrors" dxfId="1809" priority="65">
      <formula>ISERROR(D107)</formula>
    </cfRule>
  </conditionalFormatting>
  <conditionalFormatting sqref="D147:D148">
    <cfRule type="cellIs" dxfId="1808" priority="56" operator="equal">
      <formula>0</formula>
    </cfRule>
    <cfRule type="containsErrors" dxfId="1807" priority="57">
      <formula>ISERROR(D147)</formula>
    </cfRule>
  </conditionalFormatting>
  <conditionalFormatting sqref="D157:D158">
    <cfRule type="cellIs" dxfId="1806" priority="54" operator="equal">
      <formula>0</formula>
    </cfRule>
    <cfRule type="containsErrors" dxfId="1805" priority="55">
      <formula>ISERROR(D157)</formula>
    </cfRule>
  </conditionalFormatting>
  <conditionalFormatting sqref="D12:D16">
    <cfRule type="containsErrors" dxfId="1804" priority="53">
      <formula>ISERROR(D12)</formula>
    </cfRule>
  </conditionalFormatting>
  <conditionalFormatting sqref="D22:D26">
    <cfRule type="containsErrors" dxfId="1803" priority="52">
      <formula>ISERROR(D22)</formula>
    </cfRule>
  </conditionalFormatting>
  <conditionalFormatting sqref="D32:D36">
    <cfRule type="containsErrors" dxfId="1802" priority="51">
      <formula>ISERROR(D32)</formula>
    </cfRule>
  </conditionalFormatting>
  <conditionalFormatting sqref="D42:D46">
    <cfRule type="containsErrors" dxfId="1801" priority="50">
      <formula>ISERROR(D42)</formula>
    </cfRule>
  </conditionalFormatting>
  <conditionalFormatting sqref="D52:D56">
    <cfRule type="containsErrors" dxfId="1800" priority="49">
      <formula>ISERROR(D52)</formula>
    </cfRule>
  </conditionalFormatting>
  <conditionalFormatting sqref="D62:D66">
    <cfRule type="containsErrors" dxfId="1799" priority="48">
      <formula>ISERROR(D62)</formula>
    </cfRule>
  </conditionalFormatting>
  <conditionalFormatting sqref="D72:D76">
    <cfRule type="containsErrors" dxfId="1798" priority="47">
      <formula>ISERROR(D72)</formula>
    </cfRule>
  </conditionalFormatting>
  <conditionalFormatting sqref="D82:D86">
    <cfRule type="containsErrors" dxfId="1797" priority="46">
      <formula>ISERROR(D82)</formula>
    </cfRule>
  </conditionalFormatting>
  <conditionalFormatting sqref="D92:D96">
    <cfRule type="containsErrors" dxfId="1796" priority="45">
      <formula>ISERROR(D92)</formula>
    </cfRule>
  </conditionalFormatting>
  <conditionalFormatting sqref="D102:D106">
    <cfRule type="containsErrors" dxfId="1795" priority="44">
      <formula>ISERROR(D102)</formula>
    </cfRule>
  </conditionalFormatting>
  <conditionalFormatting sqref="D112:D116">
    <cfRule type="containsErrors" dxfId="1794" priority="43">
      <formula>ISERROR(D112)</formula>
    </cfRule>
  </conditionalFormatting>
  <conditionalFormatting sqref="D122:D126">
    <cfRule type="containsErrors" dxfId="1793" priority="42">
      <formula>ISERROR(D122)</formula>
    </cfRule>
  </conditionalFormatting>
  <conditionalFormatting sqref="D132:D136">
    <cfRule type="containsErrors" dxfId="1792" priority="41">
      <formula>ISERROR(D132)</formula>
    </cfRule>
  </conditionalFormatting>
  <conditionalFormatting sqref="D142:D146">
    <cfRule type="containsErrors" dxfId="1791" priority="40">
      <formula>ISERROR(D142)</formula>
    </cfRule>
  </conditionalFormatting>
  <conditionalFormatting sqref="D152:D156">
    <cfRule type="containsErrors" dxfId="1790" priority="39">
      <formula>ISERROR(D152)</formula>
    </cfRule>
  </conditionalFormatting>
  <conditionalFormatting sqref="D119:D120">
    <cfRule type="cellIs" dxfId="1789" priority="37" operator="equal">
      <formula>0</formula>
    </cfRule>
    <cfRule type="containsErrors" dxfId="1788" priority="38">
      <formula>ISERROR(D119)</formula>
    </cfRule>
  </conditionalFormatting>
  <conditionalFormatting sqref="D9:D10">
    <cfRule type="containsErrors" dxfId="1787" priority="36">
      <formula>ISERROR(D9)</formula>
    </cfRule>
  </conditionalFormatting>
  <conditionalFormatting sqref="D19:D20">
    <cfRule type="containsErrors" dxfId="1786" priority="35">
      <formula>ISERROR(D19)</formula>
    </cfRule>
  </conditionalFormatting>
  <conditionalFormatting sqref="D29:D30">
    <cfRule type="containsErrors" dxfId="1785" priority="34">
      <formula>ISERROR(D29)</formula>
    </cfRule>
  </conditionalFormatting>
  <conditionalFormatting sqref="D39:D40">
    <cfRule type="containsErrors" dxfId="1784" priority="33">
      <formula>ISERROR(D39)</formula>
    </cfRule>
  </conditionalFormatting>
  <conditionalFormatting sqref="D49:D50">
    <cfRule type="containsErrors" dxfId="1783" priority="32">
      <formula>ISERROR(D49)</formula>
    </cfRule>
  </conditionalFormatting>
  <conditionalFormatting sqref="D59:D60">
    <cfRule type="containsErrors" dxfId="1782" priority="31">
      <formula>ISERROR(D59)</formula>
    </cfRule>
  </conditionalFormatting>
  <conditionalFormatting sqref="D69:D70">
    <cfRule type="containsErrors" dxfId="1781" priority="30">
      <formula>ISERROR(D69)</formula>
    </cfRule>
  </conditionalFormatting>
  <conditionalFormatting sqref="D79:D80">
    <cfRule type="containsErrors" dxfId="1780" priority="29">
      <formula>ISERROR(D79)</formula>
    </cfRule>
  </conditionalFormatting>
  <conditionalFormatting sqref="D89:D90">
    <cfRule type="containsErrors" dxfId="1779" priority="28">
      <formula>ISERROR(D89)</formula>
    </cfRule>
  </conditionalFormatting>
  <conditionalFormatting sqref="D99:D100">
    <cfRule type="containsErrors" dxfId="1778" priority="27">
      <formula>ISERROR(D99)</formula>
    </cfRule>
  </conditionalFormatting>
  <conditionalFormatting sqref="D109:D110">
    <cfRule type="containsErrors" dxfId="1777" priority="26">
      <formula>ISERROR(D109)</formula>
    </cfRule>
  </conditionalFormatting>
  <conditionalFormatting sqref="D129:D130">
    <cfRule type="containsErrors" dxfId="1776" priority="25">
      <formula>ISERROR(D129)</formula>
    </cfRule>
  </conditionalFormatting>
  <conditionalFormatting sqref="D139:D140">
    <cfRule type="containsErrors" dxfId="1775" priority="24">
      <formula>ISERROR(D139)</formula>
    </cfRule>
  </conditionalFormatting>
  <conditionalFormatting sqref="D149:D150">
    <cfRule type="containsErrors" dxfId="1774" priority="23">
      <formula>ISERROR(D149)</formula>
    </cfRule>
  </conditionalFormatting>
  <conditionalFormatting sqref="D159:D160">
    <cfRule type="containsErrors" dxfId="1773" priority="22">
      <formula>ISERROR(D159)</formula>
    </cfRule>
  </conditionalFormatting>
  <conditionalFormatting sqref="M21">
    <cfRule type="containsErrors" dxfId="1772" priority="21">
      <formula>ISERROR(M21)</formula>
    </cfRule>
  </conditionalFormatting>
  <conditionalFormatting sqref="M31">
    <cfRule type="containsErrors" dxfId="1771" priority="20">
      <formula>ISERROR(M31)</formula>
    </cfRule>
  </conditionalFormatting>
  <conditionalFormatting sqref="M41">
    <cfRule type="containsErrors" dxfId="1770" priority="19">
      <formula>ISERROR(M41)</formula>
    </cfRule>
  </conditionalFormatting>
  <conditionalFormatting sqref="M51">
    <cfRule type="containsErrors" dxfId="1769" priority="18">
      <formula>ISERROR(M51)</formula>
    </cfRule>
  </conditionalFormatting>
  <conditionalFormatting sqref="M61">
    <cfRule type="containsErrors" dxfId="1768" priority="17">
      <formula>ISERROR(M61)</formula>
    </cfRule>
  </conditionalFormatting>
  <conditionalFormatting sqref="M71">
    <cfRule type="containsErrors" dxfId="1767" priority="16">
      <formula>ISERROR(M71)</formula>
    </cfRule>
  </conditionalFormatting>
  <conditionalFormatting sqref="M81">
    <cfRule type="containsErrors" dxfId="1766" priority="15">
      <formula>ISERROR(M81)</formula>
    </cfRule>
  </conditionalFormatting>
  <conditionalFormatting sqref="M91">
    <cfRule type="containsErrors" dxfId="1765" priority="14">
      <formula>ISERROR(M91)</formula>
    </cfRule>
  </conditionalFormatting>
  <conditionalFormatting sqref="M101">
    <cfRule type="containsErrors" dxfId="1764" priority="13">
      <formula>ISERROR(M101)</formula>
    </cfRule>
  </conditionalFormatting>
  <conditionalFormatting sqref="M111">
    <cfRule type="containsErrors" dxfId="1763" priority="12">
      <formula>ISERROR(M111)</formula>
    </cfRule>
  </conditionalFormatting>
  <conditionalFormatting sqref="M121">
    <cfRule type="containsErrors" dxfId="1762" priority="11">
      <formula>ISERROR(M121)</formula>
    </cfRule>
  </conditionalFormatting>
  <conditionalFormatting sqref="M131">
    <cfRule type="containsErrors" dxfId="1761" priority="10">
      <formula>ISERROR(M131)</formula>
    </cfRule>
  </conditionalFormatting>
  <conditionalFormatting sqref="M141">
    <cfRule type="containsErrors" dxfId="1760" priority="9">
      <formula>ISERROR(M141)</formula>
    </cfRule>
  </conditionalFormatting>
  <conditionalFormatting sqref="M151">
    <cfRule type="containsErrors" dxfId="1759" priority="8">
      <formula>ISERROR(M151)</formula>
    </cfRule>
  </conditionalFormatting>
  <conditionalFormatting sqref="M161">
    <cfRule type="containsErrors" dxfId="1758" priority="7">
      <formula>ISERROR(M161)</formula>
    </cfRule>
  </conditionalFormatting>
  <conditionalFormatting sqref="E1:L1">
    <cfRule type="containsErrors" dxfId="1757" priority="6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1756" priority="4" operator="equal">
      <formula>0</formula>
    </cfRule>
    <cfRule type="containsErrors" dxfId="1755" priority="5">
      <formula>ISERROR(E1)</formula>
    </cfRule>
  </conditionalFormatting>
  <conditionalFormatting sqref="B12:B16">
    <cfRule type="containsErrors" dxfId="1754" priority="2">
      <formula>ISERROR(B12)</formula>
    </cfRule>
  </conditionalFormatting>
  <conditionalFormatting sqref="B2:B6">
    <cfRule type="containsErrors" dxfId="1753" priority="3">
      <formula>ISERROR(B2)</formula>
    </cfRule>
  </conditionalFormatting>
  <conditionalFormatting sqref="B11">
    <cfRule type="containsErrors" dxfId="1752" priority="1">
      <formula>ISERROR(B11)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"/>
  <sheetViews>
    <sheetView workbookViewId="0">
      <selection activeCell="E11" sqref="E11"/>
    </sheetView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</cols>
  <sheetData>
    <row r="1" spans="1:14" ht="48.6" thickBot="1" x14ac:dyDescent="0.35">
      <c r="A1" s="106" t="s">
        <v>38</v>
      </c>
      <c r="B1" s="107"/>
      <c r="C1" s="108"/>
      <c r="D1" s="109"/>
      <c r="E1" s="11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0</v>
      </c>
      <c r="F1" s="11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0</v>
      </c>
      <c r="G1" s="11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0</v>
      </c>
      <c r="N1" s="245">
        <f>Horaire!A11</f>
        <v>42663</v>
      </c>
    </row>
    <row r="2" spans="1:14" x14ac:dyDescent="0.25">
      <c r="A2" s="116"/>
      <c r="B2" s="117"/>
      <c r="C2" s="118"/>
      <c r="D2" s="119"/>
      <c r="E2" s="120"/>
      <c r="F2" s="120"/>
      <c r="G2" s="120"/>
      <c r="H2" s="121"/>
      <c r="I2" s="122"/>
      <c r="J2" s="123"/>
      <c r="K2" s="124"/>
      <c r="L2" s="125"/>
      <c r="M2" s="126">
        <f t="shared" ref="M2:M10" si="0">SUM(E2:G2)</f>
        <v>0</v>
      </c>
    </row>
    <row r="3" spans="1:14" x14ac:dyDescent="0.25">
      <c r="A3" s="127"/>
      <c r="B3" s="128"/>
      <c r="C3" s="129"/>
      <c r="D3" s="130"/>
      <c r="E3" s="131"/>
      <c r="F3" s="131"/>
      <c r="G3" s="131"/>
      <c r="H3" s="132"/>
      <c r="I3" s="133"/>
      <c r="J3" s="134"/>
      <c r="K3" s="135"/>
      <c r="L3" s="136"/>
      <c r="M3" s="137">
        <f t="shared" si="0"/>
        <v>0</v>
      </c>
    </row>
    <row r="4" spans="1:14" x14ac:dyDescent="0.25">
      <c r="A4" s="127"/>
      <c r="B4" s="128"/>
      <c r="C4" s="129"/>
      <c r="D4" s="130"/>
      <c r="E4" s="131"/>
      <c r="F4" s="131"/>
      <c r="G4" s="131"/>
      <c r="H4" s="132"/>
      <c r="I4" s="133"/>
      <c r="J4" s="134"/>
      <c r="K4" s="135"/>
      <c r="L4" s="136"/>
      <c r="M4" s="137">
        <f t="shared" si="0"/>
        <v>0</v>
      </c>
    </row>
    <row r="5" spans="1:14" x14ac:dyDescent="0.25">
      <c r="A5" s="127"/>
      <c r="B5" s="128"/>
      <c r="C5" s="129"/>
      <c r="D5" s="130"/>
      <c r="E5" s="131"/>
      <c r="F5" s="131"/>
      <c r="G5" s="131"/>
      <c r="H5" s="132"/>
      <c r="I5" s="133"/>
      <c r="J5" s="134"/>
      <c r="K5" s="135"/>
      <c r="L5" s="136"/>
      <c r="M5" s="137">
        <f t="shared" si="0"/>
        <v>0</v>
      </c>
    </row>
    <row r="6" spans="1:14" x14ac:dyDescent="0.25">
      <c r="A6" s="127"/>
      <c r="B6" s="128"/>
      <c r="C6" s="129"/>
      <c r="D6" s="130"/>
      <c r="E6" s="131"/>
      <c r="F6" s="131"/>
      <c r="G6" s="131"/>
      <c r="H6" s="132"/>
      <c r="I6" s="133"/>
      <c r="J6" s="134"/>
      <c r="K6" s="135"/>
      <c r="L6" s="136"/>
      <c r="M6" s="137">
        <f t="shared" si="0"/>
        <v>0</v>
      </c>
    </row>
    <row r="7" spans="1:14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4" x14ac:dyDescent="0.3">
      <c r="A8" s="138"/>
      <c r="B8" s="128"/>
      <c r="C8" s="139"/>
      <c r="D8" s="140"/>
      <c r="E8" s="143"/>
      <c r="F8" s="143"/>
      <c r="G8" s="143"/>
      <c r="H8" s="132"/>
      <c r="I8" s="133"/>
      <c r="J8" s="134"/>
      <c r="K8" s="135"/>
      <c r="L8" s="136"/>
      <c r="M8" s="142">
        <f t="shared" si="0"/>
        <v>0</v>
      </c>
    </row>
    <row r="9" spans="1:14" x14ac:dyDescent="0.3">
      <c r="A9" s="144"/>
      <c r="B9" s="128"/>
      <c r="C9" s="145"/>
      <c r="D9" s="146"/>
      <c r="E9" s="143"/>
      <c r="F9" s="143"/>
      <c r="G9" s="143"/>
      <c r="H9" s="132"/>
      <c r="I9" s="133"/>
      <c r="J9" s="134"/>
      <c r="K9" s="135"/>
      <c r="L9" s="136"/>
      <c r="M9" s="147">
        <f t="shared" si="0"/>
        <v>0</v>
      </c>
    </row>
    <row r="10" spans="1:14" x14ac:dyDescent="0.3">
      <c r="A10" s="144"/>
      <c r="B10" s="128"/>
      <c r="C10" s="145"/>
      <c r="D10" s="146"/>
      <c r="E10" s="143"/>
      <c r="F10" s="143"/>
      <c r="G10" s="143"/>
      <c r="H10" s="132"/>
      <c r="I10" s="133"/>
      <c r="J10" s="134"/>
      <c r="K10" s="135"/>
      <c r="L10" s="136"/>
      <c r="M10" s="147">
        <f t="shared" si="0"/>
        <v>0</v>
      </c>
    </row>
    <row r="11" spans="1:14" ht="15.6" x14ac:dyDescent="0.3">
      <c r="A11" s="148"/>
      <c r="B11" s="149"/>
      <c r="C11" s="150"/>
      <c r="D11" s="151"/>
      <c r="E11" s="152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0</v>
      </c>
      <c r="F11" s="152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0</v>
      </c>
      <c r="G11" s="152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0</v>
      </c>
      <c r="H11" s="149"/>
      <c r="I11" s="153"/>
      <c r="J11" s="154"/>
      <c r="K11" s="155"/>
      <c r="L11" s="156"/>
      <c r="M11" s="157">
        <f>SUM(E11:G11)</f>
        <v>0</v>
      </c>
    </row>
    <row r="12" spans="1:14" x14ac:dyDescent="0.25">
      <c r="A12" s="127"/>
      <c r="B12" s="128"/>
      <c r="C12" s="129"/>
      <c r="D12" s="130"/>
      <c r="E12" s="120"/>
      <c r="F12" s="120"/>
      <c r="G12" s="120"/>
      <c r="H12" s="121"/>
      <c r="I12" s="122"/>
      <c r="J12" s="123"/>
      <c r="K12" s="124"/>
      <c r="L12" s="125"/>
      <c r="M12" s="137">
        <f t="shared" ref="M12:M20" si="1">SUM(E12:G12)</f>
        <v>0</v>
      </c>
    </row>
    <row r="13" spans="1:14" x14ac:dyDescent="0.25">
      <c r="A13" s="127"/>
      <c r="B13" s="128"/>
      <c r="C13" s="129"/>
      <c r="D13" s="130"/>
      <c r="E13" s="131"/>
      <c r="F13" s="131"/>
      <c r="G13" s="131"/>
      <c r="H13" s="132"/>
      <c r="I13" s="133"/>
      <c r="J13" s="134"/>
      <c r="K13" s="135"/>
      <c r="L13" s="136"/>
      <c r="M13" s="137">
        <f t="shared" si="1"/>
        <v>0</v>
      </c>
    </row>
    <row r="14" spans="1:14" x14ac:dyDescent="0.25">
      <c r="A14" s="127"/>
      <c r="B14" s="128"/>
      <c r="C14" s="129"/>
      <c r="D14" s="130"/>
      <c r="E14" s="131"/>
      <c r="F14" s="131"/>
      <c r="G14" s="131"/>
      <c r="H14" s="132"/>
      <c r="I14" s="133"/>
      <c r="J14" s="134"/>
      <c r="K14" s="135"/>
      <c r="L14" s="136"/>
      <c r="M14" s="137">
        <f t="shared" si="1"/>
        <v>0</v>
      </c>
    </row>
    <row r="15" spans="1:14" x14ac:dyDescent="0.25">
      <c r="A15" s="127"/>
      <c r="B15" s="128"/>
      <c r="C15" s="129"/>
      <c r="D15" s="130"/>
      <c r="E15" s="131"/>
      <c r="F15" s="131"/>
      <c r="G15" s="131"/>
      <c r="H15" s="132"/>
      <c r="I15" s="133"/>
      <c r="J15" s="134"/>
      <c r="K15" s="135"/>
      <c r="L15" s="136"/>
      <c r="M15" s="137">
        <f t="shared" si="1"/>
        <v>0</v>
      </c>
    </row>
    <row r="16" spans="1:14" x14ac:dyDescent="0.25">
      <c r="A16" s="127"/>
      <c r="B16" s="128"/>
      <c r="C16" s="129"/>
      <c r="D16" s="130"/>
      <c r="E16" s="131"/>
      <c r="F16" s="131"/>
      <c r="G16" s="131"/>
      <c r="H16" s="132"/>
      <c r="I16" s="133"/>
      <c r="J16" s="134"/>
      <c r="K16" s="135"/>
      <c r="L16" s="136"/>
      <c r="M16" s="137">
        <f t="shared" si="1"/>
        <v>0</v>
      </c>
    </row>
    <row r="17" spans="1:13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3" x14ac:dyDescent="0.3">
      <c r="A18" s="138"/>
      <c r="B18" s="128"/>
      <c r="C18" s="139"/>
      <c r="D18" s="140"/>
      <c r="E18" s="143"/>
      <c r="F18" s="143"/>
      <c r="G18" s="143"/>
      <c r="H18" s="132"/>
      <c r="I18" s="133"/>
      <c r="J18" s="134"/>
      <c r="K18" s="135"/>
      <c r="L18" s="136"/>
      <c r="M18" s="142">
        <f t="shared" si="1"/>
        <v>0</v>
      </c>
    </row>
    <row r="19" spans="1:13" x14ac:dyDescent="0.3">
      <c r="A19" s="144"/>
      <c r="B19" s="128"/>
      <c r="C19" s="145"/>
      <c r="D19" s="146"/>
      <c r="E19" s="143"/>
      <c r="F19" s="143"/>
      <c r="G19" s="143"/>
      <c r="H19" s="132"/>
      <c r="I19" s="133"/>
      <c r="J19" s="134"/>
      <c r="K19" s="135"/>
      <c r="L19" s="136"/>
      <c r="M19" s="147">
        <f t="shared" si="1"/>
        <v>0</v>
      </c>
    </row>
    <row r="20" spans="1:13" x14ac:dyDescent="0.3">
      <c r="A20" s="144"/>
      <c r="B20" s="128"/>
      <c r="C20" s="145"/>
      <c r="D20" s="146"/>
      <c r="E20" s="143"/>
      <c r="F20" s="143"/>
      <c r="G20" s="143"/>
      <c r="H20" s="132"/>
      <c r="I20" s="133"/>
      <c r="J20" s="134"/>
      <c r="K20" s="135"/>
      <c r="L20" s="136"/>
      <c r="M20" s="147">
        <f t="shared" si="1"/>
        <v>0</v>
      </c>
    </row>
    <row r="21" spans="1:13" ht="15.6" x14ac:dyDescent="0.3">
      <c r="A21" s="148"/>
      <c r="B21" s="149"/>
      <c r="C21" s="150"/>
      <c r="D21" s="151"/>
      <c r="E21" s="152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0</v>
      </c>
      <c r="F21" s="152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0</v>
      </c>
      <c r="G21" s="152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0</v>
      </c>
      <c r="H21" s="149"/>
      <c r="I21" s="153"/>
      <c r="J21" s="154"/>
      <c r="K21" s="155"/>
      <c r="L21" s="156"/>
      <c r="M21" s="157">
        <f>SUM(E21:G21)</f>
        <v>0</v>
      </c>
    </row>
    <row r="22" spans="1:13" x14ac:dyDescent="0.25">
      <c r="A22" s="127"/>
      <c r="B22" s="128"/>
      <c r="C22" s="129"/>
      <c r="D22" s="130"/>
      <c r="E22" s="120"/>
      <c r="F22" s="120"/>
      <c r="G22" s="120"/>
      <c r="H22" s="121"/>
      <c r="I22" s="122"/>
      <c r="J22" s="123"/>
      <c r="K22" s="124"/>
      <c r="L22" s="125"/>
      <c r="M22" s="137">
        <f t="shared" ref="M22:M30" si="2">SUM(E22:G22)</f>
        <v>0</v>
      </c>
    </row>
    <row r="23" spans="1:13" x14ac:dyDescent="0.25">
      <c r="A23" s="127"/>
      <c r="B23" s="128"/>
      <c r="C23" s="129"/>
      <c r="D23" s="130"/>
      <c r="E23" s="131"/>
      <c r="F23" s="131"/>
      <c r="G23" s="131"/>
      <c r="H23" s="132"/>
      <c r="I23" s="133"/>
      <c r="J23" s="134"/>
      <c r="K23" s="135"/>
      <c r="L23" s="136"/>
      <c r="M23" s="137">
        <f t="shared" si="2"/>
        <v>0</v>
      </c>
    </row>
    <row r="24" spans="1:13" x14ac:dyDescent="0.25">
      <c r="A24" s="127"/>
      <c r="B24" s="128"/>
      <c r="C24" s="129"/>
      <c r="D24" s="130"/>
      <c r="E24" s="131"/>
      <c r="F24" s="131"/>
      <c r="G24" s="131"/>
      <c r="H24" s="132"/>
      <c r="I24" s="133"/>
      <c r="J24" s="134"/>
      <c r="K24" s="135"/>
      <c r="L24" s="136"/>
      <c r="M24" s="137">
        <f t="shared" si="2"/>
        <v>0</v>
      </c>
    </row>
    <row r="25" spans="1:13" x14ac:dyDescent="0.25">
      <c r="A25" s="127"/>
      <c r="B25" s="128"/>
      <c r="C25" s="129"/>
      <c r="D25" s="130"/>
      <c r="E25" s="131"/>
      <c r="F25" s="131"/>
      <c r="G25" s="131"/>
      <c r="H25" s="132"/>
      <c r="I25" s="133"/>
      <c r="J25" s="134"/>
      <c r="K25" s="135"/>
      <c r="L25" s="136"/>
      <c r="M25" s="137">
        <f t="shared" si="2"/>
        <v>0</v>
      </c>
    </row>
    <row r="26" spans="1:13" x14ac:dyDescent="0.25">
      <c r="A26" s="127"/>
      <c r="B26" s="128"/>
      <c r="C26" s="129"/>
      <c r="D26" s="130"/>
      <c r="E26" s="131"/>
      <c r="F26" s="131"/>
      <c r="G26" s="131"/>
      <c r="H26" s="132"/>
      <c r="I26" s="133"/>
      <c r="J26" s="134"/>
      <c r="K26" s="135"/>
      <c r="L26" s="136"/>
      <c r="M26" s="137">
        <f t="shared" si="2"/>
        <v>0</v>
      </c>
    </row>
    <row r="27" spans="1:13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3" x14ac:dyDescent="0.3">
      <c r="A28" s="138"/>
      <c r="B28" s="128"/>
      <c r="C28" s="139"/>
      <c r="D28" s="140"/>
      <c r="E28" s="143"/>
      <c r="F28" s="143"/>
      <c r="G28" s="143"/>
      <c r="H28" s="132"/>
      <c r="I28" s="133"/>
      <c r="J28" s="134"/>
      <c r="K28" s="135"/>
      <c r="L28" s="136"/>
      <c r="M28" s="142">
        <f t="shared" si="2"/>
        <v>0</v>
      </c>
    </row>
    <row r="29" spans="1:13" x14ac:dyDescent="0.3">
      <c r="A29" s="144"/>
      <c r="B29" s="128"/>
      <c r="C29" s="145"/>
      <c r="D29" s="146"/>
      <c r="E29" s="143"/>
      <c r="F29" s="143"/>
      <c r="G29" s="143"/>
      <c r="H29" s="132"/>
      <c r="I29" s="133"/>
      <c r="J29" s="134"/>
      <c r="K29" s="135"/>
      <c r="L29" s="136"/>
      <c r="M29" s="147">
        <f t="shared" si="2"/>
        <v>0</v>
      </c>
    </row>
    <row r="30" spans="1:13" x14ac:dyDescent="0.3">
      <c r="A30" s="144"/>
      <c r="B30" s="128"/>
      <c r="C30" s="145"/>
      <c r="D30" s="146"/>
      <c r="E30" s="143"/>
      <c r="F30" s="143"/>
      <c r="G30" s="143"/>
      <c r="H30" s="132"/>
      <c r="I30" s="133"/>
      <c r="J30" s="134"/>
      <c r="K30" s="135"/>
      <c r="L30" s="136"/>
      <c r="M30" s="147">
        <f t="shared" si="2"/>
        <v>0</v>
      </c>
    </row>
    <row r="31" spans="1:13" ht="15.6" x14ac:dyDescent="0.3">
      <c r="A31" s="148"/>
      <c r="B31" s="149"/>
      <c r="C31" s="150"/>
      <c r="D31" s="151"/>
      <c r="E31" s="152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0</v>
      </c>
      <c r="F31" s="152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0</v>
      </c>
      <c r="G31" s="152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0</v>
      </c>
      <c r="H31" s="149"/>
      <c r="I31" s="153"/>
      <c r="J31" s="154"/>
      <c r="K31" s="155"/>
      <c r="L31" s="156"/>
      <c r="M31" s="157">
        <f>SUM(E31:G31)</f>
        <v>0</v>
      </c>
    </row>
    <row r="32" spans="1:13" x14ac:dyDescent="0.25">
      <c r="A32" s="127"/>
      <c r="B32" s="128"/>
      <c r="C32" s="129"/>
      <c r="D32" s="130"/>
      <c r="E32" s="120"/>
      <c r="F32" s="120"/>
      <c r="G32" s="120"/>
      <c r="H32" s="121"/>
      <c r="I32" s="122"/>
      <c r="J32" s="123"/>
      <c r="K32" s="124"/>
      <c r="L32" s="125"/>
      <c r="M32" s="137">
        <f t="shared" ref="M32:M40" si="3">SUM(E32:G32)</f>
        <v>0</v>
      </c>
    </row>
    <row r="33" spans="1:13" x14ac:dyDescent="0.25">
      <c r="A33" s="127"/>
      <c r="B33" s="128"/>
      <c r="C33" s="129"/>
      <c r="D33" s="130"/>
      <c r="E33" s="131"/>
      <c r="F33" s="131"/>
      <c r="G33" s="131"/>
      <c r="H33" s="132"/>
      <c r="I33" s="133"/>
      <c r="J33" s="134"/>
      <c r="K33" s="135"/>
      <c r="L33" s="136"/>
      <c r="M33" s="137">
        <f t="shared" si="3"/>
        <v>0</v>
      </c>
    </row>
    <row r="34" spans="1:13" x14ac:dyDescent="0.25">
      <c r="A34" s="127"/>
      <c r="B34" s="128"/>
      <c r="C34" s="129"/>
      <c r="D34" s="130"/>
      <c r="E34" s="131"/>
      <c r="F34" s="131"/>
      <c r="G34" s="131"/>
      <c r="H34" s="132"/>
      <c r="I34" s="133"/>
      <c r="J34" s="134"/>
      <c r="K34" s="135"/>
      <c r="L34" s="136"/>
      <c r="M34" s="137">
        <f t="shared" si="3"/>
        <v>0</v>
      </c>
    </row>
    <row r="35" spans="1:13" x14ac:dyDescent="0.25">
      <c r="A35" s="127"/>
      <c r="B35" s="128"/>
      <c r="C35" s="129"/>
      <c r="D35" s="130"/>
      <c r="E35" s="131"/>
      <c r="F35" s="131"/>
      <c r="G35" s="131"/>
      <c r="H35" s="132"/>
      <c r="I35" s="133"/>
      <c r="J35" s="134"/>
      <c r="K35" s="135"/>
      <c r="L35" s="136"/>
      <c r="M35" s="137">
        <f t="shared" si="3"/>
        <v>0</v>
      </c>
    </row>
    <row r="36" spans="1:13" x14ac:dyDescent="0.25">
      <c r="A36" s="127"/>
      <c r="B36" s="128"/>
      <c r="C36" s="129"/>
      <c r="D36" s="130"/>
      <c r="E36" s="131"/>
      <c r="F36" s="131"/>
      <c r="G36" s="131"/>
      <c r="H36" s="132"/>
      <c r="I36" s="133"/>
      <c r="J36" s="134"/>
      <c r="K36" s="135"/>
      <c r="L36" s="136"/>
      <c r="M36" s="137">
        <f t="shared" si="3"/>
        <v>0</v>
      </c>
    </row>
    <row r="37" spans="1:13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3" x14ac:dyDescent="0.3">
      <c r="A38" s="138"/>
      <c r="B38" s="128"/>
      <c r="C38" s="139"/>
      <c r="D38" s="140"/>
      <c r="E38" s="143"/>
      <c r="F38" s="143"/>
      <c r="G38" s="143"/>
      <c r="H38" s="132"/>
      <c r="I38" s="133"/>
      <c r="J38" s="134"/>
      <c r="K38" s="135"/>
      <c r="L38" s="136"/>
      <c r="M38" s="142">
        <f t="shared" si="3"/>
        <v>0</v>
      </c>
    </row>
    <row r="39" spans="1:13" x14ac:dyDescent="0.3">
      <c r="A39" s="144"/>
      <c r="B39" s="128"/>
      <c r="C39" s="145"/>
      <c r="D39" s="146"/>
      <c r="E39" s="143"/>
      <c r="F39" s="143"/>
      <c r="G39" s="143"/>
      <c r="H39" s="132"/>
      <c r="I39" s="133"/>
      <c r="J39" s="134"/>
      <c r="K39" s="135"/>
      <c r="L39" s="136"/>
      <c r="M39" s="147">
        <f t="shared" si="3"/>
        <v>0</v>
      </c>
    </row>
    <row r="40" spans="1:13" x14ac:dyDescent="0.3">
      <c r="A40" s="144"/>
      <c r="B40" s="128"/>
      <c r="C40" s="145"/>
      <c r="D40" s="146"/>
      <c r="E40" s="143"/>
      <c r="F40" s="143"/>
      <c r="G40" s="143"/>
      <c r="H40" s="132"/>
      <c r="I40" s="133"/>
      <c r="J40" s="134"/>
      <c r="K40" s="135"/>
      <c r="L40" s="136"/>
      <c r="M40" s="147">
        <f t="shared" si="3"/>
        <v>0</v>
      </c>
    </row>
    <row r="41" spans="1:13" ht="15.6" x14ac:dyDescent="0.3">
      <c r="A41" s="148"/>
      <c r="B41" s="149"/>
      <c r="C41" s="150"/>
      <c r="D41" s="151"/>
      <c r="E41" s="152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0</v>
      </c>
      <c r="F41" s="152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0</v>
      </c>
      <c r="G41" s="152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0</v>
      </c>
      <c r="H41" s="149"/>
      <c r="I41" s="153"/>
      <c r="J41" s="154"/>
      <c r="K41" s="155"/>
      <c r="L41" s="156"/>
      <c r="M41" s="157">
        <f>SUM(E41:G41)</f>
        <v>0</v>
      </c>
    </row>
    <row r="42" spans="1:13" x14ac:dyDescent="0.25">
      <c r="A42" s="127"/>
      <c r="B42" s="128"/>
      <c r="C42" s="129"/>
      <c r="D42" s="130"/>
      <c r="E42" s="120"/>
      <c r="F42" s="120"/>
      <c r="G42" s="120"/>
      <c r="H42" s="121"/>
      <c r="I42" s="122"/>
      <c r="J42" s="123"/>
      <c r="K42" s="124"/>
      <c r="L42" s="125"/>
      <c r="M42" s="137">
        <f t="shared" ref="M42:M50" si="4">SUM(E42:G42)</f>
        <v>0</v>
      </c>
    </row>
    <row r="43" spans="1:13" x14ac:dyDescent="0.25">
      <c r="A43" s="127"/>
      <c r="B43" s="128"/>
      <c r="C43" s="129"/>
      <c r="D43" s="130"/>
      <c r="E43" s="131"/>
      <c r="F43" s="131"/>
      <c r="G43" s="131"/>
      <c r="H43" s="132"/>
      <c r="I43" s="133"/>
      <c r="J43" s="134"/>
      <c r="K43" s="135"/>
      <c r="L43" s="136"/>
      <c r="M43" s="137">
        <f t="shared" si="4"/>
        <v>0</v>
      </c>
    </row>
    <row r="44" spans="1:13" x14ac:dyDescent="0.25">
      <c r="A44" s="127"/>
      <c r="B44" s="128"/>
      <c r="C44" s="129"/>
      <c r="D44" s="130"/>
      <c r="E44" s="131"/>
      <c r="F44" s="131"/>
      <c r="G44" s="131"/>
      <c r="H44" s="132"/>
      <c r="I44" s="133"/>
      <c r="J44" s="134"/>
      <c r="K44" s="135"/>
      <c r="L44" s="136"/>
      <c r="M44" s="137">
        <f t="shared" si="4"/>
        <v>0</v>
      </c>
    </row>
    <row r="45" spans="1:13" x14ac:dyDescent="0.25">
      <c r="A45" s="127"/>
      <c r="B45" s="128"/>
      <c r="C45" s="129"/>
      <c r="D45" s="130"/>
      <c r="E45" s="131"/>
      <c r="F45" s="131"/>
      <c r="G45" s="131"/>
      <c r="H45" s="132"/>
      <c r="I45" s="133"/>
      <c r="J45" s="134"/>
      <c r="K45" s="135"/>
      <c r="L45" s="136"/>
      <c r="M45" s="137">
        <f t="shared" si="4"/>
        <v>0</v>
      </c>
    </row>
    <row r="46" spans="1:13" x14ac:dyDescent="0.25">
      <c r="A46" s="127"/>
      <c r="B46" s="128"/>
      <c r="C46" s="129"/>
      <c r="D46" s="130"/>
      <c r="E46" s="131"/>
      <c r="F46" s="131"/>
      <c r="G46" s="131"/>
      <c r="H46" s="132"/>
      <c r="I46" s="133"/>
      <c r="J46" s="134"/>
      <c r="K46" s="135"/>
      <c r="L46" s="136"/>
      <c r="M46" s="137">
        <f t="shared" si="4"/>
        <v>0</v>
      </c>
    </row>
    <row r="47" spans="1:13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3" x14ac:dyDescent="0.3">
      <c r="A48" s="138"/>
      <c r="B48" s="128"/>
      <c r="C48" s="139"/>
      <c r="D48" s="140"/>
      <c r="E48" s="143"/>
      <c r="F48" s="143"/>
      <c r="G48" s="143"/>
      <c r="H48" s="132"/>
      <c r="I48" s="133"/>
      <c r="J48" s="134"/>
      <c r="K48" s="135"/>
      <c r="L48" s="136"/>
      <c r="M48" s="142">
        <f t="shared" si="4"/>
        <v>0</v>
      </c>
    </row>
    <row r="49" spans="1:13" x14ac:dyDescent="0.3">
      <c r="A49" s="144"/>
      <c r="B49" s="128"/>
      <c r="C49" s="145"/>
      <c r="D49" s="146"/>
      <c r="E49" s="143"/>
      <c r="F49" s="143"/>
      <c r="G49" s="143"/>
      <c r="H49" s="132"/>
      <c r="I49" s="133"/>
      <c r="J49" s="134"/>
      <c r="K49" s="135"/>
      <c r="L49" s="136"/>
      <c r="M49" s="147">
        <f t="shared" si="4"/>
        <v>0</v>
      </c>
    </row>
    <row r="50" spans="1:13" x14ac:dyDescent="0.3">
      <c r="A50" s="144"/>
      <c r="B50" s="128"/>
      <c r="C50" s="145"/>
      <c r="D50" s="146"/>
      <c r="E50" s="143"/>
      <c r="F50" s="143"/>
      <c r="G50" s="143"/>
      <c r="H50" s="132"/>
      <c r="I50" s="133"/>
      <c r="J50" s="134"/>
      <c r="K50" s="135"/>
      <c r="L50" s="136"/>
      <c r="M50" s="147">
        <f t="shared" si="4"/>
        <v>0</v>
      </c>
    </row>
    <row r="51" spans="1:13" ht="15.6" x14ac:dyDescent="0.3">
      <c r="A51" s="148"/>
      <c r="B51" s="149"/>
      <c r="C51" s="150"/>
      <c r="D51" s="151"/>
      <c r="E51" s="152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0</v>
      </c>
      <c r="F51" s="152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0</v>
      </c>
      <c r="G51" s="152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0</v>
      </c>
      <c r="H51" s="149"/>
      <c r="I51" s="153"/>
      <c r="J51" s="154"/>
      <c r="K51" s="155"/>
      <c r="L51" s="156"/>
      <c r="M51" s="157">
        <f>SUM(E51:G51)</f>
        <v>0</v>
      </c>
    </row>
    <row r="52" spans="1:13" x14ac:dyDescent="0.25">
      <c r="A52" s="127"/>
      <c r="B52" s="128"/>
      <c r="C52" s="129"/>
      <c r="D52" s="130"/>
      <c r="E52" s="120"/>
      <c r="F52" s="120"/>
      <c r="G52" s="120"/>
      <c r="H52" s="121"/>
      <c r="I52" s="122"/>
      <c r="J52" s="123"/>
      <c r="K52" s="124"/>
      <c r="L52" s="125"/>
      <c r="M52" s="137">
        <f t="shared" ref="M52:M60" si="5">SUM(E52:G52)</f>
        <v>0</v>
      </c>
    </row>
    <row r="53" spans="1:13" x14ac:dyDescent="0.25">
      <c r="A53" s="127"/>
      <c r="B53" s="128"/>
      <c r="C53" s="129"/>
      <c r="D53" s="130"/>
      <c r="E53" s="131"/>
      <c r="F53" s="131"/>
      <c r="G53" s="131"/>
      <c r="H53" s="132"/>
      <c r="I53" s="133"/>
      <c r="J53" s="134"/>
      <c r="K53" s="135"/>
      <c r="L53" s="136"/>
      <c r="M53" s="137">
        <f t="shared" si="5"/>
        <v>0</v>
      </c>
    </row>
    <row r="54" spans="1:13" x14ac:dyDescent="0.25">
      <c r="A54" s="127"/>
      <c r="B54" s="128"/>
      <c r="C54" s="129"/>
      <c r="D54" s="130"/>
      <c r="E54" s="131"/>
      <c r="F54" s="131"/>
      <c r="G54" s="131"/>
      <c r="H54" s="132"/>
      <c r="I54" s="133"/>
      <c r="J54" s="134"/>
      <c r="K54" s="135"/>
      <c r="L54" s="136"/>
      <c r="M54" s="137">
        <f t="shared" si="5"/>
        <v>0</v>
      </c>
    </row>
    <row r="55" spans="1:13" x14ac:dyDescent="0.25">
      <c r="A55" s="127"/>
      <c r="B55" s="128"/>
      <c r="C55" s="129"/>
      <c r="D55" s="130"/>
      <c r="E55" s="131"/>
      <c r="F55" s="131"/>
      <c r="G55" s="131"/>
      <c r="H55" s="132"/>
      <c r="I55" s="133"/>
      <c r="J55" s="134"/>
      <c r="K55" s="135"/>
      <c r="L55" s="136"/>
      <c r="M55" s="137">
        <f t="shared" si="5"/>
        <v>0</v>
      </c>
    </row>
    <row r="56" spans="1:13" x14ac:dyDescent="0.25">
      <c r="A56" s="127"/>
      <c r="B56" s="128"/>
      <c r="C56" s="129"/>
      <c r="D56" s="130"/>
      <c r="E56" s="131"/>
      <c r="F56" s="131"/>
      <c r="G56" s="131"/>
      <c r="H56" s="132"/>
      <c r="I56" s="133"/>
      <c r="J56" s="134"/>
      <c r="K56" s="135"/>
      <c r="L56" s="136"/>
      <c r="M56" s="137">
        <f t="shared" si="5"/>
        <v>0</v>
      </c>
    </row>
    <row r="57" spans="1:13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3" x14ac:dyDescent="0.3">
      <c r="A58" s="138"/>
      <c r="B58" s="128"/>
      <c r="C58" s="139"/>
      <c r="D58" s="140"/>
      <c r="E58" s="143"/>
      <c r="F58" s="143"/>
      <c r="G58" s="143"/>
      <c r="H58" s="132"/>
      <c r="I58" s="133"/>
      <c r="J58" s="134"/>
      <c r="K58" s="135"/>
      <c r="L58" s="136"/>
      <c r="M58" s="142">
        <f t="shared" si="5"/>
        <v>0</v>
      </c>
    </row>
    <row r="59" spans="1:13" x14ac:dyDescent="0.3">
      <c r="A59" s="144"/>
      <c r="B59" s="128"/>
      <c r="C59" s="145"/>
      <c r="D59" s="146"/>
      <c r="E59" s="143"/>
      <c r="F59" s="143"/>
      <c r="G59" s="143"/>
      <c r="H59" s="132"/>
      <c r="I59" s="133"/>
      <c r="J59" s="134"/>
      <c r="K59" s="135"/>
      <c r="L59" s="136"/>
      <c r="M59" s="147">
        <f t="shared" si="5"/>
        <v>0</v>
      </c>
    </row>
    <row r="60" spans="1:13" x14ac:dyDescent="0.3">
      <c r="A60" s="144"/>
      <c r="B60" s="128"/>
      <c r="C60" s="145"/>
      <c r="D60" s="146"/>
      <c r="E60" s="143"/>
      <c r="F60" s="143"/>
      <c r="G60" s="143"/>
      <c r="H60" s="132"/>
      <c r="I60" s="133"/>
      <c r="J60" s="134"/>
      <c r="K60" s="135"/>
      <c r="L60" s="136"/>
      <c r="M60" s="147">
        <f t="shared" si="5"/>
        <v>0</v>
      </c>
    </row>
    <row r="61" spans="1:13" ht="15.6" x14ac:dyDescent="0.3">
      <c r="A61" s="148"/>
      <c r="B61" s="149"/>
      <c r="C61" s="150"/>
      <c r="D61" s="151"/>
      <c r="E61" s="152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0</v>
      </c>
      <c r="F61" s="152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0</v>
      </c>
      <c r="G61" s="152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0</v>
      </c>
      <c r="H61" s="149"/>
      <c r="I61" s="153"/>
      <c r="J61" s="154"/>
      <c r="K61" s="155"/>
      <c r="L61" s="156"/>
      <c r="M61" s="157">
        <f>SUM(E61:G61)</f>
        <v>0</v>
      </c>
    </row>
    <row r="62" spans="1:13" x14ac:dyDescent="0.25">
      <c r="A62" s="127"/>
      <c r="B62" s="128"/>
      <c r="C62" s="129"/>
      <c r="D62" s="130"/>
      <c r="E62" s="120"/>
      <c r="F62" s="120"/>
      <c r="G62" s="120"/>
      <c r="H62" s="121"/>
      <c r="I62" s="122"/>
      <c r="J62" s="123"/>
      <c r="K62" s="124"/>
      <c r="L62" s="125"/>
      <c r="M62" s="137">
        <f t="shared" ref="M62:M70" si="6">SUM(E62:G62)</f>
        <v>0</v>
      </c>
    </row>
    <row r="63" spans="1:13" x14ac:dyDescent="0.25">
      <c r="A63" s="127"/>
      <c r="B63" s="128"/>
      <c r="C63" s="129"/>
      <c r="D63" s="130"/>
      <c r="E63" s="131"/>
      <c r="F63" s="131"/>
      <c r="G63" s="131"/>
      <c r="H63" s="132"/>
      <c r="I63" s="133"/>
      <c r="J63" s="134"/>
      <c r="K63" s="135"/>
      <c r="L63" s="136"/>
      <c r="M63" s="137">
        <f t="shared" si="6"/>
        <v>0</v>
      </c>
    </row>
    <row r="64" spans="1:13" x14ac:dyDescent="0.25">
      <c r="A64" s="127"/>
      <c r="B64" s="128"/>
      <c r="C64" s="129"/>
      <c r="D64" s="130"/>
      <c r="E64" s="131"/>
      <c r="F64" s="131"/>
      <c r="G64" s="131"/>
      <c r="H64" s="132"/>
      <c r="I64" s="133"/>
      <c r="J64" s="134"/>
      <c r="K64" s="135"/>
      <c r="L64" s="136"/>
      <c r="M64" s="137">
        <f t="shared" si="6"/>
        <v>0</v>
      </c>
    </row>
    <row r="65" spans="1:13" x14ac:dyDescent="0.25">
      <c r="A65" s="127"/>
      <c r="B65" s="128"/>
      <c r="C65" s="129"/>
      <c r="D65" s="130"/>
      <c r="E65" s="131"/>
      <c r="F65" s="131"/>
      <c r="G65" s="131"/>
      <c r="H65" s="132"/>
      <c r="I65" s="133"/>
      <c r="J65" s="134"/>
      <c r="K65" s="135"/>
      <c r="L65" s="136"/>
      <c r="M65" s="137">
        <f t="shared" si="6"/>
        <v>0</v>
      </c>
    </row>
    <row r="66" spans="1:13" x14ac:dyDescent="0.25">
      <c r="A66" s="127"/>
      <c r="B66" s="128"/>
      <c r="C66" s="129"/>
      <c r="D66" s="130"/>
      <c r="E66" s="131"/>
      <c r="F66" s="131"/>
      <c r="G66" s="131"/>
      <c r="H66" s="132"/>
      <c r="I66" s="133"/>
      <c r="J66" s="134"/>
      <c r="K66" s="135"/>
      <c r="L66" s="136"/>
      <c r="M66" s="137">
        <f t="shared" si="6"/>
        <v>0</v>
      </c>
    </row>
    <row r="67" spans="1:13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3" x14ac:dyDescent="0.3">
      <c r="A68" s="138"/>
      <c r="B68" s="128"/>
      <c r="C68" s="139"/>
      <c r="D68" s="140"/>
      <c r="E68" s="143"/>
      <c r="F68" s="143"/>
      <c r="G68" s="143"/>
      <c r="H68" s="132"/>
      <c r="I68" s="133"/>
      <c r="J68" s="134"/>
      <c r="K68" s="135"/>
      <c r="L68" s="136"/>
      <c r="M68" s="142">
        <f t="shared" si="6"/>
        <v>0</v>
      </c>
    </row>
    <row r="69" spans="1:13" x14ac:dyDescent="0.3">
      <c r="A69" s="144"/>
      <c r="B69" s="128"/>
      <c r="C69" s="145"/>
      <c r="D69" s="146"/>
      <c r="E69" s="143"/>
      <c r="F69" s="143"/>
      <c r="G69" s="143"/>
      <c r="H69" s="132"/>
      <c r="I69" s="133"/>
      <c r="J69" s="134"/>
      <c r="K69" s="135"/>
      <c r="L69" s="136"/>
      <c r="M69" s="147">
        <f t="shared" si="6"/>
        <v>0</v>
      </c>
    </row>
    <row r="70" spans="1:13" x14ac:dyDescent="0.3">
      <c r="A70" s="144"/>
      <c r="B70" s="128"/>
      <c r="C70" s="145"/>
      <c r="D70" s="146"/>
      <c r="E70" s="143"/>
      <c r="F70" s="143"/>
      <c r="G70" s="143"/>
      <c r="H70" s="132"/>
      <c r="I70" s="133"/>
      <c r="J70" s="134"/>
      <c r="K70" s="135"/>
      <c r="L70" s="136"/>
      <c r="M70" s="147">
        <f t="shared" si="6"/>
        <v>0</v>
      </c>
    </row>
    <row r="71" spans="1:13" ht="15.6" x14ac:dyDescent="0.3">
      <c r="A71" s="148"/>
      <c r="B71" s="149"/>
      <c r="C71" s="150"/>
      <c r="D71" s="151"/>
      <c r="E71" s="152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0</v>
      </c>
      <c r="F71" s="152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0</v>
      </c>
      <c r="G71" s="152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0</v>
      </c>
      <c r="H71" s="149"/>
      <c r="I71" s="153"/>
      <c r="J71" s="154"/>
      <c r="K71" s="155"/>
      <c r="L71" s="156"/>
      <c r="M71" s="157">
        <f>SUM(E71:G71)</f>
        <v>0</v>
      </c>
    </row>
    <row r="72" spans="1:13" x14ac:dyDescent="0.25">
      <c r="A72" s="127"/>
      <c r="B72" s="128"/>
      <c r="C72" s="129"/>
      <c r="D72" s="130"/>
      <c r="E72" s="120"/>
      <c r="F72" s="120"/>
      <c r="G72" s="120"/>
      <c r="H72" s="121"/>
      <c r="I72" s="122"/>
      <c r="J72" s="123"/>
      <c r="K72" s="124"/>
      <c r="L72" s="125"/>
      <c r="M72" s="137">
        <f t="shared" ref="M72:M80" si="7">SUM(E72:G72)</f>
        <v>0</v>
      </c>
    </row>
    <row r="73" spans="1:13" x14ac:dyDescent="0.25">
      <c r="A73" s="127"/>
      <c r="B73" s="128"/>
      <c r="C73" s="129"/>
      <c r="D73" s="130"/>
      <c r="E73" s="131"/>
      <c r="F73" s="131"/>
      <c r="G73" s="131"/>
      <c r="H73" s="132"/>
      <c r="I73" s="133"/>
      <c r="J73" s="134"/>
      <c r="K73" s="135"/>
      <c r="L73" s="136"/>
      <c r="M73" s="137">
        <f t="shared" si="7"/>
        <v>0</v>
      </c>
    </row>
    <row r="74" spans="1:13" x14ac:dyDescent="0.25">
      <c r="A74" s="127"/>
      <c r="B74" s="128"/>
      <c r="C74" s="129"/>
      <c r="D74" s="130"/>
      <c r="E74" s="131"/>
      <c r="F74" s="131"/>
      <c r="G74" s="131"/>
      <c r="H74" s="132"/>
      <c r="I74" s="133"/>
      <c r="J74" s="134"/>
      <c r="K74" s="135"/>
      <c r="L74" s="136"/>
      <c r="M74" s="137">
        <f t="shared" si="7"/>
        <v>0</v>
      </c>
    </row>
    <row r="75" spans="1:13" x14ac:dyDescent="0.25">
      <c r="A75" s="127"/>
      <c r="B75" s="128"/>
      <c r="C75" s="129"/>
      <c r="D75" s="130"/>
      <c r="E75" s="131"/>
      <c r="F75" s="131"/>
      <c r="G75" s="131"/>
      <c r="H75" s="132"/>
      <c r="I75" s="133"/>
      <c r="J75" s="134"/>
      <c r="K75" s="135"/>
      <c r="L75" s="136"/>
      <c r="M75" s="137">
        <f t="shared" si="7"/>
        <v>0</v>
      </c>
    </row>
    <row r="76" spans="1:13" x14ac:dyDescent="0.25">
      <c r="A76" s="127"/>
      <c r="B76" s="128"/>
      <c r="C76" s="129"/>
      <c r="D76" s="130"/>
      <c r="E76" s="131"/>
      <c r="F76" s="131"/>
      <c r="G76" s="131"/>
      <c r="H76" s="132"/>
      <c r="I76" s="133"/>
      <c r="J76" s="134"/>
      <c r="K76" s="135"/>
      <c r="L76" s="136"/>
      <c r="M76" s="137">
        <f t="shared" si="7"/>
        <v>0</v>
      </c>
    </row>
    <row r="77" spans="1:13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3" x14ac:dyDescent="0.3">
      <c r="A78" s="138"/>
      <c r="B78" s="128"/>
      <c r="C78" s="139"/>
      <c r="D78" s="140"/>
      <c r="E78" s="143"/>
      <c r="F78" s="143"/>
      <c r="G78" s="143"/>
      <c r="H78" s="132"/>
      <c r="I78" s="133"/>
      <c r="J78" s="134"/>
      <c r="K78" s="135"/>
      <c r="L78" s="136"/>
      <c r="M78" s="142">
        <f t="shared" si="7"/>
        <v>0</v>
      </c>
    </row>
    <row r="79" spans="1:13" x14ac:dyDescent="0.3">
      <c r="A79" s="144"/>
      <c r="B79" s="128"/>
      <c r="C79" s="145"/>
      <c r="D79" s="146"/>
      <c r="E79" s="143"/>
      <c r="F79" s="143"/>
      <c r="G79" s="143"/>
      <c r="H79" s="132"/>
      <c r="I79" s="133"/>
      <c r="J79" s="134"/>
      <c r="K79" s="135"/>
      <c r="L79" s="136"/>
      <c r="M79" s="147">
        <f t="shared" si="7"/>
        <v>0</v>
      </c>
    </row>
    <row r="80" spans="1:13" x14ac:dyDescent="0.3">
      <c r="A80" s="144"/>
      <c r="B80" s="128"/>
      <c r="C80" s="145"/>
      <c r="D80" s="146"/>
      <c r="E80" s="143"/>
      <c r="F80" s="143"/>
      <c r="G80" s="143"/>
      <c r="H80" s="132"/>
      <c r="I80" s="133"/>
      <c r="J80" s="134"/>
      <c r="K80" s="135"/>
      <c r="L80" s="136"/>
      <c r="M80" s="147">
        <f t="shared" si="7"/>
        <v>0</v>
      </c>
    </row>
    <row r="81" spans="1:13" ht="15.6" x14ac:dyDescent="0.3">
      <c r="A81" s="148"/>
      <c r="B81" s="149"/>
      <c r="C81" s="150"/>
      <c r="D81" s="151"/>
      <c r="E81" s="152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0</v>
      </c>
      <c r="F81" s="152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0</v>
      </c>
      <c r="G81" s="152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0</v>
      </c>
      <c r="H81" s="149"/>
      <c r="I81" s="153"/>
      <c r="J81" s="154"/>
      <c r="K81" s="155"/>
      <c r="L81" s="156"/>
      <c r="M81" s="157">
        <f>SUM(E81:G81)</f>
        <v>0</v>
      </c>
    </row>
    <row r="82" spans="1:13" x14ac:dyDescent="0.25">
      <c r="A82" s="127"/>
      <c r="B82" s="128"/>
      <c r="C82" s="129"/>
      <c r="D82" s="130"/>
      <c r="E82" s="120"/>
      <c r="F82" s="120"/>
      <c r="G82" s="120"/>
      <c r="H82" s="121"/>
      <c r="I82" s="122"/>
      <c r="J82" s="123"/>
      <c r="K82" s="124"/>
      <c r="L82" s="125"/>
      <c r="M82" s="137">
        <f t="shared" ref="M82:M90" si="8">SUM(E82:G82)</f>
        <v>0</v>
      </c>
    </row>
    <row r="83" spans="1:13" x14ac:dyDescent="0.25">
      <c r="A83" s="127"/>
      <c r="B83" s="128"/>
      <c r="C83" s="129"/>
      <c r="D83" s="130"/>
      <c r="E83" s="131"/>
      <c r="F83" s="131"/>
      <c r="G83" s="131"/>
      <c r="H83" s="132"/>
      <c r="I83" s="133"/>
      <c r="J83" s="134"/>
      <c r="K83" s="135"/>
      <c r="L83" s="136"/>
      <c r="M83" s="137">
        <f t="shared" si="8"/>
        <v>0</v>
      </c>
    </row>
    <row r="84" spans="1:13" x14ac:dyDescent="0.25">
      <c r="A84" s="127"/>
      <c r="B84" s="128"/>
      <c r="C84" s="129"/>
      <c r="D84" s="130"/>
      <c r="E84" s="131"/>
      <c r="F84" s="131"/>
      <c r="G84" s="131"/>
      <c r="H84" s="132"/>
      <c r="I84" s="133"/>
      <c r="J84" s="134"/>
      <c r="K84" s="135"/>
      <c r="L84" s="136"/>
      <c r="M84" s="137">
        <f t="shared" si="8"/>
        <v>0</v>
      </c>
    </row>
    <row r="85" spans="1:13" x14ac:dyDescent="0.25">
      <c r="A85" s="127"/>
      <c r="B85" s="128"/>
      <c r="C85" s="129"/>
      <c r="D85" s="130"/>
      <c r="E85" s="131"/>
      <c r="F85" s="131"/>
      <c r="G85" s="131"/>
      <c r="H85" s="132"/>
      <c r="I85" s="133"/>
      <c r="J85" s="134"/>
      <c r="K85" s="135"/>
      <c r="L85" s="136"/>
      <c r="M85" s="137">
        <f t="shared" si="8"/>
        <v>0</v>
      </c>
    </row>
    <row r="86" spans="1:13" x14ac:dyDescent="0.25">
      <c r="A86" s="127"/>
      <c r="B86" s="128"/>
      <c r="C86" s="129"/>
      <c r="D86" s="130"/>
      <c r="E86" s="131"/>
      <c r="F86" s="131"/>
      <c r="G86" s="131"/>
      <c r="H86" s="132"/>
      <c r="I86" s="133"/>
      <c r="J86" s="134"/>
      <c r="K86" s="135"/>
      <c r="L86" s="136"/>
      <c r="M86" s="137">
        <f t="shared" si="8"/>
        <v>0</v>
      </c>
    </row>
    <row r="87" spans="1:13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3" x14ac:dyDescent="0.3">
      <c r="A88" s="138"/>
      <c r="B88" s="128"/>
      <c r="C88" s="139"/>
      <c r="D88" s="140"/>
      <c r="E88" s="143"/>
      <c r="F88" s="143"/>
      <c r="G88" s="143"/>
      <c r="H88" s="132"/>
      <c r="I88" s="133"/>
      <c r="J88" s="134"/>
      <c r="K88" s="135"/>
      <c r="L88" s="136"/>
      <c r="M88" s="142">
        <f t="shared" si="8"/>
        <v>0</v>
      </c>
    </row>
    <row r="89" spans="1:13" x14ac:dyDescent="0.3">
      <c r="A89" s="144"/>
      <c r="B89" s="128"/>
      <c r="C89" s="145"/>
      <c r="D89" s="146"/>
      <c r="E89" s="143"/>
      <c r="F89" s="143"/>
      <c r="G89" s="143"/>
      <c r="H89" s="132"/>
      <c r="I89" s="133"/>
      <c r="J89" s="134"/>
      <c r="K89" s="135"/>
      <c r="L89" s="136"/>
      <c r="M89" s="147">
        <f t="shared" si="8"/>
        <v>0</v>
      </c>
    </row>
    <row r="90" spans="1:13" x14ac:dyDescent="0.3">
      <c r="A90" s="144"/>
      <c r="B90" s="128"/>
      <c r="C90" s="145"/>
      <c r="D90" s="146"/>
      <c r="E90" s="143"/>
      <c r="F90" s="143"/>
      <c r="G90" s="143"/>
      <c r="H90" s="132"/>
      <c r="I90" s="133"/>
      <c r="J90" s="134"/>
      <c r="K90" s="135"/>
      <c r="L90" s="136"/>
      <c r="M90" s="147">
        <f t="shared" si="8"/>
        <v>0</v>
      </c>
    </row>
    <row r="91" spans="1:13" ht="15.6" x14ac:dyDescent="0.3">
      <c r="A91" s="148"/>
      <c r="B91" s="149"/>
      <c r="C91" s="150"/>
      <c r="D91" s="151"/>
      <c r="E91" s="152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0</v>
      </c>
      <c r="F91" s="152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0</v>
      </c>
      <c r="G91" s="152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0</v>
      </c>
      <c r="H91" s="149"/>
      <c r="I91" s="153"/>
      <c r="J91" s="154"/>
      <c r="K91" s="155"/>
      <c r="L91" s="156"/>
      <c r="M91" s="157">
        <f>SUM(E91:G91)</f>
        <v>0</v>
      </c>
    </row>
    <row r="92" spans="1:13" x14ac:dyDescent="0.25">
      <c r="A92" s="127"/>
      <c r="B92" s="128"/>
      <c r="C92" s="129"/>
      <c r="D92" s="130"/>
      <c r="E92" s="120"/>
      <c r="F92" s="120"/>
      <c r="G92" s="120"/>
      <c r="H92" s="121"/>
      <c r="I92" s="122"/>
      <c r="J92" s="123"/>
      <c r="K92" s="124"/>
      <c r="L92" s="125"/>
      <c r="M92" s="137">
        <f t="shared" ref="M92:M100" si="9">SUM(E92:G92)</f>
        <v>0</v>
      </c>
    </row>
    <row r="93" spans="1:13" x14ac:dyDescent="0.25">
      <c r="A93" s="127"/>
      <c r="B93" s="128"/>
      <c r="C93" s="129"/>
      <c r="D93" s="130"/>
      <c r="E93" s="131"/>
      <c r="F93" s="131"/>
      <c r="G93" s="131"/>
      <c r="H93" s="132"/>
      <c r="I93" s="133"/>
      <c r="J93" s="134"/>
      <c r="K93" s="135"/>
      <c r="L93" s="136"/>
      <c r="M93" s="137">
        <f t="shared" si="9"/>
        <v>0</v>
      </c>
    </row>
    <row r="94" spans="1:13" x14ac:dyDescent="0.25">
      <c r="A94" s="127"/>
      <c r="B94" s="128"/>
      <c r="C94" s="129"/>
      <c r="D94" s="130"/>
      <c r="E94" s="131"/>
      <c r="F94" s="131"/>
      <c r="G94" s="131"/>
      <c r="H94" s="132"/>
      <c r="I94" s="133"/>
      <c r="J94" s="134"/>
      <c r="K94" s="135"/>
      <c r="L94" s="136"/>
      <c r="M94" s="137">
        <f t="shared" si="9"/>
        <v>0</v>
      </c>
    </row>
    <row r="95" spans="1:13" x14ac:dyDescent="0.25">
      <c r="A95" s="127"/>
      <c r="B95" s="128"/>
      <c r="C95" s="129"/>
      <c r="D95" s="130"/>
      <c r="E95" s="131"/>
      <c r="F95" s="131"/>
      <c r="G95" s="131"/>
      <c r="H95" s="132"/>
      <c r="I95" s="133"/>
      <c r="J95" s="134"/>
      <c r="K95" s="135"/>
      <c r="L95" s="136"/>
      <c r="M95" s="137">
        <f t="shared" si="9"/>
        <v>0</v>
      </c>
    </row>
    <row r="96" spans="1:13" x14ac:dyDescent="0.25">
      <c r="A96" s="127"/>
      <c r="B96" s="128"/>
      <c r="C96" s="129"/>
      <c r="D96" s="130"/>
      <c r="E96" s="131"/>
      <c r="F96" s="131"/>
      <c r="G96" s="131"/>
      <c r="H96" s="132"/>
      <c r="I96" s="133"/>
      <c r="J96" s="134"/>
      <c r="K96" s="135"/>
      <c r="L96" s="136"/>
      <c r="M96" s="137">
        <f t="shared" si="9"/>
        <v>0</v>
      </c>
    </row>
    <row r="97" spans="1:13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3" x14ac:dyDescent="0.3">
      <c r="A98" s="138"/>
      <c r="B98" s="128"/>
      <c r="C98" s="139"/>
      <c r="D98" s="140"/>
      <c r="E98" s="143"/>
      <c r="F98" s="143"/>
      <c r="G98" s="143"/>
      <c r="H98" s="132"/>
      <c r="I98" s="133"/>
      <c r="J98" s="134"/>
      <c r="K98" s="135"/>
      <c r="L98" s="136"/>
      <c r="M98" s="142">
        <f t="shared" si="9"/>
        <v>0</v>
      </c>
    </row>
    <row r="99" spans="1:13" x14ac:dyDescent="0.3">
      <c r="A99" s="144"/>
      <c r="B99" s="128"/>
      <c r="C99" s="145"/>
      <c r="D99" s="146"/>
      <c r="E99" s="143"/>
      <c r="F99" s="143"/>
      <c r="G99" s="143"/>
      <c r="H99" s="132"/>
      <c r="I99" s="133"/>
      <c r="J99" s="134"/>
      <c r="K99" s="135"/>
      <c r="L99" s="136"/>
      <c r="M99" s="147">
        <f t="shared" si="9"/>
        <v>0</v>
      </c>
    </row>
    <row r="100" spans="1:13" x14ac:dyDescent="0.3">
      <c r="A100" s="144"/>
      <c r="B100" s="128"/>
      <c r="C100" s="145"/>
      <c r="D100" s="146"/>
      <c r="E100" s="143"/>
      <c r="F100" s="143"/>
      <c r="G100" s="143"/>
      <c r="H100" s="132"/>
      <c r="I100" s="133"/>
      <c r="J100" s="134"/>
      <c r="K100" s="135"/>
      <c r="L100" s="136"/>
      <c r="M100" s="147">
        <f t="shared" si="9"/>
        <v>0</v>
      </c>
    </row>
    <row r="101" spans="1:13" ht="15.6" x14ac:dyDescent="0.3">
      <c r="A101" s="148"/>
      <c r="B101" s="149"/>
      <c r="C101" s="150"/>
      <c r="D101" s="151"/>
      <c r="E101" s="152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0</v>
      </c>
      <c r="F101" s="152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0</v>
      </c>
      <c r="G101" s="152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0</v>
      </c>
      <c r="H101" s="149"/>
      <c r="I101" s="153"/>
      <c r="J101" s="154"/>
      <c r="K101" s="155"/>
      <c r="L101" s="156"/>
      <c r="M101" s="157">
        <f>SUM(E101:G101)</f>
        <v>0</v>
      </c>
    </row>
    <row r="102" spans="1:13" x14ac:dyDescent="0.25">
      <c r="A102" s="127"/>
      <c r="B102" s="128"/>
      <c r="C102" s="129"/>
      <c r="D102" s="130"/>
      <c r="E102" s="120"/>
      <c r="F102" s="120"/>
      <c r="G102" s="120"/>
      <c r="H102" s="121"/>
      <c r="I102" s="122"/>
      <c r="J102" s="123"/>
      <c r="K102" s="124"/>
      <c r="L102" s="125"/>
      <c r="M102" s="137">
        <f t="shared" ref="M102:M110" si="10">SUM(E102:G102)</f>
        <v>0</v>
      </c>
    </row>
    <row r="103" spans="1:13" x14ac:dyDescent="0.25">
      <c r="A103" s="127"/>
      <c r="B103" s="128"/>
      <c r="C103" s="129"/>
      <c r="D103" s="130"/>
      <c r="E103" s="131"/>
      <c r="F103" s="131"/>
      <c r="G103" s="131"/>
      <c r="H103" s="132"/>
      <c r="I103" s="133"/>
      <c r="J103" s="134"/>
      <c r="K103" s="135"/>
      <c r="L103" s="136"/>
      <c r="M103" s="137">
        <f t="shared" si="10"/>
        <v>0</v>
      </c>
    </row>
    <row r="104" spans="1:13" x14ac:dyDescent="0.25">
      <c r="A104" s="127"/>
      <c r="B104" s="128"/>
      <c r="C104" s="129"/>
      <c r="D104" s="130"/>
      <c r="E104" s="131"/>
      <c r="F104" s="131"/>
      <c r="G104" s="131"/>
      <c r="H104" s="132"/>
      <c r="I104" s="133"/>
      <c r="J104" s="134"/>
      <c r="K104" s="135"/>
      <c r="L104" s="136"/>
      <c r="M104" s="137">
        <f t="shared" si="10"/>
        <v>0</v>
      </c>
    </row>
    <row r="105" spans="1:13" x14ac:dyDescent="0.25">
      <c r="A105" s="127"/>
      <c r="B105" s="128"/>
      <c r="C105" s="129"/>
      <c r="D105" s="130"/>
      <c r="E105" s="131"/>
      <c r="F105" s="131"/>
      <c r="G105" s="131"/>
      <c r="H105" s="132"/>
      <c r="I105" s="133"/>
      <c r="J105" s="134"/>
      <c r="K105" s="135"/>
      <c r="L105" s="136"/>
      <c r="M105" s="137">
        <f t="shared" si="10"/>
        <v>0</v>
      </c>
    </row>
    <row r="106" spans="1:13" x14ac:dyDescent="0.25">
      <c r="A106" s="127"/>
      <c r="B106" s="128"/>
      <c r="C106" s="129"/>
      <c r="D106" s="130"/>
      <c r="E106" s="131"/>
      <c r="F106" s="131"/>
      <c r="G106" s="131"/>
      <c r="H106" s="132"/>
      <c r="I106" s="133"/>
      <c r="J106" s="134"/>
      <c r="K106" s="135"/>
      <c r="L106" s="136"/>
      <c r="M106" s="137">
        <f t="shared" si="10"/>
        <v>0</v>
      </c>
    </row>
    <row r="107" spans="1:13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3" x14ac:dyDescent="0.3">
      <c r="A108" s="138"/>
      <c r="B108" s="128"/>
      <c r="C108" s="139"/>
      <c r="D108" s="140"/>
      <c r="E108" s="143"/>
      <c r="F108" s="143"/>
      <c r="G108" s="143"/>
      <c r="H108" s="132"/>
      <c r="I108" s="133"/>
      <c r="J108" s="134"/>
      <c r="K108" s="135"/>
      <c r="L108" s="136"/>
      <c r="M108" s="142">
        <f t="shared" si="10"/>
        <v>0</v>
      </c>
    </row>
    <row r="109" spans="1:13" x14ac:dyDescent="0.3">
      <c r="A109" s="144"/>
      <c r="B109" s="128"/>
      <c r="C109" s="145"/>
      <c r="D109" s="146"/>
      <c r="E109" s="143"/>
      <c r="F109" s="143"/>
      <c r="G109" s="143"/>
      <c r="H109" s="132"/>
      <c r="I109" s="133"/>
      <c r="J109" s="134"/>
      <c r="K109" s="135"/>
      <c r="L109" s="136"/>
      <c r="M109" s="147">
        <f t="shared" si="10"/>
        <v>0</v>
      </c>
    </row>
    <row r="110" spans="1:13" x14ac:dyDescent="0.3">
      <c r="A110" s="144"/>
      <c r="B110" s="128"/>
      <c r="C110" s="145"/>
      <c r="D110" s="146"/>
      <c r="E110" s="143"/>
      <c r="F110" s="143"/>
      <c r="G110" s="143"/>
      <c r="H110" s="132"/>
      <c r="I110" s="133"/>
      <c r="J110" s="134"/>
      <c r="K110" s="135"/>
      <c r="L110" s="136"/>
      <c r="M110" s="147">
        <f t="shared" si="10"/>
        <v>0</v>
      </c>
    </row>
    <row r="111" spans="1:13" ht="15.6" x14ac:dyDescent="0.3">
      <c r="A111" s="148"/>
      <c r="B111" s="149"/>
      <c r="C111" s="150"/>
      <c r="D111" s="151"/>
      <c r="E111" s="152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0</v>
      </c>
      <c r="F111" s="152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0</v>
      </c>
      <c r="G111" s="152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0</v>
      </c>
      <c r="H111" s="149"/>
      <c r="I111" s="153"/>
      <c r="J111" s="154"/>
      <c r="K111" s="155"/>
      <c r="L111" s="156"/>
      <c r="M111" s="157">
        <f>SUM(E111:G111)</f>
        <v>0</v>
      </c>
    </row>
    <row r="112" spans="1:13" x14ac:dyDescent="0.25">
      <c r="A112" s="127"/>
      <c r="B112" s="128"/>
      <c r="C112" s="129"/>
      <c r="D112" s="130"/>
      <c r="E112" s="120"/>
      <c r="F112" s="120"/>
      <c r="G112" s="120"/>
      <c r="H112" s="121"/>
      <c r="I112" s="122"/>
      <c r="J112" s="123"/>
      <c r="K112" s="124"/>
      <c r="L112" s="125"/>
      <c r="M112" s="137">
        <f t="shared" ref="M112:M120" si="11">SUM(E112:G112)</f>
        <v>0</v>
      </c>
    </row>
    <row r="113" spans="1:13" x14ac:dyDescent="0.25">
      <c r="A113" s="127"/>
      <c r="B113" s="128"/>
      <c r="C113" s="129"/>
      <c r="D113" s="130"/>
      <c r="E113" s="131"/>
      <c r="F113" s="131"/>
      <c r="G113" s="131"/>
      <c r="H113" s="132"/>
      <c r="I113" s="133"/>
      <c r="J113" s="134"/>
      <c r="K113" s="135"/>
      <c r="L113" s="136"/>
      <c r="M113" s="137">
        <f t="shared" si="11"/>
        <v>0</v>
      </c>
    </row>
    <row r="114" spans="1:13" x14ac:dyDescent="0.25">
      <c r="A114" s="127"/>
      <c r="B114" s="128"/>
      <c r="C114" s="129"/>
      <c r="D114" s="130"/>
      <c r="E114" s="131"/>
      <c r="F114" s="131"/>
      <c r="G114" s="131"/>
      <c r="H114" s="132"/>
      <c r="I114" s="133"/>
      <c r="J114" s="134"/>
      <c r="K114" s="135"/>
      <c r="L114" s="136"/>
      <c r="M114" s="137">
        <f t="shared" si="11"/>
        <v>0</v>
      </c>
    </row>
    <row r="115" spans="1:13" x14ac:dyDescent="0.25">
      <c r="A115" s="127"/>
      <c r="B115" s="128"/>
      <c r="C115" s="129"/>
      <c r="D115" s="130"/>
      <c r="E115" s="131"/>
      <c r="F115" s="131"/>
      <c r="G115" s="131"/>
      <c r="H115" s="132"/>
      <c r="I115" s="133"/>
      <c r="J115" s="134"/>
      <c r="K115" s="135"/>
      <c r="L115" s="136"/>
      <c r="M115" s="137">
        <f t="shared" si="11"/>
        <v>0</v>
      </c>
    </row>
    <row r="116" spans="1:13" x14ac:dyDescent="0.25">
      <c r="A116" s="127"/>
      <c r="B116" s="128"/>
      <c r="C116" s="129"/>
      <c r="D116" s="130"/>
      <c r="E116" s="131"/>
      <c r="F116" s="131"/>
      <c r="G116" s="131"/>
      <c r="H116" s="132"/>
      <c r="I116" s="133"/>
      <c r="J116" s="134"/>
      <c r="K116" s="135"/>
      <c r="L116" s="136"/>
      <c r="M116" s="137">
        <f t="shared" si="11"/>
        <v>0</v>
      </c>
    </row>
    <row r="117" spans="1:13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3" x14ac:dyDescent="0.3">
      <c r="A118" s="138"/>
      <c r="B118" s="128"/>
      <c r="C118" s="139"/>
      <c r="D118" s="140"/>
      <c r="E118" s="143"/>
      <c r="F118" s="143"/>
      <c r="G118" s="143"/>
      <c r="H118" s="132"/>
      <c r="I118" s="133"/>
      <c r="J118" s="134"/>
      <c r="K118" s="135"/>
      <c r="L118" s="136"/>
      <c r="M118" s="142">
        <f t="shared" si="11"/>
        <v>0</v>
      </c>
    </row>
    <row r="119" spans="1:13" x14ac:dyDescent="0.3">
      <c r="A119" s="144"/>
      <c r="B119" s="128"/>
      <c r="C119" s="145"/>
      <c r="D119" s="146"/>
      <c r="E119" s="143"/>
      <c r="F119" s="143"/>
      <c r="G119" s="143"/>
      <c r="H119" s="132"/>
      <c r="I119" s="133"/>
      <c r="J119" s="134"/>
      <c r="K119" s="135"/>
      <c r="L119" s="136"/>
      <c r="M119" s="147">
        <f t="shared" si="11"/>
        <v>0</v>
      </c>
    </row>
    <row r="120" spans="1:13" x14ac:dyDescent="0.3">
      <c r="A120" s="144"/>
      <c r="B120" s="128"/>
      <c r="C120" s="145"/>
      <c r="D120" s="146"/>
      <c r="E120" s="143"/>
      <c r="F120" s="143"/>
      <c r="G120" s="143"/>
      <c r="H120" s="132"/>
      <c r="I120" s="133"/>
      <c r="J120" s="134"/>
      <c r="K120" s="135"/>
      <c r="L120" s="136"/>
      <c r="M120" s="147">
        <f t="shared" si="11"/>
        <v>0</v>
      </c>
    </row>
    <row r="121" spans="1:13" ht="15.6" x14ac:dyDescent="0.3">
      <c r="A121" s="148"/>
      <c r="B121" s="149"/>
      <c r="C121" s="150"/>
      <c r="D121" s="151"/>
      <c r="E121" s="152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0</v>
      </c>
      <c r="F121" s="152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0</v>
      </c>
      <c r="G121" s="152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0</v>
      </c>
      <c r="H121" s="149"/>
      <c r="I121" s="153"/>
      <c r="J121" s="154"/>
      <c r="K121" s="155"/>
      <c r="L121" s="156"/>
      <c r="M121" s="157">
        <f>SUM(E121:G121)</f>
        <v>0</v>
      </c>
    </row>
    <row r="122" spans="1:13" x14ac:dyDescent="0.25">
      <c r="A122" s="127"/>
      <c r="B122" s="128"/>
      <c r="C122" s="129"/>
      <c r="D122" s="130"/>
      <c r="E122" s="120"/>
      <c r="F122" s="120"/>
      <c r="G122" s="120"/>
      <c r="H122" s="121"/>
      <c r="I122" s="122"/>
      <c r="J122" s="123"/>
      <c r="K122" s="124"/>
      <c r="L122" s="125"/>
      <c r="M122" s="137">
        <f t="shared" ref="M122:M130" si="12">SUM(E122:G122)</f>
        <v>0</v>
      </c>
    </row>
    <row r="123" spans="1:13" x14ac:dyDescent="0.25">
      <c r="A123" s="127"/>
      <c r="B123" s="128"/>
      <c r="C123" s="129"/>
      <c r="D123" s="130"/>
      <c r="E123" s="131"/>
      <c r="F123" s="131"/>
      <c r="G123" s="131"/>
      <c r="H123" s="132"/>
      <c r="I123" s="133"/>
      <c r="J123" s="134"/>
      <c r="K123" s="135"/>
      <c r="L123" s="136"/>
      <c r="M123" s="137">
        <f t="shared" si="12"/>
        <v>0</v>
      </c>
    </row>
    <row r="124" spans="1:13" x14ac:dyDescent="0.25">
      <c r="A124" s="127"/>
      <c r="B124" s="128"/>
      <c r="C124" s="129"/>
      <c r="D124" s="130"/>
      <c r="E124" s="131"/>
      <c r="F124" s="131"/>
      <c r="G124" s="131"/>
      <c r="H124" s="132"/>
      <c r="I124" s="133"/>
      <c r="J124" s="134"/>
      <c r="K124" s="135"/>
      <c r="L124" s="136"/>
      <c r="M124" s="137">
        <f t="shared" si="12"/>
        <v>0</v>
      </c>
    </row>
    <row r="125" spans="1:13" x14ac:dyDescent="0.25">
      <c r="A125" s="127"/>
      <c r="B125" s="128"/>
      <c r="C125" s="129"/>
      <c r="D125" s="130"/>
      <c r="E125" s="131"/>
      <c r="F125" s="131"/>
      <c r="G125" s="131"/>
      <c r="H125" s="132"/>
      <c r="I125" s="133"/>
      <c r="J125" s="134"/>
      <c r="K125" s="135"/>
      <c r="L125" s="136"/>
      <c r="M125" s="137">
        <f t="shared" si="12"/>
        <v>0</v>
      </c>
    </row>
    <row r="126" spans="1:13" x14ac:dyDescent="0.25">
      <c r="A126" s="127"/>
      <c r="B126" s="128"/>
      <c r="C126" s="129"/>
      <c r="D126" s="130"/>
      <c r="E126" s="131"/>
      <c r="F126" s="131"/>
      <c r="G126" s="131"/>
      <c r="H126" s="132"/>
      <c r="I126" s="133"/>
      <c r="J126" s="134"/>
      <c r="K126" s="135"/>
      <c r="L126" s="136"/>
      <c r="M126" s="137">
        <f t="shared" si="12"/>
        <v>0</v>
      </c>
    </row>
    <row r="127" spans="1:13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3" x14ac:dyDescent="0.3">
      <c r="A128" s="138"/>
      <c r="B128" s="128"/>
      <c r="C128" s="139"/>
      <c r="D128" s="140"/>
      <c r="E128" s="143"/>
      <c r="F128" s="143"/>
      <c r="G128" s="143"/>
      <c r="H128" s="132"/>
      <c r="I128" s="133"/>
      <c r="J128" s="134"/>
      <c r="K128" s="135"/>
      <c r="L128" s="136"/>
      <c r="M128" s="142">
        <f t="shared" si="12"/>
        <v>0</v>
      </c>
    </row>
    <row r="129" spans="1:13" x14ac:dyDescent="0.3">
      <c r="A129" s="144"/>
      <c r="B129" s="128"/>
      <c r="C129" s="145"/>
      <c r="D129" s="146"/>
      <c r="E129" s="143"/>
      <c r="F129" s="143"/>
      <c r="G129" s="143"/>
      <c r="H129" s="132"/>
      <c r="I129" s="133"/>
      <c r="J129" s="134"/>
      <c r="K129" s="135"/>
      <c r="L129" s="136"/>
      <c r="M129" s="147">
        <f t="shared" si="12"/>
        <v>0</v>
      </c>
    </row>
    <row r="130" spans="1:13" x14ac:dyDescent="0.3">
      <c r="A130" s="144"/>
      <c r="B130" s="128"/>
      <c r="C130" s="145"/>
      <c r="D130" s="146"/>
      <c r="E130" s="143"/>
      <c r="F130" s="143"/>
      <c r="G130" s="143"/>
      <c r="H130" s="132"/>
      <c r="I130" s="133"/>
      <c r="J130" s="134"/>
      <c r="K130" s="135"/>
      <c r="L130" s="136"/>
      <c r="M130" s="147">
        <f t="shared" si="12"/>
        <v>0</v>
      </c>
    </row>
    <row r="131" spans="1:13" ht="15.6" x14ac:dyDescent="0.3">
      <c r="A131" s="148"/>
      <c r="B131" s="149"/>
      <c r="C131" s="150"/>
      <c r="D131" s="151"/>
      <c r="E131" s="152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0</v>
      </c>
      <c r="F131" s="152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0</v>
      </c>
      <c r="G131" s="152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0</v>
      </c>
      <c r="H131" s="149"/>
      <c r="I131" s="153"/>
      <c r="J131" s="154"/>
      <c r="K131" s="155"/>
      <c r="L131" s="156"/>
      <c r="M131" s="157">
        <f>SUM(E131:G131)</f>
        <v>0</v>
      </c>
    </row>
    <row r="132" spans="1:13" x14ac:dyDescent="0.25">
      <c r="A132" s="127"/>
      <c r="B132" s="128"/>
      <c r="C132" s="129"/>
      <c r="D132" s="130"/>
      <c r="E132" s="120"/>
      <c r="F132" s="120"/>
      <c r="G132" s="120"/>
      <c r="H132" s="121"/>
      <c r="I132" s="122"/>
      <c r="J132" s="123"/>
      <c r="K132" s="124"/>
      <c r="L132" s="125"/>
      <c r="M132" s="137">
        <f t="shared" ref="M132:M140" si="13">SUM(E132:G132)</f>
        <v>0</v>
      </c>
    </row>
    <row r="133" spans="1:13" x14ac:dyDescent="0.25">
      <c r="A133" s="127"/>
      <c r="B133" s="128"/>
      <c r="C133" s="129"/>
      <c r="D133" s="130"/>
      <c r="E133" s="131"/>
      <c r="F133" s="131"/>
      <c r="G133" s="131"/>
      <c r="H133" s="132"/>
      <c r="I133" s="133"/>
      <c r="J133" s="134"/>
      <c r="K133" s="135"/>
      <c r="L133" s="136"/>
      <c r="M133" s="137">
        <f t="shared" si="13"/>
        <v>0</v>
      </c>
    </row>
    <row r="134" spans="1:13" x14ac:dyDescent="0.25">
      <c r="A134" s="127"/>
      <c r="B134" s="128"/>
      <c r="C134" s="129"/>
      <c r="D134" s="130"/>
      <c r="E134" s="131"/>
      <c r="F134" s="131"/>
      <c r="G134" s="131"/>
      <c r="H134" s="132"/>
      <c r="I134" s="133"/>
      <c r="J134" s="134"/>
      <c r="K134" s="135"/>
      <c r="L134" s="136"/>
      <c r="M134" s="137">
        <f t="shared" si="13"/>
        <v>0</v>
      </c>
    </row>
    <row r="135" spans="1:13" x14ac:dyDescent="0.25">
      <c r="A135" s="127"/>
      <c r="B135" s="128"/>
      <c r="C135" s="129"/>
      <c r="D135" s="130"/>
      <c r="E135" s="131"/>
      <c r="F135" s="131"/>
      <c r="G135" s="131"/>
      <c r="H135" s="132"/>
      <c r="I135" s="133"/>
      <c r="J135" s="134"/>
      <c r="K135" s="135"/>
      <c r="L135" s="136"/>
      <c r="M135" s="137">
        <f t="shared" si="13"/>
        <v>0</v>
      </c>
    </row>
    <row r="136" spans="1:13" x14ac:dyDescent="0.25">
      <c r="A136" s="127"/>
      <c r="B136" s="128"/>
      <c r="C136" s="129"/>
      <c r="D136" s="130"/>
      <c r="E136" s="131"/>
      <c r="F136" s="131"/>
      <c r="G136" s="131"/>
      <c r="H136" s="132"/>
      <c r="I136" s="133"/>
      <c r="J136" s="134"/>
      <c r="K136" s="135"/>
      <c r="L136" s="136"/>
      <c r="M136" s="137">
        <f t="shared" si="13"/>
        <v>0</v>
      </c>
    </row>
    <row r="137" spans="1:13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3" x14ac:dyDescent="0.3">
      <c r="A138" s="138"/>
      <c r="B138" s="128"/>
      <c r="C138" s="139"/>
      <c r="D138" s="140"/>
      <c r="E138" s="143"/>
      <c r="F138" s="143"/>
      <c r="G138" s="143"/>
      <c r="H138" s="132"/>
      <c r="I138" s="133"/>
      <c r="J138" s="134"/>
      <c r="K138" s="135"/>
      <c r="L138" s="136"/>
      <c r="M138" s="142">
        <f t="shared" si="13"/>
        <v>0</v>
      </c>
    </row>
    <row r="139" spans="1:13" x14ac:dyDescent="0.3">
      <c r="A139" s="144"/>
      <c r="B139" s="128"/>
      <c r="C139" s="145"/>
      <c r="D139" s="146"/>
      <c r="E139" s="143"/>
      <c r="F139" s="143"/>
      <c r="G139" s="143"/>
      <c r="H139" s="132"/>
      <c r="I139" s="133"/>
      <c r="J139" s="134"/>
      <c r="K139" s="135"/>
      <c r="L139" s="136"/>
      <c r="M139" s="147">
        <f t="shared" si="13"/>
        <v>0</v>
      </c>
    </row>
    <row r="140" spans="1:13" x14ac:dyDescent="0.3">
      <c r="A140" s="144"/>
      <c r="B140" s="128"/>
      <c r="C140" s="145"/>
      <c r="D140" s="146"/>
      <c r="E140" s="143"/>
      <c r="F140" s="143"/>
      <c r="G140" s="143"/>
      <c r="H140" s="132"/>
      <c r="I140" s="133"/>
      <c r="J140" s="134"/>
      <c r="K140" s="135"/>
      <c r="L140" s="136"/>
      <c r="M140" s="147">
        <f t="shared" si="13"/>
        <v>0</v>
      </c>
    </row>
    <row r="141" spans="1:13" ht="15.6" x14ac:dyDescent="0.3">
      <c r="A141" s="148"/>
      <c r="B141" s="149"/>
      <c r="C141" s="150"/>
      <c r="D141" s="151"/>
      <c r="E141" s="152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0</v>
      </c>
      <c r="F141" s="152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0</v>
      </c>
      <c r="G141" s="152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0</v>
      </c>
      <c r="H141" s="149"/>
      <c r="I141" s="153"/>
      <c r="J141" s="154"/>
      <c r="K141" s="155"/>
      <c r="L141" s="156"/>
      <c r="M141" s="157">
        <f>SUM(E141:G141)</f>
        <v>0</v>
      </c>
    </row>
    <row r="142" spans="1:13" x14ac:dyDescent="0.25">
      <c r="A142" s="127"/>
      <c r="B142" s="128"/>
      <c r="C142" s="129"/>
      <c r="D142" s="130"/>
      <c r="E142" s="120"/>
      <c r="F142" s="120"/>
      <c r="G142" s="120"/>
      <c r="H142" s="121"/>
      <c r="I142" s="122"/>
      <c r="J142" s="123"/>
      <c r="K142" s="124"/>
      <c r="L142" s="125"/>
      <c r="M142" s="137">
        <f t="shared" ref="M142:M150" si="14">SUM(E142:G142)</f>
        <v>0</v>
      </c>
    </row>
    <row r="143" spans="1:13" x14ac:dyDescent="0.25">
      <c r="A143" s="127"/>
      <c r="B143" s="128"/>
      <c r="C143" s="129"/>
      <c r="D143" s="130"/>
      <c r="E143" s="131"/>
      <c r="F143" s="131"/>
      <c r="G143" s="131"/>
      <c r="H143" s="132"/>
      <c r="I143" s="133"/>
      <c r="J143" s="134"/>
      <c r="K143" s="135"/>
      <c r="L143" s="136"/>
      <c r="M143" s="137">
        <f t="shared" si="14"/>
        <v>0</v>
      </c>
    </row>
    <row r="144" spans="1:13" x14ac:dyDescent="0.25">
      <c r="A144" s="127"/>
      <c r="B144" s="128"/>
      <c r="C144" s="129"/>
      <c r="D144" s="130"/>
      <c r="E144" s="131"/>
      <c r="F144" s="131"/>
      <c r="G144" s="131"/>
      <c r="H144" s="132"/>
      <c r="I144" s="133"/>
      <c r="J144" s="134"/>
      <c r="K144" s="135"/>
      <c r="L144" s="136"/>
      <c r="M144" s="137">
        <f t="shared" si="14"/>
        <v>0</v>
      </c>
    </row>
    <row r="145" spans="1:13" x14ac:dyDescent="0.25">
      <c r="A145" s="127"/>
      <c r="B145" s="128"/>
      <c r="C145" s="129"/>
      <c r="D145" s="130"/>
      <c r="E145" s="131"/>
      <c r="F145" s="131"/>
      <c r="G145" s="131"/>
      <c r="H145" s="132"/>
      <c r="I145" s="133"/>
      <c r="J145" s="134"/>
      <c r="K145" s="135"/>
      <c r="L145" s="136"/>
      <c r="M145" s="137">
        <f t="shared" si="14"/>
        <v>0</v>
      </c>
    </row>
    <row r="146" spans="1:13" x14ac:dyDescent="0.25">
      <c r="A146" s="127"/>
      <c r="B146" s="128"/>
      <c r="C146" s="129"/>
      <c r="D146" s="130"/>
      <c r="E146" s="131"/>
      <c r="F146" s="131"/>
      <c r="G146" s="131"/>
      <c r="H146" s="132"/>
      <c r="I146" s="133"/>
      <c r="J146" s="134"/>
      <c r="K146" s="135"/>
      <c r="L146" s="136"/>
      <c r="M146" s="137">
        <f t="shared" si="14"/>
        <v>0</v>
      </c>
    </row>
    <row r="147" spans="1:13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3" x14ac:dyDescent="0.3">
      <c r="A148" s="138"/>
      <c r="B148" s="128"/>
      <c r="C148" s="139"/>
      <c r="D148" s="140"/>
      <c r="E148" s="143"/>
      <c r="F148" s="143"/>
      <c r="G148" s="143"/>
      <c r="H148" s="132"/>
      <c r="I148" s="133"/>
      <c r="J148" s="134"/>
      <c r="K148" s="135"/>
      <c r="L148" s="136"/>
      <c r="M148" s="142">
        <f t="shared" si="14"/>
        <v>0</v>
      </c>
    </row>
    <row r="149" spans="1:13" x14ac:dyDescent="0.3">
      <c r="A149" s="144"/>
      <c r="B149" s="128"/>
      <c r="C149" s="145"/>
      <c r="D149" s="146"/>
      <c r="E149" s="143"/>
      <c r="F149" s="143"/>
      <c r="G149" s="143"/>
      <c r="H149" s="132"/>
      <c r="I149" s="133"/>
      <c r="J149" s="134"/>
      <c r="K149" s="135"/>
      <c r="L149" s="136"/>
      <c r="M149" s="147">
        <f t="shared" si="14"/>
        <v>0</v>
      </c>
    </row>
    <row r="150" spans="1:13" x14ac:dyDescent="0.3">
      <c r="A150" s="144"/>
      <c r="B150" s="128"/>
      <c r="C150" s="145"/>
      <c r="D150" s="146"/>
      <c r="E150" s="143"/>
      <c r="F150" s="143"/>
      <c r="G150" s="143"/>
      <c r="H150" s="132"/>
      <c r="I150" s="133"/>
      <c r="J150" s="134"/>
      <c r="K150" s="135"/>
      <c r="L150" s="136"/>
      <c r="M150" s="147">
        <f t="shared" si="14"/>
        <v>0</v>
      </c>
    </row>
    <row r="151" spans="1:13" ht="15.6" x14ac:dyDescent="0.3">
      <c r="A151" s="148"/>
      <c r="B151" s="149"/>
      <c r="C151" s="150"/>
      <c r="D151" s="151"/>
      <c r="E151" s="152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0</v>
      </c>
      <c r="F151" s="152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0</v>
      </c>
      <c r="G151" s="152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0</v>
      </c>
      <c r="H151" s="149"/>
      <c r="I151" s="153"/>
      <c r="J151" s="154"/>
      <c r="K151" s="155"/>
      <c r="L151" s="156"/>
      <c r="M151" s="157">
        <f>SUM(E151:G151)</f>
        <v>0</v>
      </c>
    </row>
    <row r="152" spans="1:13" x14ac:dyDescent="0.25">
      <c r="A152" s="127"/>
      <c r="B152" s="128"/>
      <c r="C152" s="129"/>
      <c r="D152" s="130"/>
      <c r="E152" s="120"/>
      <c r="F152" s="120"/>
      <c r="G152" s="120"/>
      <c r="H152" s="121"/>
      <c r="I152" s="122"/>
      <c r="J152" s="123"/>
      <c r="K152" s="124"/>
      <c r="L152" s="125"/>
      <c r="M152" s="137">
        <f t="shared" ref="M152:M160" si="15">SUM(E152:G152)</f>
        <v>0</v>
      </c>
    </row>
    <row r="153" spans="1:13" x14ac:dyDescent="0.25">
      <c r="A153" s="127"/>
      <c r="B153" s="128"/>
      <c r="C153" s="129"/>
      <c r="D153" s="130"/>
      <c r="E153" s="131"/>
      <c r="F153" s="131"/>
      <c r="G153" s="131"/>
      <c r="H153" s="132"/>
      <c r="I153" s="133"/>
      <c r="J153" s="134"/>
      <c r="K153" s="135"/>
      <c r="L153" s="136"/>
      <c r="M153" s="137">
        <f t="shared" si="15"/>
        <v>0</v>
      </c>
    </row>
    <row r="154" spans="1:13" x14ac:dyDescent="0.25">
      <c r="A154" s="127"/>
      <c r="B154" s="128"/>
      <c r="C154" s="129"/>
      <c r="D154" s="130"/>
      <c r="E154" s="131"/>
      <c r="F154" s="131"/>
      <c r="G154" s="131"/>
      <c r="H154" s="132"/>
      <c r="I154" s="133"/>
      <c r="J154" s="134"/>
      <c r="K154" s="135"/>
      <c r="L154" s="136"/>
      <c r="M154" s="137">
        <f t="shared" si="15"/>
        <v>0</v>
      </c>
    </row>
    <row r="155" spans="1:13" x14ac:dyDescent="0.25">
      <c r="A155" s="127"/>
      <c r="B155" s="128"/>
      <c r="C155" s="129"/>
      <c r="D155" s="130"/>
      <c r="E155" s="131"/>
      <c r="F155" s="131"/>
      <c r="G155" s="131"/>
      <c r="H155" s="132"/>
      <c r="I155" s="133"/>
      <c r="J155" s="134"/>
      <c r="K155" s="135"/>
      <c r="L155" s="136"/>
      <c r="M155" s="137">
        <f t="shared" si="15"/>
        <v>0</v>
      </c>
    </row>
    <row r="156" spans="1:13" x14ac:dyDescent="0.25">
      <c r="A156" s="127"/>
      <c r="B156" s="128"/>
      <c r="C156" s="129"/>
      <c r="D156" s="130"/>
      <c r="E156" s="131"/>
      <c r="F156" s="131"/>
      <c r="G156" s="131"/>
      <c r="H156" s="132"/>
      <c r="I156" s="133"/>
      <c r="J156" s="134"/>
      <c r="K156" s="135"/>
      <c r="L156" s="136"/>
      <c r="M156" s="137">
        <f t="shared" si="15"/>
        <v>0</v>
      </c>
    </row>
    <row r="157" spans="1:13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3" x14ac:dyDescent="0.3">
      <c r="A158" s="138"/>
      <c r="B158" s="128"/>
      <c r="C158" s="139"/>
      <c r="D158" s="140"/>
      <c r="E158" s="143"/>
      <c r="F158" s="143"/>
      <c r="G158" s="143"/>
      <c r="H158" s="132"/>
      <c r="I158" s="133"/>
      <c r="J158" s="134"/>
      <c r="K158" s="135"/>
      <c r="L158" s="136"/>
      <c r="M158" s="142">
        <f t="shared" si="15"/>
        <v>0</v>
      </c>
    </row>
    <row r="159" spans="1:13" x14ac:dyDescent="0.3">
      <c r="A159" s="144"/>
      <c r="B159" s="128"/>
      <c r="C159" s="145"/>
      <c r="D159" s="146"/>
      <c r="E159" s="143"/>
      <c r="F159" s="143"/>
      <c r="G159" s="143"/>
      <c r="H159" s="132"/>
      <c r="I159" s="133"/>
      <c r="J159" s="134"/>
      <c r="K159" s="135"/>
      <c r="L159" s="136"/>
      <c r="M159" s="147">
        <f t="shared" si="15"/>
        <v>0</v>
      </c>
    </row>
    <row r="160" spans="1:13" x14ac:dyDescent="0.3">
      <c r="A160" s="144"/>
      <c r="B160" s="128"/>
      <c r="C160" s="145"/>
      <c r="D160" s="146"/>
      <c r="E160" s="143"/>
      <c r="F160" s="143"/>
      <c r="G160" s="143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5">
      <c r="A161" s="158"/>
      <c r="B161" s="159"/>
      <c r="C161" s="160"/>
      <c r="D161" s="161"/>
      <c r="E161" s="162"/>
      <c r="F161" s="162"/>
      <c r="G161" s="162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 M1:M6">
    <cfRule type="containsErrors" dxfId="1751" priority="441">
      <formula>ISERROR(C1)</formula>
    </cfRule>
  </conditionalFormatting>
  <conditionalFormatting sqref="M1:M6">
    <cfRule type="containsErrors" dxfId="1750" priority="440">
      <formula>ISERROR(M1)</formula>
    </cfRule>
  </conditionalFormatting>
  <conditionalFormatting sqref="M1:M6">
    <cfRule type="cellIs" dxfId="1749" priority="439" operator="equal">
      <formula>0</formula>
    </cfRule>
  </conditionalFormatting>
  <conditionalFormatting sqref="A1">
    <cfRule type="containsErrors" dxfId="1748" priority="438">
      <formula>ISERROR(A1)</formula>
    </cfRule>
  </conditionalFormatting>
  <conditionalFormatting sqref="M7:M8">
    <cfRule type="cellIs" dxfId="1747" priority="436" operator="equal">
      <formula>0</formula>
    </cfRule>
    <cfRule type="containsErrors" dxfId="1746" priority="437">
      <formula>ISERROR(M7)</formula>
    </cfRule>
  </conditionalFormatting>
  <conditionalFormatting sqref="M9:M10">
    <cfRule type="cellIs" dxfId="1745" priority="434" operator="equal">
      <formula>0</formula>
    </cfRule>
    <cfRule type="containsErrors" dxfId="1744" priority="435">
      <formula>ISERROR(M9)</formula>
    </cfRule>
  </conditionalFormatting>
  <conditionalFormatting sqref="C2:C6">
    <cfRule type="containsErrors" dxfId="1743" priority="433">
      <formula>ISERROR(C2)</formula>
    </cfRule>
  </conditionalFormatting>
  <conditionalFormatting sqref="C7:C8">
    <cfRule type="cellIs" dxfId="1742" priority="431" operator="equal">
      <formula>0</formula>
    </cfRule>
    <cfRule type="containsErrors" dxfId="1741" priority="432">
      <formula>ISERROR(C7)</formula>
    </cfRule>
  </conditionalFormatting>
  <conditionalFormatting sqref="C9:C10">
    <cfRule type="cellIs" dxfId="1740" priority="429" operator="equal">
      <formula>0</formula>
    </cfRule>
    <cfRule type="containsErrors" dxfId="1739" priority="430">
      <formula>ISERROR(C9)</formula>
    </cfRule>
  </conditionalFormatting>
  <conditionalFormatting sqref="C11">
    <cfRule type="containsErrors" dxfId="1738" priority="428">
      <formula>ISERROR(C11)</formula>
    </cfRule>
  </conditionalFormatting>
  <conditionalFormatting sqref="M12:M16">
    <cfRule type="containsErrors" dxfId="1737" priority="427">
      <formula>ISERROR(M12)</formula>
    </cfRule>
  </conditionalFormatting>
  <conditionalFormatting sqref="M12:M16">
    <cfRule type="containsErrors" dxfId="1736" priority="426">
      <formula>ISERROR(M12)</formula>
    </cfRule>
  </conditionalFormatting>
  <conditionalFormatting sqref="M12:M16">
    <cfRule type="cellIs" dxfId="1735" priority="425" operator="equal">
      <formula>0</formula>
    </cfRule>
  </conditionalFormatting>
  <conditionalFormatting sqref="M17:M18">
    <cfRule type="cellIs" dxfId="1734" priority="423" operator="equal">
      <formula>0</formula>
    </cfRule>
    <cfRule type="containsErrors" dxfId="1733" priority="424">
      <formula>ISERROR(M17)</formula>
    </cfRule>
  </conditionalFormatting>
  <conditionalFormatting sqref="M19:M20">
    <cfRule type="cellIs" dxfId="1732" priority="421" operator="equal">
      <formula>0</formula>
    </cfRule>
    <cfRule type="containsErrors" dxfId="1731" priority="422">
      <formula>ISERROR(M19)</formula>
    </cfRule>
  </conditionalFormatting>
  <conditionalFormatting sqref="C12:C16">
    <cfRule type="containsErrors" dxfId="1730" priority="420">
      <formula>ISERROR(C12)</formula>
    </cfRule>
  </conditionalFormatting>
  <conditionalFormatting sqref="C19:C20">
    <cfRule type="cellIs" dxfId="1729" priority="418" operator="equal">
      <formula>0</formula>
    </cfRule>
    <cfRule type="containsErrors" dxfId="1728" priority="419">
      <formula>ISERROR(C19)</formula>
    </cfRule>
  </conditionalFormatting>
  <conditionalFormatting sqref="M22:M26">
    <cfRule type="containsErrors" dxfId="1727" priority="417">
      <formula>ISERROR(M22)</formula>
    </cfRule>
  </conditionalFormatting>
  <conditionalFormatting sqref="M22:M26">
    <cfRule type="containsErrors" dxfId="1726" priority="416">
      <formula>ISERROR(M22)</formula>
    </cfRule>
  </conditionalFormatting>
  <conditionalFormatting sqref="M22:M26">
    <cfRule type="cellIs" dxfId="1725" priority="415" operator="equal">
      <formula>0</formula>
    </cfRule>
  </conditionalFormatting>
  <conditionalFormatting sqref="M27:M28">
    <cfRule type="cellIs" dxfId="1724" priority="413" operator="equal">
      <formula>0</formula>
    </cfRule>
    <cfRule type="containsErrors" dxfId="1723" priority="414">
      <formula>ISERROR(M27)</formula>
    </cfRule>
  </conditionalFormatting>
  <conditionalFormatting sqref="M29:M30">
    <cfRule type="cellIs" dxfId="1722" priority="411" operator="equal">
      <formula>0</formula>
    </cfRule>
    <cfRule type="containsErrors" dxfId="1721" priority="412">
      <formula>ISERROR(M29)</formula>
    </cfRule>
  </conditionalFormatting>
  <conditionalFormatting sqref="C22:C26">
    <cfRule type="containsErrors" dxfId="1720" priority="410">
      <formula>ISERROR(C22)</formula>
    </cfRule>
  </conditionalFormatting>
  <conditionalFormatting sqref="C29:C30">
    <cfRule type="cellIs" dxfId="1719" priority="408" operator="equal">
      <formula>0</formula>
    </cfRule>
    <cfRule type="containsErrors" dxfId="1718" priority="409">
      <formula>ISERROR(C29)</formula>
    </cfRule>
  </conditionalFormatting>
  <conditionalFormatting sqref="M32:M36">
    <cfRule type="containsErrors" dxfId="1717" priority="407">
      <formula>ISERROR(M32)</formula>
    </cfRule>
  </conditionalFormatting>
  <conditionalFormatting sqref="M32:M36">
    <cfRule type="containsErrors" dxfId="1716" priority="406">
      <formula>ISERROR(M32)</formula>
    </cfRule>
  </conditionalFormatting>
  <conditionalFormatting sqref="M32:M36">
    <cfRule type="cellIs" dxfId="1715" priority="405" operator="equal">
      <formula>0</formula>
    </cfRule>
  </conditionalFormatting>
  <conditionalFormatting sqref="M37:M38">
    <cfRule type="cellIs" dxfId="1714" priority="403" operator="equal">
      <formula>0</formula>
    </cfRule>
    <cfRule type="containsErrors" dxfId="1713" priority="404">
      <formula>ISERROR(M37)</formula>
    </cfRule>
  </conditionalFormatting>
  <conditionalFormatting sqref="M39:M40">
    <cfRule type="cellIs" dxfId="1712" priority="401" operator="equal">
      <formula>0</formula>
    </cfRule>
    <cfRule type="containsErrors" dxfId="1711" priority="402">
      <formula>ISERROR(M39)</formula>
    </cfRule>
  </conditionalFormatting>
  <conditionalFormatting sqref="C32:C36">
    <cfRule type="containsErrors" dxfId="1710" priority="400">
      <formula>ISERROR(C32)</formula>
    </cfRule>
  </conditionalFormatting>
  <conditionalFormatting sqref="C39:C40">
    <cfRule type="cellIs" dxfId="1709" priority="398" operator="equal">
      <formula>0</formula>
    </cfRule>
    <cfRule type="containsErrors" dxfId="1708" priority="399">
      <formula>ISERROR(C39)</formula>
    </cfRule>
  </conditionalFormatting>
  <conditionalFormatting sqref="M42:M46">
    <cfRule type="containsErrors" dxfId="1707" priority="397">
      <formula>ISERROR(M42)</formula>
    </cfRule>
  </conditionalFormatting>
  <conditionalFormatting sqref="M42:M46">
    <cfRule type="containsErrors" dxfId="1706" priority="396">
      <formula>ISERROR(M42)</formula>
    </cfRule>
  </conditionalFormatting>
  <conditionalFormatting sqref="M42:M46">
    <cfRule type="cellIs" dxfId="1705" priority="395" operator="equal">
      <formula>0</formula>
    </cfRule>
  </conditionalFormatting>
  <conditionalFormatting sqref="M47:M48">
    <cfRule type="cellIs" dxfId="1704" priority="393" operator="equal">
      <formula>0</formula>
    </cfRule>
    <cfRule type="containsErrors" dxfId="1703" priority="394">
      <formula>ISERROR(M47)</formula>
    </cfRule>
  </conditionalFormatting>
  <conditionalFormatting sqref="M49:M50">
    <cfRule type="cellIs" dxfId="1702" priority="391" operator="equal">
      <formula>0</formula>
    </cfRule>
    <cfRule type="containsErrors" dxfId="1701" priority="392">
      <formula>ISERROR(M49)</formula>
    </cfRule>
  </conditionalFormatting>
  <conditionalFormatting sqref="C42:C46">
    <cfRule type="containsErrors" dxfId="1700" priority="390">
      <formula>ISERROR(C42)</formula>
    </cfRule>
  </conditionalFormatting>
  <conditionalFormatting sqref="C49:C50">
    <cfRule type="cellIs" dxfId="1699" priority="388" operator="equal">
      <formula>0</formula>
    </cfRule>
    <cfRule type="containsErrors" dxfId="1698" priority="389">
      <formula>ISERROR(C49)</formula>
    </cfRule>
  </conditionalFormatting>
  <conditionalFormatting sqref="M52:M56">
    <cfRule type="containsErrors" dxfId="1697" priority="387">
      <formula>ISERROR(M52)</formula>
    </cfRule>
  </conditionalFormatting>
  <conditionalFormatting sqref="M52:M56">
    <cfRule type="containsErrors" dxfId="1696" priority="386">
      <formula>ISERROR(M52)</formula>
    </cfRule>
  </conditionalFormatting>
  <conditionalFormatting sqref="M52:M56">
    <cfRule type="cellIs" dxfId="1695" priority="385" operator="equal">
      <formula>0</formula>
    </cfRule>
  </conditionalFormatting>
  <conditionalFormatting sqref="M57:M58">
    <cfRule type="cellIs" dxfId="1694" priority="383" operator="equal">
      <formula>0</formula>
    </cfRule>
    <cfRule type="containsErrors" dxfId="1693" priority="384">
      <formula>ISERROR(M57)</formula>
    </cfRule>
  </conditionalFormatting>
  <conditionalFormatting sqref="M59:M60">
    <cfRule type="cellIs" dxfId="1692" priority="381" operator="equal">
      <formula>0</formula>
    </cfRule>
    <cfRule type="containsErrors" dxfId="1691" priority="382">
      <formula>ISERROR(M59)</formula>
    </cfRule>
  </conditionalFormatting>
  <conditionalFormatting sqref="C52:C56">
    <cfRule type="containsErrors" dxfId="1690" priority="380">
      <formula>ISERROR(C52)</formula>
    </cfRule>
  </conditionalFormatting>
  <conditionalFormatting sqref="C59:C60">
    <cfRule type="cellIs" dxfId="1689" priority="378" operator="equal">
      <formula>0</formula>
    </cfRule>
    <cfRule type="containsErrors" dxfId="1688" priority="379">
      <formula>ISERROR(C59)</formula>
    </cfRule>
  </conditionalFormatting>
  <conditionalFormatting sqref="M62:M66">
    <cfRule type="containsErrors" dxfId="1687" priority="377">
      <formula>ISERROR(M62)</formula>
    </cfRule>
  </conditionalFormatting>
  <conditionalFormatting sqref="M62:M66">
    <cfRule type="containsErrors" dxfId="1686" priority="376">
      <formula>ISERROR(M62)</formula>
    </cfRule>
  </conditionalFormatting>
  <conditionalFormatting sqref="M62:M66">
    <cfRule type="cellIs" dxfId="1685" priority="375" operator="equal">
      <formula>0</formula>
    </cfRule>
  </conditionalFormatting>
  <conditionalFormatting sqref="M67:M68">
    <cfRule type="cellIs" dxfId="1684" priority="373" operator="equal">
      <formula>0</formula>
    </cfRule>
    <cfRule type="containsErrors" dxfId="1683" priority="374">
      <formula>ISERROR(M67)</formula>
    </cfRule>
  </conditionalFormatting>
  <conditionalFormatting sqref="M69:M70">
    <cfRule type="cellIs" dxfId="1682" priority="371" operator="equal">
      <formula>0</formula>
    </cfRule>
    <cfRule type="containsErrors" dxfId="1681" priority="372">
      <formula>ISERROR(M69)</formula>
    </cfRule>
  </conditionalFormatting>
  <conditionalFormatting sqref="C62:C66">
    <cfRule type="containsErrors" dxfId="1680" priority="370">
      <formula>ISERROR(C62)</formula>
    </cfRule>
  </conditionalFormatting>
  <conditionalFormatting sqref="C69:C70">
    <cfRule type="cellIs" dxfId="1679" priority="368" operator="equal">
      <formula>0</formula>
    </cfRule>
    <cfRule type="containsErrors" dxfId="1678" priority="369">
      <formula>ISERROR(C69)</formula>
    </cfRule>
  </conditionalFormatting>
  <conditionalFormatting sqref="M72:M76">
    <cfRule type="containsErrors" dxfId="1677" priority="367">
      <formula>ISERROR(M72)</formula>
    </cfRule>
  </conditionalFormatting>
  <conditionalFormatting sqref="M72:M76">
    <cfRule type="containsErrors" dxfId="1676" priority="366">
      <formula>ISERROR(M72)</formula>
    </cfRule>
  </conditionalFormatting>
  <conditionalFormatting sqref="M72:M76">
    <cfRule type="cellIs" dxfId="1675" priority="365" operator="equal">
      <formula>0</formula>
    </cfRule>
  </conditionalFormatting>
  <conditionalFormatting sqref="M77:M78">
    <cfRule type="cellIs" dxfId="1674" priority="363" operator="equal">
      <formula>0</formula>
    </cfRule>
    <cfRule type="containsErrors" dxfId="1673" priority="364">
      <formula>ISERROR(M77)</formula>
    </cfRule>
  </conditionalFormatting>
  <conditionalFormatting sqref="M79:M80">
    <cfRule type="cellIs" dxfId="1672" priority="361" operator="equal">
      <formula>0</formula>
    </cfRule>
    <cfRule type="containsErrors" dxfId="1671" priority="362">
      <formula>ISERROR(M79)</formula>
    </cfRule>
  </conditionalFormatting>
  <conditionalFormatting sqref="C72:C76">
    <cfRule type="containsErrors" dxfId="1670" priority="360">
      <formula>ISERROR(C72)</formula>
    </cfRule>
  </conditionalFormatting>
  <conditionalFormatting sqref="C79:C80">
    <cfRule type="cellIs" dxfId="1669" priority="358" operator="equal">
      <formula>0</formula>
    </cfRule>
    <cfRule type="containsErrors" dxfId="1668" priority="359">
      <formula>ISERROR(C79)</formula>
    </cfRule>
  </conditionalFormatting>
  <conditionalFormatting sqref="M82:M86">
    <cfRule type="containsErrors" dxfId="1667" priority="357">
      <formula>ISERROR(M82)</formula>
    </cfRule>
  </conditionalFormatting>
  <conditionalFormatting sqref="M82:M86">
    <cfRule type="containsErrors" dxfId="1666" priority="356">
      <formula>ISERROR(M82)</formula>
    </cfRule>
  </conditionalFormatting>
  <conditionalFormatting sqref="M82:M86">
    <cfRule type="cellIs" dxfId="1665" priority="355" operator="equal">
      <formula>0</formula>
    </cfRule>
  </conditionalFormatting>
  <conditionalFormatting sqref="M87:M88">
    <cfRule type="cellIs" dxfId="1664" priority="353" operator="equal">
      <formula>0</formula>
    </cfRule>
    <cfRule type="containsErrors" dxfId="1663" priority="354">
      <formula>ISERROR(M87)</formula>
    </cfRule>
  </conditionalFormatting>
  <conditionalFormatting sqref="M89:M90">
    <cfRule type="cellIs" dxfId="1662" priority="351" operator="equal">
      <formula>0</formula>
    </cfRule>
    <cfRule type="containsErrors" dxfId="1661" priority="352">
      <formula>ISERROR(M89)</formula>
    </cfRule>
  </conditionalFormatting>
  <conditionalFormatting sqref="C82:C86">
    <cfRule type="containsErrors" dxfId="1660" priority="350">
      <formula>ISERROR(C82)</formula>
    </cfRule>
  </conditionalFormatting>
  <conditionalFormatting sqref="C89:C90">
    <cfRule type="cellIs" dxfId="1659" priority="348" operator="equal">
      <formula>0</formula>
    </cfRule>
    <cfRule type="containsErrors" dxfId="1658" priority="349">
      <formula>ISERROR(C89)</formula>
    </cfRule>
  </conditionalFormatting>
  <conditionalFormatting sqref="M92:M96">
    <cfRule type="containsErrors" dxfId="1657" priority="347">
      <formula>ISERROR(M92)</formula>
    </cfRule>
  </conditionalFormatting>
  <conditionalFormatting sqref="M92:M96">
    <cfRule type="containsErrors" dxfId="1656" priority="346">
      <formula>ISERROR(M92)</formula>
    </cfRule>
  </conditionalFormatting>
  <conditionalFormatting sqref="M92:M96">
    <cfRule type="cellIs" dxfId="1655" priority="345" operator="equal">
      <formula>0</formula>
    </cfRule>
  </conditionalFormatting>
  <conditionalFormatting sqref="M97:M98">
    <cfRule type="cellIs" dxfId="1654" priority="343" operator="equal">
      <formula>0</formula>
    </cfRule>
    <cfRule type="containsErrors" dxfId="1653" priority="344">
      <formula>ISERROR(M97)</formula>
    </cfRule>
  </conditionalFormatting>
  <conditionalFormatting sqref="M99:M100">
    <cfRule type="cellIs" dxfId="1652" priority="341" operator="equal">
      <formula>0</formula>
    </cfRule>
    <cfRule type="containsErrors" dxfId="1651" priority="342">
      <formula>ISERROR(M99)</formula>
    </cfRule>
  </conditionalFormatting>
  <conditionalFormatting sqref="C92:C96">
    <cfRule type="containsErrors" dxfId="1650" priority="340">
      <formula>ISERROR(C92)</formula>
    </cfRule>
  </conditionalFormatting>
  <conditionalFormatting sqref="C99:C100">
    <cfRule type="cellIs" dxfId="1649" priority="338" operator="equal">
      <formula>0</formula>
    </cfRule>
    <cfRule type="containsErrors" dxfId="1648" priority="339">
      <formula>ISERROR(C99)</formula>
    </cfRule>
  </conditionalFormatting>
  <conditionalFormatting sqref="M102:M106">
    <cfRule type="containsErrors" dxfId="1647" priority="337">
      <formula>ISERROR(M102)</formula>
    </cfRule>
  </conditionalFormatting>
  <conditionalFormatting sqref="M102:M106">
    <cfRule type="containsErrors" dxfId="1646" priority="336">
      <formula>ISERROR(M102)</formula>
    </cfRule>
  </conditionalFormatting>
  <conditionalFormatting sqref="M102:M106">
    <cfRule type="cellIs" dxfId="1645" priority="335" operator="equal">
      <formula>0</formula>
    </cfRule>
  </conditionalFormatting>
  <conditionalFormatting sqref="M107:M108">
    <cfRule type="cellIs" dxfId="1644" priority="333" operator="equal">
      <formula>0</formula>
    </cfRule>
    <cfRule type="containsErrors" dxfId="1643" priority="334">
      <formula>ISERROR(M107)</formula>
    </cfRule>
  </conditionalFormatting>
  <conditionalFormatting sqref="M109:M110">
    <cfRule type="cellIs" dxfId="1642" priority="331" operator="equal">
      <formula>0</formula>
    </cfRule>
    <cfRule type="containsErrors" dxfId="1641" priority="332">
      <formula>ISERROR(M109)</formula>
    </cfRule>
  </conditionalFormatting>
  <conditionalFormatting sqref="C102:C106">
    <cfRule type="containsErrors" dxfId="1640" priority="330">
      <formula>ISERROR(C102)</formula>
    </cfRule>
  </conditionalFormatting>
  <conditionalFormatting sqref="C109:C110">
    <cfRule type="cellIs" dxfId="1639" priority="328" operator="equal">
      <formula>0</formula>
    </cfRule>
    <cfRule type="containsErrors" dxfId="1638" priority="329">
      <formula>ISERROR(C109)</formula>
    </cfRule>
  </conditionalFormatting>
  <conditionalFormatting sqref="M112:M116">
    <cfRule type="containsErrors" dxfId="1637" priority="327">
      <formula>ISERROR(M112)</formula>
    </cfRule>
  </conditionalFormatting>
  <conditionalFormatting sqref="M112:M116">
    <cfRule type="containsErrors" dxfId="1636" priority="326">
      <formula>ISERROR(M112)</formula>
    </cfRule>
  </conditionalFormatting>
  <conditionalFormatting sqref="M112:M116">
    <cfRule type="cellIs" dxfId="1635" priority="325" operator="equal">
      <formula>0</formula>
    </cfRule>
  </conditionalFormatting>
  <conditionalFormatting sqref="M117:M118">
    <cfRule type="cellIs" dxfId="1634" priority="323" operator="equal">
      <formula>0</formula>
    </cfRule>
    <cfRule type="containsErrors" dxfId="1633" priority="324">
      <formula>ISERROR(M117)</formula>
    </cfRule>
  </conditionalFormatting>
  <conditionalFormatting sqref="M119:M120">
    <cfRule type="cellIs" dxfId="1632" priority="321" operator="equal">
      <formula>0</formula>
    </cfRule>
    <cfRule type="containsErrors" dxfId="1631" priority="322">
      <formula>ISERROR(M119)</formula>
    </cfRule>
  </conditionalFormatting>
  <conditionalFormatting sqref="C112:C116">
    <cfRule type="containsErrors" dxfId="1630" priority="320">
      <formula>ISERROR(C112)</formula>
    </cfRule>
  </conditionalFormatting>
  <conditionalFormatting sqref="C119:C120">
    <cfRule type="cellIs" dxfId="1629" priority="318" operator="equal">
      <formula>0</formula>
    </cfRule>
    <cfRule type="containsErrors" dxfId="1628" priority="319">
      <formula>ISERROR(C119)</formula>
    </cfRule>
  </conditionalFormatting>
  <conditionalFormatting sqref="M122:M126">
    <cfRule type="containsErrors" dxfId="1627" priority="317">
      <formula>ISERROR(M122)</formula>
    </cfRule>
  </conditionalFormatting>
  <conditionalFormatting sqref="M122:M126">
    <cfRule type="containsErrors" dxfId="1626" priority="316">
      <formula>ISERROR(M122)</formula>
    </cfRule>
  </conditionalFormatting>
  <conditionalFormatting sqref="M122:M126">
    <cfRule type="cellIs" dxfId="1625" priority="315" operator="equal">
      <formula>0</formula>
    </cfRule>
  </conditionalFormatting>
  <conditionalFormatting sqref="M127:M128">
    <cfRule type="cellIs" dxfId="1624" priority="313" operator="equal">
      <formula>0</formula>
    </cfRule>
    <cfRule type="containsErrors" dxfId="1623" priority="314">
      <formula>ISERROR(M127)</formula>
    </cfRule>
  </conditionalFormatting>
  <conditionalFormatting sqref="M129:M130">
    <cfRule type="cellIs" dxfId="1622" priority="311" operator="equal">
      <formula>0</formula>
    </cfRule>
    <cfRule type="containsErrors" dxfId="1621" priority="312">
      <formula>ISERROR(M129)</formula>
    </cfRule>
  </conditionalFormatting>
  <conditionalFormatting sqref="C122:C126">
    <cfRule type="containsErrors" dxfId="1620" priority="310">
      <formula>ISERROR(C122)</formula>
    </cfRule>
  </conditionalFormatting>
  <conditionalFormatting sqref="C129:C130">
    <cfRule type="cellIs" dxfId="1619" priority="308" operator="equal">
      <formula>0</formula>
    </cfRule>
    <cfRule type="containsErrors" dxfId="1618" priority="309">
      <formula>ISERROR(C129)</formula>
    </cfRule>
  </conditionalFormatting>
  <conditionalFormatting sqref="M132:M136">
    <cfRule type="containsErrors" dxfId="1617" priority="307">
      <formula>ISERROR(M132)</formula>
    </cfRule>
  </conditionalFormatting>
  <conditionalFormatting sqref="M132:M136">
    <cfRule type="containsErrors" dxfId="1616" priority="306">
      <formula>ISERROR(M132)</formula>
    </cfRule>
  </conditionalFormatting>
  <conditionalFormatting sqref="M132:M136">
    <cfRule type="cellIs" dxfId="1615" priority="305" operator="equal">
      <formula>0</formula>
    </cfRule>
  </conditionalFormatting>
  <conditionalFormatting sqref="M137:M138">
    <cfRule type="cellIs" dxfId="1614" priority="303" operator="equal">
      <formula>0</formula>
    </cfRule>
    <cfRule type="containsErrors" dxfId="1613" priority="304">
      <formula>ISERROR(M137)</formula>
    </cfRule>
  </conditionalFormatting>
  <conditionalFormatting sqref="M139:M140">
    <cfRule type="cellIs" dxfId="1612" priority="301" operator="equal">
      <formula>0</formula>
    </cfRule>
    <cfRule type="containsErrors" dxfId="1611" priority="302">
      <formula>ISERROR(M139)</formula>
    </cfRule>
  </conditionalFormatting>
  <conditionalFormatting sqref="C132:C136">
    <cfRule type="containsErrors" dxfId="1610" priority="300">
      <formula>ISERROR(C132)</formula>
    </cfRule>
  </conditionalFormatting>
  <conditionalFormatting sqref="C139:C140">
    <cfRule type="cellIs" dxfId="1609" priority="298" operator="equal">
      <formula>0</formula>
    </cfRule>
    <cfRule type="containsErrors" dxfId="1608" priority="299">
      <formula>ISERROR(C139)</formula>
    </cfRule>
  </conditionalFormatting>
  <conditionalFormatting sqref="M142:M146">
    <cfRule type="containsErrors" dxfId="1607" priority="297">
      <formula>ISERROR(M142)</formula>
    </cfRule>
  </conditionalFormatting>
  <conditionalFormatting sqref="M142:M146">
    <cfRule type="containsErrors" dxfId="1606" priority="296">
      <formula>ISERROR(M142)</formula>
    </cfRule>
  </conditionalFormatting>
  <conditionalFormatting sqref="M142:M146">
    <cfRule type="cellIs" dxfId="1605" priority="295" operator="equal">
      <formula>0</formula>
    </cfRule>
  </conditionalFormatting>
  <conditionalFormatting sqref="M147:M148">
    <cfRule type="cellIs" dxfId="1604" priority="293" operator="equal">
      <formula>0</formula>
    </cfRule>
    <cfRule type="containsErrors" dxfId="1603" priority="294">
      <formula>ISERROR(M147)</formula>
    </cfRule>
  </conditionalFormatting>
  <conditionalFormatting sqref="M149:M150">
    <cfRule type="cellIs" dxfId="1602" priority="291" operator="equal">
      <formula>0</formula>
    </cfRule>
    <cfRule type="containsErrors" dxfId="1601" priority="292">
      <formula>ISERROR(M149)</formula>
    </cfRule>
  </conditionalFormatting>
  <conditionalFormatting sqref="C142:C146">
    <cfRule type="containsErrors" dxfId="1600" priority="290">
      <formula>ISERROR(C142)</formula>
    </cfRule>
  </conditionalFormatting>
  <conditionalFormatting sqref="C149:C150">
    <cfRule type="cellIs" dxfId="1599" priority="288" operator="equal">
      <formula>0</formula>
    </cfRule>
    <cfRule type="containsErrors" dxfId="1598" priority="289">
      <formula>ISERROR(C149)</formula>
    </cfRule>
  </conditionalFormatting>
  <conditionalFormatting sqref="M152:M156">
    <cfRule type="containsErrors" dxfId="1597" priority="287">
      <formula>ISERROR(M152)</formula>
    </cfRule>
  </conditionalFormatting>
  <conditionalFormatting sqref="M152:M156">
    <cfRule type="containsErrors" dxfId="1596" priority="286">
      <formula>ISERROR(M152)</formula>
    </cfRule>
  </conditionalFormatting>
  <conditionalFormatting sqref="M152:M156">
    <cfRule type="cellIs" dxfId="1595" priority="285" operator="equal">
      <formula>0</formula>
    </cfRule>
  </conditionalFormatting>
  <conditionalFormatting sqref="M157:M158">
    <cfRule type="cellIs" dxfId="1594" priority="283" operator="equal">
      <formula>0</formula>
    </cfRule>
    <cfRule type="containsErrors" dxfId="1593" priority="284">
      <formula>ISERROR(M157)</formula>
    </cfRule>
  </conditionalFormatting>
  <conditionalFormatting sqref="M159:M160">
    <cfRule type="cellIs" dxfId="1592" priority="281" operator="equal">
      <formula>0</formula>
    </cfRule>
    <cfRule type="containsErrors" dxfId="1591" priority="282">
      <formula>ISERROR(M159)</formula>
    </cfRule>
  </conditionalFormatting>
  <conditionalFormatting sqref="C152:C156">
    <cfRule type="containsErrors" dxfId="1590" priority="280">
      <formula>ISERROR(C152)</formula>
    </cfRule>
  </conditionalFormatting>
  <conditionalFormatting sqref="C159:C160">
    <cfRule type="cellIs" dxfId="1589" priority="278" operator="equal">
      <formula>0</formula>
    </cfRule>
    <cfRule type="containsErrors" dxfId="1588" priority="279">
      <formula>ISERROR(C159)</formula>
    </cfRule>
  </conditionalFormatting>
  <conditionalFormatting sqref="M11">
    <cfRule type="containsErrors" dxfId="1587" priority="276">
      <formula>ISERROR(M11)</formula>
    </cfRule>
  </conditionalFormatting>
  <conditionalFormatting sqref="A2:A6">
    <cfRule type="containsErrors" dxfId="1586" priority="275">
      <formula>ISERROR(A2)</formula>
    </cfRule>
  </conditionalFormatting>
  <conditionalFormatting sqref="A7:A8">
    <cfRule type="cellIs" dxfId="1585" priority="273" operator="equal">
      <formula>0</formula>
    </cfRule>
    <cfRule type="containsErrors" dxfId="1584" priority="274">
      <formula>ISERROR(A7)</formula>
    </cfRule>
  </conditionalFormatting>
  <conditionalFormatting sqref="A9:A10">
    <cfRule type="cellIs" dxfId="1583" priority="271" operator="equal">
      <formula>0</formula>
    </cfRule>
    <cfRule type="containsErrors" dxfId="1582" priority="272">
      <formula>ISERROR(A9)</formula>
    </cfRule>
  </conditionalFormatting>
  <conditionalFormatting sqref="A17:A18">
    <cfRule type="cellIs" dxfId="1581" priority="269" operator="equal">
      <formula>0</formula>
    </cfRule>
    <cfRule type="containsErrors" dxfId="1580" priority="270">
      <formula>ISERROR(A17)</formula>
    </cfRule>
  </conditionalFormatting>
  <conditionalFormatting sqref="A19:A20">
    <cfRule type="cellIs" dxfId="1579" priority="267" operator="equal">
      <formula>0</formula>
    </cfRule>
    <cfRule type="containsErrors" dxfId="1578" priority="268">
      <formula>ISERROR(A19)</formula>
    </cfRule>
  </conditionalFormatting>
  <conditionalFormatting sqref="A27:A28">
    <cfRule type="cellIs" dxfId="1577" priority="265" operator="equal">
      <formula>0</formula>
    </cfRule>
    <cfRule type="containsErrors" dxfId="1576" priority="266">
      <formula>ISERROR(A27)</formula>
    </cfRule>
  </conditionalFormatting>
  <conditionalFormatting sqref="A29:A30">
    <cfRule type="cellIs" dxfId="1575" priority="263" operator="equal">
      <formula>0</formula>
    </cfRule>
    <cfRule type="containsErrors" dxfId="1574" priority="264">
      <formula>ISERROR(A29)</formula>
    </cfRule>
  </conditionalFormatting>
  <conditionalFormatting sqref="A37:A38">
    <cfRule type="cellIs" dxfId="1573" priority="261" operator="equal">
      <formula>0</formula>
    </cfRule>
    <cfRule type="containsErrors" dxfId="1572" priority="262">
      <formula>ISERROR(A37)</formula>
    </cfRule>
  </conditionalFormatting>
  <conditionalFormatting sqref="A39:A40">
    <cfRule type="cellIs" dxfId="1571" priority="259" operator="equal">
      <formula>0</formula>
    </cfRule>
    <cfRule type="containsErrors" dxfId="1570" priority="260">
      <formula>ISERROR(A39)</formula>
    </cfRule>
  </conditionalFormatting>
  <conditionalFormatting sqref="A47:A48">
    <cfRule type="cellIs" dxfId="1569" priority="257" operator="equal">
      <formula>0</formula>
    </cfRule>
    <cfRule type="containsErrors" dxfId="1568" priority="258">
      <formula>ISERROR(A47)</formula>
    </cfRule>
  </conditionalFormatting>
  <conditionalFormatting sqref="A49:A50">
    <cfRule type="cellIs" dxfId="1567" priority="255" operator="equal">
      <formula>0</formula>
    </cfRule>
    <cfRule type="containsErrors" dxfId="1566" priority="256">
      <formula>ISERROR(A49)</formula>
    </cfRule>
  </conditionalFormatting>
  <conditionalFormatting sqref="A57:A58">
    <cfRule type="cellIs" dxfId="1565" priority="253" operator="equal">
      <formula>0</formula>
    </cfRule>
    <cfRule type="containsErrors" dxfId="1564" priority="254">
      <formula>ISERROR(A57)</formula>
    </cfRule>
  </conditionalFormatting>
  <conditionalFormatting sqref="A59:A60">
    <cfRule type="cellIs" dxfId="1563" priority="251" operator="equal">
      <formula>0</formula>
    </cfRule>
    <cfRule type="containsErrors" dxfId="1562" priority="252">
      <formula>ISERROR(A59)</formula>
    </cfRule>
  </conditionalFormatting>
  <conditionalFormatting sqref="A67:A68">
    <cfRule type="cellIs" dxfId="1561" priority="249" operator="equal">
      <formula>0</formula>
    </cfRule>
    <cfRule type="containsErrors" dxfId="1560" priority="250">
      <formula>ISERROR(A67)</formula>
    </cfRule>
  </conditionalFormatting>
  <conditionalFormatting sqref="A69:A70">
    <cfRule type="cellIs" dxfId="1559" priority="247" operator="equal">
      <formula>0</formula>
    </cfRule>
    <cfRule type="containsErrors" dxfId="1558" priority="248">
      <formula>ISERROR(A69)</formula>
    </cfRule>
  </conditionalFormatting>
  <conditionalFormatting sqref="A77:A78">
    <cfRule type="cellIs" dxfId="1557" priority="245" operator="equal">
      <formula>0</formula>
    </cfRule>
    <cfRule type="containsErrors" dxfId="1556" priority="246">
      <formula>ISERROR(A77)</formula>
    </cfRule>
  </conditionalFormatting>
  <conditionalFormatting sqref="A79:A80">
    <cfRule type="cellIs" dxfId="1555" priority="243" operator="equal">
      <formula>0</formula>
    </cfRule>
    <cfRule type="containsErrors" dxfId="1554" priority="244">
      <formula>ISERROR(A79)</formula>
    </cfRule>
  </conditionalFormatting>
  <conditionalFormatting sqref="A87:A88">
    <cfRule type="cellIs" dxfId="1553" priority="241" operator="equal">
      <formula>0</formula>
    </cfRule>
    <cfRule type="containsErrors" dxfId="1552" priority="242">
      <formula>ISERROR(A87)</formula>
    </cfRule>
  </conditionalFormatting>
  <conditionalFormatting sqref="A89:A90">
    <cfRule type="cellIs" dxfId="1551" priority="239" operator="equal">
      <formula>0</formula>
    </cfRule>
    <cfRule type="containsErrors" dxfId="1550" priority="240">
      <formula>ISERROR(A89)</formula>
    </cfRule>
  </conditionalFormatting>
  <conditionalFormatting sqref="A97:A98">
    <cfRule type="cellIs" dxfId="1549" priority="237" operator="equal">
      <formula>0</formula>
    </cfRule>
    <cfRule type="containsErrors" dxfId="1548" priority="238">
      <formula>ISERROR(A97)</formula>
    </cfRule>
  </conditionalFormatting>
  <conditionalFormatting sqref="A99:A100">
    <cfRule type="cellIs" dxfId="1547" priority="235" operator="equal">
      <formula>0</formula>
    </cfRule>
    <cfRule type="containsErrors" dxfId="1546" priority="236">
      <formula>ISERROR(A99)</formula>
    </cfRule>
  </conditionalFormatting>
  <conditionalFormatting sqref="A107:A108">
    <cfRule type="cellIs" dxfId="1545" priority="233" operator="equal">
      <formula>0</formula>
    </cfRule>
    <cfRule type="containsErrors" dxfId="1544" priority="234">
      <formula>ISERROR(A107)</formula>
    </cfRule>
  </conditionalFormatting>
  <conditionalFormatting sqref="A109:A110">
    <cfRule type="cellIs" dxfId="1543" priority="231" operator="equal">
      <formula>0</formula>
    </cfRule>
    <cfRule type="containsErrors" dxfId="1542" priority="232">
      <formula>ISERROR(A109)</formula>
    </cfRule>
  </conditionalFormatting>
  <conditionalFormatting sqref="A117:A118">
    <cfRule type="cellIs" dxfId="1541" priority="229" operator="equal">
      <formula>0</formula>
    </cfRule>
    <cfRule type="containsErrors" dxfId="1540" priority="230">
      <formula>ISERROR(A117)</formula>
    </cfRule>
  </conditionalFormatting>
  <conditionalFormatting sqref="A119:A120">
    <cfRule type="cellIs" dxfId="1539" priority="227" operator="equal">
      <formula>0</formula>
    </cfRule>
    <cfRule type="containsErrors" dxfId="1538" priority="228">
      <formula>ISERROR(A119)</formula>
    </cfRule>
  </conditionalFormatting>
  <conditionalFormatting sqref="A127:A128">
    <cfRule type="cellIs" dxfId="1537" priority="225" operator="equal">
      <formula>0</formula>
    </cfRule>
    <cfRule type="containsErrors" dxfId="1536" priority="226">
      <formula>ISERROR(A127)</formula>
    </cfRule>
  </conditionalFormatting>
  <conditionalFormatting sqref="A129:A130">
    <cfRule type="cellIs" dxfId="1535" priority="223" operator="equal">
      <formula>0</formula>
    </cfRule>
    <cfRule type="containsErrors" dxfId="1534" priority="224">
      <formula>ISERROR(A129)</formula>
    </cfRule>
  </conditionalFormatting>
  <conditionalFormatting sqref="A137:A138">
    <cfRule type="cellIs" dxfId="1533" priority="221" operator="equal">
      <formula>0</formula>
    </cfRule>
    <cfRule type="containsErrors" dxfId="1532" priority="222">
      <formula>ISERROR(A137)</formula>
    </cfRule>
  </conditionalFormatting>
  <conditionalFormatting sqref="A139:A140">
    <cfRule type="cellIs" dxfId="1531" priority="219" operator="equal">
      <formula>0</formula>
    </cfRule>
    <cfRule type="containsErrors" dxfId="1530" priority="220">
      <formula>ISERROR(A139)</formula>
    </cfRule>
  </conditionalFormatting>
  <conditionalFormatting sqref="A147:A148">
    <cfRule type="cellIs" dxfId="1529" priority="217" operator="equal">
      <formula>0</formula>
    </cfRule>
    <cfRule type="containsErrors" dxfId="1528" priority="218">
      <formula>ISERROR(A147)</formula>
    </cfRule>
  </conditionalFormatting>
  <conditionalFormatting sqref="A149:A150">
    <cfRule type="cellIs" dxfId="1527" priority="215" operator="equal">
      <formula>0</formula>
    </cfRule>
    <cfRule type="containsErrors" dxfId="1526" priority="216">
      <formula>ISERROR(A149)</formula>
    </cfRule>
  </conditionalFormatting>
  <conditionalFormatting sqref="A157:A158">
    <cfRule type="cellIs" dxfId="1525" priority="213" operator="equal">
      <formula>0</formula>
    </cfRule>
    <cfRule type="containsErrors" dxfId="1524" priority="214">
      <formula>ISERROR(A157)</formula>
    </cfRule>
  </conditionalFormatting>
  <conditionalFormatting sqref="A159:A160">
    <cfRule type="cellIs" dxfId="1523" priority="211" operator="equal">
      <formula>0</formula>
    </cfRule>
    <cfRule type="containsErrors" dxfId="1522" priority="212">
      <formula>ISERROR(A159)</formula>
    </cfRule>
  </conditionalFormatting>
  <conditionalFormatting sqref="A12:A16">
    <cfRule type="containsErrors" dxfId="1521" priority="210">
      <formula>ISERROR(A12)</formula>
    </cfRule>
  </conditionalFormatting>
  <conditionalFormatting sqref="A22:A26">
    <cfRule type="containsErrors" dxfId="1520" priority="209">
      <formula>ISERROR(A22)</formula>
    </cfRule>
  </conditionalFormatting>
  <conditionalFormatting sqref="A32:A36">
    <cfRule type="containsErrors" dxfId="1519" priority="208">
      <formula>ISERROR(A32)</formula>
    </cfRule>
  </conditionalFormatting>
  <conditionalFormatting sqref="A42:A46">
    <cfRule type="containsErrors" dxfId="1518" priority="207">
      <formula>ISERROR(A42)</formula>
    </cfRule>
  </conditionalFormatting>
  <conditionalFormatting sqref="A52:A56">
    <cfRule type="containsErrors" dxfId="1517" priority="206">
      <formula>ISERROR(A52)</formula>
    </cfRule>
  </conditionalFormatting>
  <conditionalFormatting sqref="A62:A66">
    <cfRule type="containsErrors" dxfId="1516" priority="205">
      <formula>ISERROR(A62)</formula>
    </cfRule>
  </conditionalFormatting>
  <conditionalFormatting sqref="A72:A76">
    <cfRule type="containsErrors" dxfId="1515" priority="204">
      <formula>ISERROR(A72)</formula>
    </cfRule>
  </conditionalFormatting>
  <conditionalFormatting sqref="A82:A86">
    <cfRule type="containsErrors" dxfId="1514" priority="203">
      <formula>ISERROR(A82)</formula>
    </cfRule>
  </conditionalFormatting>
  <conditionalFormatting sqref="A92:A96">
    <cfRule type="containsErrors" dxfId="1513" priority="202">
      <formula>ISERROR(A92)</formula>
    </cfRule>
  </conditionalFormatting>
  <conditionalFormatting sqref="A102:A106">
    <cfRule type="containsErrors" dxfId="1512" priority="201">
      <formula>ISERROR(A102)</formula>
    </cfRule>
  </conditionalFormatting>
  <conditionalFormatting sqref="A112:A116">
    <cfRule type="containsErrors" dxfId="1511" priority="200">
      <formula>ISERROR(A112)</formula>
    </cfRule>
  </conditionalFormatting>
  <conditionalFormatting sqref="A122:A126">
    <cfRule type="containsErrors" dxfId="1510" priority="199">
      <formula>ISERROR(A122)</formula>
    </cfRule>
  </conditionalFormatting>
  <conditionalFormatting sqref="A132:A136">
    <cfRule type="containsErrors" dxfId="1509" priority="198">
      <formula>ISERROR(A132)</formula>
    </cfRule>
  </conditionalFormatting>
  <conditionalFormatting sqref="A142:A146">
    <cfRule type="containsErrors" dxfId="1508" priority="197">
      <formula>ISERROR(A142)</formula>
    </cfRule>
  </conditionalFormatting>
  <conditionalFormatting sqref="A152:A156">
    <cfRule type="containsErrors" dxfId="1507" priority="196">
      <formula>ISERROR(A152)</formula>
    </cfRule>
  </conditionalFormatting>
  <conditionalFormatting sqref="B142:B146">
    <cfRule type="containsErrors" dxfId="1506" priority="194">
      <formula>ISERROR(B142)</formula>
    </cfRule>
  </conditionalFormatting>
  <conditionalFormatting sqref="B132:B136">
    <cfRule type="containsErrors" dxfId="1505" priority="195">
      <formula>ISERROR(B132)</formula>
    </cfRule>
  </conditionalFormatting>
  <conditionalFormatting sqref="B152:B156">
    <cfRule type="containsErrors" dxfId="1504" priority="193">
      <formula>ISERROR(B152)</formula>
    </cfRule>
  </conditionalFormatting>
  <conditionalFormatting sqref="B42:B46">
    <cfRule type="containsErrors" dxfId="1503" priority="189">
      <formula>ISERROR(B42)</formula>
    </cfRule>
  </conditionalFormatting>
  <conditionalFormatting sqref="B22:B26">
    <cfRule type="containsErrors" dxfId="1502" priority="191">
      <formula>ISERROR(B22)</formula>
    </cfRule>
  </conditionalFormatting>
  <conditionalFormatting sqref="B32:B36">
    <cfRule type="containsErrors" dxfId="1501" priority="190">
      <formula>ISERROR(B32)</formula>
    </cfRule>
  </conditionalFormatting>
  <conditionalFormatting sqref="B52:B56">
    <cfRule type="containsErrors" dxfId="1500" priority="188">
      <formula>ISERROR(B52)</formula>
    </cfRule>
  </conditionalFormatting>
  <conditionalFormatting sqref="B62:B66">
    <cfRule type="containsErrors" dxfId="1499" priority="187">
      <formula>ISERROR(B62)</formula>
    </cfRule>
  </conditionalFormatting>
  <conditionalFormatting sqref="B72:B76">
    <cfRule type="containsErrors" dxfId="1498" priority="186">
      <formula>ISERROR(B72)</formula>
    </cfRule>
  </conditionalFormatting>
  <conditionalFormatting sqref="B82:B86">
    <cfRule type="containsErrors" dxfId="1497" priority="185">
      <formula>ISERROR(B82)</formula>
    </cfRule>
  </conditionalFormatting>
  <conditionalFormatting sqref="B92:B96">
    <cfRule type="containsErrors" dxfId="1496" priority="184">
      <formula>ISERROR(B92)</formula>
    </cfRule>
  </conditionalFormatting>
  <conditionalFormatting sqref="B102:B106">
    <cfRule type="containsErrors" dxfId="1495" priority="183">
      <formula>ISERROR(B102)</formula>
    </cfRule>
  </conditionalFormatting>
  <conditionalFormatting sqref="B112:B116">
    <cfRule type="containsErrors" dxfId="1494" priority="182">
      <formula>ISERROR(B112)</formula>
    </cfRule>
  </conditionalFormatting>
  <conditionalFormatting sqref="B122:B126">
    <cfRule type="containsErrors" dxfId="1493" priority="181">
      <formula>ISERROR(B122)</formula>
    </cfRule>
  </conditionalFormatting>
  <conditionalFormatting sqref="A11">
    <cfRule type="containsErrors" dxfId="1492" priority="179">
      <formula>ISERROR(A11)</formula>
    </cfRule>
  </conditionalFormatting>
  <conditionalFormatting sqref="C17:C18">
    <cfRule type="cellIs" dxfId="1491" priority="177" operator="equal">
      <formula>0</formula>
    </cfRule>
    <cfRule type="containsErrors" dxfId="1490" priority="178">
      <formula>ISERROR(C17)</formula>
    </cfRule>
  </conditionalFormatting>
  <conditionalFormatting sqref="C27:C28">
    <cfRule type="cellIs" dxfId="1489" priority="175" operator="equal">
      <formula>0</formula>
    </cfRule>
    <cfRule type="containsErrors" dxfId="1488" priority="176">
      <formula>ISERROR(C27)</formula>
    </cfRule>
  </conditionalFormatting>
  <conditionalFormatting sqref="C37:C38">
    <cfRule type="cellIs" dxfId="1487" priority="173" operator="equal">
      <formula>0</formula>
    </cfRule>
    <cfRule type="containsErrors" dxfId="1486" priority="174">
      <formula>ISERROR(C37)</formula>
    </cfRule>
  </conditionalFormatting>
  <conditionalFormatting sqref="C47:C48">
    <cfRule type="cellIs" dxfId="1485" priority="171" operator="equal">
      <formula>0</formula>
    </cfRule>
    <cfRule type="containsErrors" dxfId="1484" priority="172">
      <formula>ISERROR(C47)</formula>
    </cfRule>
  </conditionalFormatting>
  <conditionalFormatting sqref="C57:C58">
    <cfRule type="cellIs" dxfId="1483" priority="169" operator="equal">
      <formula>0</formula>
    </cfRule>
    <cfRule type="containsErrors" dxfId="1482" priority="170">
      <formula>ISERROR(C57)</formula>
    </cfRule>
  </conditionalFormatting>
  <conditionalFormatting sqref="C67:C68">
    <cfRule type="cellIs" dxfId="1481" priority="167" operator="equal">
      <formula>0</formula>
    </cfRule>
    <cfRule type="containsErrors" dxfId="1480" priority="168">
      <formula>ISERROR(C67)</formula>
    </cfRule>
  </conditionalFormatting>
  <conditionalFormatting sqref="C77:C78">
    <cfRule type="cellIs" dxfId="1479" priority="165" operator="equal">
      <formula>0</formula>
    </cfRule>
    <cfRule type="containsErrors" dxfId="1478" priority="166">
      <formula>ISERROR(C77)</formula>
    </cfRule>
  </conditionalFormatting>
  <conditionalFormatting sqref="C87:C88">
    <cfRule type="cellIs" dxfId="1477" priority="163" operator="equal">
      <formula>0</formula>
    </cfRule>
    <cfRule type="containsErrors" dxfId="1476" priority="164">
      <formula>ISERROR(C87)</formula>
    </cfRule>
  </conditionalFormatting>
  <conditionalFormatting sqref="C97:C98">
    <cfRule type="cellIs" dxfId="1475" priority="161" operator="equal">
      <formula>0</formula>
    </cfRule>
    <cfRule type="containsErrors" dxfId="1474" priority="162">
      <formula>ISERROR(C97)</formula>
    </cfRule>
  </conditionalFormatting>
  <conditionalFormatting sqref="C107:C108">
    <cfRule type="cellIs" dxfId="1473" priority="159" operator="equal">
      <formula>0</formula>
    </cfRule>
    <cfRule type="containsErrors" dxfId="1472" priority="160">
      <formula>ISERROR(C107)</formula>
    </cfRule>
  </conditionalFormatting>
  <conditionalFormatting sqref="C117:C118">
    <cfRule type="cellIs" dxfId="1471" priority="157" operator="equal">
      <formula>0</formula>
    </cfRule>
    <cfRule type="containsErrors" dxfId="1470" priority="158">
      <formula>ISERROR(C117)</formula>
    </cfRule>
  </conditionalFormatting>
  <conditionalFormatting sqref="C127:C128">
    <cfRule type="cellIs" dxfId="1469" priority="155" operator="equal">
      <formula>0</formula>
    </cfRule>
    <cfRule type="containsErrors" dxfId="1468" priority="156">
      <formula>ISERROR(C127)</formula>
    </cfRule>
  </conditionalFormatting>
  <conditionalFormatting sqref="C137:C138">
    <cfRule type="cellIs" dxfId="1467" priority="153" operator="equal">
      <formula>0</formula>
    </cfRule>
    <cfRule type="containsErrors" dxfId="1466" priority="154">
      <formula>ISERROR(C137)</formula>
    </cfRule>
  </conditionalFormatting>
  <conditionalFormatting sqref="C147:C148">
    <cfRule type="cellIs" dxfId="1465" priority="151" operator="equal">
      <formula>0</formula>
    </cfRule>
    <cfRule type="containsErrors" dxfId="1464" priority="152">
      <formula>ISERROR(C147)</formula>
    </cfRule>
  </conditionalFormatting>
  <conditionalFormatting sqref="C157:C158">
    <cfRule type="cellIs" dxfId="1463" priority="149" operator="equal">
      <formula>0</formula>
    </cfRule>
    <cfRule type="containsErrors" dxfId="1462" priority="150">
      <formula>ISERROR(C157)</formula>
    </cfRule>
  </conditionalFormatting>
  <conditionalFormatting sqref="C21">
    <cfRule type="containsErrors" dxfId="1461" priority="148">
      <formula>ISERROR(C21)</formula>
    </cfRule>
  </conditionalFormatting>
  <conditionalFormatting sqref="B21">
    <cfRule type="containsErrors" dxfId="1460" priority="147">
      <formula>ISERROR(B21)</formula>
    </cfRule>
  </conditionalFormatting>
  <conditionalFormatting sqref="C31">
    <cfRule type="containsErrors" dxfId="1459" priority="146">
      <formula>ISERROR(C31)</formula>
    </cfRule>
  </conditionalFormatting>
  <conditionalFormatting sqref="B31">
    <cfRule type="containsErrors" dxfId="1458" priority="145">
      <formula>ISERROR(B31)</formula>
    </cfRule>
  </conditionalFormatting>
  <conditionalFormatting sqref="C41">
    <cfRule type="containsErrors" dxfId="1457" priority="144">
      <formula>ISERROR(C41)</formula>
    </cfRule>
  </conditionalFormatting>
  <conditionalFormatting sqref="B41">
    <cfRule type="containsErrors" dxfId="1456" priority="143">
      <formula>ISERROR(B41)</formula>
    </cfRule>
  </conditionalFormatting>
  <conditionalFormatting sqref="C51">
    <cfRule type="containsErrors" dxfId="1455" priority="142">
      <formula>ISERROR(C51)</formula>
    </cfRule>
  </conditionalFormatting>
  <conditionalFormatting sqref="B51">
    <cfRule type="containsErrors" dxfId="1454" priority="141">
      <formula>ISERROR(B51)</formula>
    </cfRule>
  </conditionalFormatting>
  <conditionalFormatting sqref="C61">
    <cfRule type="containsErrors" dxfId="1453" priority="140">
      <formula>ISERROR(C61)</formula>
    </cfRule>
  </conditionalFormatting>
  <conditionalFormatting sqref="B61">
    <cfRule type="containsErrors" dxfId="1452" priority="139">
      <formula>ISERROR(B61)</formula>
    </cfRule>
  </conditionalFormatting>
  <conditionalFormatting sqref="C71">
    <cfRule type="containsErrors" dxfId="1451" priority="138">
      <formula>ISERROR(C71)</formula>
    </cfRule>
  </conditionalFormatting>
  <conditionalFormatting sqref="B71">
    <cfRule type="containsErrors" dxfId="1450" priority="137">
      <formula>ISERROR(B71)</formula>
    </cfRule>
  </conditionalFormatting>
  <conditionalFormatting sqref="C81">
    <cfRule type="containsErrors" dxfId="1449" priority="136">
      <formula>ISERROR(C81)</formula>
    </cfRule>
  </conditionalFormatting>
  <conditionalFormatting sqref="B81">
    <cfRule type="containsErrors" dxfId="1448" priority="135">
      <formula>ISERROR(B81)</formula>
    </cfRule>
  </conditionalFormatting>
  <conditionalFormatting sqref="C91">
    <cfRule type="containsErrors" dxfId="1447" priority="134">
      <formula>ISERROR(C91)</formula>
    </cfRule>
  </conditionalFormatting>
  <conditionalFormatting sqref="B91">
    <cfRule type="containsErrors" dxfId="1446" priority="133">
      <formula>ISERROR(B91)</formula>
    </cfRule>
  </conditionalFormatting>
  <conditionalFormatting sqref="C101">
    <cfRule type="containsErrors" dxfId="1445" priority="132">
      <formula>ISERROR(C101)</formula>
    </cfRule>
  </conditionalFormatting>
  <conditionalFormatting sqref="B101">
    <cfRule type="containsErrors" dxfId="1444" priority="131">
      <formula>ISERROR(B101)</formula>
    </cfRule>
  </conditionalFormatting>
  <conditionalFormatting sqref="C111">
    <cfRule type="containsErrors" dxfId="1443" priority="130">
      <formula>ISERROR(C111)</formula>
    </cfRule>
  </conditionalFormatting>
  <conditionalFormatting sqref="B111">
    <cfRule type="containsErrors" dxfId="1442" priority="129">
      <formula>ISERROR(B111)</formula>
    </cfRule>
  </conditionalFormatting>
  <conditionalFormatting sqref="C121">
    <cfRule type="containsErrors" dxfId="1441" priority="128">
      <formula>ISERROR(C121)</formula>
    </cfRule>
  </conditionalFormatting>
  <conditionalFormatting sqref="B121">
    <cfRule type="containsErrors" dxfId="1440" priority="127">
      <formula>ISERROR(B121)</formula>
    </cfRule>
  </conditionalFormatting>
  <conditionalFormatting sqref="C131">
    <cfRule type="containsErrors" dxfId="1439" priority="126">
      <formula>ISERROR(C131)</formula>
    </cfRule>
  </conditionalFormatting>
  <conditionalFormatting sqref="B131">
    <cfRule type="containsErrors" dxfId="1438" priority="125">
      <formula>ISERROR(B131)</formula>
    </cfRule>
  </conditionalFormatting>
  <conditionalFormatting sqref="C141">
    <cfRule type="containsErrors" dxfId="1437" priority="124">
      <formula>ISERROR(C141)</formula>
    </cfRule>
  </conditionalFormatting>
  <conditionalFormatting sqref="B141">
    <cfRule type="containsErrors" dxfId="1436" priority="123">
      <formula>ISERROR(B141)</formula>
    </cfRule>
  </conditionalFormatting>
  <conditionalFormatting sqref="C151">
    <cfRule type="containsErrors" dxfId="1435" priority="122">
      <formula>ISERROR(C151)</formula>
    </cfRule>
  </conditionalFormatting>
  <conditionalFormatting sqref="B151">
    <cfRule type="containsErrors" dxfId="1434" priority="121">
      <formula>ISERROR(B151)</formula>
    </cfRule>
  </conditionalFormatting>
  <conditionalFormatting sqref="C161">
    <cfRule type="containsErrors" dxfId="1433" priority="120">
      <formula>ISERROR(C161)</formula>
    </cfRule>
  </conditionalFormatting>
  <conditionalFormatting sqref="B161">
    <cfRule type="containsErrors" dxfId="1432" priority="119">
      <formula>ISERROR(B161)</formula>
    </cfRule>
  </conditionalFormatting>
  <conditionalFormatting sqref="B1">
    <cfRule type="containsErrors" dxfId="1431" priority="118">
      <formula>ISERROR(B1)</formula>
    </cfRule>
  </conditionalFormatting>
  <conditionalFormatting sqref="A21">
    <cfRule type="containsErrors" dxfId="1430" priority="117">
      <formula>ISERROR(A21)</formula>
    </cfRule>
  </conditionalFormatting>
  <conditionalFormatting sqref="A31">
    <cfRule type="containsErrors" dxfId="1429" priority="116">
      <formula>ISERROR(A31)</formula>
    </cfRule>
  </conditionalFormatting>
  <conditionalFormatting sqref="A41">
    <cfRule type="containsErrors" dxfId="1428" priority="115">
      <formula>ISERROR(A41)</formula>
    </cfRule>
  </conditionalFormatting>
  <conditionalFormatting sqref="A51">
    <cfRule type="containsErrors" dxfId="1427" priority="114">
      <formula>ISERROR(A51)</formula>
    </cfRule>
  </conditionalFormatting>
  <conditionalFormatting sqref="A61">
    <cfRule type="containsErrors" dxfId="1426" priority="113">
      <formula>ISERROR(A61)</formula>
    </cfRule>
  </conditionalFormatting>
  <conditionalFormatting sqref="A71">
    <cfRule type="containsErrors" dxfId="1425" priority="112">
      <formula>ISERROR(A71)</formula>
    </cfRule>
  </conditionalFormatting>
  <conditionalFormatting sqref="A81">
    <cfRule type="containsErrors" dxfId="1424" priority="111">
      <formula>ISERROR(A81)</formula>
    </cfRule>
  </conditionalFormatting>
  <conditionalFormatting sqref="A91">
    <cfRule type="containsErrors" dxfId="1423" priority="110">
      <formula>ISERROR(A91)</formula>
    </cfRule>
  </conditionalFormatting>
  <conditionalFormatting sqref="A101">
    <cfRule type="containsErrors" dxfId="1422" priority="109">
      <formula>ISERROR(A101)</formula>
    </cfRule>
  </conditionalFormatting>
  <conditionalFormatting sqref="A111">
    <cfRule type="containsErrors" dxfId="1421" priority="108">
      <formula>ISERROR(A111)</formula>
    </cfRule>
  </conditionalFormatting>
  <conditionalFormatting sqref="A121">
    <cfRule type="containsErrors" dxfId="1420" priority="107">
      <formula>ISERROR(A121)</formula>
    </cfRule>
  </conditionalFormatting>
  <conditionalFormatting sqref="A131">
    <cfRule type="containsErrors" dxfId="1419" priority="106">
      <formula>ISERROR(A131)</formula>
    </cfRule>
  </conditionalFormatting>
  <conditionalFormatting sqref="A141">
    <cfRule type="containsErrors" dxfId="1418" priority="105">
      <formula>ISERROR(A141)</formula>
    </cfRule>
  </conditionalFormatting>
  <conditionalFormatting sqref="A151">
    <cfRule type="containsErrors" dxfId="1417" priority="104">
      <formula>ISERROR(A151)</formula>
    </cfRule>
  </conditionalFormatting>
  <conditionalFormatting sqref="A161">
    <cfRule type="containsErrors" dxfId="1416" priority="103">
      <formula>ISERROR(A161)</formula>
    </cfRule>
  </conditionalFormatting>
  <conditionalFormatting sqref="D1:D6">
    <cfRule type="containsErrors" dxfId="1415" priority="102">
      <formula>ISERROR(D1)</formula>
    </cfRule>
  </conditionalFormatting>
  <conditionalFormatting sqref="D7:D8">
    <cfRule type="cellIs" dxfId="1414" priority="100" operator="equal">
      <formula>0</formula>
    </cfRule>
    <cfRule type="containsErrors" dxfId="1413" priority="101">
      <formula>ISERROR(D7)</formula>
    </cfRule>
  </conditionalFormatting>
  <conditionalFormatting sqref="D11">
    <cfRule type="containsErrors" dxfId="1412" priority="99">
      <formula>ISERROR(D11)</formula>
    </cfRule>
  </conditionalFormatting>
  <conditionalFormatting sqref="D21">
    <cfRule type="containsErrors" dxfId="1411" priority="98">
      <formula>ISERROR(D21)</formula>
    </cfRule>
  </conditionalFormatting>
  <conditionalFormatting sqref="D31">
    <cfRule type="containsErrors" dxfId="1410" priority="97">
      <formula>ISERROR(D31)</formula>
    </cfRule>
  </conditionalFormatting>
  <conditionalFormatting sqref="D41">
    <cfRule type="containsErrors" dxfId="1409" priority="96">
      <formula>ISERROR(D41)</formula>
    </cfRule>
  </conditionalFormatting>
  <conditionalFormatting sqref="D51">
    <cfRule type="containsErrors" dxfId="1408" priority="95">
      <formula>ISERROR(D51)</formula>
    </cfRule>
  </conditionalFormatting>
  <conditionalFormatting sqref="D61">
    <cfRule type="containsErrors" dxfId="1407" priority="94">
      <formula>ISERROR(D61)</formula>
    </cfRule>
  </conditionalFormatting>
  <conditionalFormatting sqref="D71">
    <cfRule type="containsErrors" dxfId="1406" priority="93">
      <formula>ISERROR(D71)</formula>
    </cfRule>
  </conditionalFormatting>
  <conditionalFormatting sqref="D81">
    <cfRule type="containsErrors" dxfId="1405" priority="92">
      <formula>ISERROR(D81)</formula>
    </cfRule>
  </conditionalFormatting>
  <conditionalFormatting sqref="D91">
    <cfRule type="containsErrors" dxfId="1404" priority="91">
      <formula>ISERROR(D91)</formula>
    </cfRule>
  </conditionalFormatting>
  <conditionalFormatting sqref="D101">
    <cfRule type="containsErrors" dxfId="1403" priority="90">
      <formula>ISERROR(D101)</formula>
    </cfRule>
  </conditionalFormatting>
  <conditionalFormatting sqref="D111">
    <cfRule type="containsErrors" dxfId="1402" priority="89">
      <formula>ISERROR(D111)</formula>
    </cfRule>
  </conditionalFormatting>
  <conditionalFormatting sqref="D121">
    <cfRule type="containsErrors" dxfId="1401" priority="88">
      <formula>ISERROR(D121)</formula>
    </cfRule>
  </conditionalFormatting>
  <conditionalFormatting sqref="D131">
    <cfRule type="containsErrors" dxfId="1400" priority="87">
      <formula>ISERROR(D131)</formula>
    </cfRule>
  </conditionalFormatting>
  <conditionalFormatting sqref="D141">
    <cfRule type="containsErrors" dxfId="1399" priority="86">
      <formula>ISERROR(D141)</formula>
    </cfRule>
  </conditionalFormatting>
  <conditionalFormatting sqref="D151">
    <cfRule type="containsErrors" dxfId="1398" priority="85">
      <formula>ISERROR(D151)</formula>
    </cfRule>
  </conditionalFormatting>
  <conditionalFormatting sqref="D161">
    <cfRule type="containsErrors" dxfId="1397" priority="84">
      <formula>ISERROR(D161)</formula>
    </cfRule>
  </conditionalFormatting>
  <conditionalFormatting sqref="D17:D18">
    <cfRule type="cellIs" dxfId="1396" priority="82" operator="equal">
      <formula>0</formula>
    </cfRule>
    <cfRule type="containsErrors" dxfId="1395" priority="83">
      <formula>ISERROR(D17)</formula>
    </cfRule>
  </conditionalFormatting>
  <conditionalFormatting sqref="D27:D28">
    <cfRule type="cellIs" dxfId="1394" priority="80" operator="equal">
      <formula>0</formula>
    </cfRule>
    <cfRule type="containsErrors" dxfId="1393" priority="81">
      <formula>ISERROR(D27)</formula>
    </cfRule>
  </conditionalFormatting>
  <conditionalFormatting sqref="D37:D38">
    <cfRule type="cellIs" dxfId="1392" priority="78" operator="equal">
      <formula>0</formula>
    </cfRule>
    <cfRule type="containsErrors" dxfId="1391" priority="79">
      <formula>ISERROR(D37)</formula>
    </cfRule>
  </conditionalFormatting>
  <conditionalFormatting sqref="D47:D48">
    <cfRule type="cellIs" dxfId="1390" priority="76" operator="equal">
      <formula>0</formula>
    </cfRule>
    <cfRule type="containsErrors" dxfId="1389" priority="77">
      <formula>ISERROR(D47)</formula>
    </cfRule>
  </conditionalFormatting>
  <conditionalFormatting sqref="D117:D118">
    <cfRule type="cellIs" dxfId="1388" priority="62" operator="equal">
      <formula>0</formula>
    </cfRule>
    <cfRule type="containsErrors" dxfId="1387" priority="63">
      <formula>ISERROR(D117)</formula>
    </cfRule>
  </conditionalFormatting>
  <conditionalFormatting sqref="D57:D58">
    <cfRule type="cellIs" dxfId="1386" priority="74" operator="equal">
      <formula>0</formula>
    </cfRule>
    <cfRule type="containsErrors" dxfId="1385" priority="75">
      <formula>ISERROR(D57)</formula>
    </cfRule>
  </conditionalFormatting>
  <conditionalFormatting sqref="D67:D68">
    <cfRule type="cellIs" dxfId="1384" priority="72" operator="equal">
      <formula>0</formula>
    </cfRule>
    <cfRule type="containsErrors" dxfId="1383" priority="73">
      <formula>ISERROR(D67)</formula>
    </cfRule>
  </conditionalFormatting>
  <conditionalFormatting sqref="D127:D128">
    <cfRule type="cellIs" dxfId="1382" priority="60" operator="equal">
      <formula>0</formula>
    </cfRule>
    <cfRule type="containsErrors" dxfId="1381" priority="61">
      <formula>ISERROR(D127)</formula>
    </cfRule>
  </conditionalFormatting>
  <conditionalFormatting sqref="D77:D78">
    <cfRule type="cellIs" dxfId="1380" priority="70" operator="equal">
      <formula>0</formula>
    </cfRule>
    <cfRule type="containsErrors" dxfId="1379" priority="71">
      <formula>ISERROR(D77)</formula>
    </cfRule>
  </conditionalFormatting>
  <conditionalFormatting sqref="D87:D88">
    <cfRule type="cellIs" dxfId="1378" priority="68" operator="equal">
      <formula>0</formula>
    </cfRule>
    <cfRule type="containsErrors" dxfId="1377" priority="69">
      <formula>ISERROR(D87)</formula>
    </cfRule>
  </conditionalFormatting>
  <conditionalFormatting sqref="D137:D138">
    <cfRule type="cellIs" dxfId="1376" priority="58" operator="equal">
      <formula>0</formula>
    </cfRule>
    <cfRule type="containsErrors" dxfId="1375" priority="59">
      <formula>ISERROR(D137)</formula>
    </cfRule>
  </conditionalFormatting>
  <conditionalFormatting sqref="D97:D98">
    <cfRule type="cellIs" dxfId="1374" priority="66" operator="equal">
      <formula>0</formula>
    </cfRule>
    <cfRule type="containsErrors" dxfId="1373" priority="67">
      <formula>ISERROR(D97)</formula>
    </cfRule>
  </conditionalFormatting>
  <conditionalFormatting sqref="D107:D108">
    <cfRule type="cellIs" dxfId="1372" priority="64" operator="equal">
      <formula>0</formula>
    </cfRule>
    <cfRule type="containsErrors" dxfId="1371" priority="65">
      <formula>ISERROR(D107)</formula>
    </cfRule>
  </conditionalFormatting>
  <conditionalFormatting sqref="D147:D148">
    <cfRule type="cellIs" dxfId="1370" priority="56" operator="equal">
      <formula>0</formula>
    </cfRule>
    <cfRule type="containsErrors" dxfId="1369" priority="57">
      <formula>ISERROR(D147)</formula>
    </cfRule>
  </conditionalFormatting>
  <conditionalFormatting sqref="D157:D158">
    <cfRule type="cellIs" dxfId="1368" priority="54" operator="equal">
      <formula>0</formula>
    </cfRule>
    <cfRule type="containsErrors" dxfId="1367" priority="55">
      <formula>ISERROR(D157)</formula>
    </cfRule>
  </conditionalFormatting>
  <conditionalFormatting sqref="D12:D16">
    <cfRule type="containsErrors" dxfId="1366" priority="53">
      <formula>ISERROR(D12)</formula>
    </cfRule>
  </conditionalFormatting>
  <conditionalFormatting sqref="D22:D26">
    <cfRule type="containsErrors" dxfId="1365" priority="52">
      <formula>ISERROR(D22)</formula>
    </cfRule>
  </conditionalFormatting>
  <conditionalFormatting sqref="D32:D36">
    <cfRule type="containsErrors" dxfId="1364" priority="51">
      <formula>ISERROR(D32)</formula>
    </cfRule>
  </conditionalFormatting>
  <conditionalFormatting sqref="D42:D46">
    <cfRule type="containsErrors" dxfId="1363" priority="50">
      <formula>ISERROR(D42)</formula>
    </cfRule>
  </conditionalFormatting>
  <conditionalFormatting sqref="D52:D56">
    <cfRule type="containsErrors" dxfId="1362" priority="49">
      <formula>ISERROR(D52)</formula>
    </cfRule>
  </conditionalFormatting>
  <conditionalFormatting sqref="D62:D66">
    <cfRule type="containsErrors" dxfId="1361" priority="48">
      <formula>ISERROR(D62)</formula>
    </cfRule>
  </conditionalFormatting>
  <conditionalFormatting sqref="D72:D76">
    <cfRule type="containsErrors" dxfId="1360" priority="47">
      <formula>ISERROR(D72)</formula>
    </cfRule>
  </conditionalFormatting>
  <conditionalFormatting sqref="D82:D86">
    <cfRule type="containsErrors" dxfId="1359" priority="46">
      <formula>ISERROR(D82)</formula>
    </cfRule>
  </conditionalFormatting>
  <conditionalFormatting sqref="D92:D96">
    <cfRule type="containsErrors" dxfId="1358" priority="45">
      <formula>ISERROR(D92)</formula>
    </cfRule>
  </conditionalFormatting>
  <conditionalFormatting sqref="D102:D106">
    <cfRule type="containsErrors" dxfId="1357" priority="44">
      <formula>ISERROR(D102)</formula>
    </cfRule>
  </conditionalFormatting>
  <conditionalFormatting sqref="D112:D116">
    <cfRule type="containsErrors" dxfId="1356" priority="43">
      <formula>ISERROR(D112)</formula>
    </cfRule>
  </conditionalFormatting>
  <conditionalFormatting sqref="D122:D126">
    <cfRule type="containsErrors" dxfId="1355" priority="42">
      <formula>ISERROR(D122)</formula>
    </cfRule>
  </conditionalFormatting>
  <conditionalFormatting sqref="D132:D136">
    <cfRule type="containsErrors" dxfId="1354" priority="41">
      <formula>ISERROR(D132)</formula>
    </cfRule>
  </conditionalFormatting>
  <conditionalFormatting sqref="D142:D146">
    <cfRule type="containsErrors" dxfId="1353" priority="40">
      <formula>ISERROR(D142)</formula>
    </cfRule>
  </conditionalFormatting>
  <conditionalFormatting sqref="D152:D156">
    <cfRule type="containsErrors" dxfId="1352" priority="39">
      <formula>ISERROR(D152)</formula>
    </cfRule>
  </conditionalFormatting>
  <conditionalFormatting sqref="D119:D120">
    <cfRule type="cellIs" dxfId="1351" priority="37" operator="equal">
      <formula>0</formula>
    </cfRule>
    <cfRule type="containsErrors" dxfId="1350" priority="38">
      <formula>ISERROR(D119)</formula>
    </cfRule>
  </conditionalFormatting>
  <conditionalFormatting sqref="D9:D10">
    <cfRule type="containsErrors" dxfId="1349" priority="36">
      <formula>ISERROR(D9)</formula>
    </cfRule>
  </conditionalFormatting>
  <conditionalFormatting sqref="D19:D20">
    <cfRule type="containsErrors" dxfId="1348" priority="35">
      <formula>ISERROR(D19)</formula>
    </cfRule>
  </conditionalFormatting>
  <conditionalFormatting sqref="D29:D30">
    <cfRule type="containsErrors" dxfId="1347" priority="34">
      <formula>ISERROR(D29)</formula>
    </cfRule>
  </conditionalFormatting>
  <conditionalFormatting sqref="D39:D40">
    <cfRule type="containsErrors" dxfId="1346" priority="33">
      <formula>ISERROR(D39)</formula>
    </cfRule>
  </conditionalFormatting>
  <conditionalFormatting sqref="D49:D50">
    <cfRule type="containsErrors" dxfId="1345" priority="32">
      <formula>ISERROR(D49)</formula>
    </cfRule>
  </conditionalFormatting>
  <conditionalFormatting sqref="D59:D60">
    <cfRule type="containsErrors" dxfId="1344" priority="31">
      <formula>ISERROR(D59)</formula>
    </cfRule>
  </conditionalFormatting>
  <conditionalFormatting sqref="D69:D70">
    <cfRule type="containsErrors" dxfId="1343" priority="30">
      <formula>ISERROR(D69)</formula>
    </cfRule>
  </conditionalFormatting>
  <conditionalFormatting sqref="D79:D80">
    <cfRule type="containsErrors" dxfId="1342" priority="29">
      <formula>ISERROR(D79)</formula>
    </cfRule>
  </conditionalFormatting>
  <conditionalFormatting sqref="D89:D90">
    <cfRule type="containsErrors" dxfId="1341" priority="28">
      <formula>ISERROR(D89)</formula>
    </cfRule>
  </conditionalFormatting>
  <conditionalFormatting sqref="D99:D100">
    <cfRule type="containsErrors" dxfId="1340" priority="27">
      <formula>ISERROR(D99)</formula>
    </cfRule>
  </conditionalFormatting>
  <conditionalFormatting sqref="D109:D110">
    <cfRule type="containsErrors" dxfId="1339" priority="26">
      <formula>ISERROR(D109)</formula>
    </cfRule>
  </conditionalFormatting>
  <conditionalFormatting sqref="D129:D130">
    <cfRule type="containsErrors" dxfId="1338" priority="25">
      <formula>ISERROR(D129)</formula>
    </cfRule>
  </conditionalFormatting>
  <conditionalFormatting sqref="D139:D140">
    <cfRule type="containsErrors" dxfId="1337" priority="24">
      <formula>ISERROR(D139)</formula>
    </cfRule>
  </conditionalFormatting>
  <conditionalFormatting sqref="D149:D150">
    <cfRule type="containsErrors" dxfId="1336" priority="23">
      <formula>ISERROR(D149)</formula>
    </cfRule>
  </conditionalFormatting>
  <conditionalFormatting sqref="D159:D160">
    <cfRule type="containsErrors" dxfId="1335" priority="22">
      <formula>ISERROR(D159)</formula>
    </cfRule>
  </conditionalFormatting>
  <conditionalFormatting sqref="M21">
    <cfRule type="containsErrors" dxfId="1334" priority="21">
      <formula>ISERROR(M21)</formula>
    </cfRule>
  </conditionalFormatting>
  <conditionalFormatting sqref="M31">
    <cfRule type="containsErrors" dxfId="1333" priority="20">
      <formula>ISERROR(M31)</formula>
    </cfRule>
  </conditionalFormatting>
  <conditionalFormatting sqref="M41">
    <cfRule type="containsErrors" dxfId="1332" priority="19">
      <formula>ISERROR(M41)</formula>
    </cfRule>
  </conditionalFormatting>
  <conditionalFormatting sqref="M51">
    <cfRule type="containsErrors" dxfId="1331" priority="18">
      <formula>ISERROR(M51)</formula>
    </cfRule>
  </conditionalFormatting>
  <conditionalFormatting sqref="M61">
    <cfRule type="containsErrors" dxfId="1330" priority="17">
      <formula>ISERROR(M61)</formula>
    </cfRule>
  </conditionalFormatting>
  <conditionalFormatting sqref="M71">
    <cfRule type="containsErrors" dxfId="1329" priority="16">
      <formula>ISERROR(M71)</formula>
    </cfRule>
  </conditionalFormatting>
  <conditionalFormatting sqref="M81">
    <cfRule type="containsErrors" dxfId="1328" priority="15">
      <formula>ISERROR(M81)</formula>
    </cfRule>
  </conditionalFormatting>
  <conditionalFormatting sqref="M91">
    <cfRule type="containsErrors" dxfId="1327" priority="14">
      <formula>ISERROR(M91)</formula>
    </cfRule>
  </conditionalFormatting>
  <conditionalFormatting sqref="M101">
    <cfRule type="containsErrors" dxfId="1326" priority="13">
      <formula>ISERROR(M101)</formula>
    </cfRule>
  </conditionalFormatting>
  <conditionalFormatting sqref="M111">
    <cfRule type="containsErrors" dxfId="1325" priority="12">
      <formula>ISERROR(M111)</formula>
    </cfRule>
  </conditionalFormatting>
  <conditionalFormatting sqref="M121">
    <cfRule type="containsErrors" dxfId="1324" priority="11">
      <formula>ISERROR(M121)</formula>
    </cfRule>
  </conditionalFormatting>
  <conditionalFormatting sqref="M131">
    <cfRule type="containsErrors" dxfId="1323" priority="10">
      <formula>ISERROR(M131)</formula>
    </cfRule>
  </conditionalFormatting>
  <conditionalFormatting sqref="M141">
    <cfRule type="containsErrors" dxfId="1322" priority="9">
      <formula>ISERROR(M141)</formula>
    </cfRule>
  </conditionalFormatting>
  <conditionalFormatting sqref="M151">
    <cfRule type="containsErrors" dxfId="1321" priority="8">
      <formula>ISERROR(M151)</formula>
    </cfRule>
  </conditionalFormatting>
  <conditionalFormatting sqref="M161">
    <cfRule type="containsErrors" dxfId="1320" priority="7">
      <formula>ISERROR(M161)</formula>
    </cfRule>
  </conditionalFormatting>
  <conditionalFormatting sqref="E1:L1">
    <cfRule type="containsErrors" dxfId="1319" priority="6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1318" priority="4" operator="equal">
      <formula>0</formula>
    </cfRule>
    <cfRule type="containsErrors" dxfId="1317" priority="5">
      <formula>ISERROR(E1)</formula>
    </cfRule>
  </conditionalFormatting>
  <conditionalFormatting sqref="B12:B16">
    <cfRule type="containsErrors" dxfId="1316" priority="2">
      <formula>ISERROR(B12)</formula>
    </cfRule>
  </conditionalFormatting>
  <conditionalFormatting sqref="B2:B6">
    <cfRule type="containsErrors" dxfId="1315" priority="3">
      <formula>ISERROR(B2)</formula>
    </cfRule>
  </conditionalFormatting>
  <conditionalFormatting sqref="B11">
    <cfRule type="containsErrors" dxfId="1314" priority="1">
      <formula>ISERROR(B11)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"/>
  <sheetViews>
    <sheetView workbookViewId="0"/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</cols>
  <sheetData>
    <row r="1" spans="1:14" ht="48.6" thickBot="1" x14ac:dyDescent="0.35">
      <c r="A1" s="106" t="s">
        <v>39</v>
      </c>
      <c r="B1" s="107"/>
      <c r="C1" s="108"/>
      <c r="D1" s="109"/>
      <c r="E1" s="11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0</v>
      </c>
      <c r="F1" s="11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0</v>
      </c>
      <c r="G1" s="11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0</v>
      </c>
      <c r="N1" s="245">
        <f>Horaire!A12</f>
        <v>42670</v>
      </c>
    </row>
    <row r="2" spans="1:14" x14ac:dyDescent="0.25">
      <c r="A2" s="116"/>
      <c r="B2" s="117"/>
      <c r="C2" s="118"/>
      <c r="D2" s="119"/>
      <c r="E2" s="120"/>
      <c r="F2" s="120"/>
      <c r="G2" s="120"/>
      <c r="H2" s="121"/>
      <c r="I2" s="122"/>
      <c r="J2" s="123"/>
      <c r="K2" s="124"/>
      <c r="L2" s="125"/>
      <c r="M2" s="126">
        <f t="shared" ref="M2:M10" si="0">SUM(E2:G2)</f>
        <v>0</v>
      </c>
    </row>
    <row r="3" spans="1:14" x14ac:dyDescent="0.25">
      <c r="A3" s="127"/>
      <c r="B3" s="128"/>
      <c r="C3" s="129"/>
      <c r="D3" s="130"/>
      <c r="E3" s="131"/>
      <c r="F3" s="131"/>
      <c r="G3" s="131"/>
      <c r="H3" s="132"/>
      <c r="I3" s="133"/>
      <c r="J3" s="134"/>
      <c r="K3" s="135"/>
      <c r="L3" s="136"/>
      <c r="M3" s="137">
        <f t="shared" si="0"/>
        <v>0</v>
      </c>
    </row>
    <row r="4" spans="1:14" x14ac:dyDescent="0.25">
      <c r="A4" s="127"/>
      <c r="B4" s="128"/>
      <c r="C4" s="129"/>
      <c r="D4" s="130"/>
      <c r="E4" s="131"/>
      <c r="F4" s="131"/>
      <c r="G4" s="131"/>
      <c r="H4" s="132"/>
      <c r="I4" s="133"/>
      <c r="J4" s="134"/>
      <c r="K4" s="135"/>
      <c r="L4" s="136"/>
      <c r="M4" s="137">
        <f t="shared" si="0"/>
        <v>0</v>
      </c>
    </row>
    <row r="5" spans="1:14" x14ac:dyDescent="0.25">
      <c r="A5" s="127"/>
      <c r="B5" s="128"/>
      <c r="C5" s="129"/>
      <c r="D5" s="130"/>
      <c r="E5" s="131"/>
      <c r="F5" s="131"/>
      <c r="G5" s="131"/>
      <c r="H5" s="132"/>
      <c r="I5" s="133"/>
      <c r="J5" s="134"/>
      <c r="K5" s="135"/>
      <c r="L5" s="136"/>
      <c r="M5" s="137">
        <f t="shared" si="0"/>
        <v>0</v>
      </c>
    </row>
    <row r="6" spans="1:14" x14ac:dyDescent="0.25">
      <c r="A6" s="127"/>
      <c r="B6" s="128"/>
      <c r="C6" s="129"/>
      <c r="D6" s="130"/>
      <c r="E6" s="131"/>
      <c r="F6" s="131"/>
      <c r="G6" s="131"/>
      <c r="H6" s="132"/>
      <c r="I6" s="133"/>
      <c r="J6" s="134"/>
      <c r="K6" s="135"/>
      <c r="L6" s="136"/>
      <c r="M6" s="137">
        <f t="shared" si="0"/>
        <v>0</v>
      </c>
    </row>
    <row r="7" spans="1:14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4" x14ac:dyDescent="0.3">
      <c r="A8" s="138"/>
      <c r="B8" s="128"/>
      <c r="C8" s="139"/>
      <c r="D8" s="140"/>
      <c r="E8" s="143"/>
      <c r="F8" s="143"/>
      <c r="G8" s="143"/>
      <c r="H8" s="132"/>
      <c r="I8" s="133"/>
      <c r="J8" s="134"/>
      <c r="K8" s="135"/>
      <c r="L8" s="136"/>
      <c r="M8" s="142">
        <f t="shared" si="0"/>
        <v>0</v>
      </c>
    </row>
    <row r="9" spans="1:14" x14ac:dyDescent="0.3">
      <c r="A9" s="144"/>
      <c r="B9" s="128"/>
      <c r="C9" s="145"/>
      <c r="D9" s="146"/>
      <c r="E9" s="143"/>
      <c r="F9" s="143"/>
      <c r="G9" s="143"/>
      <c r="H9" s="132"/>
      <c r="I9" s="133"/>
      <c r="J9" s="134"/>
      <c r="K9" s="135"/>
      <c r="L9" s="136"/>
      <c r="M9" s="147">
        <f t="shared" si="0"/>
        <v>0</v>
      </c>
    </row>
    <row r="10" spans="1:14" x14ac:dyDescent="0.3">
      <c r="A10" s="144"/>
      <c r="B10" s="128"/>
      <c r="C10" s="145"/>
      <c r="D10" s="146"/>
      <c r="E10" s="143"/>
      <c r="F10" s="143"/>
      <c r="G10" s="143"/>
      <c r="H10" s="132"/>
      <c r="I10" s="133"/>
      <c r="J10" s="134"/>
      <c r="K10" s="135"/>
      <c r="L10" s="136"/>
      <c r="M10" s="147">
        <f t="shared" si="0"/>
        <v>0</v>
      </c>
    </row>
    <row r="11" spans="1:14" ht="15.6" x14ac:dyDescent="0.3">
      <c r="A11" s="148"/>
      <c r="B11" s="149"/>
      <c r="C11" s="150"/>
      <c r="D11" s="151"/>
      <c r="E11" s="152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0</v>
      </c>
      <c r="F11" s="152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0</v>
      </c>
      <c r="G11" s="152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0</v>
      </c>
      <c r="H11" s="149"/>
      <c r="I11" s="153"/>
      <c r="J11" s="154"/>
      <c r="K11" s="155"/>
      <c r="L11" s="156"/>
      <c r="M11" s="157">
        <f>SUM(E11:G11)</f>
        <v>0</v>
      </c>
    </row>
    <row r="12" spans="1:14" x14ac:dyDescent="0.25">
      <c r="A12" s="127"/>
      <c r="B12" s="128"/>
      <c r="C12" s="129"/>
      <c r="D12" s="130"/>
      <c r="E12" s="120"/>
      <c r="F12" s="120"/>
      <c r="G12" s="120"/>
      <c r="H12" s="121"/>
      <c r="I12" s="122"/>
      <c r="J12" s="123"/>
      <c r="K12" s="124"/>
      <c r="L12" s="125"/>
      <c r="M12" s="137">
        <f t="shared" ref="M12:M20" si="1">SUM(E12:G12)</f>
        <v>0</v>
      </c>
    </row>
    <row r="13" spans="1:14" x14ac:dyDescent="0.25">
      <c r="A13" s="127"/>
      <c r="B13" s="128"/>
      <c r="C13" s="129"/>
      <c r="D13" s="130"/>
      <c r="E13" s="131"/>
      <c r="F13" s="131"/>
      <c r="G13" s="131"/>
      <c r="H13" s="132"/>
      <c r="I13" s="133"/>
      <c r="J13" s="134"/>
      <c r="K13" s="135"/>
      <c r="L13" s="136"/>
      <c r="M13" s="137">
        <f t="shared" si="1"/>
        <v>0</v>
      </c>
    </row>
    <row r="14" spans="1:14" x14ac:dyDescent="0.25">
      <c r="A14" s="127"/>
      <c r="B14" s="128"/>
      <c r="C14" s="129"/>
      <c r="D14" s="130"/>
      <c r="E14" s="131"/>
      <c r="F14" s="131"/>
      <c r="G14" s="131"/>
      <c r="H14" s="132"/>
      <c r="I14" s="133"/>
      <c r="J14" s="134"/>
      <c r="K14" s="135"/>
      <c r="L14" s="136"/>
      <c r="M14" s="137">
        <f t="shared" si="1"/>
        <v>0</v>
      </c>
    </row>
    <row r="15" spans="1:14" x14ac:dyDescent="0.25">
      <c r="A15" s="127"/>
      <c r="B15" s="128"/>
      <c r="C15" s="129"/>
      <c r="D15" s="130"/>
      <c r="E15" s="131"/>
      <c r="F15" s="131"/>
      <c r="G15" s="131"/>
      <c r="H15" s="132"/>
      <c r="I15" s="133"/>
      <c r="J15" s="134"/>
      <c r="K15" s="135"/>
      <c r="L15" s="136"/>
      <c r="M15" s="137">
        <f t="shared" si="1"/>
        <v>0</v>
      </c>
    </row>
    <row r="16" spans="1:14" x14ac:dyDescent="0.25">
      <c r="A16" s="127"/>
      <c r="B16" s="128"/>
      <c r="C16" s="129"/>
      <c r="D16" s="130"/>
      <c r="E16" s="131"/>
      <c r="F16" s="131"/>
      <c r="G16" s="131"/>
      <c r="H16" s="132"/>
      <c r="I16" s="133"/>
      <c r="J16" s="134"/>
      <c r="K16" s="135"/>
      <c r="L16" s="136"/>
      <c r="M16" s="137">
        <f t="shared" si="1"/>
        <v>0</v>
      </c>
    </row>
    <row r="17" spans="1:13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3" x14ac:dyDescent="0.3">
      <c r="A18" s="138"/>
      <c r="B18" s="128"/>
      <c r="C18" s="139"/>
      <c r="D18" s="140"/>
      <c r="E18" s="143"/>
      <c r="F18" s="143"/>
      <c r="G18" s="143"/>
      <c r="H18" s="132"/>
      <c r="I18" s="133"/>
      <c r="J18" s="134"/>
      <c r="K18" s="135"/>
      <c r="L18" s="136"/>
      <c r="M18" s="142">
        <f t="shared" si="1"/>
        <v>0</v>
      </c>
    </row>
    <row r="19" spans="1:13" x14ac:dyDescent="0.3">
      <c r="A19" s="144"/>
      <c r="B19" s="128"/>
      <c r="C19" s="145"/>
      <c r="D19" s="146"/>
      <c r="E19" s="143"/>
      <c r="F19" s="143"/>
      <c r="G19" s="143"/>
      <c r="H19" s="132"/>
      <c r="I19" s="133"/>
      <c r="J19" s="134"/>
      <c r="K19" s="135"/>
      <c r="L19" s="136"/>
      <c r="M19" s="147">
        <f t="shared" si="1"/>
        <v>0</v>
      </c>
    </row>
    <row r="20" spans="1:13" x14ac:dyDescent="0.3">
      <c r="A20" s="144"/>
      <c r="B20" s="128"/>
      <c r="C20" s="145"/>
      <c r="D20" s="146"/>
      <c r="E20" s="143"/>
      <c r="F20" s="143"/>
      <c r="G20" s="143"/>
      <c r="H20" s="132"/>
      <c r="I20" s="133"/>
      <c r="J20" s="134"/>
      <c r="K20" s="135"/>
      <c r="L20" s="136"/>
      <c r="M20" s="147">
        <f t="shared" si="1"/>
        <v>0</v>
      </c>
    </row>
    <row r="21" spans="1:13" ht="15.6" x14ac:dyDescent="0.3">
      <c r="A21" s="148"/>
      <c r="B21" s="149"/>
      <c r="C21" s="150"/>
      <c r="D21" s="151"/>
      <c r="E21" s="152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0</v>
      </c>
      <c r="F21" s="152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0</v>
      </c>
      <c r="G21" s="152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0</v>
      </c>
      <c r="H21" s="149"/>
      <c r="I21" s="153"/>
      <c r="J21" s="154"/>
      <c r="K21" s="155"/>
      <c r="L21" s="156"/>
      <c r="M21" s="157">
        <f>SUM(E21:G21)</f>
        <v>0</v>
      </c>
    </row>
    <row r="22" spans="1:13" x14ac:dyDescent="0.25">
      <c r="A22" s="127"/>
      <c r="B22" s="128"/>
      <c r="C22" s="129"/>
      <c r="D22" s="130"/>
      <c r="E22" s="120"/>
      <c r="F22" s="120"/>
      <c r="G22" s="120"/>
      <c r="H22" s="121"/>
      <c r="I22" s="122"/>
      <c r="J22" s="123"/>
      <c r="K22" s="124"/>
      <c r="L22" s="125"/>
      <c r="M22" s="137">
        <f t="shared" ref="M22:M30" si="2">SUM(E22:G22)</f>
        <v>0</v>
      </c>
    </row>
    <row r="23" spans="1:13" x14ac:dyDescent="0.25">
      <c r="A23" s="127"/>
      <c r="B23" s="128"/>
      <c r="C23" s="129"/>
      <c r="D23" s="130"/>
      <c r="E23" s="131"/>
      <c r="F23" s="131"/>
      <c r="G23" s="131"/>
      <c r="H23" s="132"/>
      <c r="I23" s="133"/>
      <c r="J23" s="134"/>
      <c r="K23" s="135"/>
      <c r="L23" s="136"/>
      <c r="M23" s="137">
        <f t="shared" si="2"/>
        <v>0</v>
      </c>
    </row>
    <row r="24" spans="1:13" x14ac:dyDescent="0.25">
      <c r="A24" s="127"/>
      <c r="B24" s="128"/>
      <c r="C24" s="129"/>
      <c r="D24" s="130"/>
      <c r="E24" s="131"/>
      <c r="F24" s="131"/>
      <c r="G24" s="131"/>
      <c r="H24" s="132"/>
      <c r="I24" s="133"/>
      <c r="J24" s="134"/>
      <c r="K24" s="135"/>
      <c r="L24" s="136"/>
      <c r="M24" s="137">
        <f t="shared" si="2"/>
        <v>0</v>
      </c>
    </row>
    <row r="25" spans="1:13" x14ac:dyDescent="0.25">
      <c r="A25" s="127"/>
      <c r="B25" s="128"/>
      <c r="C25" s="129"/>
      <c r="D25" s="130"/>
      <c r="E25" s="131"/>
      <c r="F25" s="131"/>
      <c r="G25" s="131"/>
      <c r="H25" s="132"/>
      <c r="I25" s="133"/>
      <c r="J25" s="134"/>
      <c r="K25" s="135"/>
      <c r="L25" s="136"/>
      <c r="M25" s="137">
        <f t="shared" si="2"/>
        <v>0</v>
      </c>
    </row>
    <row r="26" spans="1:13" x14ac:dyDescent="0.25">
      <c r="A26" s="127"/>
      <c r="B26" s="128"/>
      <c r="C26" s="129"/>
      <c r="D26" s="130"/>
      <c r="E26" s="131"/>
      <c r="F26" s="131"/>
      <c r="G26" s="131"/>
      <c r="H26" s="132"/>
      <c r="I26" s="133"/>
      <c r="J26" s="134"/>
      <c r="K26" s="135"/>
      <c r="L26" s="136"/>
      <c r="M26" s="137">
        <f t="shared" si="2"/>
        <v>0</v>
      </c>
    </row>
    <row r="27" spans="1:13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3" x14ac:dyDescent="0.3">
      <c r="A28" s="138"/>
      <c r="B28" s="128"/>
      <c r="C28" s="139"/>
      <c r="D28" s="140"/>
      <c r="E28" s="143"/>
      <c r="F28" s="143"/>
      <c r="G28" s="143"/>
      <c r="H28" s="132"/>
      <c r="I28" s="133"/>
      <c r="J28" s="134"/>
      <c r="K28" s="135"/>
      <c r="L28" s="136"/>
      <c r="M28" s="142">
        <f t="shared" si="2"/>
        <v>0</v>
      </c>
    </row>
    <row r="29" spans="1:13" x14ac:dyDescent="0.3">
      <c r="A29" s="144"/>
      <c r="B29" s="128"/>
      <c r="C29" s="145"/>
      <c r="D29" s="146"/>
      <c r="E29" s="143"/>
      <c r="F29" s="143"/>
      <c r="G29" s="143"/>
      <c r="H29" s="132"/>
      <c r="I29" s="133"/>
      <c r="J29" s="134"/>
      <c r="K29" s="135"/>
      <c r="L29" s="136"/>
      <c r="M29" s="147">
        <f t="shared" si="2"/>
        <v>0</v>
      </c>
    </row>
    <row r="30" spans="1:13" x14ac:dyDescent="0.3">
      <c r="A30" s="144"/>
      <c r="B30" s="128"/>
      <c r="C30" s="145"/>
      <c r="D30" s="146"/>
      <c r="E30" s="143"/>
      <c r="F30" s="143"/>
      <c r="G30" s="143"/>
      <c r="H30" s="132"/>
      <c r="I30" s="133"/>
      <c r="J30" s="134"/>
      <c r="K30" s="135"/>
      <c r="L30" s="136"/>
      <c r="M30" s="147">
        <f t="shared" si="2"/>
        <v>0</v>
      </c>
    </row>
    <row r="31" spans="1:13" ht="15.6" x14ac:dyDescent="0.3">
      <c r="A31" s="148"/>
      <c r="B31" s="149"/>
      <c r="C31" s="150"/>
      <c r="D31" s="151"/>
      <c r="E31" s="152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0</v>
      </c>
      <c r="F31" s="152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0</v>
      </c>
      <c r="G31" s="152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0</v>
      </c>
      <c r="H31" s="149"/>
      <c r="I31" s="153"/>
      <c r="J31" s="154"/>
      <c r="K31" s="155"/>
      <c r="L31" s="156"/>
      <c r="M31" s="157">
        <f>SUM(E31:G31)</f>
        <v>0</v>
      </c>
    </row>
    <row r="32" spans="1:13" x14ac:dyDescent="0.25">
      <c r="A32" s="127"/>
      <c r="B32" s="128"/>
      <c r="C32" s="129"/>
      <c r="D32" s="130"/>
      <c r="E32" s="120"/>
      <c r="F32" s="120"/>
      <c r="G32" s="120"/>
      <c r="H32" s="121"/>
      <c r="I32" s="122"/>
      <c r="J32" s="123"/>
      <c r="K32" s="124"/>
      <c r="L32" s="125"/>
      <c r="M32" s="137">
        <f t="shared" ref="M32:M40" si="3">SUM(E32:G32)</f>
        <v>0</v>
      </c>
    </row>
    <row r="33" spans="1:13" x14ac:dyDescent="0.25">
      <c r="A33" s="127"/>
      <c r="B33" s="128"/>
      <c r="C33" s="129"/>
      <c r="D33" s="130"/>
      <c r="E33" s="131"/>
      <c r="F33" s="131"/>
      <c r="G33" s="131"/>
      <c r="H33" s="132"/>
      <c r="I33" s="133"/>
      <c r="J33" s="134"/>
      <c r="K33" s="135"/>
      <c r="L33" s="136"/>
      <c r="M33" s="137">
        <f t="shared" si="3"/>
        <v>0</v>
      </c>
    </row>
    <row r="34" spans="1:13" x14ac:dyDescent="0.25">
      <c r="A34" s="127"/>
      <c r="B34" s="128"/>
      <c r="C34" s="129"/>
      <c r="D34" s="130"/>
      <c r="E34" s="131"/>
      <c r="F34" s="131"/>
      <c r="G34" s="131"/>
      <c r="H34" s="132"/>
      <c r="I34" s="133"/>
      <c r="J34" s="134"/>
      <c r="K34" s="135"/>
      <c r="L34" s="136"/>
      <c r="M34" s="137">
        <f t="shared" si="3"/>
        <v>0</v>
      </c>
    </row>
    <row r="35" spans="1:13" x14ac:dyDescent="0.25">
      <c r="A35" s="127"/>
      <c r="B35" s="128"/>
      <c r="C35" s="129"/>
      <c r="D35" s="130"/>
      <c r="E35" s="131"/>
      <c r="F35" s="131"/>
      <c r="G35" s="131"/>
      <c r="H35" s="132"/>
      <c r="I35" s="133"/>
      <c r="J35" s="134"/>
      <c r="K35" s="135"/>
      <c r="L35" s="136"/>
      <c r="M35" s="137">
        <f t="shared" si="3"/>
        <v>0</v>
      </c>
    </row>
    <row r="36" spans="1:13" x14ac:dyDescent="0.25">
      <c r="A36" s="127"/>
      <c r="B36" s="128"/>
      <c r="C36" s="129"/>
      <c r="D36" s="130"/>
      <c r="E36" s="131"/>
      <c r="F36" s="131"/>
      <c r="G36" s="131"/>
      <c r="H36" s="132"/>
      <c r="I36" s="133"/>
      <c r="J36" s="134"/>
      <c r="K36" s="135"/>
      <c r="L36" s="136"/>
      <c r="M36" s="137">
        <f t="shared" si="3"/>
        <v>0</v>
      </c>
    </row>
    <row r="37" spans="1:13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3" x14ac:dyDescent="0.3">
      <c r="A38" s="138"/>
      <c r="B38" s="128"/>
      <c r="C38" s="139"/>
      <c r="D38" s="140"/>
      <c r="E38" s="143"/>
      <c r="F38" s="143"/>
      <c r="G38" s="143"/>
      <c r="H38" s="132"/>
      <c r="I38" s="133"/>
      <c r="J38" s="134"/>
      <c r="K38" s="135"/>
      <c r="L38" s="136"/>
      <c r="M38" s="142">
        <f t="shared" si="3"/>
        <v>0</v>
      </c>
    </row>
    <row r="39" spans="1:13" x14ac:dyDescent="0.3">
      <c r="A39" s="144"/>
      <c r="B39" s="128"/>
      <c r="C39" s="145"/>
      <c r="D39" s="146"/>
      <c r="E39" s="143"/>
      <c r="F39" s="143"/>
      <c r="G39" s="143"/>
      <c r="H39" s="132"/>
      <c r="I39" s="133"/>
      <c r="J39" s="134"/>
      <c r="K39" s="135"/>
      <c r="L39" s="136"/>
      <c r="M39" s="147">
        <f t="shared" si="3"/>
        <v>0</v>
      </c>
    </row>
    <row r="40" spans="1:13" x14ac:dyDescent="0.3">
      <c r="A40" s="144"/>
      <c r="B40" s="128"/>
      <c r="C40" s="145"/>
      <c r="D40" s="146"/>
      <c r="E40" s="143"/>
      <c r="F40" s="143"/>
      <c r="G40" s="143"/>
      <c r="H40" s="132"/>
      <c r="I40" s="133"/>
      <c r="J40" s="134"/>
      <c r="K40" s="135"/>
      <c r="L40" s="136"/>
      <c r="M40" s="147">
        <f t="shared" si="3"/>
        <v>0</v>
      </c>
    </row>
    <row r="41" spans="1:13" ht="15.6" x14ac:dyDescent="0.3">
      <c r="A41" s="148"/>
      <c r="B41" s="149"/>
      <c r="C41" s="150"/>
      <c r="D41" s="151"/>
      <c r="E41" s="152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0</v>
      </c>
      <c r="F41" s="152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0</v>
      </c>
      <c r="G41" s="152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0</v>
      </c>
      <c r="H41" s="149"/>
      <c r="I41" s="153"/>
      <c r="J41" s="154"/>
      <c r="K41" s="155"/>
      <c r="L41" s="156"/>
      <c r="M41" s="157">
        <f>SUM(E41:G41)</f>
        <v>0</v>
      </c>
    </row>
    <row r="42" spans="1:13" x14ac:dyDescent="0.25">
      <c r="A42" s="127"/>
      <c r="B42" s="128"/>
      <c r="C42" s="129"/>
      <c r="D42" s="130"/>
      <c r="E42" s="120"/>
      <c r="F42" s="120"/>
      <c r="G42" s="120"/>
      <c r="H42" s="121"/>
      <c r="I42" s="122"/>
      <c r="J42" s="123"/>
      <c r="K42" s="124"/>
      <c r="L42" s="125"/>
      <c r="M42" s="137">
        <f t="shared" ref="M42:M50" si="4">SUM(E42:G42)</f>
        <v>0</v>
      </c>
    </row>
    <row r="43" spans="1:13" x14ac:dyDescent="0.25">
      <c r="A43" s="127"/>
      <c r="B43" s="128"/>
      <c r="C43" s="129"/>
      <c r="D43" s="130"/>
      <c r="E43" s="131"/>
      <c r="F43" s="131"/>
      <c r="G43" s="131"/>
      <c r="H43" s="132"/>
      <c r="I43" s="133"/>
      <c r="J43" s="134"/>
      <c r="K43" s="135"/>
      <c r="L43" s="136"/>
      <c r="M43" s="137">
        <f t="shared" si="4"/>
        <v>0</v>
      </c>
    </row>
    <row r="44" spans="1:13" x14ac:dyDescent="0.25">
      <c r="A44" s="127"/>
      <c r="B44" s="128"/>
      <c r="C44" s="129"/>
      <c r="D44" s="130"/>
      <c r="E44" s="131"/>
      <c r="F44" s="131"/>
      <c r="G44" s="131"/>
      <c r="H44" s="132"/>
      <c r="I44" s="133"/>
      <c r="J44" s="134"/>
      <c r="K44" s="135"/>
      <c r="L44" s="136"/>
      <c r="M44" s="137">
        <f t="shared" si="4"/>
        <v>0</v>
      </c>
    </row>
    <row r="45" spans="1:13" x14ac:dyDescent="0.25">
      <c r="A45" s="127"/>
      <c r="B45" s="128"/>
      <c r="C45" s="129"/>
      <c r="D45" s="130"/>
      <c r="E45" s="131"/>
      <c r="F45" s="131"/>
      <c r="G45" s="131"/>
      <c r="H45" s="132"/>
      <c r="I45" s="133"/>
      <c r="J45" s="134"/>
      <c r="K45" s="135"/>
      <c r="L45" s="136"/>
      <c r="M45" s="137">
        <f t="shared" si="4"/>
        <v>0</v>
      </c>
    </row>
    <row r="46" spans="1:13" x14ac:dyDescent="0.25">
      <c r="A46" s="127"/>
      <c r="B46" s="128"/>
      <c r="C46" s="129"/>
      <c r="D46" s="130"/>
      <c r="E46" s="131"/>
      <c r="F46" s="131"/>
      <c r="G46" s="131"/>
      <c r="H46" s="132"/>
      <c r="I46" s="133"/>
      <c r="J46" s="134"/>
      <c r="K46" s="135"/>
      <c r="L46" s="136"/>
      <c r="M46" s="137">
        <f t="shared" si="4"/>
        <v>0</v>
      </c>
    </row>
    <row r="47" spans="1:13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3" x14ac:dyDescent="0.3">
      <c r="A48" s="138"/>
      <c r="B48" s="128"/>
      <c r="C48" s="139"/>
      <c r="D48" s="140"/>
      <c r="E48" s="143"/>
      <c r="F48" s="143"/>
      <c r="G48" s="143"/>
      <c r="H48" s="132"/>
      <c r="I48" s="133"/>
      <c r="J48" s="134"/>
      <c r="K48" s="135"/>
      <c r="L48" s="136"/>
      <c r="M48" s="142">
        <f t="shared" si="4"/>
        <v>0</v>
      </c>
    </row>
    <row r="49" spans="1:13" x14ac:dyDescent="0.3">
      <c r="A49" s="144"/>
      <c r="B49" s="128"/>
      <c r="C49" s="145"/>
      <c r="D49" s="146"/>
      <c r="E49" s="143"/>
      <c r="F49" s="143"/>
      <c r="G49" s="143"/>
      <c r="H49" s="132"/>
      <c r="I49" s="133"/>
      <c r="J49" s="134"/>
      <c r="K49" s="135"/>
      <c r="L49" s="136"/>
      <c r="M49" s="147">
        <f t="shared" si="4"/>
        <v>0</v>
      </c>
    </row>
    <row r="50" spans="1:13" x14ac:dyDescent="0.3">
      <c r="A50" s="144"/>
      <c r="B50" s="128"/>
      <c r="C50" s="145"/>
      <c r="D50" s="146"/>
      <c r="E50" s="143"/>
      <c r="F50" s="143"/>
      <c r="G50" s="143"/>
      <c r="H50" s="132"/>
      <c r="I50" s="133"/>
      <c r="J50" s="134"/>
      <c r="K50" s="135"/>
      <c r="L50" s="136"/>
      <c r="M50" s="147">
        <f t="shared" si="4"/>
        <v>0</v>
      </c>
    </row>
    <row r="51" spans="1:13" ht="15.6" x14ac:dyDescent="0.3">
      <c r="A51" s="148"/>
      <c r="B51" s="149"/>
      <c r="C51" s="150"/>
      <c r="D51" s="151"/>
      <c r="E51" s="152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0</v>
      </c>
      <c r="F51" s="152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0</v>
      </c>
      <c r="G51" s="152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0</v>
      </c>
      <c r="H51" s="149"/>
      <c r="I51" s="153"/>
      <c r="J51" s="154"/>
      <c r="K51" s="155"/>
      <c r="L51" s="156"/>
      <c r="M51" s="157">
        <f>SUM(E51:G51)</f>
        <v>0</v>
      </c>
    </row>
    <row r="52" spans="1:13" x14ac:dyDescent="0.25">
      <c r="A52" s="127"/>
      <c r="B52" s="128"/>
      <c r="C52" s="129"/>
      <c r="D52" s="130"/>
      <c r="E52" s="120"/>
      <c r="F52" s="120"/>
      <c r="G52" s="120"/>
      <c r="H52" s="121"/>
      <c r="I52" s="122"/>
      <c r="J52" s="123"/>
      <c r="K52" s="124"/>
      <c r="L52" s="125"/>
      <c r="M52" s="137">
        <f t="shared" ref="M52:M60" si="5">SUM(E52:G52)</f>
        <v>0</v>
      </c>
    </row>
    <row r="53" spans="1:13" x14ac:dyDescent="0.25">
      <c r="A53" s="127"/>
      <c r="B53" s="128"/>
      <c r="C53" s="129"/>
      <c r="D53" s="130"/>
      <c r="E53" s="131"/>
      <c r="F53" s="131"/>
      <c r="G53" s="131"/>
      <c r="H53" s="132"/>
      <c r="I53" s="133"/>
      <c r="J53" s="134"/>
      <c r="K53" s="135"/>
      <c r="L53" s="136"/>
      <c r="M53" s="137">
        <f t="shared" si="5"/>
        <v>0</v>
      </c>
    </row>
    <row r="54" spans="1:13" x14ac:dyDescent="0.25">
      <c r="A54" s="127"/>
      <c r="B54" s="128"/>
      <c r="C54" s="129"/>
      <c r="D54" s="130"/>
      <c r="E54" s="131"/>
      <c r="F54" s="131"/>
      <c r="G54" s="131"/>
      <c r="H54" s="132"/>
      <c r="I54" s="133"/>
      <c r="J54" s="134"/>
      <c r="K54" s="135"/>
      <c r="L54" s="136"/>
      <c r="M54" s="137">
        <f t="shared" si="5"/>
        <v>0</v>
      </c>
    </row>
    <row r="55" spans="1:13" x14ac:dyDescent="0.25">
      <c r="A55" s="127"/>
      <c r="B55" s="128"/>
      <c r="C55" s="129"/>
      <c r="D55" s="130"/>
      <c r="E55" s="131"/>
      <c r="F55" s="131"/>
      <c r="G55" s="131"/>
      <c r="H55" s="132"/>
      <c r="I55" s="133"/>
      <c r="J55" s="134"/>
      <c r="K55" s="135"/>
      <c r="L55" s="136"/>
      <c r="M55" s="137">
        <f t="shared" si="5"/>
        <v>0</v>
      </c>
    </row>
    <row r="56" spans="1:13" x14ac:dyDescent="0.25">
      <c r="A56" s="127"/>
      <c r="B56" s="128"/>
      <c r="C56" s="129"/>
      <c r="D56" s="130"/>
      <c r="E56" s="131"/>
      <c r="F56" s="131"/>
      <c r="G56" s="131"/>
      <c r="H56" s="132"/>
      <c r="I56" s="133"/>
      <c r="J56" s="134"/>
      <c r="K56" s="135"/>
      <c r="L56" s="136"/>
      <c r="M56" s="137">
        <f t="shared" si="5"/>
        <v>0</v>
      </c>
    </row>
    <row r="57" spans="1:13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3" x14ac:dyDescent="0.3">
      <c r="A58" s="138"/>
      <c r="B58" s="128"/>
      <c r="C58" s="139"/>
      <c r="D58" s="140"/>
      <c r="E58" s="143"/>
      <c r="F58" s="143"/>
      <c r="G58" s="143"/>
      <c r="H58" s="132"/>
      <c r="I58" s="133"/>
      <c r="J58" s="134"/>
      <c r="K58" s="135"/>
      <c r="L58" s="136"/>
      <c r="M58" s="142">
        <f t="shared" si="5"/>
        <v>0</v>
      </c>
    </row>
    <row r="59" spans="1:13" x14ac:dyDescent="0.3">
      <c r="A59" s="144"/>
      <c r="B59" s="128"/>
      <c r="C59" s="145"/>
      <c r="D59" s="146"/>
      <c r="E59" s="143"/>
      <c r="F59" s="143"/>
      <c r="G59" s="143"/>
      <c r="H59" s="132"/>
      <c r="I59" s="133"/>
      <c r="J59" s="134"/>
      <c r="K59" s="135"/>
      <c r="L59" s="136"/>
      <c r="M59" s="147">
        <f t="shared" si="5"/>
        <v>0</v>
      </c>
    </row>
    <row r="60" spans="1:13" x14ac:dyDescent="0.3">
      <c r="A60" s="144"/>
      <c r="B60" s="128"/>
      <c r="C60" s="145"/>
      <c r="D60" s="146"/>
      <c r="E60" s="143"/>
      <c r="F60" s="143"/>
      <c r="G60" s="143"/>
      <c r="H60" s="132"/>
      <c r="I60" s="133"/>
      <c r="J60" s="134"/>
      <c r="K60" s="135"/>
      <c r="L60" s="136"/>
      <c r="M60" s="147">
        <f t="shared" si="5"/>
        <v>0</v>
      </c>
    </row>
    <row r="61" spans="1:13" ht="15.6" x14ac:dyDescent="0.3">
      <c r="A61" s="148"/>
      <c r="B61" s="149"/>
      <c r="C61" s="150"/>
      <c r="D61" s="151"/>
      <c r="E61" s="152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0</v>
      </c>
      <c r="F61" s="152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0</v>
      </c>
      <c r="G61" s="152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0</v>
      </c>
      <c r="H61" s="149"/>
      <c r="I61" s="153"/>
      <c r="J61" s="154"/>
      <c r="K61" s="155"/>
      <c r="L61" s="156"/>
      <c r="M61" s="157">
        <f>SUM(E61:G61)</f>
        <v>0</v>
      </c>
    </row>
    <row r="62" spans="1:13" x14ac:dyDescent="0.25">
      <c r="A62" s="127"/>
      <c r="B62" s="128"/>
      <c r="C62" s="129"/>
      <c r="D62" s="130"/>
      <c r="E62" s="120"/>
      <c r="F62" s="120"/>
      <c r="G62" s="120"/>
      <c r="H62" s="121"/>
      <c r="I62" s="122"/>
      <c r="J62" s="123"/>
      <c r="K62" s="124"/>
      <c r="L62" s="125"/>
      <c r="M62" s="137">
        <f t="shared" ref="M62:M70" si="6">SUM(E62:G62)</f>
        <v>0</v>
      </c>
    </row>
    <row r="63" spans="1:13" x14ac:dyDescent="0.25">
      <c r="A63" s="127"/>
      <c r="B63" s="128"/>
      <c r="C63" s="129"/>
      <c r="D63" s="130"/>
      <c r="E63" s="131"/>
      <c r="F63" s="131"/>
      <c r="G63" s="131"/>
      <c r="H63" s="132"/>
      <c r="I63" s="133"/>
      <c r="J63" s="134"/>
      <c r="K63" s="135"/>
      <c r="L63" s="136"/>
      <c r="M63" s="137">
        <f t="shared" si="6"/>
        <v>0</v>
      </c>
    </row>
    <row r="64" spans="1:13" x14ac:dyDescent="0.25">
      <c r="A64" s="127"/>
      <c r="B64" s="128"/>
      <c r="C64" s="129"/>
      <c r="D64" s="130"/>
      <c r="E64" s="131"/>
      <c r="F64" s="131"/>
      <c r="G64" s="131"/>
      <c r="H64" s="132"/>
      <c r="I64" s="133"/>
      <c r="J64" s="134"/>
      <c r="K64" s="135"/>
      <c r="L64" s="136"/>
      <c r="M64" s="137">
        <f t="shared" si="6"/>
        <v>0</v>
      </c>
    </row>
    <row r="65" spans="1:13" x14ac:dyDescent="0.25">
      <c r="A65" s="127"/>
      <c r="B65" s="128"/>
      <c r="C65" s="129"/>
      <c r="D65" s="130"/>
      <c r="E65" s="131"/>
      <c r="F65" s="131"/>
      <c r="G65" s="131"/>
      <c r="H65" s="132"/>
      <c r="I65" s="133"/>
      <c r="J65" s="134"/>
      <c r="K65" s="135"/>
      <c r="L65" s="136"/>
      <c r="M65" s="137">
        <f t="shared" si="6"/>
        <v>0</v>
      </c>
    </row>
    <row r="66" spans="1:13" x14ac:dyDescent="0.25">
      <c r="A66" s="127"/>
      <c r="B66" s="128"/>
      <c r="C66" s="129"/>
      <c r="D66" s="130"/>
      <c r="E66" s="131"/>
      <c r="F66" s="131"/>
      <c r="G66" s="131"/>
      <c r="H66" s="132"/>
      <c r="I66" s="133"/>
      <c r="J66" s="134"/>
      <c r="K66" s="135"/>
      <c r="L66" s="136"/>
      <c r="M66" s="137">
        <f t="shared" si="6"/>
        <v>0</v>
      </c>
    </row>
    <row r="67" spans="1:13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3" x14ac:dyDescent="0.3">
      <c r="A68" s="138"/>
      <c r="B68" s="128"/>
      <c r="C68" s="139"/>
      <c r="D68" s="140"/>
      <c r="E68" s="143"/>
      <c r="F68" s="143"/>
      <c r="G68" s="143"/>
      <c r="H68" s="132"/>
      <c r="I68" s="133"/>
      <c r="J68" s="134"/>
      <c r="K68" s="135"/>
      <c r="L68" s="136"/>
      <c r="M68" s="142">
        <f t="shared" si="6"/>
        <v>0</v>
      </c>
    </row>
    <row r="69" spans="1:13" x14ac:dyDescent="0.3">
      <c r="A69" s="144"/>
      <c r="B69" s="128"/>
      <c r="C69" s="145"/>
      <c r="D69" s="146"/>
      <c r="E69" s="143"/>
      <c r="F69" s="143"/>
      <c r="G69" s="143"/>
      <c r="H69" s="132"/>
      <c r="I69" s="133"/>
      <c r="J69" s="134"/>
      <c r="K69" s="135"/>
      <c r="L69" s="136"/>
      <c r="M69" s="147">
        <f t="shared" si="6"/>
        <v>0</v>
      </c>
    </row>
    <row r="70" spans="1:13" x14ac:dyDescent="0.3">
      <c r="A70" s="144"/>
      <c r="B70" s="128"/>
      <c r="C70" s="145"/>
      <c r="D70" s="146"/>
      <c r="E70" s="143"/>
      <c r="F70" s="143"/>
      <c r="G70" s="143"/>
      <c r="H70" s="132"/>
      <c r="I70" s="133"/>
      <c r="J70" s="134"/>
      <c r="K70" s="135"/>
      <c r="L70" s="136"/>
      <c r="M70" s="147">
        <f t="shared" si="6"/>
        <v>0</v>
      </c>
    </row>
    <row r="71" spans="1:13" ht="15.6" x14ac:dyDescent="0.3">
      <c r="A71" s="148"/>
      <c r="B71" s="149"/>
      <c r="C71" s="150"/>
      <c r="D71" s="151"/>
      <c r="E71" s="152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0</v>
      </c>
      <c r="F71" s="152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0</v>
      </c>
      <c r="G71" s="152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0</v>
      </c>
      <c r="H71" s="149"/>
      <c r="I71" s="153"/>
      <c r="J71" s="154"/>
      <c r="K71" s="155"/>
      <c r="L71" s="156"/>
      <c r="M71" s="157">
        <f>SUM(E71:G71)</f>
        <v>0</v>
      </c>
    </row>
    <row r="72" spans="1:13" x14ac:dyDescent="0.25">
      <c r="A72" s="127"/>
      <c r="B72" s="128"/>
      <c r="C72" s="129"/>
      <c r="D72" s="130"/>
      <c r="E72" s="120"/>
      <c r="F72" s="120"/>
      <c r="G72" s="120"/>
      <c r="H72" s="121"/>
      <c r="I72" s="122"/>
      <c r="J72" s="123"/>
      <c r="K72" s="124"/>
      <c r="L72" s="125"/>
      <c r="M72" s="137">
        <f t="shared" ref="M72:M80" si="7">SUM(E72:G72)</f>
        <v>0</v>
      </c>
    </row>
    <row r="73" spans="1:13" x14ac:dyDescent="0.25">
      <c r="A73" s="127"/>
      <c r="B73" s="128"/>
      <c r="C73" s="129"/>
      <c r="D73" s="130"/>
      <c r="E73" s="131"/>
      <c r="F73" s="131"/>
      <c r="G73" s="131"/>
      <c r="H73" s="132"/>
      <c r="I73" s="133"/>
      <c r="J73" s="134"/>
      <c r="K73" s="135"/>
      <c r="L73" s="136"/>
      <c r="M73" s="137">
        <f t="shared" si="7"/>
        <v>0</v>
      </c>
    </row>
    <row r="74" spans="1:13" x14ac:dyDescent="0.25">
      <c r="A74" s="127"/>
      <c r="B74" s="128"/>
      <c r="C74" s="129"/>
      <c r="D74" s="130"/>
      <c r="E74" s="131"/>
      <c r="F74" s="131"/>
      <c r="G74" s="131"/>
      <c r="H74" s="132"/>
      <c r="I74" s="133"/>
      <c r="J74" s="134"/>
      <c r="K74" s="135"/>
      <c r="L74" s="136"/>
      <c r="M74" s="137">
        <f t="shared" si="7"/>
        <v>0</v>
      </c>
    </row>
    <row r="75" spans="1:13" x14ac:dyDescent="0.25">
      <c r="A75" s="127"/>
      <c r="B75" s="128"/>
      <c r="C75" s="129"/>
      <c r="D75" s="130"/>
      <c r="E75" s="131"/>
      <c r="F75" s="131"/>
      <c r="G75" s="131"/>
      <c r="H75" s="132"/>
      <c r="I75" s="133"/>
      <c r="J75" s="134"/>
      <c r="K75" s="135"/>
      <c r="L75" s="136"/>
      <c r="M75" s="137">
        <f t="shared" si="7"/>
        <v>0</v>
      </c>
    </row>
    <row r="76" spans="1:13" x14ac:dyDescent="0.25">
      <c r="A76" s="127"/>
      <c r="B76" s="128"/>
      <c r="C76" s="129"/>
      <c r="D76" s="130"/>
      <c r="E76" s="131"/>
      <c r="F76" s="131"/>
      <c r="G76" s="131"/>
      <c r="H76" s="132"/>
      <c r="I76" s="133"/>
      <c r="J76" s="134"/>
      <c r="K76" s="135"/>
      <c r="L76" s="136"/>
      <c r="M76" s="137">
        <f t="shared" si="7"/>
        <v>0</v>
      </c>
    </row>
    <row r="77" spans="1:13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3" x14ac:dyDescent="0.3">
      <c r="A78" s="138"/>
      <c r="B78" s="128"/>
      <c r="C78" s="139"/>
      <c r="D78" s="140"/>
      <c r="E78" s="143"/>
      <c r="F78" s="143"/>
      <c r="G78" s="143"/>
      <c r="H78" s="132"/>
      <c r="I78" s="133"/>
      <c r="J78" s="134"/>
      <c r="K78" s="135"/>
      <c r="L78" s="136"/>
      <c r="M78" s="142">
        <f t="shared" si="7"/>
        <v>0</v>
      </c>
    </row>
    <row r="79" spans="1:13" x14ac:dyDescent="0.3">
      <c r="A79" s="144"/>
      <c r="B79" s="128"/>
      <c r="C79" s="145"/>
      <c r="D79" s="146"/>
      <c r="E79" s="143"/>
      <c r="F79" s="143"/>
      <c r="G79" s="143"/>
      <c r="H79" s="132"/>
      <c r="I79" s="133"/>
      <c r="J79" s="134"/>
      <c r="K79" s="135"/>
      <c r="L79" s="136"/>
      <c r="M79" s="147">
        <f t="shared" si="7"/>
        <v>0</v>
      </c>
    </row>
    <row r="80" spans="1:13" x14ac:dyDescent="0.3">
      <c r="A80" s="144"/>
      <c r="B80" s="128"/>
      <c r="C80" s="145"/>
      <c r="D80" s="146"/>
      <c r="E80" s="143"/>
      <c r="F80" s="143"/>
      <c r="G80" s="143"/>
      <c r="H80" s="132"/>
      <c r="I80" s="133"/>
      <c r="J80" s="134"/>
      <c r="K80" s="135"/>
      <c r="L80" s="136"/>
      <c r="M80" s="147">
        <f t="shared" si="7"/>
        <v>0</v>
      </c>
    </row>
    <row r="81" spans="1:13" ht="15.6" x14ac:dyDescent="0.3">
      <c r="A81" s="148"/>
      <c r="B81" s="149"/>
      <c r="C81" s="150"/>
      <c r="D81" s="151"/>
      <c r="E81" s="152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0</v>
      </c>
      <c r="F81" s="152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0</v>
      </c>
      <c r="G81" s="152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0</v>
      </c>
      <c r="H81" s="149"/>
      <c r="I81" s="153"/>
      <c r="J81" s="154"/>
      <c r="K81" s="155"/>
      <c r="L81" s="156"/>
      <c r="M81" s="157">
        <f>SUM(E81:G81)</f>
        <v>0</v>
      </c>
    </row>
    <row r="82" spans="1:13" x14ac:dyDescent="0.25">
      <c r="A82" s="127"/>
      <c r="B82" s="128"/>
      <c r="C82" s="129"/>
      <c r="D82" s="130"/>
      <c r="E82" s="120"/>
      <c r="F82" s="120"/>
      <c r="G82" s="120"/>
      <c r="H82" s="121"/>
      <c r="I82" s="122"/>
      <c r="J82" s="123"/>
      <c r="K82" s="124"/>
      <c r="L82" s="125"/>
      <c r="M82" s="137">
        <f t="shared" ref="M82:M90" si="8">SUM(E82:G82)</f>
        <v>0</v>
      </c>
    </row>
    <row r="83" spans="1:13" x14ac:dyDescent="0.25">
      <c r="A83" s="127"/>
      <c r="B83" s="128"/>
      <c r="C83" s="129"/>
      <c r="D83" s="130"/>
      <c r="E83" s="131"/>
      <c r="F83" s="131"/>
      <c r="G83" s="131"/>
      <c r="H83" s="132"/>
      <c r="I83" s="133"/>
      <c r="J83" s="134"/>
      <c r="K83" s="135"/>
      <c r="L83" s="136"/>
      <c r="M83" s="137">
        <f t="shared" si="8"/>
        <v>0</v>
      </c>
    </row>
    <row r="84" spans="1:13" x14ac:dyDescent="0.25">
      <c r="A84" s="127"/>
      <c r="B84" s="128"/>
      <c r="C84" s="129"/>
      <c r="D84" s="130"/>
      <c r="E84" s="131"/>
      <c r="F84" s="131"/>
      <c r="G84" s="131"/>
      <c r="H84" s="132"/>
      <c r="I84" s="133"/>
      <c r="J84" s="134"/>
      <c r="K84" s="135"/>
      <c r="L84" s="136"/>
      <c r="M84" s="137">
        <f t="shared" si="8"/>
        <v>0</v>
      </c>
    </row>
    <row r="85" spans="1:13" x14ac:dyDescent="0.25">
      <c r="A85" s="127"/>
      <c r="B85" s="128"/>
      <c r="C85" s="129"/>
      <c r="D85" s="130"/>
      <c r="E85" s="131"/>
      <c r="F85" s="131"/>
      <c r="G85" s="131"/>
      <c r="H85" s="132"/>
      <c r="I85" s="133"/>
      <c r="J85" s="134"/>
      <c r="K85" s="135"/>
      <c r="L85" s="136"/>
      <c r="M85" s="137">
        <f t="shared" si="8"/>
        <v>0</v>
      </c>
    </row>
    <row r="86" spans="1:13" x14ac:dyDescent="0.25">
      <c r="A86" s="127"/>
      <c r="B86" s="128"/>
      <c r="C86" s="129"/>
      <c r="D86" s="130"/>
      <c r="E86" s="131"/>
      <c r="F86" s="131"/>
      <c r="G86" s="131"/>
      <c r="H86" s="132"/>
      <c r="I86" s="133"/>
      <c r="J86" s="134"/>
      <c r="K86" s="135"/>
      <c r="L86" s="136"/>
      <c r="M86" s="137">
        <f t="shared" si="8"/>
        <v>0</v>
      </c>
    </row>
    <row r="87" spans="1:13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3" x14ac:dyDescent="0.3">
      <c r="A88" s="138"/>
      <c r="B88" s="128"/>
      <c r="C88" s="139"/>
      <c r="D88" s="140"/>
      <c r="E88" s="143"/>
      <c r="F88" s="143"/>
      <c r="G88" s="143"/>
      <c r="H88" s="132"/>
      <c r="I88" s="133"/>
      <c r="J88" s="134"/>
      <c r="K88" s="135"/>
      <c r="L88" s="136"/>
      <c r="M88" s="142">
        <f t="shared" si="8"/>
        <v>0</v>
      </c>
    </row>
    <row r="89" spans="1:13" x14ac:dyDescent="0.3">
      <c r="A89" s="144"/>
      <c r="B89" s="128"/>
      <c r="C89" s="145"/>
      <c r="D89" s="146"/>
      <c r="E89" s="143"/>
      <c r="F89" s="143"/>
      <c r="G89" s="143"/>
      <c r="H89" s="132"/>
      <c r="I89" s="133"/>
      <c r="J89" s="134"/>
      <c r="K89" s="135"/>
      <c r="L89" s="136"/>
      <c r="M89" s="147">
        <f t="shared" si="8"/>
        <v>0</v>
      </c>
    </row>
    <row r="90" spans="1:13" x14ac:dyDescent="0.3">
      <c r="A90" s="144"/>
      <c r="B90" s="128"/>
      <c r="C90" s="145"/>
      <c r="D90" s="146"/>
      <c r="E90" s="143"/>
      <c r="F90" s="143"/>
      <c r="G90" s="143"/>
      <c r="H90" s="132"/>
      <c r="I90" s="133"/>
      <c r="J90" s="134"/>
      <c r="K90" s="135"/>
      <c r="L90" s="136"/>
      <c r="M90" s="147">
        <f t="shared" si="8"/>
        <v>0</v>
      </c>
    </row>
    <row r="91" spans="1:13" ht="15.6" x14ac:dyDescent="0.3">
      <c r="A91" s="148"/>
      <c r="B91" s="149"/>
      <c r="C91" s="150"/>
      <c r="D91" s="151"/>
      <c r="E91" s="152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0</v>
      </c>
      <c r="F91" s="152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0</v>
      </c>
      <c r="G91" s="152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0</v>
      </c>
      <c r="H91" s="149"/>
      <c r="I91" s="153"/>
      <c r="J91" s="154"/>
      <c r="K91" s="155"/>
      <c r="L91" s="156"/>
      <c r="M91" s="157">
        <f>SUM(E91:G91)</f>
        <v>0</v>
      </c>
    </row>
    <row r="92" spans="1:13" x14ac:dyDescent="0.25">
      <c r="A92" s="127"/>
      <c r="B92" s="128"/>
      <c r="C92" s="129"/>
      <c r="D92" s="130"/>
      <c r="E92" s="120"/>
      <c r="F92" s="120"/>
      <c r="G92" s="120"/>
      <c r="H92" s="121"/>
      <c r="I92" s="122"/>
      <c r="J92" s="123"/>
      <c r="K92" s="124"/>
      <c r="L92" s="125"/>
      <c r="M92" s="137">
        <f t="shared" ref="M92:M100" si="9">SUM(E92:G92)</f>
        <v>0</v>
      </c>
    </row>
    <row r="93" spans="1:13" x14ac:dyDescent="0.25">
      <c r="A93" s="127"/>
      <c r="B93" s="128"/>
      <c r="C93" s="129"/>
      <c r="D93" s="130"/>
      <c r="E93" s="131"/>
      <c r="F93" s="131"/>
      <c r="G93" s="131"/>
      <c r="H93" s="132"/>
      <c r="I93" s="133"/>
      <c r="J93" s="134"/>
      <c r="K93" s="135"/>
      <c r="L93" s="136"/>
      <c r="M93" s="137">
        <f t="shared" si="9"/>
        <v>0</v>
      </c>
    </row>
    <row r="94" spans="1:13" x14ac:dyDescent="0.25">
      <c r="A94" s="127"/>
      <c r="B94" s="128"/>
      <c r="C94" s="129"/>
      <c r="D94" s="130"/>
      <c r="E94" s="131"/>
      <c r="F94" s="131"/>
      <c r="G94" s="131"/>
      <c r="H94" s="132"/>
      <c r="I94" s="133"/>
      <c r="J94" s="134"/>
      <c r="K94" s="135"/>
      <c r="L94" s="136"/>
      <c r="M94" s="137">
        <f t="shared" si="9"/>
        <v>0</v>
      </c>
    </row>
    <row r="95" spans="1:13" x14ac:dyDescent="0.25">
      <c r="A95" s="127"/>
      <c r="B95" s="128"/>
      <c r="C95" s="129"/>
      <c r="D95" s="130"/>
      <c r="E95" s="131"/>
      <c r="F95" s="131"/>
      <c r="G95" s="131"/>
      <c r="H95" s="132"/>
      <c r="I95" s="133"/>
      <c r="J95" s="134"/>
      <c r="K95" s="135"/>
      <c r="L95" s="136"/>
      <c r="M95" s="137">
        <f t="shared" si="9"/>
        <v>0</v>
      </c>
    </row>
    <row r="96" spans="1:13" x14ac:dyDescent="0.25">
      <c r="A96" s="127"/>
      <c r="B96" s="128"/>
      <c r="C96" s="129"/>
      <c r="D96" s="130"/>
      <c r="E96" s="131"/>
      <c r="F96" s="131"/>
      <c r="G96" s="131"/>
      <c r="H96" s="132"/>
      <c r="I96" s="133"/>
      <c r="J96" s="134"/>
      <c r="K96" s="135"/>
      <c r="L96" s="136"/>
      <c r="M96" s="137">
        <f t="shared" si="9"/>
        <v>0</v>
      </c>
    </row>
    <row r="97" spans="1:13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3" x14ac:dyDescent="0.3">
      <c r="A98" s="138"/>
      <c r="B98" s="128"/>
      <c r="C98" s="139"/>
      <c r="D98" s="140"/>
      <c r="E98" s="143"/>
      <c r="F98" s="143"/>
      <c r="G98" s="143"/>
      <c r="H98" s="132"/>
      <c r="I98" s="133"/>
      <c r="J98" s="134"/>
      <c r="K98" s="135"/>
      <c r="L98" s="136"/>
      <c r="M98" s="142">
        <f t="shared" si="9"/>
        <v>0</v>
      </c>
    </row>
    <row r="99" spans="1:13" x14ac:dyDescent="0.3">
      <c r="A99" s="144"/>
      <c r="B99" s="128"/>
      <c r="C99" s="145"/>
      <c r="D99" s="146"/>
      <c r="E99" s="143"/>
      <c r="F99" s="143"/>
      <c r="G99" s="143"/>
      <c r="H99" s="132"/>
      <c r="I99" s="133"/>
      <c r="J99" s="134"/>
      <c r="K99" s="135"/>
      <c r="L99" s="136"/>
      <c r="M99" s="147">
        <f t="shared" si="9"/>
        <v>0</v>
      </c>
    </row>
    <row r="100" spans="1:13" x14ac:dyDescent="0.3">
      <c r="A100" s="144"/>
      <c r="B100" s="128"/>
      <c r="C100" s="145"/>
      <c r="D100" s="146"/>
      <c r="E100" s="143"/>
      <c r="F100" s="143"/>
      <c r="G100" s="143"/>
      <c r="H100" s="132"/>
      <c r="I100" s="133"/>
      <c r="J100" s="134"/>
      <c r="K100" s="135"/>
      <c r="L100" s="136"/>
      <c r="M100" s="147">
        <f t="shared" si="9"/>
        <v>0</v>
      </c>
    </row>
    <row r="101" spans="1:13" ht="15.6" x14ac:dyDescent="0.3">
      <c r="A101" s="148"/>
      <c r="B101" s="149"/>
      <c r="C101" s="150"/>
      <c r="D101" s="151"/>
      <c r="E101" s="152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0</v>
      </c>
      <c r="F101" s="152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0</v>
      </c>
      <c r="G101" s="152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0</v>
      </c>
      <c r="H101" s="149"/>
      <c r="I101" s="153"/>
      <c r="J101" s="154"/>
      <c r="K101" s="155"/>
      <c r="L101" s="156"/>
      <c r="M101" s="157">
        <f>SUM(E101:G101)</f>
        <v>0</v>
      </c>
    </row>
    <row r="102" spans="1:13" x14ac:dyDescent="0.25">
      <c r="A102" s="127"/>
      <c r="B102" s="128"/>
      <c r="C102" s="129"/>
      <c r="D102" s="130"/>
      <c r="E102" s="120"/>
      <c r="F102" s="120"/>
      <c r="G102" s="120"/>
      <c r="H102" s="121"/>
      <c r="I102" s="122"/>
      <c r="J102" s="123"/>
      <c r="K102" s="124"/>
      <c r="L102" s="125"/>
      <c r="M102" s="137">
        <f t="shared" ref="M102:M110" si="10">SUM(E102:G102)</f>
        <v>0</v>
      </c>
    </row>
    <row r="103" spans="1:13" x14ac:dyDescent="0.25">
      <c r="A103" s="127"/>
      <c r="B103" s="128"/>
      <c r="C103" s="129"/>
      <c r="D103" s="130"/>
      <c r="E103" s="131"/>
      <c r="F103" s="131"/>
      <c r="G103" s="131"/>
      <c r="H103" s="132"/>
      <c r="I103" s="133"/>
      <c r="J103" s="134"/>
      <c r="K103" s="135"/>
      <c r="L103" s="136"/>
      <c r="M103" s="137">
        <f t="shared" si="10"/>
        <v>0</v>
      </c>
    </row>
    <row r="104" spans="1:13" x14ac:dyDescent="0.25">
      <c r="A104" s="127"/>
      <c r="B104" s="128"/>
      <c r="C104" s="129"/>
      <c r="D104" s="130"/>
      <c r="E104" s="131"/>
      <c r="F104" s="131"/>
      <c r="G104" s="131"/>
      <c r="H104" s="132"/>
      <c r="I104" s="133"/>
      <c r="J104" s="134"/>
      <c r="K104" s="135"/>
      <c r="L104" s="136"/>
      <c r="M104" s="137">
        <f t="shared" si="10"/>
        <v>0</v>
      </c>
    </row>
    <row r="105" spans="1:13" x14ac:dyDescent="0.25">
      <c r="A105" s="127"/>
      <c r="B105" s="128"/>
      <c r="C105" s="129"/>
      <c r="D105" s="130"/>
      <c r="E105" s="131"/>
      <c r="F105" s="131"/>
      <c r="G105" s="131"/>
      <c r="H105" s="132"/>
      <c r="I105" s="133"/>
      <c r="J105" s="134"/>
      <c r="K105" s="135"/>
      <c r="L105" s="136"/>
      <c r="M105" s="137">
        <f t="shared" si="10"/>
        <v>0</v>
      </c>
    </row>
    <row r="106" spans="1:13" x14ac:dyDescent="0.25">
      <c r="A106" s="127"/>
      <c r="B106" s="128"/>
      <c r="C106" s="129"/>
      <c r="D106" s="130"/>
      <c r="E106" s="131"/>
      <c r="F106" s="131"/>
      <c r="G106" s="131"/>
      <c r="H106" s="132"/>
      <c r="I106" s="133"/>
      <c r="J106" s="134"/>
      <c r="K106" s="135"/>
      <c r="L106" s="136"/>
      <c r="M106" s="137">
        <f t="shared" si="10"/>
        <v>0</v>
      </c>
    </row>
    <row r="107" spans="1:13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3" x14ac:dyDescent="0.3">
      <c r="A108" s="138"/>
      <c r="B108" s="128"/>
      <c r="C108" s="139"/>
      <c r="D108" s="140"/>
      <c r="E108" s="143"/>
      <c r="F108" s="143"/>
      <c r="G108" s="143"/>
      <c r="H108" s="132"/>
      <c r="I108" s="133"/>
      <c r="J108" s="134"/>
      <c r="K108" s="135"/>
      <c r="L108" s="136"/>
      <c r="M108" s="142">
        <f t="shared" si="10"/>
        <v>0</v>
      </c>
    </row>
    <row r="109" spans="1:13" x14ac:dyDescent="0.3">
      <c r="A109" s="144"/>
      <c r="B109" s="128"/>
      <c r="C109" s="145"/>
      <c r="D109" s="146"/>
      <c r="E109" s="143"/>
      <c r="F109" s="143"/>
      <c r="G109" s="143"/>
      <c r="H109" s="132"/>
      <c r="I109" s="133"/>
      <c r="J109" s="134"/>
      <c r="K109" s="135"/>
      <c r="L109" s="136"/>
      <c r="M109" s="147">
        <f t="shared" si="10"/>
        <v>0</v>
      </c>
    </row>
    <row r="110" spans="1:13" x14ac:dyDescent="0.3">
      <c r="A110" s="144"/>
      <c r="B110" s="128"/>
      <c r="C110" s="145"/>
      <c r="D110" s="146"/>
      <c r="E110" s="143"/>
      <c r="F110" s="143"/>
      <c r="G110" s="143"/>
      <c r="H110" s="132"/>
      <c r="I110" s="133"/>
      <c r="J110" s="134"/>
      <c r="K110" s="135"/>
      <c r="L110" s="136"/>
      <c r="M110" s="147">
        <f t="shared" si="10"/>
        <v>0</v>
      </c>
    </row>
    <row r="111" spans="1:13" ht="15.6" x14ac:dyDescent="0.3">
      <c r="A111" s="148"/>
      <c r="B111" s="149"/>
      <c r="C111" s="150"/>
      <c r="D111" s="151"/>
      <c r="E111" s="152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0</v>
      </c>
      <c r="F111" s="152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0</v>
      </c>
      <c r="G111" s="152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0</v>
      </c>
      <c r="H111" s="149"/>
      <c r="I111" s="153"/>
      <c r="J111" s="154"/>
      <c r="K111" s="155"/>
      <c r="L111" s="156"/>
      <c r="M111" s="157">
        <f>SUM(E111:G111)</f>
        <v>0</v>
      </c>
    </row>
    <row r="112" spans="1:13" x14ac:dyDescent="0.25">
      <c r="A112" s="127"/>
      <c r="B112" s="128"/>
      <c r="C112" s="129"/>
      <c r="D112" s="130"/>
      <c r="E112" s="120"/>
      <c r="F112" s="120"/>
      <c r="G112" s="120"/>
      <c r="H112" s="121"/>
      <c r="I112" s="122"/>
      <c r="J112" s="123"/>
      <c r="K112" s="124"/>
      <c r="L112" s="125"/>
      <c r="M112" s="137">
        <f t="shared" ref="M112:M120" si="11">SUM(E112:G112)</f>
        <v>0</v>
      </c>
    </row>
    <row r="113" spans="1:13" x14ac:dyDescent="0.25">
      <c r="A113" s="127"/>
      <c r="B113" s="128"/>
      <c r="C113" s="129"/>
      <c r="D113" s="130"/>
      <c r="E113" s="131"/>
      <c r="F113" s="131"/>
      <c r="G113" s="131"/>
      <c r="H113" s="132"/>
      <c r="I113" s="133"/>
      <c r="J113" s="134"/>
      <c r="K113" s="135"/>
      <c r="L113" s="136"/>
      <c r="M113" s="137">
        <f t="shared" si="11"/>
        <v>0</v>
      </c>
    </row>
    <row r="114" spans="1:13" x14ac:dyDescent="0.25">
      <c r="A114" s="127"/>
      <c r="B114" s="128"/>
      <c r="C114" s="129"/>
      <c r="D114" s="130"/>
      <c r="E114" s="131"/>
      <c r="F114" s="131"/>
      <c r="G114" s="131"/>
      <c r="H114" s="132"/>
      <c r="I114" s="133"/>
      <c r="J114" s="134"/>
      <c r="K114" s="135"/>
      <c r="L114" s="136"/>
      <c r="M114" s="137">
        <f t="shared" si="11"/>
        <v>0</v>
      </c>
    </row>
    <row r="115" spans="1:13" x14ac:dyDescent="0.25">
      <c r="A115" s="127"/>
      <c r="B115" s="128"/>
      <c r="C115" s="129"/>
      <c r="D115" s="130"/>
      <c r="E115" s="131"/>
      <c r="F115" s="131"/>
      <c r="G115" s="131"/>
      <c r="H115" s="132"/>
      <c r="I115" s="133"/>
      <c r="J115" s="134"/>
      <c r="K115" s="135"/>
      <c r="L115" s="136"/>
      <c r="M115" s="137">
        <f t="shared" si="11"/>
        <v>0</v>
      </c>
    </row>
    <row r="116" spans="1:13" x14ac:dyDescent="0.25">
      <c r="A116" s="127"/>
      <c r="B116" s="128"/>
      <c r="C116" s="129"/>
      <c r="D116" s="130"/>
      <c r="E116" s="131"/>
      <c r="F116" s="131"/>
      <c r="G116" s="131"/>
      <c r="H116" s="132"/>
      <c r="I116" s="133"/>
      <c r="J116" s="134"/>
      <c r="K116" s="135"/>
      <c r="L116" s="136"/>
      <c r="M116" s="137">
        <f t="shared" si="11"/>
        <v>0</v>
      </c>
    </row>
    <row r="117" spans="1:13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3" x14ac:dyDescent="0.3">
      <c r="A118" s="138"/>
      <c r="B118" s="128"/>
      <c r="C118" s="139"/>
      <c r="D118" s="140"/>
      <c r="E118" s="143"/>
      <c r="F118" s="143"/>
      <c r="G118" s="143"/>
      <c r="H118" s="132"/>
      <c r="I118" s="133"/>
      <c r="J118" s="134"/>
      <c r="K118" s="135"/>
      <c r="L118" s="136"/>
      <c r="M118" s="142">
        <f t="shared" si="11"/>
        <v>0</v>
      </c>
    </row>
    <row r="119" spans="1:13" x14ac:dyDescent="0.3">
      <c r="A119" s="144"/>
      <c r="B119" s="128"/>
      <c r="C119" s="145"/>
      <c r="D119" s="146"/>
      <c r="E119" s="143"/>
      <c r="F119" s="143"/>
      <c r="G119" s="143"/>
      <c r="H119" s="132"/>
      <c r="I119" s="133"/>
      <c r="J119" s="134"/>
      <c r="K119" s="135"/>
      <c r="L119" s="136"/>
      <c r="M119" s="147">
        <f t="shared" si="11"/>
        <v>0</v>
      </c>
    </row>
    <row r="120" spans="1:13" x14ac:dyDescent="0.3">
      <c r="A120" s="144"/>
      <c r="B120" s="128"/>
      <c r="C120" s="145"/>
      <c r="D120" s="146"/>
      <c r="E120" s="143"/>
      <c r="F120" s="143"/>
      <c r="G120" s="143"/>
      <c r="H120" s="132"/>
      <c r="I120" s="133"/>
      <c r="J120" s="134"/>
      <c r="K120" s="135"/>
      <c r="L120" s="136"/>
      <c r="M120" s="147">
        <f t="shared" si="11"/>
        <v>0</v>
      </c>
    </row>
    <row r="121" spans="1:13" ht="15.6" x14ac:dyDescent="0.3">
      <c r="A121" s="148"/>
      <c r="B121" s="149"/>
      <c r="C121" s="150"/>
      <c r="D121" s="151"/>
      <c r="E121" s="152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0</v>
      </c>
      <c r="F121" s="152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0</v>
      </c>
      <c r="G121" s="152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0</v>
      </c>
      <c r="H121" s="149"/>
      <c r="I121" s="153"/>
      <c r="J121" s="154"/>
      <c r="K121" s="155"/>
      <c r="L121" s="156"/>
      <c r="M121" s="157">
        <f>SUM(E121:G121)</f>
        <v>0</v>
      </c>
    </row>
    <row r="122" spans="1:13" x14ac:dyDescent="0.25">
      <c r="A122" s="127"/>
      <c r="B122" s="128"/>
      <c r="C122" s="129"/>
      <c r="D122" s="130"/>
      <c r="E122" s="120"/>
      <c r="F122" s="120"/>
      <c r="G122" s="120"/>
      <c r="H122" s="121"/>
      <c r="I122" s="122"/>
      <c r="J122" s="123"/>
      <c r="K122" s="124"/>
      <c r="L122" s="125"/>
      <c r="M122" s="137">
        <f t="shared" ref="M122:M130" si="12">SUM(E122:G122)</f>
        <v>0</v>
      </c>
    </row>
    <row r="123" spans="1:13" x14ac:dyDescent="0.25">
      <c r="A123" s="127"/>
      <c r="B123" s="128"/>
      <c r="C123" s="129"/>
      <c r="D123" s="130"/>
      <c r="E123" s="131"/>
      <c r="F123" s="131"/>
      <c r="G123" s="131"/>
      <c r="H123" s="132"/>
      <c r="I123" s="133"/>
      <c r="J123" s="134"/>
      <c r="K123" s="135"/>
      <c r="L123" s="136"/>
      <c r="M123" s="137">
        <f t="shared" si="12"/>
        <v>0</v>
      </c>
    </row>
    <row r="124" spans="1:13" x14ac:dyDescent="0.25">
      <c r="A124" s="127"/>
      <c r="B124" s="128"/>
      <c r="C124" s="129"/>
      <c r="D124" s="130"/>
      <c r="E124" s="131"/>
      <c r="F124" s="131"/>
      <c r="G124" s="131"/>
      <c r="H124" s="132"/>
      <c r="I124" s="133"/>
      <c r="J124" s="134"/>
      <c r="K124" s="135"/>
      <c r="L124" s="136"/>
      <c r="M124" s="137">
        <f t="shared" si="12"/>
        <v>0</v>
      </c>
    </row>
    <row r="125" spans="1:13" x14ac:dyDescent="0.25">
      <c r="A125" s="127"/>
      <c r="B125" s="128"/>
      <c r="C125" s="129"/>
      <c r="D125" s="130"/>
      <c r="E125" s="131"/>
      <c r="F125" s="131"/>
      <c r="G125" s="131"/>
      <c r="H125" s="132"/>
      <c r="I125" s="133"/>
      <c r="J125" s="134"/>
      <c r="K125" s="135"/>
      <c r="L125" s="136"/>
      <c r="M125" s="137">
        <f t="shared" si="12"/>
        <v>0</v>
      </c>
    </row>
    <row r="126" spans="1:13" x14ac:dyDescent="0.25">
      <c r="A126" s="127"/>
      <c r="B126" s="128"/>
      <c r="C126" s="129"/>
      <c r="D126" s="130"/>
      <c r="E126" s="131"/>
      <c r="F126" s="131"/>
      <c r="G126" s="131"/>
      <c r="H126" s="132"/>
      <c r="I126" s="133"/>
      <c r="J126" s="134"/>
      <c r="K126" s="135"/>
      <c r="L126" s="136"/>
      <c r="M126" s="137">
        <f t="shared" si="12"/>
        <v>0</v>
      </c>
    </row>
    <row r="127" spans="1:13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3" x14ac:dyDescent="0.3">
      <c r="A128" s="138"/>
      <c r="B128" s="128"/>
      <c r="C128" s="139"/>
      <c r="D128" s="140"/>
      <c r="E128" s="143"/>
      <c r="F128" s="143"/>
      <c r="G128" s="143"/>
      <c r="H128" s="132"/>
      <c r="I128" s="133"/>
      <c r="J128" s="134"/>
      <c r="K128" s="135"/>
      <c r="L128" s="136"/>
      <c r="M128" s="142">
        <f t="shared" si="12"/>
        <v>0</v>
      </c>
    </row>
    <row r="129" spans="1:13" x14ac:dyDescent="0.3">
      <c r="A129" s="144"/>
      <c r="B129" s="128"/>
      <c r="C129" s="145"/>
      <c r="D129" s="146"/>
      <c r="E129" s="143"/>
      <c r="F129" s="143"/>
      <c r="G129" s="143"/>
      <c r="H129" s="132"/>
      <c r="I129" s="133"/>
      <c r="J129" s="134"/>
      <c r="K129" s="135"/>
      <c r="L129" s="136"/>
      <c r="M129" s="147">
        <f t="shared" si="12"/>
        <v>0</v>
      </c>
    </row>
    <row r="130" spans="1:13" x14ac:dyDescent="0.3">
      <c r="A130" s="144"/>
      <c r="B130" s="128"/>
      <c r="C130" s="145"/>
      <c r="D130" s="146"/>
      <c r="E130" s="143"/>
      <c r="F130" s="143"/>
      <c r="G130" s="143"/>
      <c r="H130" s="132"/>
      <c r="I130" s="133"/>
      <c r="J130" s="134"/>
      <c r="K130" s="135"/>
      <c r="L130" s="136"/>
      <c r="M130" s="147">
        <f t="shared" si="12"/>
        <v>0</v>
      </c>
    </row>
    <row r="131" spans="1:13" ht="15.6" x14ac:dyDescent="0.3">
      <c r="A131" s="148"/>
      <c r="B131" s="149"/>
      <c r="C131" s="150"/>
      <c r="D131" s="151"/>
      <c r="E131" s="152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0</v>
      </c>
      <c r="F131" s="152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0</v>
      </c>
      <c r="G131" s="152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0</v>
      </c>
      <c r="H131" s="149"/>
      <c r="I131" s="153"/>
      <c r="J131" s="154"/>
      <c r="K131" s="155"/>
      <c r="L131" s="156"/>
      <c r="M131" s="157">
        <f>SUM(E131:G131)</f>
        <v>0</v>
      </c>
    </row>
    <row r="132" spans="1:13" x14ac:dyDescent="0.25">
      <c r="A132" s="127"/>
      <c r="B132" s="128"/>
      <c r="C132" s="129"/>
      <c r="D132" s="130"/>
      <c r="E132" s="120"/>
      <c r="F132" s="120"/>
      <c r="G132" s="120"/>
      <c r="H132" s="121"/>
      <c r="I132" s="122"/>
      <c r="J132" s="123"/>
      <c r="K132" s="124"/>
      <c r="L132" s="125"/>
      <c r="M132" s="137">
        <f t="shared" ref="M132:M140" si="13">SUM(E132:G132)</f>
        <v>0</v>
      </c>
    </row>
    <row r="133" spans="1:13" x14ac:dyDescent="0.25">
      <c r="A133" s="127"/>
      <c r="B133" s="128"/>
      <c r="C133" s="129"/>
      <c r="D133" s="130"/>
      <c r="E133" s="131"/>
      <c r="F133" s="131"/>
      <c r="G133" s="131"/>
      <c r="H133" s="132"/>
      <c r="I133" s="133"/>
      <c r="J133" s="134"/>
      <c r="K133" s="135"/>
      <c r="L133" s="136"/>
      <c r="M133" s="137">
        <f t="shared" si="13"/>
        <v>0</v>
      </c>
    </row>
    <row r="134" spans="1:13" x14ac:dyDescent="0.25">
      <c r="A134" s="127"/>
      <c r="B134" s="128"/>
      <c r="C134" s="129"/>
      <c r="D134" s="130"/>
      <c r="E134" s="131"/>
      <c r="F134" s="131"/>
      <c r="G134" s="131"/>
      <c r="H134" s="132"/>
      <c r="I134" s="133"/>
      <c r="J134" s="134"/>
      <c r="K134" s="135"/>
      <c r="L134" s="136"/>
      <c r="M134" s="137">
        <f t="shared" si="13"/>
        <v>0</v>
      </c>
    </row>
    <row r="135" spans="1:13" x14ac:dyDescent="0.25">
      <c r="A135" s="127"/>
      <c r="B135" s="128"/>
      <c r="C135" s="129"/>
      <c r="D135" s="130"/>
      <c r="E135" s="131"/>
      <c r="F135" s="131"/>
      <c r="G135" s="131"/>
      <c r="H135" s="132"/>
      <c r="I135" s="133"/>
      <c r="J135" s="134"/>
      <c r="K135" s="135"/>
      <c r="L135" s="136"/>
      <c r="M135" s="137">
        <f t="shared" si="13"/>
        <v>0</v>
      </c>
    </row>
    <row r="136" spans="1:13" x14ac:dyDescent="0.25">
      <c r="A136" s="127"/>
      <c r="B136" s="128"/>
      <c r="C136" s="129"/>
      <c r="D136" s="130"/>
      <c r="E136" s="131"/>
      <c r="F136" s="131"/>
      <c r="G136" s="131"/>
      <c r="H136" s="132"/>
      <c r="I136" s="133"/>
      <c r="J136" s="134"/>
      <c r="K136" s="135"/>
      <c r="L136" s="136"/>
      <c r="M136" s="137">
        <f t="shared" si="13"/>
        <v>0</v>
      </c>
    </row>
    <row r="137" spans="1:13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3" x14ac:dyDescent="0.3">
      <c r="A138" s="138"/>
      <c r="B138" s="128"/>
      <c r="C138" s="139"/>
      <c r="D138" s="140"/>
      <c r="E138" s="143"/>
      <c r="F138" s="143"/>
      <c r="G138" s="143"/>
      <c r="H138" s="132"/>
      <c r="I138" s="133"/>
      <c r="J138" s="134"/>
      <c r="K138" s="135"/>
      <c r="L138" s="136"/>
      <c r="M138" s="142">
        <f t="shared" si="13"/>
        <v>0</v>
      </c>
    </row>
    <row r="139" spans="1:13" x14ac:dyDescent="0.3">
      <c r="A139" s="144"/>
      <c r="B139" s="128"/>
      <c r="C139" s="145"/>
      <c r="D139" s="146"/>
      <c r="E139" s="143"/>
      <c r="F139" s="143"/>
      <c r="G139" s="143"/>
      <c r="H139" s="132"/>
      <c r="I139" s="133"/>
      <c r="J139" s="134"/>
      <c r="K139" s="135"/>
      <c r="L139" s="136"/>
      <c r="M139" s="147">
        <f t="shared" si="13"/>
        <v>0</v>
      </c>
    </row>
    <row r="140" spans="1:13" x14ac:dyDescent="0.3">
      <c r="A140" s="144"/>
      <c r="B140" s="128"/>
      <c r="C140" s="145"/>
      <c r="D140" s="146"/>
      <c r="E140" s="143"/>
      <c r="F140" s="143"/>
      <c r="G140" s="143"/>
      <c r="H140" s="132"/>
      <c r="I140" s="133"/>
      <c r="J140" s="134"/>
      <c r="K140" s="135"/>
      <c r="L140" s="136"/>
      <c r="M140" s="147">
        <f t="shared" si="13"/>
        <v>0</v>
      </c>
    </row>
    <row r="141" spans="1:13" ht="15.6" x14ac:dyDescent="0.3">
      <c r="A141" s="148"/>
      <c r="B141" s="149"/>
      <c r="C141" s="150"/>
      <c r="D141" s="151"/>
      <c r="E141" s="152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0</v>
      </c>
      <c r="F141" s="152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0</v>
      </c>
      <c r="G141" s="152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0</v>
      </c>
      <c r="H141" s="149"/>
      <c r="I141" s="153"/>
      <c r="J141" s="154"/>
      <c r="K141" s="155"/>
      <c r="L141" s="156"/>
      <c r="M141" s="157">
        <f>SUM(E141:G141)</f>
        <v>0</v>
      </c>
    </row>
    <row r="142" spans="1:13" x14ac:dyDescent="0.25">
      <c r="A142" s="127"/>
      <c r="B142" s="128"/>
      <c r="C142" s="129"/>
      <c r="D142" s="130"/>
      <c r="E142" s="120"/>
      <c r="F142" s="120"/>
      <c r="G142" s="120"/>
      <c r="H142" s="121"/>
      <c r="I142" s="122"/>
      <c r="J142" s="123"/>
      <c r="K142" s="124"/>
      <c r="L142" s="125"/>
      <c r="M142" s="137">
        <f t="shared" ref="M142:M150" si="14">SUM(E142:G142)</f>
        <v>0</v>
      </c>
    </row>
    <row r="143" spans="1:13" x14ac:dyDescent="0.25">
      <c r="A143" s="127"/>
      <c r="B143" s="128"/>
      <c r="C143" s="129"/>
      <c r="D143" s="130"/>
      <c r="E143" s="131"/>
      <c r="F143" s="131"/>
      <c r="G143" s="131"/>
      <c r="H143" s="132"/>
      <c r="I143" s="133"/>
      <c r="J143" s="134"/>
      <c r="K143" s="135"/>
      <c r="L143" s="136"/>
      <c r="M143" s="137">
        <f t="shared" si="14"/>
        <v>0</v>
      </c>
    </row>
    <row r="144" spans="1:13" x14ac:dyDescent="0.25">
      <c r="A144" s="127"/>
      <c r="B144" s="128"/>
      <c r="C144" s="129"/>
      <c r="D144" s="130"/>
      <c r="E144" s="131"/>
      <c r="F144" s="131"/>
      <c r="G144" s="131"/>
      <c r="H144" s="132"/>
      <c r="I144" s="133"/>
      <c r="J144" s="134"/>
      <c r="K144" s="135"/>
      <c r="L144" s="136"/>
      <c r="M144" s="137">
        <f t="shared" si="14"/>
        <v>0</v>
      </c>
    </row>
    <row r="145" spans="1:13" x14ac:dyDescent="0.25">
      <c r="A145" s="127"/>
      <c r="B145" s="128"/>
      <c r="C145" s="129"/>
      <c r="D145" s="130"/>
      <c r="E145" s="131"/>
      <c r="F145" s="131"/>
      <c r="G145" s="131"/>
      <c r="H145" s="132"/>
      <c r="I145" s="133"/>
      <c r="J145" s="134"/>
      <c r="K145" s="135"/>
      <c r="L145" s="136"/>
      <c r="M145" s="137">
        <f t="shared" si="14"/>
        <v>0</v>
      </c>
    </row>
    <row r="146" spans="1:13" x14ac:dyDescent="0.25">
      <c r="A146" s="127"/>
      <c r="B146" s="128"/>
      <c r="C146" s="129"/>
      <c r="D146" s="130"/>
      <c r="E146" s="131"/>
      <c r="F146" s="131"/>
      <c r="G146" s="131"/>
      <c r="H146" s="132"/>
      <c r="I146" s="133"/>
      <c r="J146" s="134"/>
      <c r="K146" s="135"/>
      <c r="L146" s="136"/>
      <c r="M146" s="137">
        <f t="shared" si="14"/>
        <v>0</v>
      </c>
    </row>
    <row r="147" spans="1:13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3" x14ac:dyDescent="0.3">
      <c r="A148" s="138"/>
      <c r="B148" s="128"/>
      <c r="C148" s="139"/>
      <c r="D148" s="140"/>
      <c r="E148" s="143"/>
      <c r="F148" s="143"/>
      <c r="G148" s="143"/>
      <c r="H148" s="132"/>
      <c r="I148" s="133"/>
      <c r="J148" s="134"/>
      <c r="K148" s="135"/>
      <c r="L148" s="136"/>
      <c r="M148" s="142">
        <f t="shared" si="14"/>
        <v>0</v>
      </c>
    </row>
    <row r="149" spans="1:13" x14ac:dyDescent="0.3">
      <c r="A149" s="144"/>
      <c r="B149" s="128"/>
      <c r="C149" s="145"/>
      <c r="D149" s="146"/>
      <c r="E149" s="143"/>
      <c r="F149" s="143"/>
      <c r="G149" s="143"/>
      <c r="H149" s="132"/>
      <c r="I149" s="133"/>
      <c r="J149" s="134"/>
      <c r="K149" s="135"/>
      <c r="L149" s="136"/>
      <c r="M149" s="147">
        <f t="shared" si="14"/>
        <v>0</v>
      </c>
    </row>
    <row r="150" spans="1:13" x14ac:dyDescent="0.3">
      <c r="A150" s="144"/>
      <c r="B150" s="128"/>
      <c r="C150" s="145"/>
      <c r="D150" s="146"/>
      <c r="E150" s="143"/>
      <c r="F150" s="143"/>
      <c r="G150" s="143"/>
      <c r="H150" s="132"/>
      <c r="I150" s="133"/>
      <c r="J150" s="134"/>
      <c r="K150" s="135"/>
      <c r="L150" s="136"/>
      <c r="M150" s="147">
        <f t="shared" si="14"/>
        <v>0</v>
      </c>
    </row>
    <row r="151" spans="1:13" ht="15.6" x14ac:dyDescent="0.3">
      <c r="A151" s="148"/>
      <c r="B151" s="149"/>
      <c r="C151" s="150"/>
      <c r="D151" s="151"/>
      <c r="E151" s="152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0</v>
      </c>
      <c r="F151" s="152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0</v>
      </c>
      <c r="G151" s="152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0</v>
      </c>
      <c r="H151" s="149"/>
      <c r="I151" s="153"/>
      <c r="J151" s="154"/>
      <c r="K151" s="155"/>
      <c r="L151" s="156"/>
      <c r="M151" s="157">
        <f>SUM(E151:G151)</f>
        <v>0</v>
      </c>
    </row>
    <row r="152" spans="1:13" x14ac:dyDescent="0.25">
      <c r="A152" s="127"/>
      <c r="B152" s="128"/>
      <c r="C152" s="129"/>
      <c r="D152" s="130"/>
      <c r="E152" s="120"/>
      <c r="F152" s="120"/>
      <c r="G152" s="120"/>
      <c r="H152" s="121"/>
      <c r="I152" s="122"/>
      <c r="J152" s="123"/>
      <c r="K152" s="124"/>
      <c r="L152" s="125"/>
      <c r="M152" s="137">
        <f t="shared" ref="M152:M160" si="15">SUM(E152:G152)</f>
        <v>0</v>
      </c>
    </row>
    <row r="153" spans="1:13" x14ac:dyDescent="0.25">
      <c r="A153" s="127"/>
      <c r="B153" s="128"/>
      <c r="C153" s="129"/>
      <c r="D153" s="130"/>
      <c r="E153" s="131"/>
      <c r="F153" s="131"/>
      <c r="G153" s="131"/>
      <c r="H153" s="132"/>
      <c r="I153" s="133"/>
      <c r="J153" s="134"/>
      <c r="K153" s="135"/>
      <c r="L153" s="136"/>
      <c r="M153" s="137">
        <f t="shared" si="15"/>
        <v>0</v>
      </c>
    </row>
    <row r="154" spans="1:13" x14ac:dyDescent="0.25">
      <c r="A154" s="127"/>
      <c r="B154" s="128"/>
      <c r="C154" s="129"/>
      <c r="D154" s="130"/>
      <c r="E154" s="131"/>
      <c r="F154" s="131"/>
      <c r="G154" s="131"/>
      <c r="H154" s="132"/>
      <c r="I154" s="133"/>
      <c r="J154" s="134"/>
      <c r="K154" s="135"/>
      <c r="L154" s="136"/>
      <c r="M154" s="137">
        <f t="shared" si="15"/>
        <v>0</v>
      </c>
    </row>
    <row r="155" spans="1:13" x14ac:dyDescent="0.25">
      <c r="A155" s="127"/>
      <c r="B155" s="128"/>
      <c r="C155" s="129"/>
      <c r="D155" s="130"/>
      <c r="E155" s="131"/>
      <c r="F155" s="131"/>
      <c r="G155" s="131"/>
      <c r="H155" s="132"/>
      <c r="I155" s="133"/>
      <c r="J155" s="134"/>
      <c r="K155" s="135"/>
      <c r="L155" s="136"/>
      <c r="M155" s="137">
        <f t="shared" si="15"/>
        <v>0</v>
      </c>
    </row>
    <row r="156" spans="1:13" x14ac:dyDescent="0.25">
      <c r="A156" s="127"/>
      <c r="B156" s="128"/>
      <c r="C156" s="129"/>
      <c r="D156" s="130"/>
      <c r="E156" s="131"/>
      <c r="F156" s="131"/>
      <c r="G156" s="131"/>
      <c r="H156" s="132"/>
      <c r="I156" s="133"/>
      <c r="J156" s="134"/>
      <c r="K156" s="135"/>
      <c r="L156" s="136"/>
      <c r="M156" s="137">
        <f t="shared" si="15"/>
        <v>0</v>
      </c>
    </row>
    <row r="157" spans="1:13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3" x14ac:dyDescent="0.3">
      <c r="A158" s="138"/>
      <c r="B158" s="128"/>
      <c r="C158" s="139"/>
      <c r="D158" s="140"/>
      <c r="E158" s="143"/>
      <c r="F158" s="143"/>
      <c r="G158" s="143"/>
      <c r="H158" s="132"/>
      <c r="I158" s="133"/>
      <c r="J158" s="134"/>
      <c r="K158" s="135"/>
      <c r="L158" s="136"/>
      <c r="M158" s="142">
        <f t="shared" si="15"/>
        <v>0</v>
      </c>
    </row>
    <row r="159" spans="1:13" x14ac:dyDescent="0.3">
      <c r="A159" s="144"/>
      <c r="B159" s="128"/>
      <c r="C159" s="145"/>
      <c r="D159" s="146"/>
      <c r="E159" s="143"/>
      <c r="F159" s="143"/>
      <c r="G159" s="143"/>
      <c r="H159" s="132"/>
      <c r="I159" s="133"/>
      <c r="J159" s="134"/>
      <c r="K159" s="135"/>
      <c r="L159" s="136"/>
      <c r="M159" s="147">
        <f t="shared" si="15"/>
        <v>0</v>
      </c>
    </row>
    <row r="160" spans="1:13" x14ac:dyDescent="0.3">
      <c r="A160" s="144"/>
      <c r="B160" s="128"/>
      <c r="C160" s="145"/>
      <c r="D160" s="146"/>
      <c r="E160" s="143"/>
      <c r="F160" s="143"/>
      <c r="G160" s="143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5">
      <c r="A161" s="158"/>
      <c r="B161" s="159"/>
      <c r="C161" s="160"/>
      <c r="D161" s="161"/>
      <c r="E161" s="162"/>
      <c r="F161" s="162"/>
      <c r="G161" s="162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 M1:M6">
    <cfRule type="containsErrors" dxfId="1313" priority="441">
      <formula>ISERROR(C1)</formula>
    </cfRule>
  </conditionalFormatting>
  <conditionalFormatting sqref="M1:M6">
    <cfRule type="containsErrors" dxfId="1312" priority="440">
      <formula>ISERROR(M1)</formula>
    </cfRule>
  </conditionalFormatting>
  <conditionalFormatting sqref="M1:M6">
    <cfRule type="cellIs" dxfId="1311" priority="439" operator="equal">
      <formula>0</formula>
    </cfRule>
  </conditionalFormatting>
  <conditionalFormatting sqref="A1">
    <cfRule type="containsErrors" dxfId="1310" priority="438">
      <formula>ISERROR(A1)</formula>
    </cfRule>
  </conditionalFormatting>
  <conditionalFormatting sqref="M7:M8">
    <cfRule type="cellIs" dxfId="1309" priority="436" operator="equal">
      <formula>0</formula>
    </cfRule>
    <cfRule type="containsErrors" dxfId="1308" priority="437">
      <formula>ISERROR(M7)</formula>
    </cfRule>
  </conditionalFormatting>
  <conditionalFormatting sqref="M9:M10">
    <cfRule type="cellIs" dxfId="1307" priority="434" operator="equal">
      <formula>0</formula>
    </cfRule>
    <cfRule type="containsErrors" dxfId="1306" priority="435">
      <formula>ISERROR(M9)</formula>
    </cfRule>
  </conditionalFormatting>
  <conditionalFormatting sqref="C2:C6">
    <cfRule type="containsErrors" dxfId="1305" priority="433">
      <formula>ISERROR(C2)</formula>
    </cfRule>
  </conditionalFormatting>
  <conditionalFormatting sqref="C7:C8">
    <cfRule type="cellIs" dxfId="1304" priority="431" operator="equal">
      <formula>0</formula>
    </cfRule>
    <cfRule type="containsErrors" dxfId="1303" priority="432">
      <formula>ISERROR(C7)</formula>
    </cfRule>
  </conditionalFormatting>
  <conditionalFormatting sqref="C9:C10">
    <cfRule type="cellIs" dxfId="1302" priority="429" operator="equal">
      <formula>0</formula>
    </cfRule>
    <cfRule type="containsErrors" dxfId="1301" priority="430">
      <formula>ISERROR(C9)</formula>
    </cfRule>
  </conditionalFormatting>
  <conditionalFormatting sqref="C11">
    <cfRule type="containsErrors" dxfId="1300" priority="428">
      <formula>ISERROR(C11)</formula>
    </cfRule>
  </conditionalFormatting>
  <conditionalFormatting sqref="M12:M16">
    <cfRule type="containsErrors" dxfId="1299" priority="427">
      <formula>ISERROR(M12)</formula>
    </cfRule>
  </conditionalFormatting>
  <conditionalFormatting sqref="M12:M16">
    <cfRule type="containsErrors" dxfId="1298" priority="426">
      <formula>ISERROR(M12)</formula>
    </cfRule>
  </conditionalFormatting>
  <conditionalFormatting sqref="M12:M16">
    <cfRule type="cellIs" dxfId="1297" priority="425" operator="equal">
      <formula>0</formula>
    </cfRule>
  </conditionalFormatting>
  <conditionalFormatting sqref="M17:M18">
    <cfRule type="cellIs" dxfId="1296" priority="423" operator="equal">
      <formula>0</formula>
    </cfRule>
    <cfRule type="containsErrors" dxfId="1295" priority="424">
      <formula>ISERROR(M17)</formula>
    </cfRule>
  </conditionalFormatting>
  <conditionalFormatting sqref="M19:M20">
    <cfRule type="cellIs" dxfId="1294" priority="421" operator="equal">
      <formula>0</formula>
    </cfRule>
    <cfRule type="containsErrors" dxfId="1293" priority="422">
      <formula>ISERROR(M19)</formula>
    </cfRule>
  </conditionalFormatting>
  <conditionalFormatting sqref="C12:C16">
    <cfRule type="containsErrors" dxfId="1292" priority="420">
      <formula>ISERROR(C12)</formula>
    </cfRule>
  </conditionalFormatting>
  <conditionalFormatting sqref="C19:C20">
    <cfRule type="cellIs" dxfId="1291" priority="418" operator="equal">
      <formula>0</formula>
    </cfRule>
    <cfRule type="containsErrors" dxfId="1290" priority="419">
      <formula>ISERROR(C19)</formula>
    </cfRule>
  </conditionalFormatting>
  <conditionalFormatting sqref="M22:M26">
    <cfRule type="containsErrors" dxfId="1289" priority="417">
      <formula>ISERROR(M22)</formula>
    </cfRule>
  </conditionalFormatting>
  <conditionalFormatting sqref="M22:M26">
    <cfRule type="containsErrors" dxfId="1288" priority="416">
      <formula>ISERROR(M22)</formula>
    </cfRule>
  </conditionalFormatting>
  <conditionalFormatting sqref="M22:M26">
    <cfRule type="cellIs" dxfId="1287" priority="415" operator="equal">
      <formula>0</formula>
    </cfRule>
  </conditionalFormatting>
  <conditionalFormatting sqref="M27:M28">
    <cfRule type="cellIs" dxfId="1286" priority="413" operator="equal">
      <formula>0</formula>
    </cfRule>
    <cfRule type="containsErrors" dxfId="1285" priority="414">
      <formula>ISERROR(M27)</formula>
    </cfRule>
  </conditionalFormatting>
  <conditionalFormatting sqref="M29:M30">
    <cfRule type="cellIs" dxfId="1284" priority="411" operator="equal">
      <formula>0</formula>
    </cfRule>
    <cfRule type="containsErrors" dxfId="1283" priority="412">
      <formula>ISERROR(M29)</formula>
    </cfRule>
  </conditionalFormatting>
  <conditionalFormatting sqref="C22:C26">
    <cfRule type="containsErrors" dxfId="1282" priority="410">
      <formula>ISERROR(C22)</formula>
    </cfRule>
  </conditionalFormatting>
  <conditionalFormatting sqref="C29:C30">
    <cfRule type="cellIs" dxfId="1281" priority="408" operator="equal">
      <formula>0</formula>
    </cfRule>
    <cfRule type="containsErrors" dxfId="1280" priority="409">
      <formula>ISERROR(C29)</formula>
    </cfRule>
  </conditionalFormatting>
  <conditionalFormatting sqref="M32:M36">
    <cfRule type="containsErrors" dxfId="1279" priority="407">
      <formula>ISERROR(M32)</formula>
    </cfRule>
  </conditionalFormatting>
  <conditionalFormatting sqref="M32:M36">
    <cfRule type="containsErrors" dxfId="1278" priority="406">
      <formula>ISERROR(M32)</formula>
    </cfRule>
  </conditionalFormatting>
  <conditionalFormatting sqref="M32:M36">
    <cfRule type="cellIs" dxfId="1277" priority="405" operator="equal">
      <formula>0</formula>
    </cfRule>
  </conditionalFormatting>
  <conditionalFormatting sqref="M37:M38">
    <cfRule type="cellIs" dxfId="1276" priority="403" operator="equal">
      <formula>0</formula>
    </cfRule>
    <cfRule type="containsErrors" dxfId="1275" priority="404">
      <formula>ISERROR(M37)</formula>
    </cfRule>
  </conditionalFormatting>
  <conditionalFormatting sqref="M39:M40">
    <cfRule type="cellIs" dxfId="1274" priority="401" operator="equal">
      <formula>0</formula>
    </cfRule>
    <cfRule type="containsErrors" dxfId="1273" priority="402">
      <formula>ISERROR(M39)</formula>
    </cfRule>
  </conditionalFormatting>
  <conditionalFormatting sqref="C32:C36">
    <cfRule type="containsErrors" dxfId="1272" priority="400">
      <formula>ISERROR(C32)</formula>
    </cfRule>
  </conditionalFormatting>
  <conditionalFormatting sqref="C39:C40">
    <cfRule type="cellIs" dxfId="1271" priority="398" operator="equal">
      <formula>0</formula>
    </cfRule>
    <cfRule type="containsErrors" dxfId="1270" priority="399">
      <formula>ISERROR(C39)</formula>
    </cfRule>
  </conditionalFormatting>
  <conditionalFormatting sqref="M42:M46">
    <cfRule type="containsErrors" dxfId="1269" priority="397">
      <formula>ISERROR(M42)</formula>
    </cfRule>
  </conditionalFormatting>
  <conditionalFormatting sqref="M42:M46">
    <cfRule type="containsErrors" dxfId="1268" priority="396">
      <formula>ISERROR(M42)</formula>
    </cfRule>
  </conditionalFormatting>
  <conditionalFormatting sqref="M42:M46">
    <cfRule type="cellIs" dxfId="1267" priority="395" operator="equal">
      <formula>0</formula>
    </cfRule>
  </conditionalFormatting>
  <conditionalFormatting sqref="M47:M48">
    <cfRule type="cellIs" dxfId="1266" priority="393" operator="equal">
      <formula>0</formula>
    </cfRule>
    <cfRule type="containsErrors" dxfId="1265" priority="394">
      <formula>ISERROR(M47)</formula>
    </cfRule>
  </conditionalFormatting>
  <conditionalFormatting sqref="M49:M50">
    <cfRule type="cellIs" dxfId="1264" priority="391" operator="equal">
      <formula>0</formula>
    </cfRule>
    <cfRule type="containsErrors" dxfId="1263" priority="392">
      <formula>ISERROR(M49)</formula>
    </cfRule>
  </conditionalFormatting>
  <conditionalFormatting sqref="C42:C46">
    <cfRule type="containsErrors" dxfId="1262" priority="390">
      <formula>ISERROR(C42)</formula>
    </cfRule>
  </conditionalFormatting>
  <conditionalFormatting sqref="C49:C50">
    <cfRule type="cellIs" dxfId="1261" priority="388" operator="equal">
      <formula>0</formula>
    </cfRule>
    <cfRule type="containsErrors" dxfId="1260" priority="389">
      <formula>ISERROR(C49)</formula>
    </cfRule>
  </conditionalFormatting>
  <conditionalFormatting sqref="M52:M56">
    <cfRule type="containsErrors" dxfId="1259" priority="387">
      <formula>ISERROR(M52)</formula>
    </cfRule>
  </conditionalFormatting>
  <conditionalFormatting sqref="M52:M56">
    <cfRule type="containsErrors" dxfId="1258" priority="386">
      <formula>ISERROR(M52)</formula>
    </cfRule>
  </conditionalFormatting>
  <conditionalFormatting sqref="M52:M56">
    <cfRule type="cellIs" dxfId="1257" priority="385" operator="equal">
      <formula>0</formula>
    </cfRule>
  </conditionalFormatting>
  <conditionalFormatting sqref="M57:M58">
    <cfRule type="cellIs" dxfId="1256" priority="383" operator="equal">
      <formula>0</formula>
    </cfRule>
    <cfRule type="containsErrors" dxfId="1255" priority="384">
      <formula>ISERROR(M57)</formula>
    </cfRule>
  </conditionalFormatting>
  <conditionalFormatting sqref="M59:M60">
    <cfRule type="cellIs" dxfId="1254" priority="381" operator="equal">
      <formula>0</formula>
    </cfRule>
    <cfRule type="containsErrors" dxfId="1253" priority="382">
      <formula>ISERROR(M59)</formula>
    </cfRule>
  </conditionalFormatting>
  <conditionalFormatting sqref="C52:C56">
    <cfRule type="containsErrors" dxfId="1252" priority="380">
      <formula>ISERROR(C52)</formula>
    </cfRule>
  </conditionalFormatting>
  <conditionalFormatting sqref="C59:C60">
    <cfRule type="cellIs" dxfId="1251" priority="378" operator="equal">
      <formula>0</formula>
    </cfRule>
    <cfRule type="containsErrors" dxfId="1250" priority="379">
      <formula>ISERROR(C59)</formula>
    </cfRule>
  </conditionalFormatting>
  <conditionalFormatting sqref="M62:M66">
    <cfRule type="containsErrors" dxfId="1249" priority="377">
      <formula>ISERROR(M62)</formula>
    </cfRule>
  </conditionalFormatting>
  <conditionalFormatting sqref="M62:M66">
    <cfRule type="containsErrors" dxfId="1248" priority="376">
      <formula>ISERROR(M62)</formula>
    </cfRule>
  </conditionalFormatting>
  <conditionalFormatting sqref="M62:M66">
    <cfRule type="cellIs" dxfId="1247" priority="375" operator="equal">
      <formula>0</formula>
    </cfRule>
  </conditionalFormatting>
  <conditionalFormatting sqref="M67:M68">
    <cfRule type="cellIs" dxfId="1246" priority="373" operator="equal">
      <formula>0</formula>
    </cfRule>
    <cfRule type="containsErrors" dxfId="1245" priority="374">
      <formula>ISERROR(M67)</formula>
    </cfRule>
  </conditionalFormatting>
  <conditionalFormatting sqref="M69:M70">
    <cfRule type="cellIs" dxfId="1244" priority="371" operator="equal">
      <formula>0</formula>
    </cfRule>
    <cfRule type="containsErrors" dxfId="1243" priority="372">
      <formula>ISERROR(M69)</formula>
    </cfRule>
  </conditionalFormatting>
  <conditionalFormatting sqref="C62:C66">
    <cfRule type="containsErrors" dxfId="1242" priority="370">
      <formula>ISERROR(C62)</formula>
    </cfRule>
  </conditionalFormatting>
  <conditionalFormatting sqref="C69:C70">
    <cfRule type="cellIs" dxfId="1241" priority="368" operator="equal">
      <formula>0</formula>
    </cfRule>
    <cfRule type="containsErrors" dxfId="1240" priority="369">
      <formula>ISERROR(C69)</formula>
    </cfRule>
  </conditionalFormatting>
  <conditionalFormatting sqref="M72:M76">
    <cfRule type="containsErrors" dxfId="1239" priority="367">
      <formula>ISERROR(M72)</formula>
    </cfRule>
  </conditionalFormatting>
  <conditionalFormatting sqref="M72:M76">
    <cfRule type="containsErrors" dxfId="1238" priority="366">
      <formula>ISERROR(M72)</formula>
    </cfRule>
  </conditionalFormatting>
  <conditionalFormatting sqref="M72:M76">
    <cfRule type="cellIs" dxfId="1237" priority="365" operator="equal">
      <formula>0</formula>
    </cfRule>
  </conditionalFormatting>
  <conditionalFormatting sqref="M77:M78">
    <cfRule type="cellIs" dxfId="1236" priority="363" operator="equal">
      <formula>0</formula>
    </cfRule>
    <cfRule type="containsErrors" dxfId="1235" priority="364">
      <formula>ISERROR(M77)</formula>
    </cfRule>
  </conditionalFormatting>
  <conditionalFormatting sqref="M79:M80">
    <cfRule type="cellIs" dxfId="1234" priority="361" operator="equal">
      <formula>0</formula>
    </cfRule>
    <cfRule type="containsErrors" dxfId="1233" priority="362">
      <formula>ISERROR(M79)</formula>
    </cfRule>
  </conditionalFormatting>
  <conditionalFormatting sqref="C72:C76">
    <cfRule type="containsErrors" dxfId="1232" priority="360">
      <formula>ISERROR(C72)</formula>
    </cfRule>
  </conditionalFormatting>
  <conditionalFormatting sqref="C79:C80">
    <cfRule type="cellIs" dxfId="1231" priority="358" operator="equal">
      <formula>0</formula>
    </cfRule>
    <cfRule type="containsErrors" dxfId="1230" priority="359">
      <formula>ISERROR(C79)</formula>
    </cfRule>
  </conditionalFormatting>
  <conditionalFormatting sqref="M82:M86">
    <cfRule type="containsErrors" dxfId="1229" priority="357">
      <formula>ISERROR(M82)</formula>
    </cfRule>
  </conditionalFormatting>
  <conditionalFormatting sqref="M82:M86">
    <cfRule type="containsErrors" dxfId="1228" priority="356">
      <formula>ISERROR(M82)</formula>
    </cfRule>
  </conditionalFormatting>
  <conditionalFormatting sqref="M82:M86">
    <cfRule type="cellIs" dxfId="1227" priority="355" operator="equal">
      <formula>0</formula>
    </cfRule>
  </conditionalFormatting>
  <conditionalFormatting sqref="M87:M88">
    <cfRule type="cellIs" dxfId="1226" priority="353" operator="equal">
      <formula>0</formula>
    </cfRule>
    <cfRule type="containsErrors" dxfId="1225" priority="354">
      <formula>ISERROR(M87)</formula>
    </cfRule>
  </conditionalFormatting>
  <conditionalFormatting sqref="M89:M90">
    <cfRule type="cellIs" dxfId="1224" priority="351" operator="equal">
      <formula>0</formula>
    </cfRule>
    <cfRule type="containsErrors" dxfId="1223" priority="352">
      <formula>ISERROR(M89)</formula>
    </cfRule>
  </conditionalFormatting>
  <conditionalFormatting sqref="C82:C86">
    <cfRule type="containsErrors" dxfId="1222" priority="350">
      <formula>ISERROR(C82)</formula>
    </cfRule>
  </conditionalFormatting>
  <conditionalFormatting sqref="C89:C90">
    <cfRule type="cellIs" dxfId="1221" priority="348" operator="equal">
      <formula>0</formula>
    </cfRule>
    <cfRule type="containsErrors" dxfId="1220" priority="349">
      <formula>ISERROR(C89)</formula>
    </cfRule>
  </conditionalFormatting>
  <conditionalFormatting sqref="M92:M96">
    <cfRule type="containsErrors" dxfId="1219" priority="347">
      <formula>ISERROR(M92)</formula>
    </cfRule>
  </conditionalFormatting>
  <conditionalFormatting sqref="M92:M96">
    <cfRule type="containsErrors" dxfId="1218" priority="346">
      <formula>ISERROR(M92)</formula>
    </cfRule>
  </conditionalFormatting>
  <conditionalFormatting sqref="M92:M96">
    <cfRule type="cellIs" dxfId="1217" priority="345" operator="equal">
      <formula>0</formula>
    </cfRule>
  </conditionalFormatting>
  <conditionalFormatting sqref="M97:M98">
    <cfRule type="cellIs" dxfId="1216" priority="343" operator="equal">
      <formula>0</formula>
    </cfRule>
    <cfRule type="containsErrors" dxfId="1215" priority="344">
      <formula>ISERROR(M97)</formula>
    </cfRule>
  </conditionalFormatting>
  <conditionalFormatting sqref="M99:M100">
    <cfRule type="cellIs" dxfId="1214" priority="341" operator="equal">
      <formula>0</formula>
    </cfRule>
    <cfRule type="containsErrors" dxfId="1213" priority="342">
      <formula>ISERROR(M99)</formula>
    </cfRule>
  </conditionalFormatting>
  <conditionalFormatting sqref="C92:C96">
    <cfRule type="containsErrors" dxfId="1212" priority="340">
      <formula>ISERROR(C92)</formula>
    </cfRule>
  </conditionalFormatting>
  <conditionalFormatting sqref="C99:C100">
    <cfRule type="cellIs" dxfId="1211" priority="338" operator="equal">
      <formula>0</formula>
    </cfRule>
    <cfRule type="containsErrors" dxfId="1210" priority="339">
      <formula>ISERROR(C99)</formula>
    </cfRule>
  </conditionalFormatting>
  <conditionalFormatting sqref="M102:M106">
    <cfRule type="containsErrors" dxfId="1209" priority="337">
      <formula>ISERROR(M102)</formula>
    </cfRule>
  </conditionalFormatting>
  <conditionalFormatting sqref="M102:M106">
    <cfRule type="containsErrors" dxfId="1208" priority="336">
      <formula>ISERROR(M102)</formula>
    </cfRule>
  </conditionalFormatting>
  <conditionalFormatting sqref="M102:M106">
    <cfRule type="cellIs" dxfId="1207" priority="335" operator="equal">
      <formula>0</formula>
    </cfRule>
  </conditionalFormatting>
  <conditionalFormatting sqref="M107:M108">
    <cfRule type="cellIs" dxfId="1206" priority="333" operator="equal">
      <formula>0</formula>
    </cfRule>
    <cfRule type="containsErrors" dxfId="1205" priority="334">
      <formula>ISERROR(M107)</formula>
    </cfRule>
  </conditionalFormatting>
  <conditionalFormatting sqref="M109:M110">
    <cfRule type="cellIs" dxfId="1204" priority="331" operator="equal">
      <formula>0</formula>
    </cfRule>
    <cfRule type="containsErrors" dxfId="1203" priority="332">
      <formula>ISERROR(M109)</formula>
    </cfRule>
  </conditionalFormatting>
  <conditionalFormatting sqref="C102:C106">
    <cfRule type="containsErrors" dxfId="1202" priority="330">
      <formula>ISERROR(C102)</formula>
    </cfRule>
  </conditionalFormatting>
  <conditionalFormatting sqref="C109:C110">
    <cfRule type="cellIs" dxfId="1201" priority="328" operator="equal">
      <formula>0</formula>
    </cfRule>
    <cfRule type="containsErrors" dxfId="1200" priority="329">
      <formula>ISERROR(C109)</formula>
    </cfRule>
  </conditionalFormatting>
  <conditionalFormatting sqref="M112:M116">
    <cfRule type="containsErrors" dxfId="1199" priority="327">
      <formula>ISERROR(M112)</formula>
    </cfRule>
  </conditionalFormatting>
  <conditionalFormatting sqref="M112:M116">
    <cfRule type="containsErrors" dxfId="1198" priority="326">
      <formula>ISERROR(M112)</formula>
    </cfRule>
  </conditionalFormatting>
  <conditionalFormatting sqref="M112:M116">
    <cfRule type="cellIs" dxfId="1197" priority="325" operator="equal">
      <formula>0</formula>
    </cfRule>
  </conditionalFormatting>
  <conditionalFormatting sqref="M117:M118">
    <cfRule type="cellIs" dxfId="1196" priority="323" operator="equal">
      <formula>0</formula>
    </cfRule>
    <cfRule type="containsErrors" dxfId="1195" priority="324">
      <formula>ISERROR(M117)</formula>
    </cfRule>
  </conditionalFormatting>
  <conditionalFormatting sqref="M119:M120">
    <cfRule type="cellIs" dxfId="1194" priority="321" operator="equal">
      <formula>0</formula>
    </cfRule>
    <cfRule type="containsErrors" dxfId="1193" priority="322">
      <formula>ISERROR(M119)</formula>
    </cfRule>
  </conditionalFormatting>
  <conditionalFormatting sqref="C112:C116">
    <cfRule type="containsErrors" dxfId="1192" priority="320">
      <formula>ISERROR(C112)</formula>
    </cfRule>
  </conditionalFormatting>
  <conditionalFormatting sqref="C119:C120">
    <cfRule type="cellIs" dxfId="1191" priority="318" operator="equal">
      <formula>0</formula>
    </cfRule>
    <cfRule type="containsErrors" dxfId="1190" priority="319">
      <formula>ISERROR(C119)</formula>
    </cfRule>
  </conditionalFormatting>
  <conditionalFormatting sqref="M122:M126">
    <cfRule type="containsErrors" dxfId="1189" priority="317">
      <formula>ISERROR(M122)</formula>
    </cfRule>
  </conditionalFormatting>
  <conditionalFormatting sqref="M122:M126">
    <cfRule type="containsErrors" dxfId="1188" priority="316">
      <formula>ISERROR(M122)</formula>
    </cfRule>
  </conditionalFormatting>
  <conditionalFormatting sqref="M122:M126">
    <cfRule type="cellIs" dxfId="1187" priority="315" operator="equal">
      <formula>0</formula>
    </cfRule>
  </conditionalFormatting>
  <conditionalFormatting sqref="M127:M128">
    <cfRule type="cellIs" dxfId="1186" priority="313" operator="equal">
      <formula>0</formula>
    </cfRule>
    <cfRule type="containsErrors" dxfId="1185" priority="314">
      <formula>ISERROR(M127)</formula>
    </cfRule>
  </conditionalFormatting>
  <conditionalFormatting sqref="M129:M130">
    <cfRule type="cellIs" dxfId="1184" priority="311" operator="equal">
      <formula>0</formula>
    </cfRule>
    <cfRule type="containsErrors" dxfId="1183" priority="312">
      <formula>ISERROR(M129)</formula>
    </cfRule>
  </conditionalFormatting>
  <conditionalFormatting sqref="C122:C126">
    <cfRule type="containsErrors" dxfId="1182" priority="310">
      <formula>ISERROR(C122)</formula>
    </cfRule>
  </conditionalFormatting>
  <conditionalFormatting sqref="C129:C130">
    <cfRule type="cellIs" dxfId="1181" priority="308" operator="equal">
      <formula>0</formula>
    </cfRule>
    <cfRule type="containsErrors" dxfId="1180" priority="309">
      <formula>ISERROR(C129)</formula>
    </cfRule>
  </conditionalFormatting>
  <conditionalFormatting sqref="M132:M136">
    <cfRule type="containsErrors" dxfId="1179" priority="307">
      <formula>ISERROR(M132)</formula>
    </cfRule>
  </conditionalFormatting>
  <conditionalFormatting sqref="M132:M136">
    <cfRule type="containsErrors" dxfId="1178" priority="306">
      <formula>ISERROR(M132)</formula>
    </cfRule>
  </conditionalFormatting>
  <conditionalFormatting sqref="M132:M136">
    <cfRule type="cellIs" dxfId="1177" priority="305" operator="equal">
      <formula>0</formula>
    </cfRule>
  </conditionalFormatting>
  <conditionalFormatting sqref="M137:M138">
    <cfRule type="cellIs" dxfId="1176" priority="303" operator="equal">
      <formula>0</formula>
    </cfRule>
    <cfRule type="containsErrors" dxfId="1175" priority="304">
      <formula>ISERROR(M137)</formula>
    </cfRule>
  </conditionalFormatting>
  <conditionalFormatting sqref="M139:M140">
    <cfRule type="cellIs" dxfId="1174" priority="301" operator="equal">
      <formula>0</formula>
    </cfRule>
    <cfRule type="containsErrors" dxfId="1173" priority="302">
      <formula>ISERROR(M139)</formula>
    </cfRule>
  </conditionalFormatting>
  <conditionalFormatting sqref="C132:C136">
    <cfRule type="containsErrors" dxfId="1172" priority="300">
      <formula>ISERROR(C132)</formula>
    </cfRule>
  </conditionalFormatting>
  <conditionalFormatting sqref="C139:C140">
    <cfRule type="cellIs" dxfId="1171" priority="298" operator="equal">
      <formula>0</formula>
    </cfRule>
    <cfRule type="containsErrors" dxfId="1170" priority="299">
      <formula>ISERROR(C139)</formula>
    </cfRule>
  </conditionalFormatting>
  <conditionalFormatting sqref="M142:M146">
    <cfRule type="containsErrors" dxfId="1169" priority="297">
      <formula>ISERROR(M142)</formula>
    </cfRule>
  </conditionalFormatting>
  <conditionalFormatting sqref="M142:M146">
    <cfRule type="containsErrors" dxfId="1168" priority="296">
      <formula>ISERROR(M142)</formula>
    </cfRule>
  </conditionalFormatting>
  <conditionalFormatting sqref="M142:M146">
    <cfRule type="cellIs" dxfId="1167" priority="295" operator="equal">
      <formula>0</formula>
    </cfRule>
  </conditionalFormatting>
  <conditionalFormatting sqref="M147:M148">
    <cfRule type="cellIs" dxfId="1166" priority="293" operator="equal">
      <formula>0</formula>
    </cfRule>
    <cfRule type="containsErrors" dxfId="1165" priority="294">
      <formula>ISERROR(M147)</formula>
    </cfRule>
  </conditionalFormatting>
  <conditionalFormatting sqref="M149:M150">
    <cfRule type="cellIs" dxfId="1164" priority="291" operator="equal">
      <formula>0</formula>
    </cfRule>
    <cfRule type="containsErrors" dxfId="1163" priority="292">
      <formula>ISERROR(M149)</formula>
    </cfRule>
  </conditionalFormatting>
  <conditionalFormatting sqref="C142:C146">
    <cfRule type="containsErrors" dxfId="1162" priority="290">
      <formula>ISERROR(C142)</formula>
    </cfRule>
  </conditionalFormatting>
  <conditionalFormatting sqref="C149:C150">
    <cfRule type="cellIs" dxfId="1161" priority="288" operator="equal">
      <formula>0</formula>
    </cfRule>
    <cfRule type="containsErrors" dxfId="1160" priority="289">
      <formula>ISERROR(C149)</formula>
    </cfRule>
  </conditionalFormatting>
  <conditionalFormatting sqref="M152:M156">
    <cfRule type="containsErrors" dxfId="1159" priority="287">
      <formula>ISERROR(M152)</formula>
    </cfRule>
  </conditionalFormatting>
  <conditionalFormatting sqref="M152:M156">
    <cfRule type="containsErrors" dxfId="1158" priority="286">
      <formula>ISERROR(M152)</formula>
    </cfRule>
  </conditionalFormatting>
  <conditionalFormatting sqref="M152:M156">
    <cfRule type="cellIs" dxfId="1157" priority="285" operator="equal">
      <formula>0</formula>
    </cfRule>
  </conditionalFormatting>
  <conditionalFormatting sqref="M157:M158">
    <cfRule type="cellIs" dxfId="1156" priority="283" operator="equal">
      <formula>0</formula>
    </cfRule>
    <cfRule type="containsErrors" dxfId="1155" priority="284">
      <formula>ISERROR(M157)</formula>
    </cfRule>
  </conditionalFormatting>
  <conditionalFormatting sqref="M159:M160">
    <cfRule type="cellIs" dxfId="1154" priority="281" operator="equal">
      <formula>0</formula>
    </cfRule>
    <cfRule type="containsErrors" dxfId="1153" priority="282">
      <formula>ISERROR(M159)</formula>
    </cfRule>
  </conditionalFormatting>
  <conditionalFormatting sqref="C152:C156">
    <cfRule type="containsErrors" dxfId="1152" priority="280">
      <formula>ISERROR(C152)</formula>
    </cfRule>
  </conditionalFormatting>
  <conditionalFormatting sqref="C159:C160">
    <cfRule type="cellIs" dxfId="1151" priority="278" operator="equal">
      <formula>0</formula>
    </cfRule>
    <cfRule type="containsErrors" dxfId="1150" priority="279">
      <formula>ISERROR(C159)</formula>
    </cfRule>
  </conditionalFormatting>
  <conditionalFormatting sqref="M11">
    <cfRule type="containsErrors" dxfId="1149" priority="276">
      <formula>ISERROR(M11)</formula>
    </cfRule>
  </conditionalFormatting>
  <conditionalFormatting sqref="A2:A6">
    <cfRule type="containsErrors" dxfId="1148" priority="275">
      <formula>ISERROR(A2)</formula>
    </cfRule>
  </conditionalFormatting>
  <conditionalFormatting sqref="A7:A8">
    <cfRule type="cellIs" dxfId="1147" priority="273" operator="equal">
      <formula>0</formula>
    </cfRule>
    <cfRule type="containsErrors" dxfId="1146" priority="274">
      <formula>ISERROR(A7)</formula>
    </cfRule>
  </conditionalFormatting>
  <conditionalFormatting sqref="A9:A10">
    <cfRule type="cellIs" dxfId="1145" priority="271" operator="equal">
      <formula>0</formula>
    </cfRule>
    <cfRule type="containsErrors" dxfId="1144" priority="272">
      <formula>ISERROR(A9)</formula>
    </cfRule>
  </conditionalFormatting>
  <conditionalFormatting sqref="A17:A18">
    <cfRule type="cellIs" dxfId="1143" priority="269" operator="equal">
      <formula>0</formula>
    </cfRule>
    <cfRule type="containsErrors" dxfId="1142" priority="270">
      <formula>ISERROR(A17)</formula>
    </cfRule>
  </conditionalFormatting>
  <conditionalFormatting sqref="A19:A20">
    <cfRule type="cellIs" dxfId="1141" priority="267" operator="equal">
      <formula>0</formula>
    </cfRule>
    <cfRule type="containsErrors" dxfId="1140" priority="268">
      <formula>ISERROR(A19)</formula>
    </cfRule>
  </conditionalFormatting>
  <conditionalFormatting sqref="A27:A28">
    <cfRule type="cellIs" dxfId="1139" priority="265" operator="equal">
      <formula>0</formula>
    </cfRule>
    <cfRule type="containsErrors" dxfId="1138" priority="266">
      <formula>ISERROR(A27)</formula>
    </cfRule>
  </conditionalFormatting>
  <conditionalFormatting sqref="A29:A30">
    <cfRule type="cellIs" dxfId="1137" priority="263" operator="equal">
      <formula>0</formula>
    </cfRule>
    <cfRule type="containsErrors" dxfId="1136" priority="264">
      <formula>ISERROR(A29)</formula>
    </cfRule>
  </conditionalFormatting>
  <conditionalFormatting sqref="A37:A38">
    <cfRule type="cellIs" dxfId="1135" priority="261" operator="equal">
      <formula>0</formula>
    </cfRule>
    <cfRule type="containsErrors" dxfId="1134" priority="262">
      <formula>ISERROR(A37)</formula>
    </cfRule>
  </conditionalFormatting>
  <conditionalFormatting sqref="A39:A40">
    <cfRule type="cellIs" dxfId="1133" priority="259" operator="equal">
      <formula>0</formula>
    </cfRule>
    <cfRule type="containsErrors" dxfId="1132" priority="260">
      <formula>ISERROR(A39)</formula>
    </cfRule>
  </conditionalFormatting>
  <conditionalFormatting sqref="A47:A48">
    <cfRule type="cellIs" dxfId="1131" priority="257" operator="equal">
      <formula>0</formula>
    </cfRule>
    <cfRule type="containsErrors" dxfId="1130" priority="258">
      <formula>ISERROR(A47)</formula>
    </cfRule>
  </conditionalFormatting>
  <conditionalFormatting sqref="A49:A50">
    <cfRule type="cellIs" dxfId="1129" priority="255" operator="equal">
      <formula>0</formula>
    </cfRule>
    <cfRule type="containsErrors" dxfId="1128" priority="256">
      <formula>ISERROR(A49)</formula>
    </cfRule>
  </conditionalFormatting>
  <conditionalFormatting sqref="A57:A58">
    <cfRule type="cellIs" dxfId="1127" priority="253" operator="equal">
      <formula>0</formula>
    </cfRule>
    <cfRule type="containsErrors" dxfId="1126" priority="254">
      <formula>ISERROR(A57)</formula>
    </cfRule>
  </conditionalFormatting>
  <conditionalFormatting sqref="A59:A60">
    <cfRule type="cellIs" dxfId="1125" priority="251" operator="equal">
      <formula>0</formula>
    </cfRule>
    <cfRule type="containsErrors" dxfId="1124" priority="252">
      <formula>ISERROR(A59)</formula>
    </cfRule>
  </conditionalFormatting>
  <conditionalFormatting sqref="A67:A68">
    <cfRule type="cellIs" dxfId="1123" priority="249" operator="equal">
      <formula>0</formula>
    </cfRule>
    <cfRule type="containsErrors" dxfId="1122" priority="250">
      <formula>ISERROR(A67)</formula>
    </cfRule>
  </conditionalFormatting>
  <conditionalFormatting sqref="A69:A70">
    <cfRule type="cellIs" dxfId="1121" priority="247" operator="equal">
      <formula>0</formula>
    </cfRule>
    <cfRule type="containsErrors" dxfId="1120" priority="248">
      <formula>ISERROR(A69)</formula>
    </cfRule>
  </conditionalFormatting>
  <conditionalFormatting sqref="A77:A78">
    <cfRule type="cellIs" dxfId="1119" priority="245" operator="equal">
      <formula>0</formula>
    </cfRule>
    <cfRule type="containsErrors" dxfId="1118" priority="246">
      <formula>ISERROR(A77)</formula>
    </cfRule>
  </conditionalFormatting>
  <conditionalFormatting sqref="A79:A80">
    <cfRule type="cellIs" dxfId="1117" priority="243" operator="equal">
      <formula>0</formula>
    </cfRule>
    <cfRule type="containsErrors" dxfId="1116" priority="244">
      <formula>ISERROR(A79)</formula>
    </cfRule>
  </conditionalFormatting>
  <conditionalFormatting sqref="A87:A88">
    <cfRule type="cellIs" dxfId="1115" priority="241" operator="equal">
      <formula>0</formula>
    </cfRule>
    <cfRule type="containsErrors" dxfId="1114" priority="242">
      <formula>ISERROR(A87)</formula>
    </cfRule>
  </conditionalFormatting>
  <conditionalFormatting sqref="A89:A90">
    <cfRule type="cellIs" dxfId="1113" priority="239" operator="equal">
      <formula>0</formula>
    </cfRule>
    <cfRule type="containsErrors" dxfId="1112" priority="240">
      <formula>ISERROR(A89)</formula>
    </cfRule>
  </conditionalFormatting>
  <conditionalFormatting sqref="A97:A98">
    <cfRule type="cellIs" dxfId="1111" priority="237" operator="equal">
      <formula>0</formula>
    </cfRule>
    <cfRule type="containsErrors" dxfId="1110" priority="238">
      <formula>ISERROR(A97)</formula>
    </cfRule>
  </conditionalFormatting>
  <conditionalFormatting sqref="A99:A100">
    <cfRule type="cellIs" dxfId="1109" priority="235" operator="equal">
      <formula>0</formula>
    </cfRule>
    <cfRule type="containsErrors" dxfId="1108" priority="236">
      <formula>ISERROR(A99)</formula>
    </cfRule>
  </conditionalFormatting>
  <conditionalFormatting sqref="A107:A108">
    <cfRule type="cellIs" dxfId="1107" priority="233" operator="equal">
      <formula>0</formula>
    </cfRule>
    <cfRule type="containsErrors" dxfId="1106" priority="234">
      <formula>ISERROR(A107)</formula>
    </cfRule>
  </conditionalFormatting>
  <conditionalFormatting sqref="A109:A110">
    <cfRule type="cellIs" dxfId="1105" priority="231" operator="equal">
      <formula>0</formula>
    </cfRule>
    <cfRule type="containsErrors" dxfId="1104" priority="232">
      <formula>ISERROR(A109)</formula>
    </cfRule>
  </conditionalFormatting>
  <conditionalFormatting sqref="A117:A118">
    <cfRule type="cellIs" dxfId="1103" priority="229" operator="equal">
      <formula>0</formula>
    </cfRule>
    <cfRule type="containsErrors" dxfId="1102" priority="230">
      <formula>ISERROR(A117)</formula>
    </cfRule>
  </conditionalFormatting>
  <conditionalFormatting sqref="A119:A120">
    <cfRule type="cellIs" dxfId="1101" priority="227" operator="equal">
      <formula>0</formula>
    </cfRule>
    <cfRule type="containsErrors" dxfId="1100" priority="228">
      <formula>ISERROR(A119)</formula>
    </cfRule>
  </conditionalFormatting>
  <conditionalFormatting sqref="A127:A128">
    <cfRule type="cellIs" dxfId="1099" priority="225" operator="equal">
      <formula>0</formula>
    </cfRule>
    <cfRule type="containsErrors" dxfId="1098" priority="226">
      <formula>ISERROR(A127)</formula>
    </cfRule>
  </conditionalFormatting>
  <conditionalFormatting sqref="A129:A130">
    <cfRule type="cellIs" dxfId="1097" priority="223" operator="equal">
      <formula>0</formula>
    </cfRule>
    <cfRule type="containsErrors" dxfId="1096" priority="224">
      <formula>ISERROR(A129)</formula>
    </cfRule>
  </conditionalFormatting>
  <conditionalFormatting sqref="A137:A138">
    <cfRule type="cellIs" dxfId="1095" priority="221" operator="equal">
      <formula>0</formula>
    </cfRule>
    <cfRule type="containsErrors" dxfId="1094" priority="222">
      <formula>ISERROR(A137)</formula>
    </cfRule>
  </conditionalFormatting>
  <conditionalFormatting sqref="A139:A140">
    <cfRule type="cellIs" dxfId="1093" priority="219" operator="equal">
      <formula>0</formula>
    </cfRule>
    <cfRule type="containsErrors" dxfId="1092" priority="220">
      <formula>ISERROR(A139)</formula>
    </cfRule>
  </conditionalFormatting>
  <conditionalFormatting sqref="A147:A148">
    <cfRule type="cellIs" dxfId="1091" priority="217" operator="equal">
      <formula>0</formula>
    </cfRule>
    <cfRule type="containsErrors" dxfId="1090" priority="218">
      <formula>ISERROR(A147)</formula>
    </cfRule>
  </conditionalFormatting>
  <conditionalFormatting sqref="A149:A150">
    <cfRule type="cellIs" dxfId="1089" priority="215" operator="equal">
      <formula>0</formula>
    </cfRule>
    <cfRule type="containsErrors" dxfId="1088" priority="216">
      <formula>ISERROR(A149)</formula>
    </cfRule>
  </conditionalFormatting>
  <conditionalFormatting sqref="A157:A158">
    <cfRule type="cellIs" dxfId="1087" priority="213" operator="equal">
      <formula>0</formula>
    </cfRule>
    <cfRule type="containsErrors" dxfId="1086" priority="214">
      <formula>ISERROR(A157)</formula>
    </cfRule>
  </conditionalFormatting>
  <conditionalFormatting sqref="A159:A160">
    <cfRule type="cellIs" dxfId="1085" priority="211" operator="equal">
      <formula>0</formula>
    </cfRule>
    <cfRule type="containsErrors" dxfId="1084" priority="212">
      <formula>ISERROR(A159)</formula>
    </cfRule>
  </conditionalFormatting>
  <conditionalFormatting sqref="A12:A16">
    <cfRule type="containsErrors" dxfId="1083" priority="210">
      <formula>ISERROR(A12)</formula>
    </cfRule>
  </conditionalFormatting>
  <conditionalFormatting sqref="A22:A26">
    <cfRule type="containsErrors" dxfId="1082" priority="209">
      <formula>ISERROR(A22)</formula>
    </cfRule>
  </conditionalFormatting>
  <conditionalFormatting sqref="A32:A36">
    <cfRule type="containsErrors" dxfId="1081" priority="208">
      <formula>ISERROR(A32)</formula>
    </cfRule>
  </conditionalFormatting>
  <conditionalFormatting sqref="A42:A46">
    <cfRule type="containsErrors" dxfId="1080" priority="207">
      <formula>ISERROR(A42)</formula>
    </cfRule>
  </conditionalFormatting>
  <conditionalFormatting sqref="A52:A56">
    <cfRule type="containsErrors" dxfId="1079" priority="206">
      <formula>ISERROR(A52)</formula>
    </cfRule>
  </conditionalFormatting>
  <conditionalFormatting sqref="A62:A66">
    <cfRule type="containsErrors" dxfId="1078" priority="205">
      <formula>ISERROR(A62)</formula>
    </cfRule>
  </conditionalFormatting>
  <conditionalFormatting sqref="A72:A76">
    <cfRule type="containsErrors" dxfId="1077" priority="204">
      <formula>ISERROR(A72)</formula>
    </cfRule>
  </conditionalFormatting>
  <conditionalFormatting sqref="A82:A86">
    <cfRule type="containsErrors" dxfId="1076" priority="203">
      <formula>ISERROR(A82)</formula>
    </cfRule>
  </conditionalFormatting>
  <conditionalFormatting sqref="A92:A96">
    <cfRule type="containsErrors" dxfId="1075" priority="202">
      <formula>ISERROR(A92)</formula>
    </cfRule>
  </conditionalFormatting>
  <conditionalFormatting sqref="A102:A106">
    <cfRule type="containsErrors" dxfId="1074" priority="201">
      <formula>ISERROR(A102)</formula>
    </cfRule>
  </conditionalFormatting>
  <conditionalFormatting sqref="A112:A116">
    <cfRule type="containsErrors" dxfId="1073" priority="200">
      <formula>ISERROR(A112)</formula>
    </cfRule>
  </conditionalFormatting>
  <conditionalFormatting sqref="A122:A126">
    <cfRule type="containsErrors" dxfId="1072" priority="199">
      <formula>ISERROR(A122)</formula>
    </cfRule>
  </conditionalFormatting>
  <conditionalFormatting sqref="A132:A136">
    <cfRule type="containsErrors" dxfId="1071" priority="198">
      <formula>ISERROR(A132)</formula>
    </cfRule>
  </conditionalFormatting>
  <conditionalFormatting sqref="A142:A146">
    <cfRule type="containsErrors" dxfId="1070" priority="197">
      <formula>ISERROR(A142)</formula>
    </cfRule>
  </conditionalFormatting>
  <conditionalFormatting sqref="A152:A156">
    <cfRule type="containsErrors" dxfId="1069" priority="196">
      <formula>ISERROR(A152)</formula>
    </cfRule>
  </conditionalFormatting>
  <conditionalFormatting sqref="B142:B146">
    <cfRule type="containsErrors" dxfId="1068" priority="194">
      <formula>ISERROR(B142)</formula>
    </cfRule>
  </conditionalFormatting>
  <conditionalFormatting sqref="B132:B136">
    <cfRule type="containsErrors" dxfId="1067" priority="195">
      <formula>ISERROR(B132)</formula>
    </cfRule>
  </conditionalFormatting>
  <conditionalFormatting sqref="B152:B156">
    <cfRule type="containsErrors" dxfId="1066" priority="193">
      <formula>ISERROR(B152)</formula>
    </cfRule>
  </conditionalFormatting>
  <conditionalFormatting sqref="B42:B46">
    <cfRule type="containsErrors" dxfId="1065" priority="189">
      <formula>ISERROR(B42)</formula>
    </cfRule>
  </conditionalFormatting>
  <conditionalFormatting sqref="B22:B26">
    <cfRule type="containsErrors" dxfId="1064" priority="191">
      <formula>ISERROR(B22)</formula>
    </cfRule>
  </conditionalFormatting>
  <conditionalFormatting sqref="B32:B36">
    <cfRule type="containsErrors" dxfId="1063" priority="190">
      <formula>ISERROR(B32)</formula>
    </cfRule>
  </conditionalFormatting>
  <conditionalFormatting sqref="B52:B56">
    <cfRule type="containsErrors" dxfId="1062" priority="188">
      <formula>ISERROR(B52)</formula>
    </cfRule>
  </conditionalFormatting>
  <conditionalFormatting sqref="B62:B66">
    <cfRule type="containsErrors" dxfId="1061" priority="187">
      <formula>ISERROR(B62)</formula>
    </cfRule>
  </conditionalFormatting>
  <conditionalFormatting sqref="B72:B76">
    <cfRule type="containsErrors" dxfId="1060" priority="186">
      <formula>ISERROR(B72)</formula>
    </cfRule>
  </conditionalFormatting>
  <conditionalFormatting sqref="B82:B86">
    <cfRule type="containsErrors" dxfId="1059" priority="185">
      <formula>ISERROR(B82)</formula>
    </cfRule>
  </conditionalFormatting>
  <conditionalFormatting sqref="B92:B96">
    <cfRule type="containsErrors" dxfId="1058" priority="184">
      <formula>ISERROR(B92)</formula>
    </cfRule>
  </conditionalFormatting>
  <conditionalFormatting sqref="B102:B106">
    <cfRule type="containsErrors" dxfId="1057" priority="183">
      <formula>ISERROR(B102)</formula>
    </cfRule>
  </conditionalFormatting>
  <conditionalFormatting sqref="B112:B116">
    <cfRule type="containsErrors" dxfId="1056" priority="182">
      <formula>ISERROR(B112)</formula>
    </cfRule>
  </conditionalFormatting>
  <conditionalFormatting sqref="B122:B126">
    <cfRule type="containsErrors" dxfId="1055" priority="181">
      <formula>ISERROR(B122)</formula>
    </cfRule>
  </conditionalFormatting>
  <conditionalFormatting sqref="A11">
    <cfRule type="containsErrors" dxfId="1054" priority="179">
      <formula>ISERROR(A11)</formula>
    </cfRule>
  </conditionalFormatting>
  <conditionalFormatting sqref="C17:C18">
    <cfRule type="cellIs" dxfId="1053" priority="177" operator="equal">
      <formula>0</formula>
    </cfRule>
    <cfRule type="containsErrors" dxfId="1052" priority="178">
      <formula>ISERROR(C17)</formula>
    </cfRule>
  </conditionalFormatting>
  <conditionalFormatting sqref="C27:C28">
    <cfRule type="cellIs" dxfId="1051" priority="175" operator="equal">
      <formula>0</formula>
    </cfRule>
    <cfRule type="containsErrors" dxfId="1050" priority="176">
      <formula>ISERROR(C27)</formula>
    </cfRule>
  </conditionalFormatting>
  <conditionalFormatting sqref="C37:C38">
    <cfRule type="cellIs" dxfId="1049" priority="173" operator="equal">
      <formula>0</formula>
    </cfRule>
    <cfRule type="containsErrors" dxfId="1048" priority="174">
      <formula>ISERROR(C37)</formula>
    </cfRule>
  </conditionalFormatting>
  <conditionalFormatting sqref="C47:C48">
    <cfRule type="cellIs" dxfId="1047" priority="171" operator="equal">
      <formula>0</formula>
    </cfRule>
    <cfRule type="containsErrors" dxfId="1046" priority="172">
      <formula>ISERROR(C47)</formula>
    </cfRule>
  </conditionalFormatting>
  <conditionalFormatting sqref="C57:C58">
    <cfRule type="cellIs" dxfId="1045" priority="169" operator="equal">
      <formula>0</formula>
    </cfRule>
    <cfRule type="containsErrors" dxfId="1044" priority="170">
      <formula>ISERROR(C57)</formula>
    </cfRule>
  </conditionalFormatting>
  <conditionalFormatting sqref="C67:C68">
    <cfRule type="cellIs" dxfId="1043" priority="167" operator="equal">
      <formula>0</formula>
    </cfRule>
    <cfRule type="containsErrors" dxfId="1042" priority="168">
      <formula>ISERROR(C67)</formula>
    </cfRule>
  </conditionalFormatting>
  <conditionalFormatting sqref="C77:C78">
    <cfRule type="cellIs" dxfId="1041" priority="165" operator="equal">
      <formula>0</formula>
    </cfRule>
    <cfRule type="containsErrors" dxfId="1040" priority="166">
      <formula>ISERROR(C77)</formula>
    </cfRule>
  </conditionalFormatting>
  <conditionalFormatting sqref="C87:C88">
    <cfRule type="cellIs" dxfId="1039" priority="163" operator="equal">
      <formula>0</formula>
    </cfRule>
    <cfRule type="containsErrors" dxfId="1038" priority="164">
      <formula>ISERROR(C87)</formula>
    </cfRule>
  </conditionalFormatting>
  <conditionalFormatting sqref="C97:C98">
    <cfRule type="cellIs" dxfId="1037" priority="161" operator="equal">
      <formula>0</formula>
    </cfRule>
    <cfRule type="containsErrors" dxfId="1036" priority="162">
      <formula>ISERROR(C97)</formula>
    </cfRule>
  </conditionalFormatting>
  <conditionalFormatting sqref="C107:C108">
    <cfRule type="cellIs" dxfId="1035" priority="159" operator="equal">
      <formula>0</formula>
    </cfRule>
    <cfRule type="containsErrors" dxfId="1034" priority="160">
      <formula>ISERROR(C107)</formula>
    </cfRule>
  </conditionalFormatting>
  <conditionalFormatting sqref="C117:C118">
    <cfRule type="cellIs" dxfId="1033" priority="157" operator="equal">
      <formula>0</formula>
    </cfRule>
    <cfRule type="containsErrors" dxfId="1032" priority="158">
      <formula>ISERROR(C117)</formula>
    </cfRule>
  </conditionalFormatting>
  <conditionalFormatting sqref="C127:C128">
    <cfRule type="cellIs" dxfId="1031" priority="155" operator="equal">
      <formula>0</formula>
    </cfRule>
    <cfRule type="containsErrors" dxfId="1030" priority="156">
      <formula>ISERROR(C127)</formula>
    </cfRule>
  </conditionalFormatting>
  <conditionalFormatting sqref="C137:C138">
    <cfRule type="cellIs" dxfId="1029" priority="153" operator="equal">
      <formula>0</formula>
    </cfRule>
    <cfRule type="containsErrors" dxfId="1028" priority="154">
      <formula>ISERROR(C137)</formula>
    </cfRule>
  </conditionalFormatting>
  <conditionalFormatting sqref="C147:C148">
    <cfRule type="cellIs" dxfId="1027" priority="151" operator="equal">
      <formula>0</formula>
    </cfRule>
    <cfRule type="containsErrors" dxfId="1026" priority="152">
      <formula>ISERROR(C147)</formula>
    </cfRule>
  </conditionalFormatting>
  <conditionalFormatting sqref="C157:C158">
    <cfRule type="cellIs" dxfId="1025" priority="149" operator="equal">
      <formula>0</formula>
    </cfRule>
    <cfRule type="containsErrors" dxfId="1024" priority="150">
      <formula>ISERROR(C157)</formula>
    </cfRule>
  </conditionalFormatting>
  <conditionalFormatting sqref="C21">
    <cfRule type="containsErrors" dxfId="1023" priority="148">
      <formula>ISERROR(C21)</formula>
    </cfRule>
  </conditionalFormatting>
  <conditionalFormatting sqref="B21">
    <cfRule type="containsErrors" dxfId="1022" priority="147">
      <formula>ISERROR(B21)</formula>
    </cfRule>
  </conditionalFormatting>
  <conditionalFormatting sqref="C31">
    <cfRule type="containsErrors" dxfId="1021" priority="146">
      <formula>ISERROR(C31)</formula>
    </cfRule>
  </conditionalFormatting>
  <conditionalFormatting sqref="B31">
    <cfRule type="containsErrors" dxfId="1020" priority="145">
      <formula>ISERROR(B31)</formula>
    </cfRule>
  </conditionalFormatting>
  <conditionalFormatting sqref="C41">
    <cfRule type="containsErrors" dxfId="1019" priority="144">
      <formula>ISERROR(C41)</formula>
    </cfRule>
  </conditionalFormatting>
  <conditionalFormatting sqref="B41">
    <cfRule type="containsErrors" dxfId="1018" priority="143">
      <formula>ISERROR(B41)</formula>
    </cfRule>
  </conditionalFormatting>
  <conditionalFormatting sqref="C51">
    <cfRule type="containsErrors" dxfId="1017" priority="142">
      <formula>ISERROR(C51)</formula>
    </cfRule>
  </conditionalFormatting>
  <conditionalFormatting sqref="B51">
    <cfRule type="containsErrors" dxfId="1016" priority="141">
      <formula>ISERROR(B51)</formula>
    </cfRule>
  </conditionalFormatting>
  <conditionalFormatting sqref="C61">
    <cfRule type="containsErrors" dxfId="1015" priority="140">
      <formula>ISERROR(C61)</formula>
    </cfRule>
  </conditionalFormatting>
  <conditionalFormatting sqref="B61">
    <cfRule type="containsErrors" dxfId="1014" priority="139">
      <formula>ISERROR(B61)</formula>
    </cfRule>
  </conditionalFormatting>
  <conditionalFormatting sqref="C71">
    <cfRule type="containsErrors" dxfId="1013" priority="138">
      <formula>ISERROR(C71)</formula>
    </cfRule>
  </conditionalFormatting>
  <conditionalFormatting sqref="B71">
    <cfRule type="containsErrors" dxfId="1012" priority="137">
      <formula>ISERROR(B71)</formula>
    </cfRule>
  </conditionalFormatting>
  <conditionalFormatting sqref="C81">
    <cfRule type="containsErrors" dxfId="1011" priority="136">
      <formula>ISERROR(C81)</formula>
    </cfRule>
  </conditionalFormatting>
  <conditionalFormatting sqref="B81">
    <cfRule type="containsErrors" dxfId="1010" priority="135">
      <formula>ISERROR(B81)</formula>
    </cfRule>
  </conditionalFormatting>
  <conditionalFormatting sqref="C91">
    <cfRule type="containsErrors" dxfId="1009" priority="134">
      <formula>ISERROR(C91)</formula>
    </cfRule>
  </conditionalFormatting>
  <conditionalFormatting sqref="B91">
    <cfRule type="containsErrors" dxfId="1008" priority="133">
      <formula>ISERROR(B91)</formula>
    </cfRule>
  </conditionalFormatting>
  <conditionalFormatting sqref="C101">
    <cfRule type="containsErrors" dxfId="1007" priority="132">
      <formula>ISERROR(C101)</formula>
    </cfRule>
  </conditionalFormatting>
  <conditionalFormatting sqref="B101">
    <cfRule type="containsErrors" dxfId="1006" priority="131">
      <formula>ISERROR(B101)</formula>
    </cfRule>
  </conditionalFormatting>
  <conditionalFormatting sqref="C111">
    <cfRule type="containsErrors" dxfId="1005" priority="130">
      <formula>ISERROR(C111)</formula>
    </cfRule>
  </conditionalFormatting>
  <conditionalFormatting sqref="B111">
    <cfRule type="containsErrors" dxfId="1004" priority="129">
      <formula>ISERROR(B111)</formula>
    </cfRule>
  </conditionalFormatting>
  <conditionalFormatting sqref="C121">
    <cfRule type="containsErrors" dxfId="1003" priority="128">
      <formula>ISERROR(C121)</formula>
    </cfRule>
  </conditionalFormatting>
  <conditionalFormatting sqref="B121">
    <cfRule type="containsErrors" dxfId="1002" priority="127">
      <formula>ISERROR(B121)</formula>
    </cfRule>
  </conditionalFormatting>
  <conditionalFormatting sqref="C131">
    <cfRule type="containsErrors" dxfId="1001" priority="126">
      <formula>ISERROR(C131)</formula>
    </cfRule>
  </conditionalFormatting>
  <conditionalFormatting sqref="B131">
    <cfRule type="containsErrors" dxfId="1000" priority="125">
      <formula>ISERROR(B131)</formula>
    </cfRule>
  </conditionalFormatting>
  <conditionalFormatting sqref="C141">
    <cfRule type="containsErrors" dxfId="999" priority="124">
      <formula>ISERROR(C141)</formula>
    </cfRule>
  </conditionalFormatting>
  <conditionalFormatting sqref="B141">
    <cfRule type="containsErrors" dxfId="998" priority="123">
      <formula>ISERROR(B141)</formula>
    </cfRule>
  </conditionalFormatting>
  <conditionalFormatting sqref="C151">
    <cfRule type="containsErrors" dxfId="997" priority="122">
      <formula>ISERROR(C151)</formula>
    </cfRule>
  </conditionalFormatting>
  <conditionalFormatting sqref="B151">
    <cfRule type="containsErrors" dxfId="996" priority="121">
      <formula>ISERROR(B151)</formula>
    </cfRule>
  </conditionalFormatting>
  <conditionalFormatting sqref="C161">
    <cfRule type="containsErrors" dxfId="995" priority="120">
      <formula>ISERROR(C161)</formula>
    </cfRule>
  </conditionalFormatting>
  <conditionalFormatting sqref="B161">
    <cfRule type="containsErrors" dxfId="994" priority="119">
      <formula>ISERROR(B161)</formula>
    </cfRule>
  </conditionalFormatting>
  <conditionalFormatting sqref="B1">
    <cfRule type="containsErrors" dxfId="993" priority="118">
      <formula>ISERROR(B1)</formula>
    </cfRule>
  </conditionalFormatting>
  <conditionalFormatting sqref="A21">
    <cfRule type="containsErrors" dxfId="992" priority="117">
      <formula>ISERROR(A21)</formula>
    </cfRule>
  </conditionalFormatting>
  <conditionalFormatting sqref="A31">
    <cfRule type="containsErrors" dxfId="991" priority="116">
      <formula>ISERROR(A31)</formula>
    </cfRule>
  </conditionalFormatting>
  <conditionalFormatting sqref="A41">
    <cfRule type="containsErrors" dxfId="990" priority="115">
      <formula>ISERROR(A41)</formula>
    </cfRule>
  </conditionalFormatting>
  <conditionalFormatting sqref="A51">
    <cfRule type="containsErrors" dxfId="989" priority="114">
      <formula>ISERROR(A51)</formula>
    </cfRule>
  </conditionalFormatting>
  <conditionalFormatting sqref="A61">
    <cfRule type="containsErrors" dxfId="988" priority="113">
      <formula>ISERROR(A61)</formula>
    </cfRule>
  </conditionalFormatting>
  <conditionalFormatting sqref="A71">
    <cfRule type="containsErrors" dxfId="987" priority="112">
      <formula>ISERROR(A71)</formula>
    </cfRule>
  </conditionalFormatting>
  <conditionalFormatting sqref="A81">
    <cfRule type="containsErrors" dxfId="986" priority="111">
      <formula>ISERROR(A81)</formula>
    </cfRule>
  </conditionalFormatting>
  <conditionalFormatting sqref="A91">
    <cfRule type="containsErrors" dxfId="985" priority="110">
      <formula>ISERROR(A91)</formula>
    </cfRule>
  </conditionalFormatting>
  <conditionalFormatting sqref="A101">
    <cfRule type="containsErrors" dxfId="984" priority="109">
      <formula>ISERROR(A101)</formula>
    </cfRule>
  </conditionalFormatting>
  <conditionalFormatting sqref="A111">
    <cfRule type="containsErrors" dxfId="983" priority="108">
      <formula>ISERROR(A111)</formula>
    </cfRule>
  </conditionalFormatting>
  <conditionalFormatting sqref="A121">
    <cfRule type="containsErrors" dxfId="982" priority="107">
      <formula>ISERROR(A121)</formula>
    </cfRule>
  </conditionalFormatting>
  <conditionalFormatting sqref="A131">
    <cfRule type="containsErrors" dxfId="981" priority="106">
      <formula>ISERROR(A131)</formula>
    </cfRule>
  </conditionalFormatting>
  <conditionalFormatting sqref="A141">
    <cfRule type="containsErrors" dxfId="980" priority="105">
      <formula>ISERROR(A141)</formula>
    </cfRule>
  </conditionalFormatting>
  <conditionalFormatting sqref="A151">
    <cfRule type="containsErrors" dxfId="979" priority="104">
      <formula>ISERROR(A151)</formula>
    </cfRule>
  </conditionalFormatting>
  <conditionalFormatting sqref="A161">
    <cfRule type="containsErrors" dxfId="978" priority="103">
      <formula>ISERROR(A161)</formula>
    </cfRule>
  </conditionalFormatting>
  <conditionalFormatting sqref="D1:D6">
    <cfRule type="containsErrors" dxfId="977" priority="102">
      <formula>ISERROR(D1)</formula>
    </cfRule>
  </conditionalFormatting>
  <conditionalFormatting sqref="D7:D8">
    <cfRule type="cellIs" dxfId="976" priority="100" operator="equal">
      <formula>0</formula>
    </cfRule>
    <cfRule type="containsErrors" dxfId="975" priority="101">
      <formula>ISERROR(D7)</formula>
    </cfRule>
  </conditionalFormatting>
  <conditionalFormatting sqref="D11">
    <cfRule type="containsErrors" dxfId="974" priority="99">
      <formula>ISERROR(D11)</formula>
    </cfRule>
  </conditionalFormatting>
  <conditionalFormatting sqref="D21">
    <cfRule type="containsErrors" dxfId="973" priority="98">
      <formula>ISERROR(D21)</formula>
    </cfRule>
  </conditionalFormatting>
  <conditionalFormatting sqref="D31">
    <cfRule type="containsErrors" dxfId="972" priority="97">
      <formula>ISERROR(D31)</formula>
    </cfRule>
  </conditionalFormatting>
  <conditionalFormatting sqref="D41">
    <cfRule type="containsErrors" dxfId="971" priority="96">
      <formula>ISERROR(D41)</formula>
    </cfRule>
  </conditionalFormatting>
  <conditionalFormatting sqref="D51">
    <cfRule type="containsErrors" dxfId="970" priority="95">
      <formula>ISERROR(D51)</formula>
    </cfRule>
  </conditionalFormatting>
  <conditionalFormatting sqref="D61">
    <cfRule type="containsErrors" dxfId="969" priority="94">
      <formula>ISERROR(D61)</formula>
    </cfRule>
  </conditionalFormatting>
  <conditionalFormatting sqref="D71">
    <cfRule type="containsErrors" dxfId="968" priority="93">
      <formula>ISERROR(D71)</formula>
    </cfRule>
  </conditionalFormatting>
  <conditionalFormatting sqref="D81">
    <cfRule type="containsErrors" dxfId="967" priority="92">
      <formula>ISERROR(D81)</formula>
    </cfRule>
  </conditionalFormatting>
  <conditionalFormatting sqref="D91">
    <cfRule type="containsErrors" dxfId="966" priority="91">
      <formula>ISERROR(D91)</formula>
    </cfRule>
  </conditionalFormatting>
  <conditionalFormatting sqref="D101">
    <cfRule type="containsErrors" dxfId="965" priority="90">
      <formula>ISERROR(D101)</formula>
    </cfRule>
  </conditionalFormatting>
  <conditionalFormatting sqref="D111">
    <cfRule type="containsErrors" dxfId="964" priority="89">
      <formula>ISERROR(D111)</formula>
    </cfRule>
  </conditionalFormatting>
  <conditionalFormatting sqref="D121">
    <cfRule type="containsErrors" dxfId="963" priority="88">
      <formula>ISERROR(D121)</formula>
    </cfRule>
  </conditionalFormatting>
  <conditionalFormatting sqref="D131">
    <cfRule type="containsErrors" dxfId="962" priority="87">
      <formula>ISERROR(D131)</formula>
    </cfRule>
  </conditionalFormatting>
  <conditionalFormatting sqref="D141">
    <cfRule type="containsErrors" dxfId="961" priority="86">
      <formula>ISERROR(D141)</formula>
    </cfRule>
  </conditionalFormatting>
  <conditionalFormatting sqref="D151">
    <cfRule type="containsErrors" dxfId="960" priority="85">
      <formula>ISERROR(D151)</formula>
    </cfRule>
  </conditionalFormatting>
  <conditionalFormatting sqref="D161">
    <cfRule type="containsErrors" dxfId="959" priority="84">
      <formula>ISERROR(D161)</formula>
    </cfRule>
  </conditionalFormatting>
  <conditionalFormatting sqref="D17:D18">
    <cfRule type="cellIs" dxfId="958" priority="82" operator="equal">
      <formula>0</formula>
    </cfRule>
    <cfRule type="containsErrors" dxfId="957" priority="83">
      <formula>ISERROR(D17)</formula>
    </cfRule>
  </conditionalFormatting>
  <conditionalFormatting sqref="D27:D28">
    <cfRule type="cellIs" dxfId="956" priority="80" operator="equal">
      <formula>0</formula>
    </cfRule>
    <cfRule type="containsErrors" dxfId="955" priority="81">
      <formula>ISERROR(D27)</formula>
    </cfRule>
  </conditionalFormatting>
  <conditionalFormatting sqref="D37:D38">
    <cfRule type="cellIs" dxfId="954" priority="78" operator="equal">
      <formula>0</formula>
    </cfRule>
    <cfRule type="containsErrors" dxfId="953" priority="79">
      <formula>ISERROR(D37)</formula>
    </cfRule>
  </conditionalFormatting>
  <conditionalFormatting sqref="D47:D48">
    <cfRule type="cellIs" dxfId="952" priority="76" operator="equal">
      <formula>0</formula>
    </cfRule>
    <cfRule type="containsErrors" dxfId="951" priority="77">
      <formula>ISERROR(D47)</formula>
    </cfRule>
  </conditionalFormatting>
  <conditionalFormatting sqref="D117:D118">
    <cfRule type="cellIs" dxfId="950" priority="62" operator="equal">
      <formula>0</formula>
    </cfRule>
    <cfRule type="containsErrors" dxfId="949" priority="63">
      <formula>ISERROR(D117)</formula>
    </cfRule>
  </conditionalFormatting>
  <conditionalFormatting sqref="D57:D58">
    <cfRule type="cellIs" dxfId="948" priority="74" operator="equal">
      <formula>0</formula>
    </cfRule>
    <cfRule type="containsErrors" dxfId="947" priority="75">
      <formula>ISERROR(D57)</formula>
    </cfRule>
  </conditionalFormatting>
  <conditionalFormatting sqref="D67:D68">
    <cfRule type="cellIs" dxfId="946" priority="72" operator="equal">
      <formula>0</formula>
    </cfRule>
    <cfRule type="containsErrors" dxfId="945" priority="73">
      <formula>ISERROR(D67)</formula>
    </cfRule>
  </conditionalFormatting>
  <conditionalFormatting sqref="D127:D128">
    <cfRule type="cellIs" dxfId="944" priority="60" operator="equal">
      <formula>0</formula>
    </cfRule>
    <cfRule type="containsErrors" dxfId="943" priority="61">
      <formula>ISERROR(D127)</formula>
    </cfRule>
  </conditionalFormatting>
  <conditionalFormatting sqref="D77:D78">
    <cfRule type="cellIs" dxfId="942" priority="70" operator="equal">
      <formula>0</formula>
    </cfRule>
    <cfRule type="containsErrors" dxfId="941" priority="71">
      <formula>ISERROR(D77)</formula>
    </cfRule>
  </conditionalFormatting>
  <conditionalFormatting sqref="D87:D88">
    <cfRule type="cellIs" dxfId="940" priority="68" operator="equal">
      <formula>0</formula>
    </cfRule>
    <cfRule type="containsErrors" dxfId="939" priority="69">
      <formula>ISERROR(D87)</formula>
    </cfRule>
  </conditionalFormatting>
  <conditionalFormatting sqref="D137:D138">
    <cfRule type="cellIs" dxfId="938" priority="58" operator="equal">
      <formula>0</formula>
    </cfRule>
    <cfRule type="containsErrors" dxfId="937" priority="59">
      <formula>ISERROR(D137)</formula>
    </cfRule>
  </conditionalFormatting>
  <conditionalFormatting sqref="D97:D98">
    <cfRule type="cellIs" dxfId="936" priority="66" operator="equal">
      <formula>0</formula>
    </cfRule>
    <cfRule type="containsErrors" dxfId="935" priority="67">
      <formula>ISERROR(D97)</formula>
    </cfRule>
  </conditionalFormatting>
  <conditionalFormatting sqref="D107:D108">
    <cfRule type="cellIs" dxfId="934" priority="64" operator="equal">
      <formula>0</formula>
    </cfRule>
    <cfRule type="containsErrors" dxfId="933" priority="65">
      <formula>ISERROR(D107)</formula>
    </cfRule>
  </conditionalFormatting>
  <conditionalFormatting sqref="D147:D148">
    <cfRule type="cellIs" dxfId="932" priority="56" operator="equal">
      <formula>0</formula>
    </cfRule>
    <cfRule type="containsErrors" dxfId="931" priority="57">
      <formula>ISERROR(D147)</formula>
    </cfRule>
  </conditionalFormatting>
  <conditionalFormatting sqref="D157:D158">
    <cfRule type="cellIs" dxfId="930" priority="54" operator="equal">
      <formula>0</formula>
    </cfRule>
    <cfRule type="containsErrors" dxfId="929" priority="55">
      <formula>ISERROR(D157)</formula>
    </cfRule>
  </conditionalFormatting>
  <conditionalFormatting sqref="D12:D16">
    <cfRule type="containsErrors" dxfId="928" priority="53">
      <formula>ISERROR(D12)</formula>
    </cfRule>
  </conditionalFormatting>
  <conditionalFormatting sqref="D22:D26">
    <cfRule type="containsErrors" dxfId="927" priority="52">
      <formula>ISERROR(D22)</formula>
    </cfRule>
  </conditionalFormatting>
  <conditionalFormatting sqref="D32:D36">
    <cfRule type="containsErrors" dxfId="926" priority="51">
      <formula>ISERROR(D32)</formula>
    </cfRule>
  </conditionalFormatting>
  <conditionalFormatting sqref="D42:D46">
    <cfRule type="containsErrors" dxfId="925" priority="50">
      <formula>ISERROR(D42)</formula>
    </cfRule>
  </conditionalFormatting>
  <conditionalFormatting sqref="D52:D56">
    <cfRule type="containsErrors" dxfId="924" priority="49">
      <formula>ISERROR(D52)</formula>
    </cfRule>
  </conditionalFormatting>
  <conditionalFormatting sqref="D62:D66">
    <cfRule type="containsErrors" dxfId="923" priority="48">
      <formula>ISERROR(D62)</formula>
    </cfRule>
  </conditionalFormatting>
  <conditionalFormatting sqref="D72:D76">
    <cfRule type="containsErrors" dxfId="922" priority="47">
      <formula>ISERROR(D72)</formula>
    </cfRule>
  </conditionalFormatting>
  <conditionalFormatting sqref="D82:D86">
    <cfRule type="containsErrors" dxfId="921" priority="46">
      <formula>ISERROR(D82)</formula>
    </cfRule>
  </conditionalFormatting>
  <conditionalFormatting sqref="D92:D96">
    <cfRule type="containsErrors" dxfId="920" priority="45">
      <formula>ISERROR(D92)</formula>
    </cfRule>
  </conditionalFormatting>
  <conditionalFormatting sqref="D102:D106">
    <cfRule type="containsErrors" dxfId="919" priority="44">
      <formula>ISERROR(D102)</formula>
    </cfRule>
  </conditionalFormatting>
  <conditionalFormatting sqref="D112:D116">
    <cfRule type="containsErrors" dxfId="918" priority="43">
      <formula>ISERROR(D112)</formula>
    </cfRule>
  </conditionalFormatting>
  <conditionalFormatting sqref="D122:D126">
    <cfRule type="containsErrors" dxfId="917" priority="42">
      <formula>ISERROR(D122)</formula>
    </cfRule>
  </conditionalFormatting>
  <conditionalFormatting sqref="D132:D136">
    <cfRule type="containsErrors" dxfId="916" priority="41">
      <formula>ISERROR(D132)</formula>
    </cfRule>
  </conditionalFormatting>
  <conditionalFormatting sqref="D142:D146">
    <cfRule type="containsErrors" dxfId="915" priority="40">
      <formula>ISERROR(D142)</formula>
    </cfRule>
  </conditionalFormatting>
  <conditionalFormatting sqref="D152:D156">
    <cfRule type="containsErrors" dxfId="914" priority="39">
      <formula>ISERROR(D152)</formula>
    </cfRule>
  </conditionalFormatting>
  <conditionalFormatting sqref="D119:D120">
    <cfRule type="cellIs" dxfId="913" priority="37" operator="equal">
      <formula>0</formula>
    </cfRule>
    <cfRule type="containsErrors" dxfId="912" priority="38">
      <formula>ISERROR(D119)</formula>
    </cfRule>
  </conditionalFormatting>
  <conditionalFormatting sqref="D9:D10">
    <cfRule type="containsErrors" dxfId="911" priority="36">
      <formula>ISERROR(D9)</formula>
    </cfRule>
  </conditionalFormatting>
  <conditionalFormatting sqref="D19:D20">
    <cfRule type="containsErrors" dxfId="910" priority="35">
      <formula>ISERROR(D19)</formula>
    </cfRule>
  </conditionalFormatting>
  <conditionalFormatting sqref="D29:D30">
    <cfRule type="containsErrors" dxfId="909" priority="34">
      <formula>ISERROR(D29)</formula>
    </cfRule>
  </conditionalFormatting>
  <conditionalFormatting sqref="D39:D40">
    <cfRule type="containsErrors" dxfId="908" priority="33">
      <formula>ISERROR(D39)</formula>
    </cfRule>
  </conditionalFormatting>
  <conditionalFormatting sqref="D49:D50">
    <cfRule type="containsErrors" dxfId="907" priority="32">
      <formula>ISERROR(D49)</formula>
    </cfRule>
  </conditionalFormatting>
  <conditionalFormatting sqref="D59:D60">
    <cfRule type="containsErrors" dxfId="906" priority="31">
      <formula>ISERROR(D59)</formula>
    </cfRule>
  </conditionalFormatting>
  <conditionalFormatting sqref="D69:D70">
    <cfRule type="containsErrors" dxfId="905" priority="30">
      <formula>ISERROR(D69)</formula>
    </cfRule>
  </conditionalFormatting>
  <conditionalFormatting sqref="D79:D80">
    <cfRule type="containsErrors" dxfId="904" priority="29">
      <formula>ISERROR(D79)</formula>
    </cfRule>
  </conditionalFormatting>
  <conditionalFormatting sqref="D89:D90">
    <cfRule type="containsErrors" dxfId="903" priority="28">
      <formula>ISERROR(D89)</formula>
    </cfRule>
  </conditionalFormatting>
  <conditionalFormatting sqref="D99:D100">
    <cfRule type="containsErrors" dxfId="902" priority="27">
      <formula>ISERROR(D99)</formula>
    </cfRule>
  </conditionalFormatting>
  <conditionalFormatting sqref="D109:D110">
    <cfRule type="containsErrors" dxfId="901" priority="26">
      <formula>ISERROR(D109)</formula>
    </cfRule>
  </conditionalFormatting>
  <conditionalFormatting sqref="D129:D130">
    <cfRule type="containsErrors" dxfId="900" priority="25">
      <formula>ISERROR(D129)</formula>
    </cfRule>
  </conditionalFormatting>
  <conditionalFormatting sqref="D139:D140">
    <cfRule type="containsErrors" dxfId="899" priority="24">
      <formula>ISERROR(D139)</formula>
    </cfRule>
  </conditionalFormatting>
  <conditionalFormatting sqref="D149:D150">
    <cfRule type="containsErrors" dxfId="898" priority="23">
      <formula>ISERROR(D149)</formula>
    </cfRule>
  </conditionalFormatting>
  <conditionalFormatting sqref="D159:D160">
    <cfRule type="containsErrors" dxfId="897" priority="22">
      <formula>ISERROR(D159)</formula>
    </cfRule>
  </conditionalFormatting>
  <conditionalFormatting sqref="M21">
    <cfRule type="containsErrors" dxfId="896" priority="21">
      <formula>ISERROR(M21)</formula>
    </cfRule>
  </conditionalFormatting>
  <conditionalFormatting sqref="M31">
    <cfRule type="containsErrors" dxfId="895" priority="20">
      <formula>ISERROR(M31)</formula>
    </cfRule>
  </conditionalFormatting>
  <conditionalFormatting sqref="M41">
    <cfRule type="containsErrors" dxfId="894" priority="19">
      <formula>ISERROR(M41)</formula>
    </cfRule>
  </conditionalFormatting>
  <conditionalFormatting sqref="M51">
    <cfRule type="containsErrors" dxfId="893" priority="18">
      <formula>ISERROR(M51)</formula>
    </cfRule>
  </conditionalFormatting>
  <conditionalFormatting sqref="M61">
    <cfRule type="containsErrors" dxfId="892" priority="17">
      <formula>ISERROR(M61)</formula>
    </cfRule>
  </conditionalFormatting>
  <conditionalFormatting sqref="M71">
    <cfRule type="containsErrors" dxfId="891" priority="16">
      <formula>ISERROR(M71)</formula>
    </cfRule>
  </conditionalFormatting>
  <conditionalFormatting sqref="M81">
    <cfRule type="containsErrors" dxfId="890" priority="15">
      <formula>ISERROR(M81)</formula>
    </cfRule>
  </conditionalFormatting>
  <conditionalFormatting sqref="M91">
    <cfRule type="containsErrors" dxfId="889" priority="14">
      <formula>ISERROR(M91)</formula>
    </cfRule>
  </conditionalFormatting>
  <conditionalFormatting sqref="M101">
    <cfRule type="containsErrors" dxfId="888" priority="13">
      <formula>ISERROR(M101)</formula>
    </cfRule>
  </conditionalFormatting>
  <conditionalFormatting sqref="M111">
    <cfRule type="containsErrors" dxfId="887" priority="12">
      <formula>ISERROR(M111)</formula>
    </cfRule>
  </conditionalFormatting>
  <conditionalFormatting sqref="M121">
    <cfRule type="containsErrors" dxfId="886" priority="11">
      <formula>ISERROR(M121)</formula>
    </cfRule>
  </conditionalFormatting>
  <conditionalFormatting sqref="M131">
    <cfRule type="containsErrors" dxfId="885" priority="10">
      <formula>ISERROR(M131)</formula>
    </cfRule>
  </conditionalFormatting>
  <conditionalFormatting sqref="M141">
    <cfRule type="containsErrors" dxfId="884" priority="9">
      <formula>ISERROR(M141)</formula>
    </cfRule>
  </conditionalFormatting>
  <conditionalFormatting sqref="M151">
    <cfRule type="containsErrors" dxfId="883" priority="8">
      <formula>ISERROR(M151)</formula>
    </cfRule>
  </conditionalFormatting>
  <conditionalFormatting sqref="M161">
    <cfRule type="containsErrors" dxfId="882" priority="7">
      <formula>ISERROR(M161)</formula>
    </cfRule>
  </conditionalFormatting>
  <conditionalFormatting sqref="E1:L1">
    <cfRule type="containsErrors" dxfId="881" priority="6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880" priority="4" operator="equal">
      <formula>0</formula>
    </cfRule>
    <cfRule type="containsErrors" dxfId="879" priority="5">
      <formula>ISERROR(E1)</formula>
    </cfRule>
  </conditionalFormatting>
  <conditionalFormatting sqref="B12:B16">
    <cfRule type="containsErrors" dxfId="878" priority="2">
      <formula>ISERROR(B12)</formula>
    </cfRule>
  </conditionalFormatting>
  <conditionalFormatting sqref="B2:B6">
    <cfRule type="containsErrors" dxfId="877" priority="3">
      <formula>ISERROR(B2)</formula>
    </cfRule>
  </conditionalFormatting>
  <conditionalFormatting sqref="B11">
    <cfRule type="containsErrors" dxfId="876" priority="1">
      <formula>ISERROR(B11)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"/>
  <sheetViews>
    <sheetView workbookViewId="0"/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</cols>
  <sheetData>
    <row r="1" spans="1:14" ht="48.6" thickBot="1" x14ac:dyDescent="0.35">
      <c r="A1" s="106" t="s">
        <v>40</v>
      </c>
      <c r="B1" s="107"/>
      <c r="C1" s="108"/>
      <c r="D1" s="109"/>
      <c r="E1" s="11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0</v>
      </c>
      <c r="F1" s="11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0</v>
      </c>
      <c r="G1" s="11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0</v>
      </c>
      <c r="N1" s="245">
        <f>Horaire!A13</f>
        <v>42677</v>
      </c>
    </row>
    <row r="2" spans="1:14" x14ac:dyDescent="0.25">
      <c r="A2" s="116"/>
      <c r="B2" s="117"/>
      <c r="C2" s="118"/>
      <c r="D2" s="119"/>
      <c r="E2" s="120"/>
      <c r="F2" s="120"/>
      <c r="G2" s="120"/>
      <c r="H2" s="121"/>
      <c r="I2" s="122"/>
      <c r="J2" s="123"/>
      <c r="K2" s="124"/>
      <c r="L2" s="125"/>
      <c r="M2" s="126">
        <f t="shared" ref="M2:M10" si="0">SUM(E2:G2)</f>
        <v>0</v>
      </c>
    </row>
    <row r="3" spans="1:14" x14ac:dyDescent="0.25">
      <c r="A3" s="127"/>
      <c r="B3" s="128"/>
      <c r="C3" s="129"/>
      <c r="D3" s="130"/>
      <c r="E3" s="131"/>
      <c r="F3" s="131"/>
      <c r="G3" s="131"/>
      <c r="H3" s="132"/>
      <c r="I3" s="133"/>
      <c r="J3" s="134"/>
      <c r="K3" s="135"/>
      <c r="L3" s="136"/>
      <c r="M3" s="137">
        <f t="shared" si="0"/>
        <v>0</v>
      </c>
    </row>
    <row r="4" spans="1:14" x14ac:dyDescent="0.25">
      <c r="A4" s="127"/>
      <c r="B4" s="128"/>
      <c r="C4" s="129"/>
      <c r="D4" s="130"/>
      <c r="E4" s="131"/>
      <c r="F4" s="131"/>
      <c r="G4" s="131"/>
      <c r="H4" s="132"/>
      <c r="I4" s="133"/>
      <c r="J4" s="134"/>
      <c r="K4" s="135"/>
      <c r="L4" s="136"/>
      <c r="M4" s="137">
        <f t="shared" si="0"/>
        <v>0</v>
      </c>
    </row>
    <row r="5" spans="1:14" x14ac:dyDescent="0.25">
      <c r="A5" s="127"/>
      <c r="B5" s="128"/>
      <c r="C5" s="129"/>
      <c r="D5" s="130"/>
      <c r="E5" s="131"/>
      <c r="F5" s="131"/>
      <c r="G5" s="131"/>
      <c r="H5" s="132"/>
      <c r="I5" s="133"/>
      <c r="J5" s="134"/>
      <c r="K5" s="135"/>
      <c r="L5" s="136"/>
      <c r="M5" s="137">
        <f t="shared" si="0"/>
        <v>0</v>
      </c>
    </row>
    <row r="6" spans="1:14" x14ac:dyDescent="0.25">
      <c r="A6" s="127"/>
      <c r="B6" s="128"/>
      <c r="C6" s="129"/>
      <c r="D6" s="130"/>
      <c r="E6" s="131"/>
      <c r="F6" s="131"/>
      <c r="G6" s="131"/>
      <c r="H6" s="132"/>
      <c r="I6" s="133"/>
      <c r="J6" s="134"/>
      <c r="K6" s="135"/>
      <c r="L6" s="136"/>
      <c r="M6" s="137">
        <f t="shared" si="0"/>
        <v>0</v>
      </c>
    </row>
    <row r="7" spans="1:14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4" x14ac:dyDescent="0.3">
      <c r="A8" s="138"/>
      <c r="B8" s="128"/>
      <c r="C8" s="139"/>
      <c r="D8" s="140"/>
      <c r="E8" s="143"/>
      <c r="F8" s="143"/>
      <c r="G8" s="143"/>
      <c r="H8" s="132"/>
      <c r="I8" s="133"/>
      <c r="J8" s="134"/>
      <c r="K8" s="135"/>
      <c r="L8" s="136"/>
      <c r="M8" s="142">
        <f t="shared" si="0"/>
        <v>0</v>
      </c>
    </row>
    <row r="9" spans="1:14" x14ac:dyDescent="0.3">
      <c r="A9" s="144"/>
      <c r="B9" s="128"/>
      <c r="C9" s="145"/>
      <c r="D9" s="146"/>
      <c r="E9" s="143"/>
      <c r="F9" s="143"/>
      <c r="G9" s="143"/>
      <c r="H9" s="132"/>
      <c r="I9" s="133"/>
      <c r="J9" s="134"/>
      <c r="K9" s="135"/>
      <c r="L9" s="136"/>
      <c r="M9" s="147">
        <f t="shared" si="0"/>
        <v>0</v>
      </c>
    </row>
    <row r="10" spans="1:14" x14ac:dyDescent="0.3">
      <c r="A10" s="144"/>
      <c r="B10" s="128"/>
      <c r="C10" s="145"/>
      <c r="D10" s="146"/>
      <c r="E10" s="143"/>
      <c r="F10" s="143"/>
      <c r="G10" s="143"/>
      <c r="H10" s="132"/>
      <c r="I10" s="133"/>
      <c r="J10" s="134"/>
      <c r="K10" s="135"/>
      <c r="L10" s="136"/>
      <c r="M10" s="147">
        <f t="shared" si="0"/>
        <v>0</v>
      </c>
    </row>
    <row r="11" spans="1:14" ht="15.6" x14ac:dyDescent="0.3">
      <c r="A11" s="148"/>
      <c r="B11" s="149"/>
      <c r="C11" s="150"/>
      <c r="D11" s="151"/>
      <c r="E11" s="152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0</v>
      </c>
      <c r="F11" s="152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0</v>
      </c>
      <c r="G11" s="152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0</v>
      </c>
      <c r="H11" s="149"/>
      <c r="I11" s="153"/>
      <c r="J11" s="154"/>
      <c r="K11" s="155"/>
      <c r="L11" s="156"/>
      <c r="M11" s="157">
        <f>SUM(E11:G11)</f>
        <v>0</v>
      </c>
    </row>
    <row r="12" spans="1:14" x14ac:dyDescent="0.25">
      <c r="A12" s="127"/>
      <c r="B12" s="128"/>
      <c r="C12" s="129"/>
      <c r="D12" s="130"/>
      <c r="E12" s="120"/>
      <c r="F12" s="120"/>
      <c r="G12" s="120"/>
      <c r="H12" s="121"/>
      <c r="I12" s="122"/>
      <c r="J12" s="123"/>
      <c r="K12" s="124"/>
      <c r="L12" s="125"/>
      <c r="M12" s="137">
        <f t="shared" ref="M12:M20" si="1">SUM(E12:G12)</f>
        <v>0</v>
      </c>
    </row>
    <row r="13" spans="1:14" x14ac:dyDescent="0.25">
      <c r="A13" s="127"/>
      <c r="B13" s="128"/>
      <c r="C13" s="129"/>
      <c r="D13" s="130"/>
      <c r="E13" s="131"/>
      <c r="F13" s="131"/>
      <c r="G13" s="131"/>
      <c r="H13" s="132"/>
      <c r="I13" s="133"/>
      <c r="J13" s="134"/>
      <c r="K13" s="135"/>
      <c r="L13" s="136"/>
      <c r="M13" s="137">
        <f t="shared" si="1"/>
        <v>0</v>
      </c>
    </row>
    <row r="14" spans="1:14" x14ac:dyDescent="0.25">
      <c r="A14" s="127"/>
      <c r="B14" s="128"/>
      <c r="C14" s="129"/>
      <c r="D14" s="130"/>
      <c r="E14" s="131"/>
      <c r="F14" s="131"/>
      <c r="G14" s="131"/>
      <c r="H14" s="132"/>
      <c r="I14" s="133"/>
      <c r="J14" s="134"/>
      <c r="K14" s="135"/>
      <c r="L14" s="136"/>
      <c r="M14" s="137">
        <f t="shared" si="1"/>
        <v>0</v>
      </c>
    </row>
    <row r="15" spans="1:14" x14ac:dyDescent="0.25">
      <c r="A15" s="127"/>
      <c r="B15" s="128"/>
      <c r="C15" s="129"/>
      <c r="D15" s="130"/>
      <c r="E15" s="131"/>
      <c r="F15" s="131"/>
      <c r="G15" s="131"/>
      <c r="H15" s="132"/>
      <c r="I15" s="133"/>
      <c r="J15" s="134"/>
      <c r="K15" s="135"/>
      <c r="L15" s="136"/>
      <c r="M15" s="137">
        <f t="shared" si="1"/>
        <v>0</v>
      </c>
    </row>
    <row r="16" spans="1:14" x14ac:dyDescent="0.25">
      <c r="A16" s="127"/>
      <c r="B16" s="128"/>
      <c r="C16" s="129"/>
      <c r="D16" s="130"/>
      <c r="E16" s="131"/>
      <c r="F16" s="131"/>
      <c r="G16" s="131"/>
      <c r="H16" s="132"/>
      <c r="I16" s="133"/>
      <c r="J16" s="134"/>
      <c r="K16" s="135"/>
      <c r="L16" s="136"/>
      <c r="M16" s="137">
        <f t="shared" si="1"/>
        <v>0</v>
      </c>
    </row>
    <row r="17" spans="1:13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3" x14ac:dyDescent="0.3">
      <c r="A18" s="138"/>
      <c r="B18" s="128"/>
      <c r="C18" s="139"/>
      <c r="D18" s="140"/>
      <c r="E18" s="143"/>
      <c r="F18" s="143"/>
      <c r="G18" s="143"/>
      <c r="H18" s="132"/>
      <c r="I18" s="133"/>
      <c r="J18" s="134"/>
      <c r="K18" s="135"/>
      <c r="L18" s="136"/>
      <c r="M18" s="142">
        <f t="shared" si="1"/>
        <v>0</v>
      </c>
    </row>
    <row r="19" spans="1:13" x14ac:dyDescent="0.3">
      <c r="A19" s="144"/>
      <c r="B19" s="128"/>
      <c r="C19" s="145"/>
      <c r="D19" s="146"/>
      <c r="E19" s="143"/>
      <c r="F19" s="143"/>
      <c r="G19" s="143"/>
      <c r="H19" s="132"/>
      <c r="I19" s="133"/>
      <c r="J19" s="134"/>
      <c r="K19" s="135"/>
      <c r="L19" s="136"/>
      <c r="M19" s="147">
        <f t="shared" si="1"/>
        <v>0</v>
      </c>
    </row>
    <row r="20" spans="1:13" x14ac:dyDescent="0.3">
      <c r="A20" s="144"/>
      <c r="B20" s="128"/>
      <c r="C20" s="145"/>
      <c r="D20" s="146"/>
      <c r="E20" s="143"/>
      <c r="F20" s="143"/>
      <c r="G20" s="143"/>
      <c r="H20" s="132"/>
      <c r="I20" s="133"/>
      <c r="J20" s="134"/>
      <c r="K20" s="135"/>
      <c r="L20" s="136"/>
      <c r="M20" s="147">
        <f t="shared" si="1"/>
        <v>0</v>
      </c>
    </row>
    <row r="21" spans="1:13" ht="15.6" x14ac:dyDescent="0.3">
      <c r="A21" s="148"/>
      <c r="B21" s="149"/>
      <c r="C21" s="150"/>
      <c r="D21" s="151"/>
      <c r="E21" s="152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0</v>
      </c>
      <c r="F21" s="152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0</v>
      </c>
      <c r="G21" s="152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0</v>
      </c>
      <c r="H21" s="149"/>
      <c r="I21" s="153"/>
      <c r="J21" s="154"/>
      <c r="K21" s="155"/>
      <c r="L21" s="156"/>
      <c r="M21" s="157">
        <f>SUM(E21:G21)</f>
        <v>0</v>
      </c>
    </row>
    <row r="22" spans="1:13" x14ac:dyDescent="0.25">
      <c r="A22" s="127"/>
      <c r="B22" s="128"/>
      <c r="C22" s="129"/>
      <c r="D22" s="130"/>
      <c r="E22" s="120"/>
      <c r="F22" s="120"/>
      <c r="G22" s="120"/>
      <c r="H22" s="121"/>
      <c r="I22" s="122"/>
      <c r="J22" s="123"/>
      <c r="K22" s="124"/>
      <c r="L22" s="125"/>
      <c r="M22" s="137">
        <f t="shared" ref="M22:M30" si="2">SUM(E22:G22)</f>
        <v>0</v>
      </c>
    </row>
    <row r="23" spans="1:13" x14ac:dyDescent="0.25">
      <c r="A23" s="127"/>
      <c r="B23" s="128"/>
      <c r="C23" s="129"/>
      <c r="D23" s="130"/>
      <c r="E23" s="131"/>
      <c r="F23" s="131"/>
      <c r="G23" s="131"/>
      <c r="H23" s="132"/>
      <c r="I23" s="133"/>
      <c r="J23" s="134"/>
      <c r="K23" s="135"/>
      <c r="L23" s="136"/>
      <c r="M23" s="137">
        <f t="shared" si="2"/>
        <v>0</v>
      </c>
    </row>
    <row r="24" spans="1:13" x14ac:dyDescent="0.25">
      <c r="A24" s="127"/>
      <c r="B24" s="128"/>
      <c r="C24" s="129"/>
      <c r="D24" s="130"/>
      <c r="E24" s="131"/>
      <c r="F24" s="131"/>
      <c r="G24" s="131"/>
      <c r="H24" s="132"/>
      <c r="I24" s="133"/>
      <c r="J24" s="134"/>
      <c r="K24" s="135"/>
      <c r="L24" s="136"/>
      <c r="M24" s="137">
        <f t="shared" si="2"/>
        <v>0</v>
      </c>
    </row>
    <row r="25" spans="1:13" x14ac:dyDescent="0.25">
      <c r="A25" s="127"/>
      <c r="B25" s="128"/>
      <c r="C25" s="129"/>
      <c r="D25" s="130"/>
      <c r="E25" s="131"/>
      <c r="F25" s="131"/>
      <c r="G25" s="131"/>
      <c r="H25" s="132"/>
      <c r="I25" s="133"/>
      <c r="J25" s="134"/>
      <c r="K25" s="135"/>
      <c r="L25" s="136"/>
      <c r="M25" s="137">
        <f t="shared" si="2"/>
        <v>0</v>
      </c>
    </row>
    <row r="26" spans="1:13" x14ac:dyDescent="0.25">
      <c r="A26" s="127"/>
      <c r="B26" s="128"/>
      <c r="C26" s="129"/>
      <c r="D26" s="130"/>
      <c r="E26" s="131"/>
      <c r="F26" s="131"/>
      <c r="G26" s="131"/>
      <c r="H26" s="132"/>
      <c r="I26" s="133"/>
      <c r="J26" s="134"/>
      <c r="K26" s="135"/>
      <c r="L26" s="136"/>
      <c r="M26" s="137">
        <f t="shared" si="2"/>
        <v>0</v>
      </c>
    </row>
    <row r="27" spans="1:13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3" x14ac:dyDescent="0.3">
      <c r="A28" s="138"/>
      <c r="B28" s="128"/>
      <c r="C28" s="139"/>
      <c r="D28" s="140"/>
      <c r="E28" s="143"/>
      <c r="F28" s="143"/>
      <c r="G28" s="143"/>
      <c r="H28" s="132"/>
      <c r="I28" s="133"/>
      <c r="J28" s="134"/>
      <c r="K28" s="135"/>
      <c r="L28" s="136"/>
      <c r="M28" s="142">
        <f t="shared" si="2"/>
        <v>0</v>
      </c>
    </row>
    <row r="29" spans="1:13" x14ac:dyDescent="0.3">
      <c r="A29" s="144"/>
      <c r="B29" s="128"/>
      <c r="C29" s="145"/>
      <c r="D29" s="146"/>
      <c r="E29" s="143"/>
      <c r="F29" s="143"/>
      <c r="G29" s="143"/>
      <c r="H29" s="132"/>
      <c r="I29" s="133"/>
      <c r="J29" s="134"/>
      <c r="K29" s="135"/>
      <c r="L29" s="136"/>
      <c r="M29" s="147">
        <f t="shared" si="2"/>
        <v>0</v>
      </c>
    </row>
    <row r="30" spans="1:13" x14ac:dyDescent="0.3">
      <c r="A30" s="144"/>
      <c r="B30" s="128"/>
      <c r="C30" s="145"/>
      <c r="D30" s="146"/>
      <c r="E30" s="143"/>
      <c r="F30" s="143"/>
      <c r="G30" s="143"/>
      <c r="H30" s="132"/>
      <c r="I30" s="133"/>
      <c r="J30" s="134"/>
      <c r="K30" s="135"/>
      <c r="L30" s="136"/>
      <c r="M30" s="147">
        <f t="shared" si="2"/>
        <v>0</v>
      </c>
    </row>
    <row r="31" spans="1:13" ht="15.6" x14ac:dyDescent="0.3">
      <c r="A31" s="148"/>
      <c r="B31" s="149"/>
      <c r="C31" s="150"/>
      <c r="D31" s="151"/>
      <c r="E31" s="152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0</v>
      </c>
      <c r="F31" s="152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0</v>
      </c>
      <c r="G31" s="152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0</v>
      </c>
      <c r="H31" s="149"/>
      <c r="I31" s="153"/>
      <c r="J31" s="154"/>
      <c r="K31" s="155"/>
      <c r="L31" s="156"/>
      <c r="M31" s="157">
        <f>SUM(E31:G31)</f>
        <v>0</v>
      </c>
    </row>
    <row r="32" spans="1:13" x14ac:dyDescent="0.25">
      <c r="A32" s="127"/>
      <c r="B32" s="128"/>
      <c r="C32" s="129"/>
      <c r="D32" s="130"/>
      <c r="E32" s="120"/>
      <c r="F32" s="120"/>
      <c r="G32" s="120"/>
      <c r="H32" s="121"/>
      <c r="I32" s="122"/>
      <c r="J32" s="123"/>
      <c r="K32" s="124"/>
      <c r="L32" s="125"/>
      <c r="M32" s="137">
        <f t="shared" ref="M32:M40" si="3">SUM(E32:G32)</f>
        <v>0</v>
      </c>
    </row>
    <row r="33" spans="1:13" x14ac:dyDescent="0.25">
      <c r="A33" s="127"/>
      <c r="B33" s="128"/>
      <c r="C33" s="129"/>
      <c r="D33" s="130"/>
      <c r="E33" s="131"/>
      <c r="F33" s="131"/>
      <c r="G33" s="131"/>
      <c r="H33" s="132"/>
      <c r="I33" s="133"/>
      <c r="J33" s="134"/>
      <c r="K33" s="135"/>
      <c r="L33" s="136"/>
      <c r="M33" s="137">
        <f t="shared" si="3"/>
        <v>0</v>
      </c>
    </row>
    <row r="34" spans="1:13" x14ac:dyDescent="0.25">
      <c r="A34" s="127"/>
      <c r="B34" s="128"/>
      <c r="C34" s="129"/>
      <c r="D34" s="130"/>
      <c r="E34" s="131"/>
      <c r="F34" s="131"/>
      <c r="G34" s="131"/>
      <c r="H34" s="132"/>
      <c r="I34" s="133"/>
      <c r="J34" s="134"/>
      <c r="K34" s="135"/>
      <c r="L34" s="136"/>
      <c r="M34" s="137">
        <f t="shared" si="3"/>
        <v>0</v>
      </c>
    </row>
    <row r="35" spans="1:13" x14ac:dyDescent="0.25">
      <c r="A35" s="127"/>
      <c r="B35" s="128"/>
      <c r="C35" s="129"/>
      <c r="D35" s="130"/>
      <c r="E35" s="131"/>
      <c r="F35" s="131"/>
      <c r="G35" s="131"/>
      <c r="H35" s="132"/>
      <c r="I35" s="133"/>
      <c r="J35" s="134"/>
      <c r="K35" s="135"/>
      <c r="L35" s="136"/>
      <c r="M35" s="137">
        <f t="shared" si="3"/>
        <v>0</v>
      </c>
    </row>
    <row r="36" spans="1:13" x14ac:dyDescent="0.25">
      <c r="A36" s="127"/>
      <c r="B36" s="128"/>
      <c r="C36" s="129"/>
      <c r="D36" s="130"/>
      <c r="E36" s="131"/>
      <c r="F36" s="131"/>
      <c r="G36" s="131"/>
      <c r="H36" s="132"/>
      <c r="I36" s="133"/>
      <c r="J36" s="134"/>
      <c r="K36" s="135"/>
      <c r="L36" s="136"/>
      <c r="M36" s="137">
        <f t="shared" si="3"/>
        <v>0</v>
      </c>
    </row>
    <row r="37" spans="1:13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3" x14ac:dyDescent="0.3">
      <c r="A38" s="138"/>
      <c r="B38" s="128"/>
      <c r="C38" s="139"/>
      <c r="D38" s="140"/>
      <c r="E38" s="143"/>
      <c r="F38" s="143"/>
      <c r="G38" s="143"/>
      <c r="H38" s="132"/>
      <c r="I38" s="133"/>
      <c r="J38" s="134"/>
      <c r="K38" s="135"/>
      <c r="L38" s="136"/>
      <c r="M38" s="142">
        <f t="shared" si="3"/>
        <v>0</v>
      </c>
    </row>
    <row r="39" spans="1:13" x14ac:dyDescent="0.3">
      <c r="A39" s="144"/>
      <c r="B39" s="128"/>
      <c r="C39" s="145"/>
      <c r="D39" s="146"/>
      <c r="E39" s="143"/>
      <c r="F39" s="143"/>
      <c r="G39" s="143"/>
      <c r="H39" s="132"/>
      <c r="I39" s="133"/>
      <c r="J39" s="134"/>
      <c r="K39" s="135"/>
      <c r="L39" s="136"/>
      <c r="M39" s="147">
        <f t="shared" si="3"/>
        <v>0</v>
      </c>
    </row>
    <row r="40" spans="1:13" x14ac:dyDescent="0.3">
      <c r="A40" s="144"/>
      <c r="B40" s="128"/>
      <c r="C40" s="145"/>
      <c r="D40" s="146"/>
      <c r="E40" s="143"/>
      <c r="F40" s="143"/>
      <c r="G40" s="143"/>
      <c r="H40" s="132"/>
      <c r="I40" s="133"/>
      <c r="J40" s="134"/>
      <c r="K40" s="135"/>
      <c r="L40" s="136"/>
      <c r="M40" s="147">
        <f t="shared" si="3"/>
        <v>0</v>
      </c>
    </row>
    <row r="41" spans="1:13" ht="15.6" x14ac:dyDescent="0.3">
      <c r="A41" s="148"/>
      <c r="B41" s="149"/>
      <c r="C41" s="150"/>
      <c r="D41" s="151"/>
      <c r="E41" s="152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0</v>
      </c>
      <c r="F41" s="152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0</v>
      </c>
      <c r="G41" s="152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0</v>
      </c>
      <c r="H41" s="149"/>
      <c r="I41" s="153"/>
      <c r="J41" s="154"/>
      <c r="K41" s="155"/>
      <c r="L41" s="156"/>
      <c r="M41" s="157">
        <f>SUM(E41:G41)</f>
        <v>0</v>
      </c>
    </row>
    <row r="42" spans="1:13" x14ac:dyDescent="0.25">
      <c r="A42" s="127"/>
      <c r="B42" s="128"/>
      <c r="C42" s="129"/>
      <c r="D42" s="130"/>
      <c r="E42" s="120"/>
      <c r="F42" s="120"/>
      <c r="G42" s="120"/>
      <c r="H42" s="121"/>
      <c r="I42" s="122"/>
      <c r="J42" s="123"/>
      <c r="K42" s="124"/>
      <c r="L42" s="125"/>
      <c r="M42" s="137">
        <f t="shared" ref="M42:M50" si="4">SUM(E42:G42)</f>
        <v>0</v>
      </c>
    </row>
    <row r="43" spans="1:13" x14ac:dyDescent="0.25">
      <c r="A43" s="127"/>
      <c r="B43" s="128"/>
      <c r="C43" s="129"/>
      <c r="D43" s="130"/>
      <c r="E43" s="131"/>
      <c r="F43" s="131"/>
      <c r="G43" s="131"/>
      <c r="H43" s="132"/>
      <c r="I43" s="133"/>
      <c r="J43" s="134"/>
      <c r="K43" s="135"/>
      <c r="L43" s="136"/>
      <c r="M43" s="137">
        <f t="shared" si="4"/>
        <v>0</v>
      </c>
    </row>
    <row r="44" spans="1:13" x14ac:dyDescent="0.25">
      <c r="A44" s="127"/>
      <c r="B44" s="128"/>
      <c r="C44" s="129"/>
      <c r="D44" s="130"/>
      <c r="E44" s="131"/>
      <c r="F44" s="131"/>
      <c r="G44" s="131"/>
      <c r="H44" s="132"/>
      <c r="I44" s="133"/>
      <c r="J44" s="134"/>
      <c r="K44" s="135"/>
      <c r="L44" s="136"/>
      <c r="M44" s="137">
        <f t="shared" si="4"/>
        <v>0</v>
      </c>
    </row>
    <row r="45" spans="1:13" x14ac:dyDescent="0.25">
      <c r="A45" s="127"/>
      <c r="B45" s="128"/>
      <c r="C45" s="129"/>
      <c r="D45" s="130"/>
      <c r="E45" s="131"/>
      <c r="F45" s="131"/>
      <c r="G45" s="131"/>
      <c r="H45" s="132"/>
      <c r="I45" s="133"/>
      <c r="J45" s="134"/>
      <c r="K45" s="135"/>
      <c r="L45" s="136"/>
      <c r="M45" s="137">
        <f t="shared" si="4"/>
        <v>0</v>
      </c>
    </row>
    <row r="46" spans="1:13" x14ac:dyDescent="0.25">
      <c r="A46" s="127"/>
      <c r="B46" s="128"/>
      <c r="C46" s="129"/>
      <c r="D46" s="130"/>
      <c r="E46" s="131"/>
      <c r="F46" s="131"/>
      <c r="G46" s="131"/>
      <c r="H46" s="132"/>
      <c r="I46" s="133"/>
      <c r="J46" s="134"/>
      <c r="K46" s="135"/>
      <c r="L46" s="136"/>
      <c r="M46" s="137">
        <f t="shared" si="4"/>
        <v>0</v>
      </c>
    </row>
    <row r="47" spans="1:13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3" x14ac:dyDescent="0.3">
      <c r="A48" s="138"/>
      <c r="B48" s="128"/>
      <c r="C48" s="139"/>
      <c r="D48" s="140"/>
      <c r="E48" s="143"/>
      <c r="F48" s="143"/>
      <c r="G48" s="143"/>
      <c r="H48" s="132"/>
      <c r="I48" s="133"/>
      <c r="J48" s="134"/>
      <c r="K48" s="135"/>
      <c r="L48" s="136"/>
      <c r="M48" s="142">
        <f t="shared" si="4"/>
        <v>0</v>
      </c>
    </row>
    <row r="49" spans="1:13" x14ac:dyDescent="0.3">
      <c r="A49" s="144"/>
      <c r="B49" s="128"/>
      <c r="C49" s="145"/>
      <c r="D49" s="146"/>
      <c r="E49" s="143"/>
      <c r="F49" s="143"/>
      <c r="G49" s="143"/>
      <c r="H49" s="132"/>
      <c r="I49" s="133"/>
      <c r="J49" s="134"/>
      <c r="K49" s="135"/>
      <c r="L49" s="136"/>
      <c r="M49" s="147">
        <f t="shared" si="4"/>
        <v>0</v>
      </c>
    </row>
    <row r="50" spans="1:13" x14ac:dyDescent="0.3">
      <c r="A50" s="144"/>
      <c r="B50" s="128"/>
      <c r="C50" s="145"/>
      <c r="D50" s="146"/>
      <c r="E50" s="143"/>
      <c r="F50" s="143"/>
      <c r="G50" s="143"/>
      <c r="H50" s="132"/>
      <c r="I50" s="133"/>
      <c r="J50" s="134"/>
      <c r="K50" s="135"/>
      <c r="L50" s="136"/>
      <c r="M50" s="147">
        <f t="shared" si="4"/>
        <v>0</v>
      </c>
    </row>
    <row r="51" spans="1:13" ht="15.6" x14ac:dyDescent="0.3">
      <c r="A51" s="148"/>
      <c r="B51" s="149"/>
      <c r="C51" s="150"/>
      <c r="D51" s="151"/>
      <c r="E51" s="152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0</v>
      </c>
      <c r="F51" s="152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0</v>
      </c>
      <c r="G51" s="152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0</v>
      </c>
      <c r="H51" s="149"/>
      <c r="I51" s="153"/>
      <c r="J51" s="154"/>
      <c r="K51" s="155"/>
      <c r="L51" s="156"/>
      <c r="M51" s="157">
        <f>SUM(E51:G51)</f>
        <v>0</v>
      </c>
    </row>
    <row r="52" spans="1:13" x14ac:dyDescent="0.25">
      <c r="A52" s="127"/>
      <c r="B52" s="128"/>
      <c r="C52" s="129"/>
      <c r="D52" s="130"/>
      <c r="E52" s="120"/>
      <c r="F52" s="120"/>
      <c r="G52" s="120"/>
      <c r="H52" s="121"/>
      <c r="I52" s="122"/>
      <c r="J52" s="123"/>
      <c r="K52" s="124"/>
      <c r="L52" s="125"/>
      <c r="M52" s="137">
        <f t="shared" ref="M52:M60" si="5">SUM(E52:G52)</f>
        <v>0</v>
      </c>
    </row>
    <row r="53" spans="1:13" x14ac:dyDescent="0.25">
      <c r="A53" s="127"/>
      <c r="B53" s="128"/>
      <c r="C53" s="129"/>
      <c r="D53" s="130"/>
      <c r="E53" s="131"/>
      <c r="F53" s="131"/>
      <c r="G53" s="131"/>
      <c r="H53" s="132"/>
      <c r="I53" s="133"/>
      <c r="J53" s="134"/>
      <c r="K53" s="135"/>
      <c r="L53" s="136"/>
      <c r="M53" s="137">
        <f t="shared" si="5"/>
        <v>0</v>
      </c>
    </row>
    <row r="54" spans="1:13" x14ac:dyDescent="0.25">
      <c r="A54" s="127"/>
      <c r="B54" s="128"/>
      <c r="C54" s="129"/>
      <c r="D54" s="130"/>
      <c r="E54" s="131"/>
      <c r="F54" s="131"/>
      <c r="G54" s="131"/>
      <c r="H54" s="132"/>
      <c r="I54" s="133"/>
      <c r="J54" s="134"/>
      <c r="K54" s="135"/>
      <c r="L54" s="136"/>
      <c r="M54" s="137">
        <f t="shared" si="5"/>
        <v>0</v>
      </c>
    </row>
    <row r="55" spans="1:13" x14ac:dyDescent="0.25">
      <c r="A55" s="127"/>
      <c r="B55" s="128"/>
      <c r="C55" s="129"/>
      <c r="D55" s="130"/>
      <c r="E55" s="131"/>
      <c r="F55" s="131"/>
      <c r="G55" s="131"/>
      <c r="H55" s="132"/>
      <c r="I55" s="133"/>
      <c r="J55" s="134"/>
      <c r="K55" s="135"/>
      <c r="L55" s="136"/>
      <c r="M55" s="137">
        <f t="shared" si="5"/>
        <v>0</v>
      </c>
    </row>
    <row r="56" spans="1:13" x14ac:dyDescent="0.25">
      <c r="A56" s="127"/>
      <c r="B56" s="128"/>
      <c r="C56" s="129"/>
      <c r="D56" s="130"/>
      <c r="E56" s="131"/>
      <c r="F56" s="131"/>
      <c r="G56" s="131"/>
      <c r="H56" s="132"/>
      <c r="I56" s="133"/>
      <c r="J56" s="134"/>
      <c r="K56" s="135"/>
      <c r="L56" s="136"/>
      <c r="M56" s="137">
        <f t="shared" si="5"/>
        <v>0</v>
      </c>
    </row>
    <row r="57" spans="1:13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3" x14ac:dyDescent="0.3">
      <c r="A58" s="138"/>
      <c r="B58" s="128"/>
      <c r="C58" s="139"/>
      <c r="D58" s="140"/>
      <c r="E58" s="143"/>
      <c r="F58" s="143"/>
      <c r="G58" s="143"/>
      <c r="H58" s="132"/>
      <c r="I58" s="133"/>
      <c r="J58" s="134"/>
      <c r="K58" s="135"/>
      <c r="L58" s="136"/>
      <c r="M58" s="142">
        <f t="shared" si="5"/>
        <v>0</v>
      </c>
    </row>
    <row r="59" spans="1:13" x14ac:dyDescent="0.3">
      <c r="A59" s="144"/>
      <c r="B59" s="128"/>
      <c r="C59" s="145"/>
      <c r="D59" s="146"/>
      <c r="E59" s="143"/>
      <c r="F59" s="143"/>
      <c r="G59" s="143"/>
      <c r="H59" s="132"/>
      <c r="I59" s="133"/>
      <c r="J59" s="134"/>
      <c r="K59" s="135"/>
      <c r="L59" s="136"/>
      <c r="M59" s="147">
        <f t="shared" si="5"/>
        <v>0</v>
      </c>
    </row>
    <row r="60" spans="1:13" x14ac:dyDescent="0.3">
      <c r="A60" s="144"/>
      <c r="B60" s="128"/>
      <c r="C60" s="145"/>
      <c r="D60" s="146"/>
      <c r="E60" s="143"/>
      <c r="F60" s="143"/>
      <c r="G60" s="143"/>
      <c r="H60" s="132"/>
      <c r="I60" s="133"/>
      <c r="J60" s="134"/>
      <c r="K60" s="135"/>
      <c r="L60" s="136"/>
      <c r="M60" s="147">
        <f t="shared" si="5"/>
        <v>0</v>
      </c>
    </row>
    <row r="61" spans="1:13" ht="15.6" x14ac:dyDescent="0.3">
      <c r="A61" s="148"/>
      <c r="B61" s="149"/>
      <c r="C61" s="150"/>
      <c r="D61" s="151"/>
      <c r="E61" s="152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0</v>
      </c>
      <c r="F61" s="152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0</v>
      </c>
      <c r="G61" s="152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0</v>
      </c>
      <c r="H61" s="149"/>
      <c r="I61" s="153"/>
      <c r="J61" s="154"/>
      <c r="K61" s="155"/>
      <c r="L61" s="156"/>
      <c r="M61" s="157">
        <f>SUM(E61:G61)</f>
        <v>0</v>
      </c>
    </row>
    <row r="62" spans="1:13" x14ac:dyDescent="0.25">
      <c r="A62" s="127"/>
      <c r="B62" s="128"/>
      <c r="C62" s="129"/>
      <c r="D62" s="130"/>
      <c r="E62" s="120"/>
      <c r="F62" s="120"/>
      <c r="G62" s="120"/>
      <c r="H62" s="121"/>
      <c r="I62" s="122"/>
      <c r="J62" s="123"/>
      <c r="K62" s="124"/>
      <c r="L62" s="125"/>
      <c r="M62" s="137">
        <f t="shared" ref="M62:M70" si="6">SUM(E62:G62)</f>
        <v>0</v>
      </c>
    </row>
    <row r="63" spans="1:13" x14ac:dyDescent="0.25">
      <c r="A63" s="127"/>
      <c r="B63" s="128"/>
      <c r="C63" s="129"/>
      <c r="D63" s="130"/>
      <c r="E63" s="131"/>
      <c r="F63" s="131"/>
      <c r="G63" s="131"/>
      <c r="H63" s="132"/>
      <c r="I63" s="133"/>
      <c r="J63" s="134"/>
      <c r="K63" s="135"/>
      <c r="L63" s="136"/>
      <c r="M63" s="137">
        <f t="shared" si="6"/>
        <v>0</v>
      </c>
    </row>
    <row r="64" spans="1:13" x14ac:dyDescent="0.25">
      <c r="A64" s="127"/>
      <c r="B64" s="128"/>
      <c r="C64" s="129"/>
      <c r="D64" s="130"/>
      <c r="E64" s="131"/>
      <c r="F64" s="131"/>
      <c r="G64" s="131"/>
      <c r="H64" s="132"/>
      <c r="I64" s="133"/>
      <c r="J64" s="134"/>
      <c r="K64" s="135"/>
      <c r="L64" s="136"/>
      <c r="M64" s="137">
        <f t="shared" si="6"/>
        <v>0</v>
      </c>
    </row>
    <row r="65" spans="1:13" x14ac:dyDescent="0.25">
      <c r="A65" s="127"/>
      <c r="B65" s="128"/>
      <c r="C65" s="129"/>
      <c r="D65" s="130"/>
      <c r="E65" s="131"/>
      <c r="F65" s="131"/>
      <c r="G65" s="131"/>
      <c r="H65" s="132"/>
      <c r="I65" s="133"/>
      <c r="J65" s="134"/>
      <c r="K65" s="135"/>
      <c r="L65" s="136"/>
      <c r="M65" s="137">
        <f t="shared" si="6"/>
        <v>0</v>
      </c>
    </row>
    <row r="66" spans="1:13" x14ac:dyDescent="0.25">
      <c r="A66" s="127"/>
      <c r="B66" s="128"/>
      <c r="C66" s="129"/>
      <c r="D66" s="130"/>
      <c r="E66" s="131"/>
      <c r="F66" s="131"/>
      <c r="G66" s="131"/>
      <c r="H66" s="132"/>
      <c r="I66" s="133"/>
      <c r="J66" s="134"/>
      <c r="K66" s="135"/>
      <c r="L66" s="136"/>
      <c r="M66" s="137">
        <f t="shared" si="6"/>
        <v>0</v>
      </c>
    </row>
    <row r="67" spans="1:13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3" x14ac:dyDescent="0.3">
      <c r="A68" s="138"/>
      <c r="B68" s="128"/>
      <c r="C68" s="139"/>
      <c r="D68" s="140"/>
      <c r="E68" s="143"/>
      <c r="F68" s="143"/>
      <c r="G68" s="143"/>
      <c r="H68" s="132"/>
      <c r="I68" s="133"/>
      <c r="J68" s="134"/>
      <c r="K68" s="135"/>
      <c r="L68" s="136"/>
      <c r="M68" s="142">
        <f t="shared" si="6"/>
        <v>0</v>
      </c>
    </row>
    <row r="69" spans="1:13" x14ac:dyDescent="0.3">
      <c r="A69" s="144"/>
      <c r="B69" s="128"/>
      <c r="C69" s="145"/>
      <c r="D69" s="146"/>
      <c r="E69" s="143"/>
      <c r="F69" s="143"/>
      <c r="G69" s="143"/>
      <c r="H69" s="132"/>
      <c r="I69" s="133"/>
      <c r="J69" s="134"/>
      <c r="K69" s="135"/>
      <c r="L69" s="136"/>
      <c r="M69" s="147">
        <f t="shared" si="6"/>
        <v>0</v>
      </c>
    </row>
    <row r="70" spans="1:13" x14ac:dyDescent="0.3">
      <c r="A70" s="144"/>
      <c r="B70" s="128"/>
      <c r="C70" s="145"/>
      <c r="D70" s="146"/>
      <c r="E70" s="143"/>
      <c r="F70" s="143"/>
      <c r="G70" s="143"/>
      <c r="H70" s="132"/>
      <c r="I70" s="133"/>
      <c r="J70" s="134"/>
      <c r="K70" s="135"/>
      <c r="L70" s="136"/>
      <c r="M70" s="147">
        <f t="shared" si="6"/>
        <v>0</v>
      </c>
    </row>
    <row r="71" spans="1:13" ht="15.6" x14ac:dyDescent="0.3">
      <c r="A71" s="148"/>
      <c r="B71" s="149"/>
      <c r="C71" s="150"/>
      <c r="D71" s="151"/>
      <c r="E71" s="152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0</v>
      </c>
      <c r="F71" s="152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0</v>
      </c>
      <c r="G71" s="152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0</v>
      </c>
      <c r="H71" s="149"/>
      <c r="I71" s="153"/>
      <c r="J71" s="154"/>
      <c r="K71" s="155"/>
      <c r="L71" s="156"/>
      <c r="M71" s="157">
        <f>SUM(E71:G71)</f>
        <v>0</v>
      </c>
    </row>
    <row r="72" spans="1:13" x14ac:dyDescent="0.25">
      <c r="A72" s="127"/>
      <c r="B72" s="128"/>
      <c r="C72" s="129"/>
      <c r="D72" s="130"/>
      <c r="E72" s="120"/>
      <c r="F72" s="120"/>
      <c r="G72" s="120"/>
      <c r="H72" s="121"/>
      <c r="I72" s="122"/>
      <c r="J72" s="123"/>
      <c r="K72" s="124"/>
      <c r="L72" s="125"/>
      <c r="M72" s="137">
        <f t="shared" ref="M72:M80" si="7">SUM(E72:G72)</f>
        <v>0</v>
      </c>
    </row>
    <row r="73" spans="1:13" x14ac:dyDescent="0.25">
      <c r="A73" s="127"/>
      <c r="B73" s="128"/>
      <c r="C73" s="129"/>
      <c r="D73" s="130"/>
      <c r="E73" s="131"/>
      <c r="F73" s="131"/>
      <c r="G73" s="131"/>
      <c r="H73" s="132"/>
      <c r="I73" s="133"/>
      <c r="J73" s="134"/>
      <c r="K73" s="135"/>
      <c r="L73" s="136"/>
      <c r="M73" s="137">
        <f t="shared" si="7"/>
        <v>0</v>
      </c>
    </row>
    <row r="74" spans="1:13" x14ac:dyDescent="0.25">
      <c r="A74" s="127"/>
      <c r="B74" s="128"/>
      <c r="C74" s="129"/>
      <c r="D74" s="130"/>
      <c r="E74" s="131"/>
      <c r="F74" s="131"/>
      <c r="G74" s="131"/>
      <c r="H74" s="132"/>
      <c r="I74" s="133"/>
      <c r="J74" s="134"/>
      <c r="K74" s="135"/>
      <c r="L74" s="136"/>
      <c r="M74" s="137">
        <f t="shared" si="7"/>
        <v>0</v>
      </c>
    </row>
    <row r="75" spans="1:13" x14ac:dyDescent="0.25">
      <c r="A75" s="127"/>
      <c r="B75" s="128"/>
      <c r="C75" s="129"/>
      <c r="D75" s="130"/>
      <c r="E75" s="131"/>
      <c r="F75" s="131"/>
      <c r="G75" s="131"/>
      <c r="H75" s="132"/>
      <c r="I75" s="133"/>
      <c r="J75" s="134"/>
      <c r="K75" s="135"/>
      <c r="L75" s="136"/>
      <c r="M75" s="137">
        <f t="shared" si="7"/>
        <v>0</v>
      </c>
    </row>
    <row r="76" spans="1:13" x14ac:dyDescent="0.25">
      <c r="A76" s="127"/>
      <c r="B76" s="128"/>
      <c r="C76" s="129"/>
      <c r="D76" s="130"/>
      <c r="E76" s="131"/>
      <c r="F76" s="131"/>
      <c r="G76" s="131"/>
      <c r="H76" s="132"/>
      <c r="I76" s="133"/>
      <c r="J76" s="134"/>
      <c r="K76" s="135"/>
      <c r="L76" s="136"/>
      <c r="M76" s="137">
        <f t="shared" si="7"/>
        <v>0</v>
      </c>
    </row>
    <row r="77" spans="1:13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3" x14ac:dyDescent="0.3">
      <c r="A78" s="138"/>
      <c r="B78" s="128"/>
      <c r="C78" s="139"/>
      <c r="D78" s="140"/>
      <c r="E78" s="143"/>
      <c r="F78" s="143"/>
      <c r="G78" s="143"/>
      <c r="H78" s="132"/>
      <c r="I78" s="133"/>
      <c r="J78" s="134"/>
      <c r="K78" s="135"/>
      <c r="L78" s="136"/>
      <c r="M78" s="142">
        <f t="shared" si="7"/>
        <v>0</v>
      </c>
    </row>
    <row r="79" spans="1:13" x14ac:dyDescent="0.3">
      <c r="A79" s="144"/>
      <c r="B79" s="128"/>
      <c r="C79" s="145"/>
      <c r="D79" s="146"/>
      <c r="E79" s="143"/>
      <c r="F79" s="143"/>
      <c r="G79" s="143"/>
      <c r="H79" s="132"/>
      <c r="I79" s="133"/>
      <c r="J79" s="134"/>
      <c r="K79" s="135"/>
      <c r="L79" s="136"/>
      <c r="M79" s="147">
        <f t="shared" si="7"/>
        <v>0</v>
      </c>
    </row>
    <row r="80" spans="1:13" x14ac:dyDescent="0.3">
      <c r="A80" s="144"/>
      <c r="B80" s="128"/>
      <c r="C80" s="145"/>
      <c r="D80" s="146"/>
      <c r="E80" s="143"/>
      <c r="F80" s="143"/>
      <c r="G80" s="143"/>
      <c r="H80" s="132"/>
      <c r="I80" s="133"/>
      <c r="J80" s="134"/>
      <c r="K80" s="135"/>
      <c r="L80" s="136"/>
      <c r="M80" s="147">
        <f t="shared" si="7"/>
        <v>0</v>
      </c>
    </row>
    <row r="81" spans="1:13" ht="15.6" x14ac:dyDescent="0.3">
      <c r="A81" s="148"/>
      <c r="B81" s="149"/>
      <c r="C81" s="150"/>
      <c r="D81" s="151"/>
      <c r="E81" s="152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0</v>
      </c>
      <c r="F81" s="152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0</v>
      </c>
      <c r="G81" s="152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0</v>
      </c>
      <c r="H81" s="149"/>
      <c r="I81" s="153"/>
      <c r="J81" s="154"/>
      <c r="K81" s="155"/>
      <c r="L81" s="156"/>
      <c r="M81" s="157">
        <f>SUM(E81:G81)</f>
        <v>0</v>
      </c>
    </row>
    <row r="82" spans="1:13" x14ac:dyDescent="0.25">
      <c r="A82" s="127"/>
      <c r="B82" s="128"/>
      <c r="C82" s="129"/>
      <c r="D82" s="130"/>
      <c r="E82" s="120"/>
      <c r="F82" s="120"/>
      <c r="G82" s="120"/>
      <c r="H82" s="121"/>
      <c r="I82" s="122"/>
      <c r="J82" s="123"/>
      <c r="K82" s="124"/>
      <c r="L82" s="125"/>
      <c r="M82" s="137">
        <f t="shared" ref="M82:M90" si="8">SUM(E82:G82)</f>
        <v>0</v>
      </c>
    </row>
    <row r="83" spans="1:13" x14ac:dyDescent="0.25">
      <c r="A83" s="127"/>
      <c r="B83" s="128"/>
      <c r="C83" s="129"/>
      <c r="D83" s="130"/>
      <c r="E83" s="131"/>
      <c r="F83" s="131"/>
      <c r="G83" s="131"/>
      <c r="H83" s="132"/>
      <c r="I83" s="133"/>
      <c r="J83" s="134"/>
      <c r="K83" s="135"/>
      <c r="L83" s="136"/>
      <c r="M83" s="137">
        <f t="shared" si="8"/>
        <v>0</v>
      </c>
    </row>
    <row r="84" spans="1:13" x14ac:dyDescent="0.25">
      <c r="A84" s="127"/>
      <c r="B84" s="128"/>
      <c r="C84" s="129"/>
      <c r="D84" s="130"/>
      <c r="E84" s="131"/>
      <c r="F84" s="131"/>
      <c r="G84" s="131"/>
      <c r="H84" s="132"/>
      <c r="I84" s="133"/>
      <c r="J84" s="134"/>
      <c r="K84" s="135"/>
      <c r="L84" s="136"/>
      <c r="M84" s="137">
        <f t="shared" si="8"/>
        <v>0</v>
      </c>
    </row>
    <row r="85" spans="1:13" x14ac:dyDescent="0.25">
      <c r="A85" s="127"/>
      <c r="B85" s="128"/>
      <c r="C85" s="129"/>
      <c r="D85" s="130"/>
      <c r="E85" s="131"/>
      <c r="F85" s="131"/>
      <c r="G85" s="131"/>
      <c r="H85" s="132"/>
      <c r="I85" s="133"/>
      <c r="J85" s="134"/>
      <c r="K85" s="135"/>
      <c r="L85" s="136"/>
      <c r="M85" s="137">
        <f t="shared" si="8"/>
        <v>0</v>
      </c>
    </row>
    <row r="86" spans="1:13" x14ac:dyDescent="0.25">
      <c r="A86" s="127"/>
      <c r="B86" s="128"/>
      <c r="C86" s="129"/>
      <c r="D86" s="130"/>
      <c r="E86" s="131"/>
      <c r="F86" s="131"/>
      <c r="G86" s="131"/>
      <c r="H86" s="132"/>
      <c r="I86" s="133"/>
      <c r="J86" s="134"/>
      <c r="K86" s="135"/>
      <c r="L86" s="136"/>
      <c r="M86" s="137">
        <f t="shared" si="8"/>
        <v>0</v>
      </c>
    </row>
    <row r="87" spans="1:13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3" x14ac:dyDescent="0.3">
      <c r="A88" s="138"/>
      <c r="B88" s="128"/>
      <c r="C88" s="139"/>
      <c r="D88" s="140"/>
      <c r="E88" s="143"/>
      <c r="F88" s="143"/>
      <c r="G88" s="143"/>
      <c r="H88" s="132"/>
      <c r="I88" s="133"/>
      <c r="J88" s="134"/>
      <c r="K88" s="135"/>
      <c r="L88" s="136"/>
      <c r="M88" s="142">
        <f t="shared" si="8"/>
        <v>0</v>
      </c>
    </row>
    <row r="89" spans="1:13" x14ac:dyDescent="0.3">
      <c r="A89" s="144"/>
      <c r="B89" s="128"/>
      <c r="C89" s="145"/>
      <c r="D89" s="146"/>
      <c r="E89" s="143"/>
      <c r="F89" s="143"/>
      <c r="G89" s="143"/>
      <c r="H89" s="132"/>
      <c r="I89" s="133"/>
      <c r="J89" s="134"/>
      <c r="K89" s="135"/>
      <c r="L89" s="136"/>
      <c r="M89" s="147">
        <f t="shared" si="8"/>
        <v>0</v>
      </c>
    </row>
    <row r="90" spans="1:13" x14ac:dyDescent="0.3">
      <c r="A90" s="144"/>
      <c r="B90" s="128"/>
      <c r="C90" s="145"/>
      <c r="D90" s="146"/>
      <c r="E90" s="143"/>
      <c r="F90" s="143"/>
      <c r="G90" s="143"/>
      <c r="H90" s="132"/>
      <c r="I90" s="133"/>
      <c r="J90" s="134"/>
      <c r="K90" s="135"/>
      <c r="L90" s="136"/>
      <c r="M90" s="147">
        <f t="shared" si="8"/>
        <v>0</v>
      </c>
    </row>
    <row r="91" spans="1:13" ht="15.6" x14ac:dyDescent="0.3">
      <c r="A91" s="148"/>
      <c r="B91" s="149"/>
      <c r="C91" s="150"/>
      <c r="D91" s="151"/>
      <c r="E91" s="152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0</v>
      </c>
      <c r="F91" s="152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0</v>
      </c>
      <c r="G91" s="152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0</v>
      </c>
      <c r="H91" s="149"/>
      <c r="I91" s="153"/>
      <c r="J91" s="154"/>
      <c r="K91" s="155"/>
      <c r="L91" s="156"/>
      <c r="M91" s="157">
        <f>SUM(E91:G91)</f>
        <v>0</v>
      </c>
    </row>
    <row r="92" spans="1:13" x14ac:dyDescent="0.25">
      <c r="A92" s="127"/>
      <c r="B92" s="128"/>
      <c r="C92" s="129"/>
      <c r="D92" s="130"/>
      <c r="E92" s="120"/>
      <c r="F92" s="120"/>
      <c r="G92" s="120"/>
      <c r="H92" s="121"/>
      <c r="I92" s="122"/>
      <c r="J92" s="123"/>
      <c r="K92" s="124"/>
      <c r="L92" s="125"/>
      <c r="M92" s="137">
        <f t="shared" ref="M92:M100" si="9">SUM(E92:G92)</f>
        <v>0</v>
      </c>
    </row>
    <row r="93" spans="1:13" x14ac:dyDescent="0.25">
      <c r="A93" s="127"/>
      <c r="B93" s="128"/>
      <c r="C93" s="129"/>
      <c r="D93" s="130"/>
      <c r="E93" s="131"/>
      <c r="F93" s="131"/>
      <c r="G93" s="131"/>
      <c r="H93" s="132"/>
      <c r="I93" s="133"/>
      <c r="J93" s="134"/>
      <c r="K93" s="135"/>
      <c r="L93" s="136"/>
      <c r="M93" s="137">
        <f t="shared" si="9"/>
        <v>0</v>
      </c>
    </row>
    <row r="94" spans="1:13" x14ac:dyDescent="0.25">
      <c r="A94" s="127"/>
      <c r="B94" s="128"/>
      <c r="C94" s="129"/>
      <c r="D94" s="130"/>
      <c r="E94" s="131"/>
      <c r="F94" s="131"/>
      <c r="G94" s="131"/>
      <c r="H94" s="132"/>
      <c r="I94" s="133"/>
      <c r="J94" s="134"/>
      <c r="K94" s="135"/>
      <c r="L94" s="136"/>
      <c r="M94" s="137">
        <f t="shared" si="9"/>
        <v>0</v>
      </c>
    </row>
    <row r="95" spans="1:13" x14ac:dyDescent="0.25">
      <c r="A95" s="127"/>
      <c r="B95" s="128"/>
      <c r="C95" s="129"/>
      <c r="D95" s="130"/>
      <c r="E95" s="131"/>
      <c r="F95" s="131"/>
      <c r="G95" s="131"/>
      <c r="H95" s="132"/>
      <c r="I95" s="133"/>
      <c r="J95" s="134"/>
      <c r="K95" s="135"/>
      <c r="L95" s="136"/>
      <c r="M95" s="137">
        <f t="shared" si="9"/>
        <v>0</v>
      </c>
    </row>
    <row r="96" spans="1:13" x14ac:dyDescent="0.25">
      <c r="A96" s="127"/>
      <c r="B96" s="128"/>
      <c r="C96" s="129"/>
      <c r="D96" s="130"/>
      <c r="E96" s="131"/>
      <c r="F96" s="131"/>
      <c r="G96" s="131"/>
      <c r="H96" s="132"/>
      <c r="I96" s="133"/>
      <c r="J96" s="134"/>
      <c r="K96" s="135"/>
      <c r="L96" s="136"/>
      <c r="M96" s="137">
        <f t="shared" si="9"/>
        <v>0</v>
      </c>
    </row>
    <row r="97" spans="1:13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3" x14ac:dyDescent="0.3">
      <c r="A98" s="138"/>
      <c r="B98" s="128"/>
      <c r="C98" s="139"/>
      <c r="D98" s="140"/>
      <c r="E98" s="143"/>
      <c r="F98" s="143"/>
      <c r="G98" s="143"/>
      <c r="H98" s="132"/>
      <c r="I98" s="133"/>
      <c r="J98" s="134"/>
      <c r="K98" s="135"/>
      <c r="L98" s="136"/>
      <c r="M98" s="142">
        <f t="shared" si="9"/>
        <v>0</v>
      </c>
    </row>
    <row r="99" spans="1:13" x14ac:dyDescent="0.3">
      <c r="A99" s="144"/>
      <c r="B99" s="128"/>
      <c r="C99" s="145"/>
      <c r="D99" s="146"/>
      <c r="E99" s="143"/>
      <c r="F99" s="143"/>
      <c r="G99" s="143"/>
      <c r="H99" s="132"/>
      <c r="I99" s="133"/>
      <c r="J99" s="134"/>
      <c r="K99" s="135"/>
      <c r="L99" s="136"/>
      <c r="M99" s="147">
        <f t="shared" si="9"/>
        <v>0</v>
      </c>
    </row>
    <row r="100" spans="1:13" x14ac:dyDescent="0.3">
      <c r="A100" s="144"/>
      <c r="B100" s="128"/>
      <c r="C100" s="145"/>
      <c r="D100" s="146"/>
      <c r="E100" s="143"/>
      <c r="F100" s="143"/>
      <c r="G100" s="143"/>
      <c r="H100" s="132"/>
      <c r="I100" s="133"/>
      <c r="J100" s="134"/>
      <c r="K100" s="135"/>
      <c r="L100" s="136"/>
      <c r="M100" s="147">
        <f t="shared" si="9"/>
        <v>0</v>
      </c>
    </row>
    <row r="101" spans="1:13" ht="15.6" x14ac:dyDescent="0.3">
      <c r="A101" s="148"/>
      <c r="B101" s="149"/>
      <c r="C101" s="150"/>
      <c r="D101" s="151"/>
      <c r="E101" s="152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0</v>
      </c>
      <c r="F101" s="152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0</v>
      </c>
      <c r="G101" s="152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0</v>
      </c>
      <c r="H101" s="149"/>
      <c r="I101" s="153"/>
      <c r="J101" s="154"/>
      <c r="K101" s="155"/>
      <c r="L101" s="156"/>
      <c r="M101" s="157">
        <f>SUM(E101:G101)</f>
        <v>0</v>
      </c>
    </row>
    <row r="102" spans="1:13" x14ac:dyDescent="0.25">
      <c r="A102" s="127"/>
      <c r="B102" s="128"/>
      <c r="C102" s="129"/>
      <c r="D102" s="130"/>
      <c r="E102" s="120"/>
      <c r="F102" s="120"/>
      <c r="G102" s="120"/>
      <c r="H102" s="121"/>
      <c r="I102" s="122"/>
      <c r="J102" s="123"/>
      <c r="K102" s="124"/>
      <c r="L102" s="125"/>
      <c r="M102" s="137">
        <f t="shared" ref="M102:M110" si="10">SUM(E102:G102)</f>
        <v>0</v>
      </c>
    </row>
    <row r="103" spans="1:13" x14ac:dyDescent="0.25">
      <c r="A103" s="127"/>
      <c r="B103" s="128"/>
      <c r="C103" s="129"/>
      <c r="D103" s="130"/>
      <c r="E103" s="131"/>
      <c r="F103" s="131"/>
      <c r="G103" s="131"/>
      <c r="H103" s="132"/>
      <c r="I103" s="133"/>
      <c r="J103" s="134"/>
      <c r="K103" s="135"/>
      <c r="L103" s="136"/>
      <c r="M103" s="137">
        <f t="shared" si="10"/>
        <v>0</v>
      </c>
    </row>
    <row r="104" spans="1:13" x14ac:dyDescent="0.25">
      <c r="A104" s="127"/>
      <c r="B104" s="128"/>
      <c r="C104" s="129"/>
      <c r="D104" s="130"/>
      <c r="E104" s="131"/>
      <c r="F104" s="131"/>
      <c r="G104" s="131"/>
      <c r="H104" s="132"/>
      <c r="I104" s="133"/>
      <c r="J104" s="134"/>
      <c r="K104" s="135"/>
      <c r="L104" s="136"/>
      <c r="M104" s="137">
        <f t="shared" si="10"/>
        <v>0</v>
      </c>
    </row>
    <row r="105" spans="1:13" x14ac:dyDescent="0.25">
      <c r="A105" s="127"/>
      <c r="B105" s="128"/>
      <c r="C105" s="129"/>
      <c r="D105" s="130"/>
      <c r="E105" s="131"/>
      <c r="F105" s="131"/>
      <c r="G105" s="131"/>
      <c r="H105" s="132"/>
      <c r="I105" s="133"/>
      <c r="J105" s="134"/>
      <c r="K105" s="135"/>
      <c r="L105" s="136"/>
      <c r="M105" s="137">
        <f t="shared" si="10"/>
        <v>0</v>
      </c>
    </row>
    <row r="106" spans="1:13" x14ac:dyDescent="0.25">
      <c r="A106" s="127"/>
      <c r="B106" s="128"/>
      <c r="C106" s="129"/>
      <c r="D106" s="130"/>
      <c r="E106" s="131"/>
      <c r="F106" s="131"/>
      <c r="G106" s="131"/>
      <c r="H106" s="132"/>
      <c r="I106" s="133"/>
      <c r="J106" s="134"/>
      <c r="K106" s="135"/>
      <c r="L106" s="136"/>
      <c r="M106" s="137">
        <f t="shared" si="10"/>
        <v>0</v>
      </c>
    </row>
    <row r="107" spans="1:13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3" x14ac:dyDescent="0.3">
      <c r="A108" s="138"/>
      <c r="B108" s="128"/>
      <c r="C108" s="139"/>
      <c r="D108" s="140"/>
      <c r="E108" s="143"/>
      <c r="F108" s="143"/>
      <c r="G108" s="143"/>
      <c r="H108" s="132"/>
      <c r="I108" s="133"/>
      <c r="J108" s="134"/>
      <c r="K108" s="135"/>
      <c r="L108" s="136"/>
      <c r="M108" s="142">
        <f t="shared" si="10"/>
        <v>0</v>
      </c>
    </row>
    <row r="109" spans="1:13" x14ac:dyDescent="0.3">
      <c r="A109" s="144"/>
      <c r="B109" s="128"/>
      <c r="C109" s="145"/>
      <c r="D109" s="146"/>
      <c r="E109" s="143"/>
      <c r="F109" s="143"/>
      <c r="G109" s="143"/>
      <c r="H109" s="132"/>
      <c r="I109" s="133"/>
      <c r="J109" s="134"/>
      <c r="K109" s="135"/>
      <c r="L109" s="136"/>
      <c r="M109" s="147">
        <f t="shared" si="10"/>
        <v>0</v>
      </c>
    </row>
    <row r="110" spans="1:13" x14ac:dyDescent="0.3">
      <c r="A110" s="144"/>
      <c r="B110" s="128"/>
      <c r="C110" s="145"/>
      <c r="D110" s="146"/>
      <c r="E110" s="143"/>
      <c r="F110" s="143"/>
      <c r="G110" s="143"/>
      <c r="H110" s="132"/>
      <c r="I110" s="133"/>
      <c r="J110" s="134"/>
      <c r="K110" s="135"/>
      <c r="L110" s="136"/>
      <c r="M110" s="147">
        <f t="shared" si="10"/>
        <v>0</v>
      </c>
    </row>
    <row r="111" spans="1:13" ht="15.6" x14ac:dyDescent="0.3">
      <c r="A111" s="148"/>
      <c r="B111" s="149"/>
      <c r="C111" s="150"/>
      <c r="D111" s="151"/>
      <c r="E111" s="152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0</v>
      </c>
      <c r="F111" s="152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0</v>
      </c>
      <c r="G111" s="152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0</v>
      </c>
      <c r="H111" s="149"/>
      <c r="I111" s="153"/>
      <c r="J111" s="154"/>
      <c r="K111" s="155"/>
      <c r="L111" s="156"/>
      <c r="M111" s="157">
        <f>SUM(E111:G111)</f>
        <v>0</v>
      </c>
    </row>
    <row r="112" spans="1:13" x14ac:dyDescent="0.25">
      <c r="A112" s="127"/>
      <c r="B112" s="128"/>
      <c r="C112" s="129"/>
      <c r="D112" s="130"/>
      <c r="E112" s="120"/>
      <c r="F112" s="120"/>
      <c r="G112" s="120"/>
      <c r="H112" s="121"/>
      <c r="I112" s="122"/>
      <c r="J112" s="123"/>
      <c r="K112" s="124"/>
      <c r="L112" s="125"/>
      <c r="M112" s="137">
        <f t="shared" ref="M112:M120" si="11">SUM(E112:G112)</f>
        <v>0</v>
      </c>
    </row>
    <row r="113" spans="1:13" x14ac:dyDescent="0.25">
      <c r="A113" s="127"/>
      <c r="B113" s="128"/>
      <c r="C113" s="129"/>
      <c r="D113" s="130"/>
      <c r="E113" s="131"/>
      <c r="F113" s="131"/>
      <c r="G113" s="131"/>
      <c r="H113" s="132"/>
      <c r="I113" s="133"/>
      <c r="J113" s="134"/>
      <c r="K113" s="135"/>
      <c r="L113" s="136"/>
      <c r="M113" s="137">
        <f t="shared" si="11"/>
        <v>0</v>
      </c>
    </row>
    <row r="114" spans="1:13" x14ac:dyDescent="0.25">
      <c r="A114" s="127"/>
      <c r="B114" s="128"/>
      <c r="C114" s="129"/>
      <c r="D114" s="130"/>
      <c r="E114" s="131"/>
      <c r="F114" s="131"/>
      <c r="G114" s="131"/>
      <c r="H114" s="132"/>
      <c r="I114" s="133"/>
      <c r="J114" s="134"/>
      <c r="K114" s="135"/>
      <c r="L114" s="136"/>
      <c r="M114" s="137">
        <f t="shared" si="11"/>
        <v>0</v>
      </c>
    </row>
    <row r="115" spans="1:13" x14ac:dyDescent="0.25">
      <c r="A115" s="127"/>
      <c r="B115" s="128"/>
      <c r="C115" s="129"/>
      <c r="D115" s="130"/>
      <c r="E115" s="131"/>
      <c r="F115" s="131"/>
      <c r="G115" s="131"/>
      <c r="H115" s="132"/>
      <c r="I115" s="133"/>
      <c r="J115" s="134"/>
      <c r="K115" s="135"/>
      <c r="L115" s="136"/>
      <c r="M115" s="137">
        <f t="shared" si="11"/>
        <v>0</v>
      </c>
    </row>
    <row r="116" spans="1:13" x14ac:dyDescent="0.25">
      <c r="A116" s="127"/>
      <c r="B116" s="128"/>
      <c r="C116" s="129"/>
      <c r="D116" s="130"/>
      <c r="E116" s="131"/>
      <c r="F116" s="131"/>
      <c r="G116" s="131"/>
      <c r="H116" s="132"/>
      <c r="I116" s="133"/>
      <c r="J116" s="134"/>
      <c r="K116" s="135"/>
      <c r="L116" s="136"/>
      <c r="M116" s="137">
        <f t="shared" si="11"/>
        <v>0</v>
      </c>
    </row>
    <row r="117" spans="1:13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3" x14ac:dyDescent="0.3">
      <c r="A118" s="138"/>
      <c r="B118" s="128"/>
      <c r="C118" s="139"/>
      <c r="D118" s="140"/>
      <c r="E118" s="143"/>
      <c r="F118" s="143"/>
      <c r="G118" s="143"/>
      <c r="H118" s="132"/>
      <c r="I118" s="133"/>
      <c r="J118" s="134"/>
      <c r="K118" s="135"/>
      <c r="L118" s="136"/>
      <c r="M118" s="142">
        <f t="shared" si="11"/>
        <v>0</v>
      </c>
    </row>
    <row r="119" spans="1:13" x14ac:dyDescent="0.3">
      <c r="A119" s="144"/>
      <c r="B119" s="128"/>
      <c r="C119" s="145"/>
      <c r="D119" s="146"/>
      <c r="E119" s="143"/>
      <c r="F119" s="143"/>
      <c r="G119" s="143"/>
      <c r="H119" s="132"/>
      <c r="I119" s="133"/>
      <c r="J119" s="134"/>
      <c r="K119" s="135"/>
      <c r="L119" s="136"/>
      <c r="M119" s="147">
        <f t="shared" si="11"/>
        <v>0</v>
      </c>
    </row>
    <row r="120" spans="1:13" x14ac:dyDescent="0.3">
      <c r="A120" s="144"/>
      <c r="B120" s="128"/>
      <c r="C120" s="145"/>
      <c r="D120" s="146"/>
      <c r="E120" s="143"/>
      <c r="F120" s="143"/>
      <c r="G120" s="143"/>
      <c r="H120" s="132"/>
      <c r="I120" s="133"/>
      <c r="J120" s="134"/>
      <c r="K120" s="135"/>
      <c r="L120" s="136"/>
      <c r="M120" s="147">
        <f t="shared" si="11"/>
        <v>0</v>
      </c>
    </row>
    <row r="121" spans="1:13" ht="15.6" x14ac:dyDescent="0.3">
      <c r="A121" s="148"/>
      <c r="B121" s="149"/>
      <c r="C121" s="150"/>
      <c r="D121" s="151"/>
      <c r="E121" s="152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0</v>
      </c>
      <c r="F121" s="152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0</v>
      </c>
      <c r="G121" s="152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0</v>
      </c>
      <c r="H121" s="149"/>
      <c r="I121" s="153"/>
      <c r="J121" s="154"/>
      <c r="K121" s="155"/>
      <c r="L121" s="156"/>
      <c r="M121" s="157">
        <f>SUM(E121:G121)</f>
        <v>0</v>
      </c>
    </row>
    <row r="122" spans="1:13" x14ac:dyDescent="0.25">
      <c r="A122" s="127"/>
      <c r="B122" s="128"/>
      <c r="C122" s="129"/>
      <c r="D122" s="130"/>
      <c r="E122" s="120"/>
      <c r="F122" s="120"/>
      <c r="G122" s="120"/>
      <c r="H122" s="121"/>
      <c r="I122" s="122"/>
      <c r="J122" s="123"/>
      <c r="K122" s="124"/>
      <c r="L122" s="125"/>
      <c r="M122" s="137">
        <f t="shared" ref="M122:M130" si="12">SUM(E122:G122)</f>
        <v>0</v>
      </c>
    </row>
    <row r="123" spans="1:13" x14ac:dyDescent="0.25">
      <c r="A123" s="127"/>
      <c r="B123" s="128"/>
      <c r="C123" s="129"/>
      <c r="D123" s="130"/>
      <c r="E123" s="131"/>
      <c r="F123" s="131"/>
      <c r="G123" s="131"/>
      <c r="H123" s="132"/>
      <c r="I123" s="133"/>
      <c r="J123" s="134"/>
      <c r="K123" s="135"/>
      <c r="L123" s="136"/>
      <c r="M123" s="137">
        <f t="shared" si="12"/>
        <v>0</v>
      </c>
    </row>
    <row r="124" spans="1:13" x14ac:dyDescent="0.25">
      <c r="A124" s="127"/>
      <c r="B124" s="128"/>
      <c r="C124" s="129"/>
      <c r="D124" s="130"/>
      <c r="E124" s="131"/>
      <c r="F124" s="131"/>
      <c r="G124" s="131"/>
      <c r="H124" s="132"/>
      <c r="I124" s="133"/>
      <c r="J124" s="134"/>
      <c r="K124" s="135"/>
      <c r="L124" s="136"/>
      <c r="M124" s="137">
        <f t="shared" si="12"/>
        <v>0</v>
      </c>
    </row>
    <row r="125" spans="1:13" x14ac:dyDescent="0.25">
      <c r="A125" s="127"/>
      <c r="B125" s="128"/>
      <c r="C125" s="129"/>
      <c r="D125" s="130"/>
      <c r="E125" s="131"/>
      <c r="F125" s="131"/>
      <c r="G125" s="131"/>
      <c r="H125" s="132"/>
      <c r="I125" s="133"/>
      <c r="J125" s="134"/>
      <c r="K125" s="135"/>
      <c r="L125" s="136"/>
      <c r="M125" s="137">
        <f t="shared" si="12"/>
        <v>0</v>
      </c>
    </row>
    <row r="126" spans="1:13" x14ac:dyDescent="0.25">
      <c r="A126" s="127"/>
      <c r="B126" s="128"/>
      <c r="C126" s="129"/>
      <c r="D126" s="130"/>
      <c r="E126" s="131"/>
      <c r="F126" s="131"/>
      <c r="G126" s="131"/>
      <c r="H126" s="132"/>
      <c r="I126" s="133"/>
      <c r="J126" s="134"/>
      <c r="K126" s="135"/>
      <c r="L126" s="136"/>
      <c r="M126" s="137">
        <f t="shared" si="12"/>
        <v>0</v>
      </c>
    </row>
    <row r="127" spans="1:13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3" x14ac:dyDescent="0.3">
      <c r="A128" s="138"/>
      <c r="B128" s="128"/>
      <c r="C128" s="139"/>
      <c r="D128" s="140"/>
      <c r="E128" s="143"/>
      <c r="F128" s="143"/>
      <c r="G128" s="143"/>
      <c r="H128" s="132"/>
      <c r="I128" s="133"/>
      <c r="J128" s="134"/>
      <c r="K128" s="135"/>
      <c r="L128" s="136"/>
      <c r="M128" s="142">
        <f t="shared" si="12"/>
        <v>0</v>
      </c>
    </row>
    <row r="129" spans="1:13" x14ac:dyDescent="0.3">
      <c r="A129" s="144"/>
      <c r="B129" s="128"/>
      <c r="C129" s="145"/>
      <c r="D129" s="146"/>
      <c r="E129" s="143"/>
      <c r="F129" s="143"/>
      <c r="G129" s="143"/>
      <c r="H129" s="132"/>
      <c r="I129" s="133"/>
      <c r="J129" s="134"/>
      <c r="K129" s="135"/>
      <c r="L129" s="136"/>
      <c r="M129" s="147">
        <f t="shared" si="12"/>
        <v>0</v>
      </c>
    </row>
    <row r="130" spans="1:13" x14ac:dyDescent="0.3">
      <c r="A130" s="144"/>
      <c r="B130" s="128"/>
      <c r="C130" s="145"/>
      <c r="D130" s="146"/>
      <c r="E130" s="143"/>
      <c r="F130" s="143"/>
      <c r="G130" s="143"/>
      <c r="H130" s="132"/>
      <c r="I130" s="133"/>
      <c r="J130" s="134"/>
      <c r="K130" s="135"/>
      <c r="L130" s="136"/>
      <c r="M130" s="147">
        <f t="shared" si="12"/>
        <v>0</v>
      </c>
    </row>
    <row r="131" spans="1:13" ht="15.6" x14ac:dyDescent="0.3">
      <c r="A131" s="148"/>
      <c r="B131" s="149"/>
      <c r="C131" s="150"/>
      <c r="D131" s="151"/>
      <c r="E131" s="152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0</v>
      </c>
      <c r="F131" s="152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0</v>
      </c>
      <c r="G131" s="152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0</v>
      </c>
      <c r="H131" s="149"/>
      <c r="I131" s="153"/>
      <c r="J131" s="154"/>
      <c r="K131" s="155"/>
      <c r="L131" s="156"/>
      <c r="M131" s="157">
        <f>SUM(E131:G131)</f>
        <v>0</v>
      </c>
    </row>
    <row r="132" spans="1:13" x14ac:dyDescent="0.25">
      <c r="A132" s="127"/>
      <c r="B132" s="128"/>
      <c r="C132" s="129"/>
      <c r="D132" s="130"/>
      <c r="E132" s="120"/>
      <c r="F132" s="120"/>
      <c r="G132" s="120"/>
      <c r="H132" s="121"/>
      <c r="I132" s="122"/>
      <c r="J132" s="123"/>
      <c r="K132" s="124"/>
      <c r="L132" s="125"/>
      <c r="M132" s="137">
        <f t="shared" ref="M132:M140" si="13">SUM(E132:G132)</f>
        <v>0</v>
      </c>
    </row>
    <row r="133" spans="1:13" x14ac:dyDescent="0.25">
      <c r="A133" s="127"/>
      <c r="B133" s="128"/>
      <c r="C133" s="129"/>
      <c r="D133" s="130"/>
      <c r="E133" s="131"/>
      <c r="F133" s="131"/>
      <c r="G133" s="131"/>
      <c r="H133" s="132"/>
      <c r="I133" s="133"/>
      <c r="J133" s="134"/>
      <c r="K133" s="135"/>
      <c r="L133" s="136"/>
      <c r="M133" s="137">
        <f t="shared" si="13"/>
        <v>0</v>
      </c>
    </row>
    <row r="134" spans="1:13" x14ac:dyDescent="0.25">
      <c r="A134" s="127"/>
      <c r="B134" s="128"/>
      <c r="C134" s="129"/>
      <c r="D134" s="130"/>
      <c r="E134" s="131"/>
      <c r="F134" s="131"/>
      <c r="G134" s="131"/>
      <c r="H134" s="132"/>
      <c r="I134" s="133"/>
      <c r="J134" s="134"/>
      <c r="K134" s="135"/>
      <c r="L134" s="136"/>
      <c r="M134" s="137">
        <f t="shared" si="13"/>
        <v>0</v>
      </c>
    </row>
    <row r="135" spans="1:13" x14ac:dyDescent="0.25">
      <c r="A135" s="127"/>
      <c r="B135" s="128"/>
      <c r="C135" s="129"/>
      <c r="D135" s="130"/>
      <c r="E135" s="131"/>
      <c r="F135" s="131"/>
      <c r="G135" s="131"/>
      <c r="H135" s="132"/>
      <c r="I135" s="133"/>
      <c r="J135" s="134"/>
      <c r="K135" s="135"/>
      <c r="L135" s="136"/>
      <c r="M135" s="137">
        <f t="shared" si="13"/>
        <v>0</v>
      </c>
    </row>
    <row r="136" spans="1:13" x14ac:dyDescent="0.25">
      <c r="A136" s="127"/>
      <c r="B136" s="128"/>
      <c r="C136" s="129"/>
      <c r="D136" s="130"/>
      <c r="E136" s="131"/>
      <c r="F136" s="131"/>
      <c r="G136" s="131"/>
      <c r="H136" s="132"/>
      <c r="I136" s="133"/>
      <c r="J136" s="134"/>
      <c r="K136" s="135"/>
      <c r="L136" s="136"/>
      <c r="M136" s="137">
        <f t="shared" si="13"/>
        <v>0</v>
      </c>
    </row>
    <row r="137" spans="1:13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3" x14ac:dyDescent="0.3">
      <c r="A138" s="138"/>
      <c r="B138" s="128"/>
      <c r="C138" s="139"/>
      <c r="D138" s="140"/>
      <c r="E138" s="143"/>
      <c r="F138" s="143"/>
      <c r="G138" s="143"/>
      <c r="H138" s="132"/>
      <c r="I138" s="133"/>
      <c r="J138" s="134"/>
      <c r="K138" s="135"/>
      <c r="L138" s="136"/>
      <c r="M138" s="142">
        <f t="shared" si="13"/>
        <v>0</v>
      </c>
    </row>
    <row r="139" spans="1:13" x14ac:dyDescent="0.3">
      <c r="A139" s="144"/>
      <c r="B139" s="128"/>
      <c r="C139" s="145"/>
      <c r="D139" s="146"/>
      <c r="E139" s="143"/>
      <c r="F139" s="143"/>
      <c r="G139" s="143"/>
      <c r="H139" s="132"/>
      <c r="I139" s="133"/>
      <c r="J139" s="134"/>
      <c r="K139" s="135"/>
      <c r="L139" s="136"/>
      <c r="M139" s="147">
        <f t="shared" si="13"/>
        <v>0</v>
      </c>
    </row>
    <row r="140" spans="1:13" x14ac:dyDescent="0.3">
      <c r="A140" s="144"/>
      <c r="B140" s="128"/>
      <c r="C140" s="145"/>
      <c r="D140" s="146"/>
      <c r="E140" s="143"/>
      <c r="F140" s="143"/>
      <c r="G140" s="143"/>
      <c r="H140" s="132"/>
      <c r="I140" s="133"/>
      <c r="J140" s="134"/>
      <c r="K140" s="135"/>
      <c r="L140" s="136"/>
      <c r="M140" s="147">
        <f t="shared" si="13"/>
        <v>0</v>
      </c>
    </row>
    <row r="141" spans="1:13" ht="15.6" x14ac:dyDescent="0.3">
      <c r="A141" s="148"/>
      <c r="B141" s="149"/>
      <c r="C141" s="150"/>
      <c r="D141" s="151"/>
      <c r="E141" s="152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0</v>
      </c>
      <c r="F141" s="152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0</v>
      </c>
      <c r="G141" s="152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0</v>
      </c>
      <c r="H141" s="149"/>
      <c r="I141" s="153"/>
      <c r="J141" s="154"/>
      <c r="K141" s="155"/>
      <c r="L141" s="156"/>
      <c r="M141" s="157">
        <f>SUM(E141:G141)</f>
        <v>0</v>
      </c>
    </row>
    <row r="142" spans="1:13" x14ac:dyDescent="0.25">
      <c r="A142" s="127"/>
      <c r="B142" s="128"/>
      <c r="C142" s="129"/>
      <c r="D142" s="130"/>
      <c r="E142" s="120"/>
      <c r="F142" s="120"/>
      <c r="G142" s="120"/>
      <c r="H142" s="121"/>
      <c r="I142" s="122"/>
      <c r="J142" s="123"/>
      <c r="K142" s="124"/>
      <c r="L142" s="125"/>
      <c r="M142" s="137">
        <f t="shared" ref="M142:M150" si="14">SUM(E142:G142)</f>
        <v>0</v>
      </c>
    </row>
    <row r="143" spans="1:13" x14ac:dyDescent="0.25">
      <c r="A143" s="127"/>
      <c r="B143" s="128"/>
      <c r="C143" s="129"/>
      <c r="D143" s="130"/>
      <c r="E143" s="131"/>
      <c r="F143" s="131"/>
      <c r="G143" s="131"/>
      <c r="H143" s="132"/>
      <c r="I143" s="133"/>
      <c r="J143" s="134"/>
      <c r="K143" s="135"/>
      <c r="L143" s="136"/>
      <c r="M143" s="137">
        <f t="shared" si="14"/>
        <v>0</v>
      </c>
    </row>
    <row r="144" spans="1:13" x14ac:dyDescent="0.25">
      <c r="A144" s="127"/>
      <c r="B144" s="128"/>
      <c r="C144" s="129"/>
      <c r="D144" s="130"/>
      <c r="E144" s="131"/>
      <c r="F144" s="131"/>
      <c r="G144" s="131"/>
      <c r="H144" s="132"/>
      <c r="I144" s="133"/>
      <c r="J144" s="134"/>
      <c r="K144" s="135"/>
      <c r="L144" s="136"/>
      <c r="M144" s="137">
        <f t="shared" si="14"/>
        <v>0</v>
      </c>
    </row>
    <row r="145" spans="1:13" x14ac:dyDescent="0.25">
      <c r="A145" s="127"/>
      <c r="B145" s="128"/>
      <c r="C145" s="129"/>
      <c r="D145" s="130"/>
      <c r="E145" s="131"/>
      <c r="F145" s="131"/>
      <c r="G145" s="131"/>
      <c r="H145" s="132"/>
      <c r="I145" s="133"/>
      <c r="J145" s="134"/>
      <c r="K145" s="135"/>
      <c r="L145" s="136"/>
      <c r="M145" s="137">
        <f t="shared" si="14"/>
        <v>0</v>
      </c>
    </row>
    <row r="146" spans="1:13" x14ac:dyDescent="0.25">
      <c r="A146" s="127"/>
      <c r="B146" s="128"/>
      <c r="C146" s="129"/>
      <c r="D146" s="130"/>
      <c r="E146" s="131"/>
      <c r="F146" s="131"/>
      <c r="G146" s="131"/>
      <c r="H146" s="132"/>
      <c r="I146" s="133"/>
      <c r="J146" s="134"/>
      <c r="K146" s="135"/>
      <c r="L146" s="136"/>
      <c r="M146" s="137">
        <f t="shared" si="14"/>
        <v>0</v>
      </c>
    </row>
    <row r="147" spans="1:13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3" x14ac:dyDescent="0.3">
      <c r="A148" s="138"/>
      <c r="B148" s="128"/>
      <c r="C148" s="139"/>
      <c r="D148" s="140"/>
      <c r="E148" s="143"/>
      <c r="F148" s="143"/>
      <c r="G148" s="143"/>
      <c r="H148" s="132"/>
      <c r="I148" s="133"/>
      <c r="J148" s="134"/>
      <c r="K148" s="135"/>
      <c r="L148" s="136"/>
      <c r="M148" s="142">
        <f t="shared" si="14"/>
        <v>0</v>
      </c>
    </row>
    <row r="149" spans="1:13" x14ac:dyDescent="0.3">
      <c r="A149" s="144"/>
      <c r="B149" s="128"/>
      <c r="C149" s="145"/>
      <c r="D149" s="146"/>
      <c r="E149" s="143"/>
      <c r="F149" s="143"/>
      <c r="G149" s="143"/>
      <c r="H149" s="132"/>
      <c r="I149" s="133"/>
      <c r="J149" s="134"/>
      <c r="K149" s="135"/>
      <c r="L149" s="136"/>
      <c r="M149" s="147">
        <f t="shared" si="14"/>
        <v>0</v>
      </c>
    </row>
    <row r="150" spans="1:13" x14ac:dyDescent="0.3">
      <c r="A150" s="144"/>
      <c r="B150" s="128"/>
      <c r="C150" s="145"/>
      <c r="D150" s="146"/>
      <c r="E150" s="143"/>
      <c r="F150" s="143"/>
      <c r="G150" s="143"/>
      <c r="H150" s="132"/>
      <c r="I150" s="133"/>
      <c r="J150" s="134"/>
      <c r="K150" s="135"/>
      <c r="L150" s="136"/>
      <c r="M150" s="147">
        <f t="shared" si="14"/>
        <v>0</v>
      </c>
    </row>
    <row r="151" spans="1:13" ht="15.6" x14ac:dyDescent="0.3">
      <c r="A151" s="148"/>
      <c r="B151" s="149"/>
      <c r="C151" s="150"/>
      <c r="D151" s="151"/>
      <c r="E151" s="152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0</v>
      </c>
      <c r="F151" s="152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0</v>
      </c>
      <c r="G151" s="152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0</v>
      </c>
      <c r="H151" s="149"/>
      <c r="I151" s="153"/>
      <c r="J151" s="154"/>
      <c r="K151" s="155"/>
      <c r="L151" s="156"/>
      <c r="M151" s="157">
        <f>SUM(E151:G151)</f>
        <v>0</v>
      </c>
    </row>
    <row r="152" spans="1:13" x14ac:dyDescent="0.25">
      <c r="A152" s="127"/>
      <c r="B152" s="128"/>
      <c r="C152" s="129"/>
      <c r="D152" s="130"/>
      <c r="E152" s="120"/>
      <c r="F152" s="120"/>
      <c r="G152" s="120"/>
      <c r="H152" s="121"/>
      <c r="I152" s="122"/>
      <c r="J152" s="123"/>
      <c r="K152" s="124"/>
      <c r="L152" s="125"/>
      <c r="M152" s="137">
        <f t="shared" ref="M152:M160" si="15">SUM(E152:G152)</f>
        <v>0</v>
      </c>
    </row>
    <row r="153" spans="1:13" x14ac:dyDescent="0.25">
      <c r="A153" s="127"/>
      <c r="B153" s="128"/>
      <c r="C153" s="129"/>
      <c r="D153" s="130"/>
      <c r="E153" s="131"/>
      <c r="F153" s="131"/>
      <c r="G153" s="131"/>
      <c r="H153" s="132"/>
      <c r="I153" s="133"/>
      <c r="J153" s="134"/>
      <c r="K153" s="135"/>
      <c r="L153" s="136"/>
      <c r="M153" s="137">
        <f t="shared" si="15"/>
        <v>0</v>
      </c>
    </row>
    <row r="154" spans="1:13" x14ac:dyDescent="0.25">
      <c r="A154" s="127"/>
      <c r="B154" s="128"/>
      <c r="C154" s="129"/>
      <c r="D154" s="130"/>
      <c r="E154" s="131"/>
      <c r="F154" s="131"/>
      <c r="G154" s="131"/>
      <c r="H154" s="132"/>
      <c r="I154" s="133"/>
      <c r="J154" s="134"/>
      <c r="K154" s="135"/>
      <c r="L154" s="136"/>
      <c r="M154" s="137">
        <f t="shared" si="15"/>
        <v>0</v>
      </c>
    </row>
    <row r="155" spans="1:13" x14ac:dyDescent="0.25">
      <c r="A155" s="127"/>
      <c r="B155" s="128"/>
      <c r="C155" s="129"/>
      <c r="D155" s="130"/>
      <c r="E155" s="131"/>
      <c r="F155" s="131"/>
      <c r="G155" s="131"/>
      <c r="H155" s="132"/>
      <c r="I155" s="133"/>
      <c r="J155" s="134"/>
      <c r="K155" s="135"/>
      <c r="L155" s="136"/>
      <c r="M155" s="137">
        <f t="shared" si="15"/>
        <v>0</v>
      </c>
    </row>
    <row r="156" spans="1:13" x14ac:dyDescent="0.25">
      <c r="A156" s="127"/>
      <c r="B156" s="128"/>
      <c r="C156" s="129"/>
      <c r="D156" s="130"/>
      <c r="E156" s="131"/>
      <c r="F156" s="131"/>
      <c r="G156" s="131"/>
      <c r="H156" s="132"/>
      <c r="I156" s="133"/>
      <c r="J156" s="134"/>
      <c r="K156" s="135"/>
      <c r="L156" s="136"/>
      <c r="M156" s="137">
        <f t="shared" si="15"/>
        <v>0</v>
      </c>
    </row>
    <row r="157" spans="1:13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3" x14ac:dyDescent="0.3">
      <c r="A158" s="138"/>
      <c r="B158" s="128"/>
      <c r="C158" s="139"/>
      <c r="D158" s="140"/>
      <c r="E158" s="143"/>
      <c r="F158" s="143"/>
      <c r="G158" s="143"/>
      <c r="H158" s="132"/>
      <c r="I158" s="133"/>
      <c r="J158" s="134"/>
      <c r="K158" s="135"/>
      <c r="L158" s="136"/>
      <c r="M158" s="142">
        <f t="shared" si="15"/>
        <v>0</v>
      </c>
    </row>
    <row r="159" spans="1:13" x14ac:dyDescent="0.3">
      <c r="A159" s="144"/>
      <c r="B159" s="128"/>
      <c r="C159" s="145"/>
      <c r="D159" s="146"/>
      <c r="E159" s="143"/>
      <c r="F159" s="143"/>
      <c r="G159" s="143"/>
      <c r="H159" s="132"/>
      <c r="I159" s="133"/>
      <c r="J159" s="134"/>
      <c r="K159" s="135"/>
      <c r="L159" s="136"/>
      <c r="M159" s="147">
        <f t="shared" si="15"/>
        <v>0</v>
      </c>
    </row>
    <row r="160" spans="1:13" x14ac:dyDescent="0.3">
      <c r="A160" s="144"/>
      <c r="B160" s="128"/>
      <c r="C160" s="145"/>
      <c r="D160" s="146"/>
      <c r="E160" s="143"/>
      <c r="F160" s="143"/>
      <c r="G160" s="143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5">
      <c r="A161" s="158"/>
      <c r="B161" s="159"/>
      <c r="C161" s="160"/>
      <c r="D161" s="161"/>
      <c r="E161" s="162"/>
      <c r="F161" s="162"/>
      <c r="G161" s="162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 M1:M6">
    <cfRule type="containsErrors" dxfId="875" priority="441">
      <formula>ISERROR(C1)</formula>
    </cfRule>
  </conditionalFormatting>
  <conditionalFormatting sqref="M1:M6">
    <cfRule type="containsErrors" dxfId="874" priority="440">
      <formula>ISERROR(M1)</formula>
    </cfRule>
  </conditionalFormatting>
  <conditionalFormatting sqref="M1:M6">
    <cfRule type="cellIs" dxfId="873" priority="439" operator="equal">
      <formula>0</formula>
    </cfRule>
  </conditionalFormatting>
  <conditionalFormatting sqref="A1">
    <cfRule type="containsErrors" dxfId="872" priority="438">
      <formula>ISERROR(A1)</formula>
    </cfRule>
  </conditionalFormatting>
  <conditionalFormatting sqref="M7:M8">
    <cfRule type="cellIs" dxfId="871" priority="436" operator="equal">
      <formula>0</formula>
    </cfRule>
    <cfRule type="containsErrors" dxfId="870" priority="437">
      <formula>ISERROR(M7)</formula>
    </cfRule>
  </conditionalFormatting>
  <conditionalFormatting sqref="M9:M10">
    <cfRule type="cellIs" dxfId="869" priority="434" operator="equal">
      <formula>0</formula>
    </cfRule>
    <cfRule type="containsErrors" dxfId="868" priority="435">
      <formula>ISERROR(M9)</formula>
    </cfRule>
  </conditionalFormatting>
  <conditionalFormatting sqref="C2:C6">
    <cfRule type="containsErrors" dxfId="867" priority="433">
      <formula>ISERROR(C2)</formula>
    </cfRule>
  </conditionalFormatting>
  <conditionalFormatting sqref="C7:C8">
    <cfRule type="cellIs" dxfId="866" priority="431" operator="equal">
      <formula>0</formula>
    </cfRule>
    <cfRule type="containsErrors" dxfId="865" priority="432">
      <formula>ISERROR(C7)</formula>
    </cfRule>
  </conditionalFormatting>
  <conditionalFormatting sqref="C9:C10">
    <cfRule type="cellIs" dxfId="864" priority="429" operator="equal">
      <formula>0</formula>
    </cfRule>
    <cfRule type="containsErrors" dxfId="863" priority="430">
      <formula>ISERROR(C9)</formula>
    </cfRule>
  </conditionalFormatting>
  <conditionalFormatting sqref="C11">
    <cfRule type="containsErrors" dxfId="862" priority="428">
      <formula>ISERROR(C11)</formula>
    </cfRule>
  </conditionalFormatting>
  <conditionalFormatting sqref="M12:M16">
    <cfRule type="containsErrors" dxfId="861" priority="427">
      <formula>ISERROR(M12)</formula>
    </cfRule>
  </conditionalFormatting>
  <conditionalFormatting sqref="M12:M16">
    <cfRule type="containsErrors" dxfId="860" priority="426">
      <formula>ISERROR(M12)</formula>
    </cfRule>
  </conditionalFormatting>
  <conditionalFormatting sqref="M12:M16">
    <cfRule type="cellIs" dxfId="859" priority="425" operator="equal">
      <formula>0</formula>
    </cfRule>
  </conditionalFormatting>
  <conditionalFormatting sqref="M17:M18">
    <cfRule type="cellIs" dxfId="858" priority="423" operator="equal">
      <formula>0</formula>
    </cfRule>
    <cfRule type="containsErrors" dxfId="857" priority="424">
      <formula>ISERROR(M17)</formula>
    </cfRule>
  </conditionalFormatting>
  <conditionalFormatting sqref="M19:M20">
    <cfRule type="cellIs" dxfId="856" priority="421" operator="equal">
      <formula>0</formula>
    </cfRule>
    <cfRule type="containsErrors" dxfId="855" priority="422">
      <formula>ISERROR(M19)</formula>
    </cfRule>
  </conditionalFormatting>
  <conditionalFormatting sqref="C12:C16">
    <cfRule type="containsErrors" dxfId="854" priority="420">
      <formula>ISERROR(C12)</formula>
    </cfRule>
  </conditionalFormatting>
  <conditionalFormatting sqref="C19:C20">
    <cfRule type="cellIs" dxfId="853" priority="418" operator="equal">
      <formula>0</formula>
    </cfRule>
    <cfRule type="containsErrors" dxfId="852" priority="419">
      <formula>ISERROR(C19)</formula>
    </cfRule>
  </conditionalFormatting>
  <conditionalFormatting sqref="M22:M26">
    <cfRule type="containsErrors" dxfId="851" priority="417">
      <formula>ISERROR(M22)</formula>
    </cfRule>
  </conditionalFormatting>
  <conditionalFormatting sqref="M22:M26">
    <cfRule type="containsErrors" dxfId="850" priority="416">
      <formula>ISERROR(M22)</formula>
    </cfRule>
  </conditionalFormatting>
  <conditionalFormatting sqref="M22:M26">
    <cfRule type="cellIs" dxfId="849" priority="415" operator="equal">
      <formula>0</formula>
    </cfRule>
  </conditionalFormatting>
  <conditionalFormatting sqref="M27:M28">
    <cfRule type="cellIs" dxfId="848" priority="413" operator="equal">
      <formula>0</formula>
    </cfRule>
    <cfRule type="containsErrors" dxfId="847" priority="414">
      <formula>ISERROR(M27)</formula>
    </cfRule>
  </conditionalFormatting>
  <conditionalFormatting sqref="M29:M30">
    <cfRule type="cellIs" dxfId="846" priority="411" operator="equal">
      <formula>0</formula>
    </cfRule>
    <cfRule type="containsErrors" dxfId="845" priority="412">
      <formula>ISERROR(M29)</formula>
    </cfRule>
  </conditionalFormatting>
  <conditionalFormatting sqref="C22:C26">
    <cfRule type="containsErrors" dxfId="844" priority="410">
      <formula>ISERROR(C22)</formula>
    </cfRule>
  </conditionalFormatting>
  <conditionalFormatting sqref="C29:C30">
    <cfRule type="cellIs" dxfId="843" priority="408" operator="equal">
      <formula>0</formula>
    </cfRule>
    <cfRule type="containsErrors" dxfId="842" priority="409">
      <formula>ISERROR(C29)</formula>
    </cfRule>
  </conditionalFormatting>
  <conditionalFormatting sqref="M32:M36">
    <cfRule type="containsErrors" dxfId="841" priority="407">
      <formula>ISERROR(M32)</formula>
    </cfRule>
  </conditionalFormatting>
  <conditionalFormatting sqref="M32:M36">
    <cfRule type="containsErrors" dxfId="840" priority="406">
      <formula>ISERROR(M32)</formula>
    </cfRule>
  </conditionalFormatting>
  <conditionalFormatting sqref="M32:M36">
    <cfRule type="cellIs" dxfId="839" priority="405" operator="equal">
      <formula>0</formula>
    </cfRule>
  </conditionalFormatting>
  <conditionalFormatting sqref="M37:M38">
    <cfRule type="cellIs" dxfId="838" priority="403" operator="equal">
      <formula>0</formula>
    </cfRule>
    <cfRule type="containsErrors" dxfId="837" priority="404">
      <formula>ISERROR(M37)</formula>
    </cfRule>
  </conditionalFormatting>
  <conditionalFormatting sqref="M39:M40">
    <cfRule type="cellIs" dxfId="836" priority="401" operator="equal">
      <formula>0</formula>
    </cfRule>
    <cfRule type="containsErrors" dxfId="835" priority="402">
      <formula>ISERROR(M39)</formula>
    </cfRule>
  </conditionalFormatting>
  <conditionalFormatting sqref="C32:C36">
    <cfRule type="containsErrors" dxfId="834" priority="400">
      <formula>ISERROR(C32)</formula>
    </cfRule>
  </conditionalFormatting>
  <conditionalFormatting sqref="C39:C40">
    <cfRule type="cellIs" dxfId="833" priority="398" operator="equal">
      <formula>0</formula>
    </cfRule>
    <cfRule type="containsErrors" dxfId="832" priority="399">
      <formula>ISERROR(C39)</formula>
    </cfRule>
  </conditionalFormatting>
  <conditionalFormatting sqref="M42:M46">
    <cfRule type="containsErrors" dxfId="831" priority="397">
      <formula>ISERROR(M42)</formula>
    </cfRule>
  </conditionalFormatting>
  <conditionalFormatting sqref="M42:M46">
    <cfRule type="containsErrors" dxfId="830" priority="396">
      <formula>ISERROR(M42)</formula>
    </cfRule>
  </conditionalFormatting>
  <conditionalFormatting sqref="M42:M46">
    <cfRule type="cellIs" dxfId="829" priority="395" operator="equal">
      <formula>0</formula>
    </cfRule>
  </conditionalFormatting>
  <conditionalFormatting sqref="M47:M48">
    <cfRule type="cellIs" dxfId="828" priority="393" operator="equal">
      <formula>0</formula>
    </cfRule>
    <cfRule type="containsErrors" dxfId="827" priority="394">
      <formula>ISERROR(M47)</formula>
    </cfRule>
  </conditionalFormatting>
  <conditionalFormatting sqref="M49:M50">
    <cfRule type="cellIs" dxfId="826" priority="391" operator="equal">
      <formula>0</formula>
    </cfRule>
    <cfRule type="containsErrors" dxfId="825" priority="392">
      <formula>ISERROR(M49)</formula>
    </cfRule>
  </conditionalFormatting>
  <conditionalFormatting sqref="C42:C46">
    <cfRule type="containsErrors" dxfId="824" priority="390">
      <formula>ISERROR(C42)</formula>
    </cfRule>
  </conditionalFormatting>
  <conditionalFormatting sqref="C49:C50">
    <cfRule type="cellIs" dxfId="823" priority="388" operator="equal">
      <formula>0</formula>
    </cfRule>
    <cfRule type="containsErrors" dxfId="822" priority="389">
      <formula>ISERROR(C49)</formula>
    </cfRule>
  </conditionalFormatting>
  <conditionalFormatting sqref="M52:M56">
    <cfRule type="containsErrors" dxfId="821" priority="387">
      <formula>ISERROR(M52)</formula>
    </cfRule>
  </conditionalFormatting>
  <conditionalFormatting sqref="M52:M56">
    <cfRule type="containsErrors" dxfId="820" priority="386">
      <formula>ISERROR(M52)</formula>
    </cfRule>
  </conditionalFormatting>
  <conditionalFormatting sqref="M52:M56">
    <cfRule type="cellIs" dxfId="819" priority="385" operator="equal">
      <formula>0</formula>
    </cfRule>
  </conditionalFormatting>
  <conditionalFormatting sqref="M57:M58">
    <cfRule type="cellIs" dxfId="818" priority="383" operator="equal">
      <formula>0</formula>
    </cfRule>
    <cfRule type="containsErrors" dxfId="817" priority="384">
      <formula>ISERROR(M57)</formula>
    </cfRule>
  </conditionalFormatting>
  <conditionalFormatting sqref="M59:M60">
    <cfRule type="cellIs" dxfId="816" priority="381" operator="equal">
      <formula>0</formula>
    </cfRule>
    <cfRule type="containsErrors" dxfId="815" priority="382">
      <formula>ISERROR(M59)</formula>
    </cfRule>
  </conditionalFormatting>
  <conditionalFormatting sqref="C52:C56">
    <cfRule type="containsErrors" dxfId="814" priority="380">
      <formula>ISERROR(C52)</formula>
    </cfRule>
  </conditionalFormatting>
  <conditionalFormatting sqref="C59:C60">
    <cfRule type="cellIs" dxfId="813" priority="378" operator="equal">
      <formula>0</formula>
    </cfRule>
    <cfRule type="containsErrors" dxfId="812" priority="379">
      <formula>ISERROR(C59)</formula>
    </cfRule>
  </conditionalFormatting>
  <conditionalFormatting sqref="M62:M66">
    <cfRule type="containsErrors" dxfId="811" priority="377">
      <formula>ISERROR(M62)</formula>
    </cfRule>
  </conditionalFormatting>
  <conditionalFormatting sqref="M62:M66">
    <cfRule type="containsErrors" dxfId="810" priority="376">
      <formula>ISERROR(M62)</formula>
    </cfRule>
  </conditionalFormatting>
  <conditionalFormatting sqref="M62:M66">
    <cfRule type="cellIs" dxfId="809" priority="375" operator="equal">
      <formula>0</formula>
    </cfRule>
  </conditionalFormatting>
  <conditionalFormatting sqref="M67:M68">
    <cfRule type="cellIs" dxfId="808" priority="373" operator="equal">
      <formula>0</formula>
    </cfRule>
    <cfRule type="containsErrors" dxfId="807" priority="374">
      <formula>ISERROR(M67)</formula>
    </cfRule>
  </conditionalFormatting>
  <conditionalFormatting sqref="M69:M70">
    <cfRule type="cellIs" dxfId="806" priority="371" operator="equal">
      <formula>0</formula>
    </cfRule>
    <cfRule type="containsErrors" dxfId="805" priority="372">
      <formula>ISERROR(M69)</formula>
    </cfRule>
  </conditionalFormatting>
  <conditionalFormatting sqref="C62:C66">
    <cfRule type="containsErrors" dxfId="804" priority="370">
      <formula>ISERROR(C62)</formula>
    </cfRule>
  </conditionalFormatting>
  <conditionalFormatting sqref="C69:C70">
    <cfRule type="cellIs" dxfId="803" priority="368" operator="equal">
      <formula>0</formula>
    </cfRule>
    <cfRule type="containsErrors" dxfId="802" priority="369">
      <formula>ISERROR(C69)</formula>
    </cfRule>
  </conditionalFormatting>
  <conditionalFormatting sqref="M72:M76">
    <cfRule type="containsErrors" dxfId="801" priority="367">
      <formula>ISERROR(M72)</formula>
    </cfRule>
  </conditionalFormatting>
  <conditionalFormatting sqref="M72:M76">
    <cfRule type="containsErrors" dxfId="800" priority="366">
      <formula>ISERROR(M72)</formula>
    </cfRule>
  </conditionalFormatting>
  <conditionalFormatting sqref="M72:M76">
    <cfRule type="cellIs" dxfId="799" priority="365" operator="equal">
      <formula>0</formula>
    </cfRule>
  </conditionalFormatting>
  <conditionalFormatting sqref="M77:M78">
    <cfRule type="cellIs" dxfId="798" priority="363" operator="equal">
      <formula>0</formula>
    </cfRule>
    <cfRule type="containsErrors" dxfId="797" priority="364">
      <formula>ISERROR(M77)</formula>
    </cfRule>
  </conditionalFormatting>
  <conditionalFormatting sqref="M79:M80">
    <cfRule type="cellIs" dxfId="796" priority="361" operator="equal">
      <formula>0</formula>
    </cfRule>
    <cfRule type="containsErrors" dxfId="795" priority="362">
      <formula>ISERROR(M79)</formula>
    </cfRule>
  </conditionalFormatting>
  <conditionalFormatting sqref="C72:C76">
    <cfRule type="containsErrors" dxfId="794" priority="360">
      <formula>ISERROR(C72)</formula>
    </cfRule>
  </conditionalFormatting>
  <conditionalFormatting sqref="C79:C80">
    <cfRule type="cellIs" dxfId="793" priority="358" operator="equal">
      <formula>0</formula>
    </cfRule>
    <cfRule type="containsErrors" dxfId="792" priority="359">
      <formula>ISERROR(C79)</formula>
    </cfRule>
  </conditionalFormatting>
  <conditionalFormatting sqref="M82:M86">
    <cfRule type="containsErrors" dxfId="791" priority="357">
      <formula>ISERROR(M82)</formula>
    </cfRule>
  </conditionalFormatting>
  <conditionalFormatting sqref="M82:M86">
    <cfRule type="containsErrors" dxfId="790" priority="356">
      <formula>ISERROR(M82)</formula>
    </cfRule>
  </conditionalFormatting>
  <conditionalFormatting sqref="M82:M86">
    <cfRule type="cellIs" dxfId="789" priority="355" operator="equal">
      <formula>0</formula>
    </cfRule>
  </conditionalFormatting>
  <conditionalFormatting sqref="M87:M88">
    <cfRule type="cellIs" dxfId="788" priority="353" operator="equal">
      <formula>0</formula>
    </cfRule>
    <cfRule type="containsErrors" dxfId="787" priority="354">
      <formula>ISERROR(M87)</formula>
    </cfRule>
  </conditionalFormatting>
  <conditionalFormatting sqref="M89:M90">
    <cfRule type="cellIs" dxfId="786" priority="351" operator="equal">
      <formula>0</formula>
    </cfRule>
    <cfRule type="containsErrors" dxfId="785" priority="352">
      <formula>ISERROR(M89)</formula>
    </cfRule>
  </conditionalFormatting>
  <conditionalFormatting sqref="C82:C86">
    <cfRule type="containsErrors" dxfId="784" priority="350">
      <formula>ISERROR(C82)</formula>
    </cfRule>
  </conditionalFormatting>
  <conditionalFormatting sqref="C89:C90">
    <cfRule type="cellIs" dxfId="783" priority="348" operator="equal">
      <formula>0</formula>
    </cfRule>
    <cfRule type="containsErrors" dxfId="782" priority="349">
      <formula>ISERROR(C89)</formula>
    </cfRule>
  </conditionalFormatting>
  <conditionalFormatting sqref="M92:M96">
    <cfRule type="containsErrors" dxfId="781" priority="347">
      <formula>ISERROR(M92)</formula>
    </cfRule>
  </conditionalFormatting>
  <conditionalFormatting sqref="M92:M96">
    <cfRule type="containsErrors" dxfId="780" priority="346">
      <formula>ISERROR(M92)</formula>
    </cfRule>
  </conditionalFormatting>
  <conditionalFormatting sqref="M92:M96">
    <cfRule type="cellIs" dxfId="779" priority="345" operator="equal">
      <formula>0</formula>
    </cfRule>
  </conditionalFormatting>
  <conditionalFormatting sqref="M97:M98">
    <cfRule type="cellIs" dxfId="778" priority="343" operator="equal">
      <formula>0</formula>
    </cfRule>
    <cfRule type="containsErrors" dxfId="777" priority="344">
      <formula>ISERROR(M97)</formula>
    </cfRule>
  </conditionalFormatting>
  <conditionalFormatting sqref="M99:M100">
    <cfRule type="cellIs" dxfId="776" priority="341" operator="equal">
      <formula>0</formula>
    </cfRule>
    <cfRule type="containsErrors" dxfId="775" priority="342">
      <formula>ISERROR(M99)</formula>
    </cfRule>
  </conditionalFormatting>
  <conditionalFormatting sqref="C92:C96">
    <cfRule type="containsErrors" dxfId="774" priority="340">
      <formula>ISERROR(C92)</formula>
    </cfRule>
  </conditionalFormatting>
  <conditionalFormatting sqref="C99:C100">
    <cfRule type="cellIs" dxfId="773" priority="338" operator="equal">
      <formula>0</formula>
    </cfRule>
    <cfRule type="containsErrors" dxfId="772" priority="339">
      <formula>ISERROR(C99)</formula>
    </cfRule>
  </conditionalFormatting>
  <conditionalFormatting sqref="M102:M106">
    <cfRule type="containsErrors" dxfId="771" priority="337">
      <formula>ISERROR(M102)</formula>
    </cfRule>
  </conditionalFormatting>
  <conditionalFormatting sqref="M102:M106">
    <cfRule type="containsErrors" dxfId="770" priority="336">
      <formula>ISERROR(M102)</formula>
    </cfRule>
  </conditionalFormatting>
  <conditionalFormatting sqref="M102:M106">
    <cfRule type="cellIs" dxfId="769" priority="335" operator="equal">
      <formula>0</formula>
    </cfRule>
  </conditionalFormatting>
  <conditionalFormatting sqref="M107:M108">
    <cfRule type="cellIs" dxfId="768" priority="333" operator="equal">
      <formula>0</formula>
    </cfRule>
    <cfRule type="containsErrors" dxfId="767" priority="334">
      <formula>ISERROR(M107)</formula>
    </cfRule>
  </conditionalFormatting>
  <conditionalFormatting sqref="M109:M110">
    <cfRule type="cellIs" dxfId="766" priority="331" operator="equal">
      <formula>0</formula>
    </cfRule>
    <cfRule type="containsErrors" dxfId="765" priority="332">
      <formula>ISERROR(M109)</formula>
    </cfRule>
  </conditionalFormatting>
  <conditionalFormatting sqref="C102:C106">
    <cfRule type="containsErrors" dxfId="764" priority="330">
      <formula>ISERROR(C102)</formula>
    </cfRule>
  </conditionalFormatting>
  <conditionalFormatting sqref="C109:C110">
    <cfRule type="cellIs" dxfId="763" priority="328" operator="equal">
      <formula>0</formula>
    </cfRule>
    <cfRule type="containsErrors" dxfId="762" priority="329">
      <formula>ISERROR(C109)</formula>
    </cfRule>
  </conditionalFormatting>
  <conditionalFormatting sqref="M112:M116">
    <cfRule type="containsErrors" dxfId="761" priority="327">
      <formula>ISERROR(M112)</formula>
    </cfRule>
  </conditionalFormatting>
  <conditionalFormatting sqref="M112:M116">
    <cfRule type="containsErrors" dxfId="760" priority="326">
      <formula>ISERROR(M112)</formula>
    </cfRule>
  </conditionalFormatting>
  <conditionalFormatting sqref="M112:M116">
    <cfRule type="cellIs" dxfId="759" priority="325" operator="equal">
      <formula>0</formula>
    </cfRule>
  </conditionalFormatting>
  <conditionalFormatting sqref="M117:M118">
    <cfRule type="cellIs" dxfId="758" priority="323" operator="equal">
      <formula>0</formula>
    </cfRule>
    <cfRule type="containsErrors" dxfId="757" priority="324">
      <formula>ISERROR(M117)</formula>
    </cfRule>
  </conditionalFormatting>
  <conditionalFormatting sqref="M119:M120">
    <cfRule type="cellIs" dxfId="756" priority="321" operator="equal">
      <formula>0</formula>
    </cfRule>
    <cfRule type="containsErrors" dxfId="755" priority="322">
      <formula>ISERROR(M119)</formula>
    </cfRule>
  </conditionalFormatting>
  <conditionalFormatting sqref="C112:C116">
    <cfRule type="containsErrors" dxfId="754" priority="320">
      <formula>ISERROR(C112)</formula>
    </cfRule>
  </conditionalFormatting>
  <conditionalFormatting sqref="C119:C120">
    <cfRule type="cellIs" dxfId="753" priority="318" operator="equal">
      <formula>0</formula>
    </cfRule>
    <cfRule type="containsErrors" dxfId="752" priority="319">
      <formula>ISERROR(C119)</formula>
    </cfRule>
  </conditionalFormatting>
  <conditionalFormatting sqref="M122:M126">
    <cfRule type="containsErrors" dxfId="751" priority="317">
      <formula>ISERROR(M122)</formula>
    </cfRule>
  </conditionalFormatting>
  <conditionalFormatting sqref="M122:M126">
    <cfRule type="containsErrors" dxfId="750" priority="316">
      <formula>ISERROR(M122)</formula>
    </cfRule>
  </conditionalFormatting>
  <conditionalFormatting sqref="M122:M126">
    <cfRule type="cellIs" dxfId="749" priority="315" operator="equal">
      <formula>0</formula>
    </cfRule>
  </conditionalFormatting>
  <conditionalFormatting sqref="M127:M128">
    <cfRule type="cellIs" dxfId="748" priority="313" operator="equal">
      <formula>0</formula>
    </cfRule>
    <cfRule type="containsErrors" dxfId="747" priority="314">
      <formula>ISERROR(M127)</formula>
    </cfRule>
  </conditionalFormatting>
  <conditionalFormatting sqref="M129:M130">
    <cfRule type="cellIs" dxfId="746" priority="311" operator="equal">
      <formula>0</formula>
    </cfRule>
    <cfRule type="containsErrors" dxfId="745" priority="312">
      <formula>ISERROR(M129)</formula>
    </cfRule>
  </conditionalFormatting>
  <conditionalFormatting sqref="C122:C126">
    <cfRule type="containsErrors" dxfId="744" priority="310">
      <formula>ISERROR(C122)</formula>
    </cfRule>
  </conditionalFormatting>
  <conditionalFormatting sqref="C129:C130">
    <cfRule type="cellIs" dxfId="743" priority="308" operator="equal">
      <formula>0</formula>
    </cfRule>
    <cfRule type="containsErrors" dxfId="742" priority="309">
      <formula>ISERROR(C129)</formula>
    </cfRule>
  </conditionalFormatting>
  <conditionalFormatting sqref="M132:M136">
    <cfRule type="containsErrors" dxfId="741" priority="307">
      <formula>ISERROR(M132)</formula>
    </cfRule>
  </conditionalFormatting>
  <conditionalFormatting sqref="M132:M136">
    <cfRule type="containsErrors" dxfId="740" priority="306">
      <formula>ISERROR(M132)</formula>
    </cfRule>
  </conditionalFormatting>
  <conditionalFormatting sqref="M132:M136">
    <cfRule type="cellIs" dxfId="739" priority="305" operator="equal">
      <formula>0</formula>
    </cfRule>
  </conditionalFormatting>
  <conditionalFormatting sqref="M137:M138">
    <cfRule type="cellIs" dxfId="738" priority="303" operator="equal">
      <formula>0</formula>
    </cfRule>
    <cfRule type="containsErrors" dxfId="737" priority="304">
      <formula>ISERROR(M137)</formula>
    </cfRule>
  </conditionalFormatting>
  <conditionalFormatting sqref="M139:M140">
    <cfRule type="cellIs" dxfId="736" priority="301" operator="equal">
      <formula>0</formula>
    </cfRule>
    <cfRule type="containsErrors" dxfId="735" priority="302">
      <formula>ISERROR(M139)</formula>
    </cfRule>
  </conditionalFormatting>
  <conditionalFormatting sqref="C132:C136">
    <cfRule type="containsErrors" dxfId="734" priority="300">
      <formula>ISERROR(C132)</formula>
    </cfRule>
  </conditionalFormatting>
  <conditionalFormatting sqref="C139:C140">
    <cfRule type="cellIs" dxfId="733" priority="298" operator="equal">
      <formula>0</formula>
    </cfRule>
    <cfRule type="containsErrors" dxfId="732" priority="299">
      <formula>ISERROR(C139)</formula>
    </cfRule>
  </conditionalFormatting>
  <conditionalFormatting sqref="M142:M146">
    <cfRule type="containsErrors" dxfId="731" priority="297">
      <formula>ISERROR(M142)</formula>
    </cfRule>
  </conditionalFormatting>
  <conditionalFormatting sqref="M142:M146">
    <cfRule type="containsErrors" dxfId="730" priority="296">
      <formula>ISERROR(M142)</formula>
    </cfRule>
  </conditionalFormatting>
  <conditionalFormatting sqref="M142:M146">
    <cfRule type="cellIs" dxfId="729" priority="295" operator="equal">
      <formula>0</formula>
    </cfRule>
  </conditionalFormatting>
  <conditionalFormatting sqref="M147:M148">
    <cfRule type="cellIs" dxfId="728" priority="293" operator="equal">
      <formula>0</formula>
    </cfRule>
    <cfRule type="containsErrors" dxfId="727" priority="294">
      <formula>ISERROR(M147)</formula>
    </cfRule>
  </conditionalFormatting>
  <conditionalFormatting sqref="M149:M150">
    <cfRule type="cellIs" dxfId="726" priority="291" operator="equal">
      <formula>0</formula>
    </cfRule>
    <cfRule type="containsErrors" dxfId="725" priority="292">
      <formula>ISERROR(M149)</formula>
    </cfRule>
  </conditionalFormatting>
  <conditionalFormatting sqref="C142:C146">
    <cfRule type="containsErrors" dxfId="724" priority="290">
      <formula>ISERROR(C142)</formula>
    </cfRule>
  </conditionalFormatting>
  <conditionalFormatting sqref="C149:C150">
    <cfRule type="cellIs" dxfId="723" priority="288" operator="equal">
      <formula>0</formula>
    </cfRule>
    <cfRule type="containsErrors" dxfId="722" priority="289">
      <formula>ISERROR(C149)</formula>
    </cfRule>
  </conditionalFormatting>
  <conditionalFormatting sqref="M152:M156">
    <cfRule type="containsErrors" dxfId="721" priority="287">
      <formula>ISERROR(M152)</formula>
    </cfRule>
  </conditionalFormatting>
  <conditionalFormatting sqref="M152:M156">
    <cfRule type="containsErrors" dxfId="720" priority="286">
      <formula>ISERROR(M152)</formula>
    </cfRule>
  </conditionalFormatting>
  <conditionalFormatting sqref="M152:M156">
    <cfRule type="cellIs" dxfId="719" priority="285" operator="equal">
      <formula>0</formula>
    </cfRule>
  </conditionalFormatting>
  <conditionalFormatting sqref="M157:M158">
    <cfRule type="cellIs" dxfId="718" priority="283" operator="equal">
      <formula>0</formula>
    </cfRule>
    <cfRule type="containsErrors" dxfId="717" priority="284">
      <formula>ISERROR(M157)</formula>
    </cfRule>
  </conditionalFormatting>
  <conditionalFormatting sqref="M159:M160">
    <cfRule type="cellIs" dxfId="716" priority="281" operator="equal">
      <formula>0</formula>
    </cfRule>
    <cfRule type="containsErrors" dxfId="715" priority="282">
      <formula>ISERROR(M159)</formula>
    </cfRule>
  </conditionalFormatting>
  <conditionalFormatting sqref="C152:C156">
    <cfRule type="containsErrors" dxfId="714" priority="280">
      <formula>ISERROR(C152)</formula>
    </cfRule>
  </conditionalFormatting>
  <conditionalFormatting sqref="C159:C160">
    <cfRule type="cellIs" dxfId="713" priority="278" operator="equal">
      <formula>0</formula>
    </cfRule>
    <cfRule type="containsErrors" dxfId="712" priority="279">
      <formula>ISERROR(C159)</formula>
    </cfRule>
  </conditionalFormatting>
  <conditionalFormatting sqref="M11">
    <cfRule type="containsErrors" dxfId="711" priority="276">
      <formula>ISERROR(M11)</formula>
    </cfRule>
  </conditionalFormatting>
  <conditionalFormatting sqref="A2:A6">
    <cfRule type="containsErrors" dxfId="710" priority="275">
      <formula>ISERROR(A2)</formula>
    </cfRule>
  </conditionalFormatting>
  <conditionalFormatting sqref="A7:A8">
    <cfRule type="cellIs" dxfId="709" priority="273" operator="equal">
      <formula>0</formula>
    </cfRule>
    <cfRule type="containsErrors" dxfId="708" priority="274">
      <formula>ISERROR(A7)</formula>
    </cfRule>
  </conditionalFormatting>
  <conditionalFormatting sqref="A9:A10">
    <cfRule type="cellIs" dxfId="707" priority="271" operator="equal">
      <formula>0</formula>
    </cfRule>
    <cfRule type="containsErrors" dxfId="706" priority="272">
      <formula>ISERROR(A9)</formula>
    </cfRule>
  </conditionalFormatting>
  <conditionalFormatting sqref="A17:A18">
    <cfRule type="cellIs" dxfId="705" priority="269" operator="equal">
      <formula>0</formula>
    </cfRule>
    <cfRule type="containsErrors" dxfId="704" priority="270">
      <formula>ISERROR(A17)</formula>
    </cfRule>
  </conditionalFormatting>
  <conditionalFormatting sqref="A19:A20">
    <cfRule type="cellIs" dxfId="703" priority="267" operator="equal">
      <formula>0</formula>
    </cfRule>
    <cfRule type="containsErrors" dxfId="702" priority="268">
      <formula>ISERROR(A19)</formula>
    </cfRule>
  </conditionalFormatting>
  <conditionalFormatting sqref="A27:A28">
    <cfRule type="cellIs" dxfId="701" priority="265" operator="equal">
      <formula>0</formula>
    </cfRule>
    <cfRule type="containsErrors" dxfId="700" priority="266">
      <formula>ISERROR(A27)</formula>
    </cfRule>
  </conditionalFormatting>
  <conditionalFormatting sqref="A29:A30">
    <cfRule type="cellIs" dxfId="699" priority="263" operator="equal">
      <formula>0</formula>
    </cfRule>
    <cfRule type="containsErrors" dxfId="698" priority="264">
      <formula>ISERROR(A29)</formula>
    </cfRule>
  </conditionalFormatting>
  <conditionalFormatting sqref="A37:A38">
    <cfRule type="cellIs" dxfId="697" priority="261" operator="equal">
      <formula>0</formula>
    </cfRule>
    <cfRule type="containsErrors" dxfId="696" priority="262">
      <formula>ISERROR(A37)</formula>
    </cfRule>
  </conditionalFormatting>
  <conditionalFormatting sqref="A39:A40">
    <cfRule type="cellIs" dxfId="695" priority="259" operator="equal">
      <formula>0</formula>
    </cfRule>
    <cfRule type="containsErrors" dxfId="694" priority="260">
      <formula>ISERROR(A39)</formula>
    </cfRule>
  </conditionalFormatting>
  <conditionalFormatting sqref="A47:A48">
    <cfRule type="cellIs" dxfId="693" priority="257" operator="equal">
      <formula>0</formula>
    </cfRule>
    <cfRule type="containsErrors" dxfId="692" priority="258">
      <formula>ISERROR(A47)</formula>
    </cfRule>
  </conditionalFormatting>
  <conditionalFormatting sqref="A49:A50">
    <cfRule type="cellIs" dxfId="691" priority="255" operator="equal">
      <formula>0</formula>
    </cfRule>
    <cfRule type="containsErrors" dxfId="690" priority="256">
      <formula>ISERROR(A49)</formula>
    </cfRule>
  </conditionalFormatting>
  <conditionalFormatting sqref="A57:A58">
    <cfRule type="cellIs" dxfId="689" priority="253" operator="equal">
      <formula>0</formula>
    </cfRule>
    <cfRule type="containsErrors" dxfId="688" priority="254">
      <formula>ISERROR(A57)</formula>
    </cfRule>
  </conditionalFormatting>
  <conditionalFormatting sqref="A59:A60">
    <cfRule type="cellIs" dxfId="687" priority="251" operator="equal">
      <formula>0</formula>
    </cfRule>
    <cfRule type="containsErrors" dxfId="686" priority="252">
      <formula>ISERROR(A59)</formula>
    </cfRule>
  </conditionalFormatting>
  <conditionalFormatting sqref="A67:A68">
    <cfRule type="cellIs" dxfId="685" priority="249" operator="equal">
      <formula>0</formula>
    </cfRule>
    <cfRule type="containsErrors" dxfId="684" priority="250">
      <formula>ISERROR(A67)</formula>
    </cfRule>
  </conditionalFormatting>
  <conditionalFormatting sqref="A69:A70">
    <cfRule type="cellIs" dxfId="683" priority="247" operator="equal">
      <formula>0</formula>
    </cfRule>
    <cfRule type="containsErrors" dxfId="682" priority="248">
      <formula>ISERROR(A69)</formula>
    </cfRule>
  </conditionalFormatting>
  <conditionalFormatting sqref="A77:A78">
    <cfRule type="cellIs" dxfId="681" priority="245" operator="equal">
      <formula>0</formula>
    </cfRule>
    <cfRule type="containsErrors" dxfId="680" priority="246">
      <formula>ISERROR(A77)</formula>
    </cfRule>
  </conditionalFormatting>
  <conditionalFormatting sqref="A79:A80">
    <cfRule type="cellIs" dxfId="679" priority="243" operator="equal">
      <formula>0</formula>
    </cfRule>
    <cfRule type="containsErrors" dxfId="678" priority="244">
      <formula>ISERROR(A79)</formula>
    </cfRule>
  </conditionalFormatting>
  <conditionalFormatting sqref="A87:A88">
    <cfRule type="cellIs" dxfId="677" priority="241" operator="equal">
      <formula>0</formula>
    </cfRule>
    <cfRule type="containsErrors" dxfId="676" priority="242">
      <formula>ISERROR(A87)</formula>
    </cfRule>
  </conditionalFormatting>
  <conditionalFormatting sqref="A89:A90">
    <cfRule type="cellIs" dxfId="675" priority="239" operator="equal">
      <formula>0</formula>
    </cfRule>
    <cfRule type="containsErrors" dxfId="674" priority="240">
      <formula>ISERROR(A89)</formula>
    </cfRule>
  </conditionalFormatting>
  <conditionalFormatting sqref="A97:A98">
    <cfRule type="cellIs" dxfId="673" priority="237" operator="equal">
      <formula>0</formula>
    </cfRule>
    <cfRule type="containsErrors" dxfId="672" priority="238">
      <formula>ISERROR(A97)</formula>
    </cfRule>
  </conditionalFormatting>
  <conditionalFormatting sqref="A99:A100">
    <cfRule type="cellIs" dxfId="671" priority="235" operator="equal">
      <formula>0</formula>
    </cfRule>
    <cfRule type="containsErrors" dxfId="670" priority="236">
      <formula>ISERROR(A99)</formula>
    </cfRule>
  </conditionalFormatting>
  <conditionalFormatting sqref="A107:A108">
    <cfRule type="cellIs" dxfId="669" priority="233" operator="equal">
      <formula>0</formula>
    </cfRule>
    <cfRule type="containsErrors" dxfId="668" priority="234">
      <formula>ISERROR(A107)</formula>
    </cfRule>
  </conditionalFormatting>
  <conditionalFormatting sqref="A109:A110">
    <cfRule type="cellIs" dxfId="667" priority="231" operator="equal">
      <formula>0</formula>
    </cfRule>
    <cfRule type="containsErrors" dxfId="666" priority="232">
      <formula>ISERROR(A109)</formula>
    </cfRule>
  </conditionalFormatting>
  <conditionalFormatting sqref="A117:A118">
    <cfRule type="cellIs" dxfId="665" priority="229" operator="equal">
      <formula>0</formula>
    </cfRule>
    <cfRule type="containsErrors" dxfId="664" priority="230">
      <formula>ISERROR(A117)</formula>
    </cfRule>
  </conditionalFormatting>
  <conditionalFormatting sqref="A119:A120">
    <cfRule type="cellIs" dxfId="663" priority="227" operator="equal">
      <formula>0</formula>
    </cfRule>
    <cfRule type="containsErrors" dxfId="662" priority="228">
      <formula>ISERROR(A119)</formula>
    </cfRule>
  </conditionalFormatting>
  <conditionalFormatting sqref="A127:A128">
    <cfRule type="cellIs" dxfId="661" priority="225" operator="equal">
      <formula>0</formula>
    </cfRule>
    <cfRule type="containsErrors" dxfId="660" priority="226">
      <formula>ISERROR(A127)</formula>
    </cfRule>
  </conditionalFormatting>
  <conditionalFormatting sqref="A129:A130">
    <cfRule type="cellIs" dxfId="659" priority="223" operator="equal">
      <formula>0</formula>
    </cfRule>
    <cfRule type="containsErrors" dxfId="658" priority="224">
      <formula>ISERROR(A129)</formula>
    </cfRule>
  </conditionalFormatting>
  <conditionalFormatting sqref="A137:A138">
    <cfRule type="cellIs" dxfId="657" priority="221" operator="equal">
      <formula>0</formula>
    </cfRule>
    <cfRule type="containsErrors" dxfId="656" priority="222">
      <formula>ISERROR(A137)</formula>
    </cfRule>
  </conditionalFormatting>
  <conditionalFormatting sqref="A139:A140">
    <cfRule type="cellIs" dxfId="655" priority="219" operator="equal">
      <formula>0</formula>
    </cfRule>
    <cfRule type="containsErrors" dxfId="654" priority="220">
      <formula>ISERROR(A139)</formula>
    </cfRule>
  </conditionalFormatting>
  <conditionalFormatting sqref="A147:A148">
    <cfRule type="cellIs" dxfId="653" priority="217" operator="equal">
      <formula>0</formula>
    </cfRule>
    <cfRule type="containsErrors" dxfId="652" priority="218">
      <formula>ISERROR(A147)</formula>
    </cfRule>
  </conditionalFormatting>
  <conditionalFormatting sqref="A149:A150">
    <cfRule type="cellIs" dxfId="651" priority="215" operator="equal">
      <formula>0</formula>
    </cfRule>
    <cfRule type="containsErrors" dxfId="650" priority="216">
      <formula>ISERROR(A149)</formula>
    </cfRule>
  </conditionalFormatting>
  <conditionalFormatting sqref="A157:A158">
    <cfRule type="cellIs" dxfId="649" priority="213" operator="equal">
      <formula>0</formula>
    </cfRule>
    <cfRule type="containsErrors" dxfId="648" priority="214">
      <formula>ISERROR(A157)</formula>
    </cfRule>
  </conditionalFormatting>
  <conditionalFormatting sqref="A159:A160">
    <cfRule type="cellIs" dxfId="647" priority="211" operator="equal">
      <formula>0</formula>
    </cfRule>
    <cfRule type="containsErrors" dxfId="646" priority="212">
      <formula>ISERROR(A159)</formula>
    </cfRule>
  </conditionalFormatting>
  <conditionalFormatting sqref="A12:A16">
    <cfRule type="containsErrors" dxfId="645" priority="210">
      <formula>ISERROR(A12)</formula>
    </cfRule>
  </conditionalFormatting>
  <conditionalFormatting sqref="A22:A26">
    <cfRule type="containsErrors" dxfId="644" priority="209">
      <formula>ISERROR(A22)</formula>
    </cfRule>
  </conditionalFormatting>
  <conditionalFormatting sqref="A32:A36">
    <cfRule type="containsErrors" dxfId="643" priority="208">
      <formula>ISERROR(A32)</formula>
    </cfRule>
  </conditionalFormatting>
  <conditionalFormatting sqref="A42:A46">
    <cfRule type="containsErrors" dxfId="642" priority="207">
      <formula>ISERROR(A42)</formula>
    </cfRule>
  </conditionalFormatting>
  <conditionalFormatting sqref="A52:A56">
    <cfRule type="containsErrors" dxfId="641" priority="206">
      <formula>ISERROR(A52)</formula>
    </cfRule>
  </conditionalFormatting>
  <conditionalFormatting sqref="A62:A66">
    <cfRule type="containsErrors" dxfId="640" priority="205">
      <formula>ISERROR(A62)</formula>
    </cfRule>
  </conditionalFormatting>
  <conditionalFormatting sqref="A72:A76">
    <cfRule type="containsErrors" dxfId="639" priority="204">
      <formula>ISERROR(A72)</formula>
    </cfRule>
  </conditionalFormatting>
  <conditionalFormatting sqref="A82:A86">
    <cfRule type="containsErrors" dxfId="638" priority="203">
      <formula>ISERROR(A82)</formula>
    </cfRule>
  </conditionalFormatting>
  <conditionalFormatting sqref="A92:A96">
    <cfRule type="containsErrors" dxfId="637" priority="202">
      <formula>ISERROR(A92)</formula>
    </cfRule>
  </conditionalFormatting>
  <conditionalFormatting sqref="A102:A106">
    <cfRule type="containsErrors" dxfId="636" priority="201">
      <formula>ISERROR(A102)</formula>
    </cfRule>
  </conditionalFormatting>
  <conditionalFormatting sqref="A112:A116">
    <cfRule type="containsErrors" dxfId="635" priority="200">
      <formula>ISERROR(A112)</formula>
    </cfRule>
  </conditionalFormatting>
  <conditionalFormatting sqref="A122:A126">
    <cfRule type="containsErrors" dxfId="634" priority="199">
      <formula>ISERROR(A122)</formula>
    </cfRule>
  </conditionalFormatting>
  <conditionalFormatting sqref="A132:A136">
    <cfRule type="containsErrors" dxfId="633" priority="198">
      <formula>ISERROR(A132)</formula>
    </cfRule>
  </conditionalFormatting>
  <conditionalFormatting sqref="A142:A146">
    <cfRule type="containsErrors" dxfId="632" priority="197">
      <formula>ISERROR(A142)</formula>
    </cfRule>
  </conditionalFormatting>
  <conditionalFormatting sqref="A152:A156">
    <cfRule type="containsErrors" dxfId="631" priority="196">
      <formula>ISERROR(A152)</formula>
    </cfRule>
  </conditionalFormatting>
  <conditionalFormatting sqref="B142:B146">
    <cfRule type="containsErrors" dxfId="630" priority="194">
      <formula>ISERROR(B142)</formula>
    </cfRule>
  </conditionalFormatting>
  <conditionalFormatting sqref="B132:B136">
    <cfRule type="containsErrors" dxfId="629" priority="195">
      <formula>ISERROR(B132)</formula>
    </cfRule>
  </conditionalFormatting>
  <conditionalFormatting sqref="B152:B156">
    <cfRule type="containsErrors" dxfId="628" priority="193">
      <formula>ISERROR(B152)</formula>
    </cfRule>
  </conditionalFormatting>
  <conditionalFormatting sqref="B42:B46">
    <cfRule type="containsErrors" dxfId="627" priority="189">
      <formula>ISERROR(B42)</formula>
    </cfRule>
  </conditionalFormatting>
  <conditionalFormatting sqref="B22:B26">
    <cfRule type="containsErrors" dxfId="626" priority="191">
      <formula>ISERROR(B22)</formula>
    </cfRule>
  </conditionalFormatting>
  <conditionalFormatting sqref="B32:B36">
    <cfRule type="containsErrors" dxfId="625" priority="190">
      <formula>ISERROR(B32)</formula>
    </cfRule>
  </conditionalFormatting>
  <conditionalFormatting sqref="B52:B56">
    <cfRule type="containsErrors" dxfId="624" priority="188">
      <formula>ISERROR(B52)</formula>
    </cfRule>
  </conditionalFormatting>
  <conditionalFormatting sqref="B62:B66">
    <cfRule type="containsErrors" dxfId="623" priority="187">
      <formula>ISERROR(B62)</formula>
    </cfRule>
  </conditionalFormatting>
  <conditionalFormatting sqref="B72:B76">
    <cfRule type="containsErrors" dxfId="622" priority="186">
      <formula>ISERROR(B72)</formula>
    </cfRule>
  </conditionalFormatting>
  <conditionalFormatting sqref="B82:B86">
    <cfRule type="containsErrors" dxfId="621" priority="185">
      <formula>ISERROR(B82)</formula>
    </cfRule>
  </conditionalFormatting>
  <conditionalFormatting sqref="B92:B96">
    <cfRule type="containsErrors" dxfId="620" priority="184">
      <formula>ISERROR(B92)</formula>
    </cfRule>
  </conditionalFormatting>
  <conditionalFormatting sqref="B102:B106">
    <cfRule type="containsErrors" dxfId="619" priority="183">
      <formula>ISERROR(B102)</formula>
    </cfRule>
  </conditionalFormatting>
  <conditionalFormatting sqref="B112:B116">
    <cfRule type="containsErrors" dxfId="618" priority="182">
      <formula>ISERROR(B112)</formula>
    </cfRule>
  </conditionalFormatting>
  <conditionalFormatting sqref="B122:B126">
    <cfRule type="containsErrors" dxfId="617" priority="181">
      <formula>ISERROR(B122)</formula>
    </cfRule>
  </conditionalFormatting>
  <conditionalFormatting sqref="A11">
    <cfRule type="containsErrors" dxfId="616" priority="179">
      <formula>ISERROR(A11)</formula>
    </cfRule>
  </conditionalFormatting>
  <conditionalFormatting sqref="C17:C18">
    <cfRule type="cellIs" dxfId="615" priority="177" operator="equal">
      <formula>0</formula>
    </cfRule>
    <cfRule type="containsErrors" dxfId="614" priority="178">
      <formula>ISERROR(C17)</formula>
    </cfRule>
  </conditionalFormatting>
  <conditionalFormatting sqref="C27:C28">
    <cfRule type="cellIs" dxfId="613" priority="175" operator="equal">
      <formula>0</formula>
    </cfRule>
    <cfRule type="containsErrors" dxfId="612" priority="176">
      <formula>ISERROR(C27)</formula>
    </cfRule>
  </conditionalFormatting>
  <conditionalFormatting sqref="C37:C38">
    <cfRule type="cellIs" dxfId="611" priority="173" operator="equal">
      <formula>0</formula>
    </cfRule>
    <cfRule type="containsErrors" dxfId="610" priority="174">
      <formula>ISERROR(C37)</formula>
    </cfRule>
  </conditionalFormatting>
  <conditionalFormatting sqref="C47:C48">
    <cfRule type="cellIs" dxfId="609" priority="171" operator="equal">
      <formula>0</formula>
    </cfRule>
    <cfRule type="containsErrors" dxfId="608" priority="172">
      <formula>ISERROR(C47)</formula>
    </cfRule>
  </conditionalFormatting>
  <conditionalFormatting sqref="C57:C58">
    <cfRule type="cellIs" dxfId="607" priority="169" operator="equal">
      <formula>0</formula>
    </cfRule>
    <cfRule type="containsErrors" dxfId="606" priority="170">
      <formula>ISERROR(C57)</formula>
    </cfRule>
  </conditionalFormatting>
  <conditionalFormatting sqref="C67:C68">
    <cfRule type="cellIs" dxfId="605" priority="167" operator="equal">
      <formula>0</formula>
    </cfRule>
    <cfRule type="containsErrors" dxfId="604" priority="168">
      <formula>ISERROR(C67)</formula>
    </cfRule>
  </conditionalFormatting>
  <conditionalFormatting sqref="C77:C78">
    <cfRule type="cellIs" dxfId="603" priority="165" operator="equal">
      <formula>0</formula>
    </cfRule>
    <cfRule type="containsErrors" dxfId="602" priority="166">
      <formula>ISERROR(C77)</formula>
    </cfRule>
  </conditionalFormatting>
  <conditionalFormatting sqref="C87:C88">
    <cfRule type="cellIs" dxfId="601" priority="163" operator="equal">
      <formula>0</formula>
    </cfRule>
    <cfRule type="containsErrors" dxfId="600" priority="164">
      <formula>ISERROR(C87)</formula>
    </cfRule>
  </conditionalFormatting>
  <conditionalFormatting sqref="C97:C98">
    <cfRule type="cellIs" dxfId="599" priority="161" operator="equal">
      <formula>0</formula>
    </cfRule>
    <cfRule type="containsErrors" dxfId="598" priority="162">
      <formula>ISERROR(C97)</formula>
    </cfRule>
  </conditionalFormatting>
  <conditionalFormatting sqref="C107:C108">
    <cfRule type="cellIs" dxfId="597" priority="159" operator="equal">
      <formula>0</formula>
    </cfRule>
    <cfRule type="containsErrors" dxfId="596" priority="160">
      <formula>ISERROR(C107)</formula>
    </cfRule>
  </conditionalFormatting>
  <conditionalFormatting sqref="C117:C118">
    <cfRule type="cellIs" dxfId="595" priority="157" operator="equal">
      <formula>0</formula>
    </cfRule>
    <cfRule type="containsErrors" dxfId="594" priority="158">
      <formula>ISERROR(C117)</formula>
    </cfRule>
  </conditionalFormatting>
  <conditionalFormatting sqref="C127:C128">
    <cfRule type="cellIs" dxfId="593" priority="155" operator="equal">
      <formula>0</formula>
    </cfRule>
    <cfRule type="containsErrors" dxfId="592" priority="156">
      <formula>ISERROR(C127)</formula>
    </cfRule>
  </conditionalFormatting>
  <conditionalFormatting sqref="C137:C138">
    <cfRule type="cellIs" dxfId="591" priority="153" operator="equal">
      <formula>0</formula>
    </cfRule>
    <cfRule type="containsErrors" dxfId="590" priority="154">
      <formula>ISERROR(C137)</formula>
    </cfRule>
  </conditionalFormatting>
  <conditionalFormatting sqref="C147:C148">
    <cfRule type="cellIs" dxfId="589" priority="151" operator="equal">
      <formula>0</formula>
    </cfRule>
    <cfRule type="containsErrors" dxfId="588" priority="152">
      <formula>ISERROR(C147)</formula>
    </cfRule>
  </conditionalFormatting>
  <conditionalFormatting sqref="C157:C158">
    <cfRule type="cellIs" dxfId="587" priority="149" operator="equal">
      <formula>0</formula>
    </cfRule>
    <cfRule type="containsErrors" dxfId="586" priority="150">
      <formula>ISERROR(C157)</formula>
    </cfRule>
  </conditionalFormatting>
  <conditionalFormatting sqref="C21">
    <cfRule type="containsErrors" dxfId="585" priority="148">
      <formula>ISERROR(C21)</formula>
    </cfRule>
  </conditionalFormatting>
  <conditionalFormatting sqref="B21">
    <cfRule type="containsErrors" dxfId="584" priority="147">
      <formula>ISERROR(B21)</formula>
    </cfRule>
  </conditionalFormatting>
  <conditionalFormatting sqref="C31">
    <cfRule type="containsErrors" dxfId="583" priority="146">
      <formula>ISERROR(C31)</formula>
    </cfRule>
  </conditionalFormatting>
  <conditionalFormatting sqref="B31">
    <cfRule type="containsErrors" dxfId="582" priority="145">
      <formula>ISERROR(B31)</formula>
    </cfRule>
  </conditionalFormatting>
  <conditionalFormatting sqref="C41">
    <cfRule type="containsErrors" dxfId="581" priority="144">
      <formula>ISERROR(C41)</formula>
    </cfRule>
  </conditionalFormatting>
  <conditionalFormatting sqref="B41">
    <cfRule type="containsErrors" dxfId="580" priority="143">
      <formula>ISERROR(B41)</formula>
    </cfRule>
  </conditionalFormatting>
  <conditionalFormatting sqref="C51">
    <cfRule type="containsErrors" dxfId="579" priority="142">
      <formula>ISERROR(C51)</formula>
    </cfRule>
  </conditionalFormatting>
  <conditionalFormatting sqref="B51">
    <cfRule type="containsErrors" dxfId="578" priority="141">
      <formula>ISERROR(B51)</formula>
    </cfRule>
  </conditionalFormatting>
  <conditionalFormatting sqref="C61">
    <cfRule type="containsErrors" dxfId="577" priority="140">
      <formula>ISERROR(C61)</formula>
    </cfRule>
  </conditionalFormatting>
  <conditionalFormatting sqref="B61">
    <cfRule type="containsErrors" dxfId="576" priority="139">
      <formula>ISERROR(B61)</formula>
    </cfRule>
  </conditionalFormatting>
  <conditionalFormatting sqref="C71">
    <cfRule type="containsErrors" dxfId="575" priority="138">
      <formula>ISERROR(C71)</formula>
    </cfRule>
  </conditionalFormatting>
  <conditionalFormatting sqref="B71">
    <cfRule type="containsErrors" dxfId="574" priority="137">
      <formula>ISERROR(B71)</formula>
    </cfRule>
  </conditionalFormatting>
  <conditionalFormatting sqref="C81">
    <cfRule type="containsErrors" dxfId="573" priority="136">
      <formula>ISERROR(C81)</formula>
    </cfRule>
  </conditionalFormatting>
  <conditionalFormatting sqref="B81">
    <cfRule type="containsErrors" dxfId="572" priority="135">
      <formula>ISERROR(B81)</formula>
    </cfRule>
  </conditionalFormatting>
  <conditionalFormatting sqref="C91">
    <cfRule type="containsErrors" dxfId="571" priority="134">
      <formula>ISERROR(C91)</formula>
    </cfRule>
  </conditionalFormatting>
  <conditionalFormatting sqref="B91">
    <cfRule type="containsErrors" dxfId="570" priority="133">
      <formula>ISERROR(B91)</formula>
    </cfRule>
  </conditionalFormatting>
  <conditionalFormatting sqref="C101">
    <cfRule type="containsErrors" dxfId="569" priority="132">
      <formula>ISERROR(C101)</formula>
    </cfRule>
  </conditionalFormatting>
  <conditionalFormatting sqref="B101">
    <cfRule type="containsErrors" dxfId="568" priority="131">
      <formula>ISERROR(B101)</formula>
    </cfRule>
  </conditionalFormatting>
  <conditionalFormatting sqref="C111">
    <cfRule type="containsErrors" dxfId="567" priority="130">
      <formula>ISERROR(C111)</formula>
    </cfRule>
  </conditionalFormatting>
  <conditionalFormatting sqref="B111">
    <cfRule type="containsErrors" dxfId="566" priority="129">
      <formula>ISERROR(B111)</formula>
    </cfRule>
  </conditionalFormatting>
  <conditionalFormatting sqref="C121">
    <cfRule type="containsErrors" dxfId="565" priority="128">
      <formula>ISERROR(C121)</formula>
    </cfRule>
  </conditionalFormatting>
  <conditionalFormatting sqref="B121">
    <cfRule type="containsErrors" dxfId="564" priority="127">
      <formula>ISERROR(B121)</formula>
    </cfRule>
  </conditionalFormatting>
  <conditionalFormatting sqref="C131">
    <cfRule type="containsErrors" dxfId="563" priority="126">
      <formula>ISERROR(C131)</formula>
    </cfRule>
  </conditionalFormatting>
  <conditionalFormatting sqref="B131">
    <cfRule type="containsErrors" dxfId="562" priority="125">
      <formula>ISERROR(B131)</formula>
    </cfRule>
  </conditionalFormatting>
  <conditionalFormatting sqref="C141">
    <cfRule type="containsErrors" dxfId="561" priority="124">
      <formula>ISERROR(C141)</formula>
    </cfRule>
  </conditionalFormatting>
  <conditionalFormatting sqref="B141">
    <cfRule type="containsErrors" dxfId="560" priority="123">
      <formula>ISERROR(B141)</formula>
    </cfRule>
  </conditionalFormatting>
  <conditionalFormatting sqref="C151">
    <cfRule type="containsErrors" dxfId="559" priority="122">
      <formula>ISERROR(C151)</formula>
    </cfRule>
  </conditionalFormatting>
  <conditionalFormatting sqref="B151">
    <cfRule type="containsErrors" dxfId="558" priority="121">
      <formula>ISERROR(B151)</formula>
    </cfRule>
  </conditionalFormatting>
  <conditionalFormatting sqref="C161">
    <cfRule type="containsErrors" dxfId="557" priority="120">
      <formula>ISERROR(C161)</formula>
    </cfRule>
  </conditionalFormatting>
  <conditionalFormatting sqref="B161">
    <cfRule type="containsErrors" dxfId="556" priority="119">
      <formula>ISERROR(B161)</formula>
    </cfRule>
  </conditionalFormatting>
  <conditionalFormatting sqref="B1">
    <cfRule type="containsErrors" dxfId="555" priority="118">
      <formula>ISERROR(B1)</formula>
    </cfRule>
  </conditionalFormatting>
  <conditionalFormatting sqref="A21">
    <cfRule type="containsErrors" dxfId="554" priority="117">
      <formula>ISERROR(A21)</formula>
    </cfRule>
  </conditionalFormatting>
  <conditionalFormatting sqref="A31">
    <cfRule type="containsErrors" dxfId="553" priority="116">
      <formula>ISERROR(A31)</formula>
    </cfRule>
  </conditionalFormatting>
  <conditionalFormatting sqref="A41">
    <cfRule type="containsErrors" dxfId="552" priority="115">
      <formula>ISERROR(A41)</formula>
    </cfRule>
  </conditionalFormatting>
  <conditionalFormatting sqref="A51">
    <cfRule type="containsErrors" dxfId="551" priority="114">
      <formula>ISERROR(A51)</formula>
    </cfRule>
  </conditionalFormatting>
  <conditionalFormatting sqref="A61">
    <cfRule type="containsErrors" dxfId="550" priority="113">
      <formula>ISERROR(A61)</formula>
    </cfRule>
  </conditionalFormatting>
  <conditionalFormatting sqref="A71">
    <cfRule type="containsErrors" dxfId="549" priority="112">
      <formula>ISERROR(A71)</formula>
    </cfRule>
  </conditionalFormatting>
  <conditionalFormatting sqref="A81">
    <cfRule type="containsErrors" dxfId="548" priority="111">
      <formula>ISERROR(A81)</formula>
    </cfRule>
  </conditionalFormatting>
  <conditionalFormatting sqref="A91">
    <cfRule type="containsErrors" dxfId="547" priority="110">
      <formula>ISERROR(A91)</formula>
    </cfRule>
  </conditionalFormatting>
  <conditionalFormatting sqref="A101">
    <cfRule type="containsErrors" dxfId="546" priority="109">
      <formula>ISERROR(A101)</formula>
    </cfRule>
  </conditionalFormatting>
  <conditionalFormatting sqref="A111">
    <cfRule type="containsErrors" dxfId="545" priority="108">
      <formula>ISERROR(A111)</formula>
    </cfRule>
  </conditionalFormatting>
  <conditionalFormatting sqref="A121">
    <cfRule type="containsErrors" dxfId="544" priority="107">
      <formula>ISERROR(A121)</formula>
    </cfRule>
  </conditionalFormatting>
  <conditionalFormatting sqref="A131">
    <cfRule type="containsErrors" dxfId="543" priority="106">
      <formula>ISERROR(A131)</formula>
    </cfRule>
  </conditionalFormatting>
  <conditionalFormatting sqref="A141">
    <cfRule type="containsErrors" dxfId="542" priority="105">
      <formula>ISERROR(A141)</formula>
    </cfRule>
  </conditionalFormatting>
  <conditionalFormatting sqref="A151">
    <cfRule type="containsErrors" dxfId="541" priority="104">
      <formula>ISERROR(A151)</formula>
    </cfRule>
  </conditionalFormatting>
  <conditionalFormatting sqref="A161">
    <cfRule type="containsErrors" dxfId="540" priority="103">
      <formula>ISERROR(A161)</formula>
    </cfRule>
  </conditionalFormatting>
  <conditionalFormatting sqref="D1:D6">
    <cfRule type="containsErrors" dxfId="539" priority="102">
      <formula>ISERROR(D1)</formula>
    </cfRule>
  </conditionalFormatting>
  <conditionalFormatting sqref="D7:D8">
    <cfRule type="cellIs" dxfId="538" priority="100" operator="equal">
      <formula>0</formula>
    </cfRule>
    <cfRule type="containsErrors" dxfId="537" priority="101">
      <formula>ISERROR(D7)</formula>
    </cfRule>
  </conditionalFormatting>
  <conditionalFormatting sqref="D11">
    <cfRule type="containsErrors" dxfId="536" priority="99">
      <formula>ISERROR(D11)</formula>
    </cfRule>
  </conditionalFormatting>
  <conditionalFormatting sqref="D21">
    <cfRule type="containsErrors" dxfId="535" priority="98">
      <formula>ISERROR(D21)</formula>
    </cfRule>
  </conditionalFormatting>
  <conditionalFormatting sqref="D31">
    <cfRule type="containsErrors" dxfId="534" priority="97">
      <formula>ISERROR(D31)</formula>
    </cfRule>
  </conditionalFormatting>
  <conditionalFormatting sqref="D41">
    <cfRule type="containsErrors" dxfId="533" priority="96">
      <formula>ISERROR(D41)</formula>
    </cfRule>
  </conditionalFormatting>
  <conditionalFormatting sqref="D51">
    <cfRule type="containsErrors" dxfId="532" priority="95">
      <formula>ISERROR(D51)</formula>
    </cfRule>
  </conditionalFormatting>
  <conditionalFormatting sqref="D61">
    <cfRule type="containsErrors" dxfId="531" priority="94">
      <formula>ISERROR(D61)</formula>
    </cfRule>
  </conditionalFormatting>
  <conditionalFormatting sqref="D71">
    <cfRule type="containsErrors" dxfId="530" priority="93">
      <formula>ISERROR(D71)</formula>
    </cfRule>
  </conditionalFormatting>
  <conditionalFormatting sqref="D81">
    <cfRule type="containsErrors" dxfId="529" priority="92">
      <formula>ISERROR(D81)</formula>
    </cfRule>
  </conditionalFormatting>
  <conditionalFormatting sqref="D91">
    <cfRule type="containsErrors" dxfId="528" priority="91">
      <formula>ISERROR(D91)</formula>
    </cfRule>
  </conditionalFormatting>
  <conditionalFormatting sqref="D101">
    <cfRule type="containsErrors" dxfId="527" priority="90">
      <formula>ISERROR(D101)</formula>
    </cfRule>
  </conditionalFormatting>
  <conditionalFormatting sqref="D111">
    <cfRule type="containsErrors" dxfId="526" priority="89">
      <formula>ISERROR(D111)</formula>
    </cfRule>
  </conditionalFormatting>
  <conditionalFormatting sqref="D121">
    <cfRule type="containsErrors" dxfId="525" priority="88">
      <formula>ISERROR(D121)</formula>
    </cfRule>
  </conditionalFormatting>
  <conditionalFormatting sqref="D131">
    <cfRule type="containsErrors" dxfId="524" priority="87">
      <formula>ISERROR(D131)</formula>
    </cfRule>
  </conditionalFormatting>
  <conditionalFormatting sqref="D141">
    <cfRule type="containsErrors" dxfId="523" priority="86">
      <formula>ISERROR(D141)</formula>
    </cfRule>
  </conditionalFormatting>
  <conditionalFormatting sqref="D151">
    <cfRule type="containsErrors" dxfId="522" priority="85">
      <formula>ISERROR(D151)</formula>
    </cfRule>
  </conditionalFormatting>
  <conditionalFormatting sqref="D161">
    <cfRule type="containsErrors" dxfId="521" priority="84">
      <formula>ISERROR(D161)</formula>
    </cfRule>
  </conditionalFormatting>
  <conditionalFormatting sqref="D17:D18">
    <cfRule type="cellIs" dxfId="520" priority="82" operator="equal">
      <formula>0</formula>
    </cfRule>
    <cfRule type="containsErrors" dxfId="519" priority="83">
      <formula>ISERROR(D17)</formula>
    </cfRule>
  </conditionalFormatting>
  <conditionalFormatting sqref="D27:D28">
    <cfRule type="cellIs" dxfId="518" priority="80" operator="equal">
      <formula>0</formula>
    </cfRule>
    <cfRule type="containsErrors" dxfId="517" priority="81">
      <formula>ISERROR(D27)</formula>
    </cfRule>
  </conditionalFormatting>
  <conditionalFormatting sqref="D37:D38">
    <cfRule type="cellIs" dxfId="516" priority="78" operator="equal">
      <formula>0</formula>
    </cfRule>
    <cfRule type="containsErrors" dxfId="515" priority="79">
      <formula>ISERROR(D37)</formula>
    </cfRule>
  </conditionalFormatting>
  <conditionalFormatting sqref="D47:D48">
    <cfRule type="cellIs" dxfId="514" priority="76" operator="equal">
      <formula>0</formula>
    </cfRule>
    <cfRule type="containsErrors" dxfId="513" priority="77">
      <formula>ISERROR(D47)</formula>
    </cfRule>
  </conditionalFormatting>
  <conditionalFormatting sqref="D117:D118">
    <cfRule type="cellIs" dxfId="512" priority="62" operator="equal">
      <formula>0</formula>
    </cfRule>
    <cfRule type="containsErrors" dxfId="511" priority="63">
      <formula>ISERROR(D117)</formula>
    </cfRule>
  </conditionalFormatting>
  <conditionalFormatting sqref="D57:D58">
    <cfRule type="cellIs" dxfId="510" priority="74" operator="equal">
      <formula>0</formula>
    </cfRule>
    <cfRule type="containsErrors" dxfId="509" priority="75">
      <formula>ISERROR(D57)</formula>
    </cfRule>
  </conditionalFormatting>
  <conditionalFormatting sqref="D67:D68">
    <cfRule type="cellIs" dxfId="508" priority="72" operator="equal">
      <formula>0</formula>
    </cfRule>
    <cfRule type="containsErrors" dxfId="507" priority="73">
      <formula>ISERROR(D67)</formula>
    </cfRule>
  </conditionalFormatting>
  <conditionalFormatting sqref="D127:D128">
    <cfRule type="cellIs" dxfId="506" priority="60" operator="equal">
      <formula>0</formula>
    </cfRule>
    <cfRule type="containsErrors" dxfId="505" priority="61">
      <formula>ISERROR(D127)</formula>
    </cfRule>
  </conditionalFormatting>
  <conditionalFormatting sqref="D77:D78">
    <cfRule type="cellIs" dxfId="504" priority="70" operator="equal">
      <formula>0</formula>
    </cfRule>
    <cfRule type="containsErrors" dxfId="503" priority="71">
      <formula>ISERROR(D77)</formula>
    </cfRule>
  </conditionalFormatting>
  <conditionalFormatting sqref="D87:D88">
    <cfRule type="cellIs" dxfId="502" priority="68" operator="equal">
      <formula>0</formula>
    </cfRule>
    <cfRule type="containsErrors" dxfId="501" priority="69">
      <formula>ISERROR(D87)</formula>
    </cfRule>
  </conditionalFormatting>
  <conditionalFormatting sqref="D137:D138">
    <cfRule type="cellIs" dxfId="500" priority="58" operator="equal">
      <formula>0</formula>
    </cfRule>
    <cfRule type="containsErrors" dxfId="499" priority="59">
      <formula>ISERROR(D137)</formula>
    </cfRule>
  </conditionalFormatting>
  <conditionalFormatting sqref="D97:D98">
    <cfRule type="cellIs" dxfId="498" priority="66" operator="equal">
      <formula>0</formula>
    </cfRule>
    <cfRule type="containsErrors" dxfId="497" priority="67">
      <formula>ISERROR(D97)</formula>
    </cfRule>
  </conditionalFormatting>
  <conditionalFormatting sqref="D107:D108">
    <cfRule type="cellIs" dxfId="496" priority="64" operator="equal">
      <formula>0</formula>
    </cfRule>
    <cfRule type="containsErrors" dxfId="495" priority="65">
      <formula>ISERROR(D107)</formula>
    </cfRule>
  </conditionalFormatting>
  <conditionalFormatting sqref="D147:D148">
    <cfRule type="cellIs" dxfId="494" priority="56" operator="equal">
      <formula>0</formula>
    </cfRule>
    <cfRule type="containsErrors" dxfId="493" priority="57">
      <formula>ISERROR(D147)</formula>
    </cfRule>
  </conditionalFormatting>
  <conditionalFormatting sqref="D157:D158">
    <cfRule type="cellIs" dxfId="492" priority="54" operator="equal">
      <formula>0</formula>
    </cfRule>
    <cfRule type="containsErrors" dxfId="491" priority="55">
      <formula>ISERROR(D157)</formula>
    </cfRule>
  </conditionalFormatting>
  <conditionalFormatting sqref="D12:D16">
    <cfRule type="containsErrors" dxfId="490" priority="53">
      <formula>ISERROR(D12)</formula>
    </cfRule>
  </conditionalFormatting>
  <conditionalFormatting sqref="D22:D26">
    <cfRule type="containsErrors" dxfId="489" priority="52">
      <formula>ISERROR(D22)</formula>
    </cfRule>
  </conditionalFormatting>
  <conditionalFormatting sqref="D32:D36">
    <cfRule type="containsErrors" dxfId="488" priority="51">
      <formula>ISERROR(D32)</formula>
    </cfRule>
  </conditionalFormatting>
  <conditionalFormatting sqref="D42:D46">
    <cfRule type="containsErrors" dxfId="487" priority="50">
      <formula>ISERROR(D42)</formula>
    </cfRule>
  </conditionalFormatting>
  <conditionalFormatting sqref="D52:D56">
    <cfRule type="containsErrors" dxfId="486" priority="49">
      <formula>ISERROR(D52)</formula>
    </cfRule>
  </conditionalFormatting>
  <conditionalFormatting sqref="D62:D66">
    <cfRule type="containsErrors" dxfId="485" priority="48">
      <formula>ISERROR(D62)</formula>
    </cfRule>
  </conditionalFormatting>
  <conditionalFormatting sqref="D72:D76">
    <cfRule type="containsErrors" dxfId="484" priority="47">
      <formula>ISERROR(D72)</formula>
    </cfRule>
  </conditionalFormatting>
  <conditionalFormatting sqref="D82:D86">
    <cfRule type="containsErrors" dxfId="483" priority="46">
      <formula>ISERROR(D82)</formula>
    </cfRule>
  </conditionalFormatting>
  <conditionalFormatting sqref="D92:D96">
    <cfRule type="containsErrors" dxfId="482" priority="45">
      <formula>ISERROR(D92)</formula>
    </cfRule>
  </conditionalFormatting>
  <conditionalFormatting sqref="D102:D106">
    <cfRule type="containsErrors" dxfId="481" priority="44">
      <formula>ISERROR(D102)</formula>
    </cfRule>
  </conditionalFormatting>
  <conditionalFormatting sqref="D112:D116">
    <cfRule type="containsErrors" dxfId="480" priority="43">
      <formula>ISERROR(D112)</formula>
    </cfRule>
  </conditionalFormatting>
  <conditionalFormatting sqref="D122:D126">
    <cfRule type="containsErrors" dxfId="479" priority="42">
      <formula>ISERROR(D122)</formula>
    </cfRule>
  </conditionalFormatting>
  <conditionalFormatting sqref="D132:D136">
    <cfRule type="containsErrors" dxfId="478" priority="41">
      <formula>ISERROR(D132)</formula>
    </cfRule>
  </conditionalFormatting>
  <conditionalFormatting sqref="D142:D146">
    <cfRule type="containsErrors" dxfId="477" priority="40">
      <formula>ISERROR(D142)</formula>
    </cfRule>
  </conditionalFormatting>
  <conditionalFormatting sqref="D152:D156">
    <cfRule type="containsErrors" dxfId="476" priority="39">
      <formula>ISERROR(D152)</formula>
    </cfRule>
  </conditionalFormatting>
  <conditionalFormatting sqref="D119:D120">
    <cfRule type="cellIs" dxfId="475" priority="37" operator="equal">
      <formula>0</formula>
    </cfRule>
    <cfRule type="containsErrors" dxfId="474" priority="38">
      <formula>ISERROR(D119)</formula>
    </cfRule>
  </conditionalFormatting>
  <conditionalFormatting sqref="D9:D10">
    <cfRule type="containsErrors" dxfId="473" priority="36">
      <formula>ISERROR(D9)</formula>
    </cfRule>
  </conditionalFormatting>
  <conditionalFormatting sqref="D19:D20">
    <cfRule type="containsErrors" dxfId="472" priority="35">
      <formula>ISERROR(D19)</formula>
    </cfRule>
  </conditionalFormatting>
  <conditionalFormatting sqref="D29:D30">
    <cfRule type="containsErrors" dxfId="471" priority="34">
      <formula>ISERROR(D29)</formula>
    </cfRule>
  </conditionalFormatting>
  <conditionalFormatting sqref="D39:D40">
    <cfRule type="containsErrors" dxfId="470" priority="33">
      <formula>ISERROR(D39)</formula>
    </cfRule>
  </conditionalFormatting>
  <conditionalFormatting sqref="D49:D50">
    <cfRule type="containsErrors" dxfId="469" priority="32">
      <formula>ISERROR(D49)</formula>
    </cfRule>
  </conditionalFormatting>
  <conditionalFormatting sqref="D59:D60">
    <cfRule type="containsErrors" dxfId="468" priority="31">
      <formula>ISERROR(D59)</formula>
    </cfRule>
  </conditionalFormatting>
  <conditionalFormatting sqref="D69:D70">
    <cfRule type="containsErrors" dxfId="467" priority="30">
      <formula>ISERROR(D69)</formula>
    </cfRule>
  </conditionalFormatting>
  <conditionalFormatting sqref="D79:D80">
    <cfRule type="containsErrors" dxfId="466" priority="29">
      <formula>ISERROR(D79)</formula>
    </cfRule>
  </conditionalFormatting>
  <conditionalFormatting sqref="D89:D90">
    <cfRule type="containsErrors" dxfId="465" priority="28">
      <formula>ISERROR(D89)</formula>
    </cfRule>
  </conditionalFormatting>
  <conditionalFormatting sqref="D99:D100">
    <cfRule type="containsErrors" dxfId="464" priority="27">
      <formula>ISERROR(D99)</formula>
    </cfRule>
  </conditionalFormatting>
  <conditionalFormatting sqref="D109:D110">
    <cfRule type="containsErrors" dxfId="463" priority="26">
      <formula>ISERROR(D109)</formula>
    </cfRule>
  </conditionalFormatting>
  <conditionalFormatting sqref="D129:D130">
    <cfRule type="containsErrors" dxfId="462" priority="25">
      <formula>ISERROR(D129)</formula>
    </cfRule>
  </conditionalFormatting>
  <conditionalFormatting sqref="D139:D140">
    <cfRule type="containsErrors" dxfId="461" priority="24">
      <formula>ISERROR(D139)</formula>
    </cfRule>
  </conditionalFormatting>
  <conditionalFormatting sqref="D149:D150">
    <cfRule type="containsErrors" dxfId="460" priority="23">
      <formula>ISERROR(D149)</formula>
    </cfRule>
  </conditionalFormatting>
  <conditionalFormatting sqref="D159:D160">
    <cfRule type="containsErrors" dxfId="459" priority="22">
      <formula>ISERROR(D159)</formula>
    </cfRule>
  </conditionalFormatting>
  <conditionalFormatting sqref="M21">
    <cfRule type="containsErrors" dxfId="458" priority="21">
      <formula>ISERROR(M21)</formula>
    </cfRule>
  </conditionalFormatting>
  <conditionalFormatting sqref="M31">
    <cfRule type="containsErrors" dxfId="457" priority="20">
      <formula>ISERROR(M31)</formula>
    </cfRule>
  </conditionalFormatting>
  <conditionalFormatting sqref="M41">
    <cfRule type="containsErrors" dxfId="456" priority="19">
      <formula>ISERROR(M41)</formula>
    </cfRule>
  </conditionalFormatting>
  <conditionalFormatting sqref="M51">
    <cfRule type="containsErrors" dxfId="455" priority="18">
      <formula>ISERROR(M51)</formula>
    </cfRule>
  </conditionalFormatting>
  <conditionalFormatting sqref="M61">
    <cfRule type="containsErrors" dxfId="454" priority="17">
      <formula>ISERROR(M61)</formula>
    </cfRule>
  </conditionalFormatting>
  <conditionalFormatting sqref="M71">
    <cfRule type="containsErrors" dxfId="453" priority="16">
      <formula>ISERROR(M71)</formula>
    </cfRule>
  </conditionalFormatting>
  <conditionalFormatting sqref="M81">
    <cfRule type="containsErrors" dxfId="452" priority="15">
      <formula>ISERROR(M81)</formula>
    </cfRule>
  </conditionalFormatting>
  <conditionalFormatting sqref="M91">
    <cfRule type="containsErrors" dxfId="451" priority="14">
      <formula>ISERROR(M91)</formula>
    </cfRule>
  </conditionalFormatting>
  <conditionalFormatting sqref="M101">
    <cfRule type="containsErrors" dxfId="450" priority="13">
      <formula>ISERROR(M101)</formula>
    </cfRule>
  </conditionalFormatting>
  <conditionalFormatting sqref="M111">
    <cfRule type="containsErrors" dxfId="449" priority="12">
      <formula>ISERROR(M111)</formula>
    </cfRule>
  </conditionalFormatting>
  <conditionalFormatting sqref="M121">
    <cfRule type="containsErrors" dxfId="448" priority="11">
      <formula>ISERROR(M121)</formula>
    </cfRule>
  </conditionalFormatting>
  <conditionalFormatting sqref="M131">
    <cfRule type="containsErrors" dxfId="447" priority="10">
      <formula>ISERROR(M131)</formula>
    </cfRule>
  </conditionalFormatting>
  <conditionalFormatting sqref="M141">
    <cfRule type="containsErrors" dxfId="446" priority="9">
      <formula>ISERROR(M141)</formula>
    </cfRule>
  </conditionalFormatting>
  <conditionalFormatting sqref="M151">
    <cfRule type="containsErrors" dxfId="445" priority="8">
      <formula>ISERROR(M151)</formula>
    </cfRule>
  </conditionalFormatting>
  <conditionalFormatting sqref="M161">
    <cfRule type="containsErrors" dxfId="444" priority="7">
      <formula>ISERROR(M161)</formula>
    </cfRule>
  </conditionalFormatting>
  <conditionalFormatting sqref="E1:L1">
    <cfRule type="containsErrors" dxfId="443" priority="6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442" priority="4" operator="equal">
      <formula>0</formula>
    </cfRule>
    <cfRule type="containsErrors" dxfId="441" priority="5">
      <formula>ISERROR(E1)</formula>
    </cfRule>
  </conditionalFormatting>
  <conditionalFormatting sqref="B12:B16">
    <cfRule type="containsErrors" dxfId="440" priority="2">
      <formula>ISERROR(B12)</formula>
    </cfRule>
  </conditionalFormatting>
  <conditionalFormatting sqref="B2:B6">
    <cfRule type="containsErrors" dxfId="439" priority="3">
      <formula>ISERROR(B2)</formula>
    </cfRule>
  </conditionalFormatting>
  <conditionalFormatting sqref="B11">
    <cfRule type="containsErrors" dxfId="438" priority="1">
      <formula>ISERROR(B11)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3"/>
  <sheetViews>
    <sheetView workbookViewId="0"/>
  </sheetViews>
  <sheetFormatPr baseColWidth="10" defaultRowHeight="14.4" x14ac:dyDescent="0.3"/>
  <cols>
    <col min="1" max="1" width="7.69921875" style="10" customWidth="1"/>
    <col min="2" max="2" width="5.69921875" style="10" customWidth="1"/>
    <col min="3" max="3" width="5.69921875" style="180" customWidth="1"/>
    <col min="4" max="4" width="5.69921875" style="10" customWidth="1"/>
    <col min="5" max="7" width="4.69921875" style="181" customWidth="1"/>
    <col min="8" max="8" width="4.69921875" style="182" customWidth="1"/>
    <col min="9" max="9" width="4.69921875" style="183" customWidth="1"/>
    <col min="10" max="10" width="4.69921875" style="184" customWidth="1"/>
    <col min="11" max="11" width="4.69921875" style="185" customWidth="1"/>
    <col min="12" max="12" width="4.69921875" style="186" customWidth="1"/>
    <col min="13" max="13" width="6.69921875" style="187" customWidth="1"/>
    <col min="14" max="14" width="10.69921875" customWidth="1"/>
  </cols>
  <sheetData>
    <row r="1" spans="1:14" ht="48.6" thickBot="1" x14ac:dyDescent="0.35">
      <c r="A1" s="106" t="s">
        <v>41</v>
      </c>
      <c r="B1" s="107"/>
      <c r="C1" s="108"/>
      <c r="D1" s="109"/>
      <c r="E1" s="11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0</v>
      </c>
      <c r="F1" s="11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0</v>
      </c>
      <c r="G1" s="11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0</v>
      </c>
      <c r="H1" s="111" t="s">
        <v>75</v>
      </c>
      <c r="I1" s="112">
        <v>69</v>
      </c>
      <c r="J1" s="113">
        <v>169</v>
      </c>
      <c r="K1" s="114">
        <v>269</v>
      </c>
      <c r="L1" s="115" t="s">
        <v>76</v>
      </c>
      <c r="M1" s="243">
        <f>SUM(E1:G1)</f>
        <v>0</v>
      </c>
      <c r="N1" s="245">
        <f>Horaire!A14</f>
        <v>42684</v>
      </c>
    </row>
    <row r="2" spans="1:14" x14ac:dyDescent="0.25">
      <c r="A2" s="116"/>
      <c r="B2" s="117"/>
      <c r="C2" s="118"/>
      <c r="D2" s="119"/>
      <c r="E2" s="120"/>
      <c r="F2" s="120"/>
      <c r="G2" s="120"/>
      <c r="H2" s="121"/>
      <c r="I2" s="122"/>
      <c r="J2" s="123"/>
      <c r="K2" s="124"/>
      <c r="L2" s="125"/>
      <c r="M2" s="126">
        <f t="shared" ref="M2:M10" si="0">SUM(E2:G2)</f>
        <v>0</v>
      </c>
    </row>
    <row r="3" spans="1:14" x14ac:dyDescent="0.25">
      <c r="A3" s="127"/>
      <c r="B3" s="128"/>
      <c r="C3" s="129"/>
      <c r="D3" s="130"/>
      <c r="E3" s="131"/>
      <c r="F3" s="131"/>
      <c r="G3" s="131"/>
      <c r="H3" s="132"/>
      <c r="I3" s="133"/>
      <c r="J3" s="134"/>
      <c r="K3" s="135"/>
      <c r="L3" s="136"/>
      <c r="M3" s="137">
        <f t="shared" si="0"/>
        <v>0</v>
      </c>
    </row>
    <row r="4" spans="1:14" x14ac:dyDescent="0.25">
      <c r="A4" s="127"/>
      <c r="B4" s="128"/>
      <c r="C4" s="129"/>
      <c r="D4" s="130"/>
      <c r="E4" s="131"/>
      <c r="F4" s="131"/>
      <c r="G4" s="131"/>
      <c r="H4" s="132"/>
      <c r="I4" s="133"/>
      <c r="J4" s="134"/>
      <c r="K4" s="135"/>
      <c r="L4" s="136"/>
      <c r="M4" s="137">
        <f t="shared" si="0"/>
        <v>0</v>
      </c>
    </row>
    <row r="5" spans="1:14" x14ac:dyDescent="0.25">
      <c r="A5" s="127"/>
      <c r="B5" s="128"/>
      <c r="C5" s="129"/>
      <c r="D5" s="130"/>
      <c r="E5" s="131"/>
      <c r="F5" s="131"/>
      <c r="G5" s="131"/>
      <c r="H5" s="132"/>
      <c r="I5" s="133"/>
      <c r="J5" s="134"/>
      <c r="K5" s="135"/>
      <c r="L5" s="136"/>
      <c r="M5" s="137">
        <f t="shared" si="0"/>
        <v>0</v>
      </c>
    </row>
    <row r="6" spans="1:14" x14ac:dyDescent="0.25">
      <c r="A6" s="127"/>
      <c r="B6" s="128"/>
      <c r="C6" s="129"/>
      <c r="D6" s="130"/>
      <c r="E6" s="131"/>
      <c r="F6" s="131"/>
      <c r="G6" s="131"/>
      <c r="H6" s="132"/>
      <c r="I6" s="133"/>
      <c r="J6" s="134"/>
      <c r="K6" s="135"/>
      <c r="L6" s="136"/>
      <c r="M6" s="137">
        <f t="shared" si="0"/>
        <v>0</v>
      </c>
    </row>
    <row r="7" spans="1:14" x14ac:dyDescent="0.25">
      <c r="A7" s="138"/>
      <c r="B7" s="128"/>
      <c r="C7" s="139"/>
      <c r="D7" s="140"/>
      <c r="E7" s="141"/>
      <c r="F7" s="141"/>
      <c r="G7" s="141"/>
      <c r="H7" s="132"/>
      <c r="I7" s="133"/>
      <c r="J7" s="134"/>
      <c r="K7" s="135"/>
      <c r="L7" s="136"/>
      <c r="M7" s="142">
        <f t="shared" si="0"/>
        <v>0</v>
      </c>
    </row>
    <row r="8" spans="1:14" x14ac:dyDescent="0.3">
      <c r="A8" s="138"/>
      <c r="B8" s="128"/>
      <c r="C8" s="139"/>
      <c r="D8" s="140"/>
      <c r="E8" s="143"/>
      <c r="F8" s="143"/>
      <c r="G8" s="143"/>
      <c r="H8" s="132"/>
      <c r="I8" s="133"/>
      <c r="J8" s="134"/>
      <c r="K8" s="135"/>
      <c r="L8" s="136"/>
      <c r="M8" s="142">
        <f t="shared" si="0"/>
        <v>0</v>
      </c>
    </row>
    <row r="9" spans="1:14" x14ac:dyDescent="0.3">
      <c r="A9" s="144"/>
      <c r="B9" s="128"/>
      <c r="C9" s="145"/>
      <c r="D9" s="146"/>
      <c r="E9" s="143"/>
      <c r="F9" s="143"/>
      <c r="G9" s="143"/>
      <c r="H9" s="132"/>
      <c r="I9" s="133"/>
      <c r="J9" s="134"/>
      <c r="K9" s="135"/>
      <c r="L9" s="136"/>
      <c r="M9" s="147">
        <f t="shared" si="0"/>
        <v>0</v>
      </c>
    </row>
    <row r="10" spans="1:14" x14ac:dyDescent="0.3">
      <c r="A10" s="144"/>
      <c r="B10" s="128"/>
      <c r="C10" s="145"/>
      <c r="D10" s="146"/>
      <c r="E10" s="143"/>
      <c r="F10" s="143"/>
      <c r="G10" s="143"/>
      <c r="H10" s="132"/>
      <c r="I10" s="133"/>
      <c r="J10" s="134"/>
      <c r="K10" s="135"/>
      <c r="L10" s="136"/>
      <c r="M10" s="147">
        <f t="shared" si="0"/>
        <v>0</v>
      </c>
    </row>
    <row r="11" spans="1:14" ht="15.6" x14ac:dyDescent="0.3">
      <c r="A11" s="148"/>
      <c r="B11" s="149"/>
      <c r="C11" s="150"/>
      <c r="D11" s="151"/>
      <c r="E11" s="152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0</v>
      </c>
      <c r="F11" s="152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0</v>
      </c>
      <c r="G11" s="152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0</v>
      </c>
      <c r="H11" s="149"/>
      <c r="I11" s="153"/>
      <c r="J11" s="154"/>
      <c r="K11" s="155"/>
      <c r="L11" s="156"/>
      <c r="M11" s="157">
        <f>SUM(E11:G11)</f>
        <v>0</v>
      </c>
    </row>
    <row r="12" spans="1:14" x14ac:dyDescent="0.25">
      <c r="A12" s="127"/>
      <c r="B12" s="128"/>
      <c r="C12" s="129"/>
      <c r="D12" s="130"/>
      <c r="E12" s="120"/>
      <c r="F12" s="120"/>
      <c r="G12" s="120"/>
      <c r="H12" s="121"/>
      <c r="I12" s="122"/>
      <c r="J12" s="123"/>
      <c r="K12" s="124"/>
      <c r="L12" s="125"/>
      <c r="M12" s="137">
        <f t="shared" ref="M12:M20" si="1">SUM(E12:G12)</f>
        <v>0</v>
      </c>
    </row>
    <row r="13" spans="1:14" x14ac:dyDescent="0.25">
      <c r="A13" s="127"/>
      <c r="B13" s="128"/>
      <c r="C13" s="129"/>
      <c r="D13" s="130"/>
      <c r="E13" s="131"/>
      <c r="F13" s="131"/>
      <c r="G13" s="131"/>
      <c r="H13" s="132"/>
      <c r="I13" s="133"/>
      <c r="J13" s="134"/>
      <c r="K13" s="135"/>
      <c r="L13" s="136"/>
      <c r="M13" s="137">
        <f t="shared" si="1"/>
        <v>0</v>
      </c>
    </row>
    <row r="14" spans="1:14" x14ac:dyDescent="0.25">
      <c r="A14" s="127"/>
      <c r="B14" s="128"/>
      <c r="C14" s="129"/>
      <c r="D14" s="130"/>
      <c r="E14" s="131"/>
      <c r="F14" s="131"/>
      <c r="G14" s="131"/>
      <c r="H14" s="132"/>
      <c r="I14" s="133"/>
      <c r="J14" s="134"/>
      <c r="K14" s="135"/>
      <c r="L14" s="136"/>
      <c r="M14" s="137">
        <f t="shared" si="1"/>
        <v>0</v>
      </c>
    </row>
    <row r="15" spans="1:14" x14ac:dyDescent="0.25">
      <c r="A15" s="127"/>
      <c r="B15" s="128"/>
      <c r="C15" s="129"/>
      <c r="D15" s="130"/>
      <c r="E15" s="131"/>
      <c r="F15" s="131"/>
      <c r="G15" s="131"/>
      <c r="H15" s="132"/>
      <c r="I15" s="133"/>
      <c r="J15" s="134"/>
      <c r="K15" s="135"/>
      <c r="L15" s="136"/>
      <c r="M15" s="137">
        <f t="shared" si="1"/>
        <v>0</v>
      </c>
    </row>
    <row r="16" spans="1:14" x14ac:dyDescent="0.25">
      <c r="A16" s="127"/>
      <c r="B16" s="128"/>
      <c r="C16" s="129"/>
      <c r="D16" s="130"/>
      <c r="E16" s="131"/>
      <c r="F16" s="131"/>
      <c r="G16" s="131"/>
      <c r="H16" s="132"/>
      <c r="I16" s="133"/>
      <c r="J16" s="134"/>
      <c r="K16" s="135"/>
      <c r="L16" s="136"/>
      <c r="M16" s="137">
        <f t="shared" si="1"/>
        <v>0</v>
      </c>
    </row>
    <row r="17" spans="1:13" x14ac:dyDescent="0.25">
      <c r="A17" s="138"/>
      <c r="B17" s="128"/>
      <c r="C17" s="139"/>
      <c r="D17" s="140"/>
      <c r="E17" s="141"/>
      <c r="F17" s="141"/>
      <c r="G17" s="141"/>
      <c r="H17" s="132"/>
      <c r="I17" s="133"/>
      <c r="J17" s="134"/>
      <c r="K17" s="135"/>
      <c r="L17" s="136"/>
      <c r="M17" s="142">
        <f t="shared" si="1"/>
        <v>0</v>
      </c>
    </row>
    <row r="18" spans="1:13" x14ac:dyDescent="0.3">
      <c r="A18" s="138"/>
      <c r="B18" s="128"/>
      <c r="C18" s="139"/>
      <c r="D18" s="140"/>
      <c r="E18" s="143"/>
      <c r="F18" s="143"/>
      <c r="G18" s="143"/>
      <c r="H18" s="132"/>
      <c r="I18" s="133"/>
      <c r="J18" s="134"/>
      <c r="K18" s="135"/>
      <c r="L18" s="136"/>
      <c r="M18" s="142">
        <f t="shared" si="1"/>
        <v>0</v>
      </c>
    </row>
    <row r="19" spans="1:13" x14ac:dyDescent="0.3">
      <c r="A19" s="144"/>
      <c r="B19" s="128"/>
      <c r="C19" s="145"/>
      <c r="D19" s="146"/>
      <c r="E19" s="143"/>
      <c r="F19" s="143"/>
      <c r="G19" s="143"/>
      <c r="H19" s="132"/>
      <c r="I19" s="133"/>
      <c r="J19" s="134"/>
      <c r="K19" s="135"/>
      <c r="L19" s="136"/>
      <c r="M19" s="147">
        <f t="shared" si="1"/>
        <v>0</v>
      </c>
    </row>
    <row r="20" spans="1:13" x14ac:dyDescent="0.3">
      <c r="A20" s="144"/>
      <c r="B20" s="128"/>
      <c r="C20" s="145"/>
      <c r="D20" s="146"/>
      <c r="E20" s="143"/>
      <c r="F20" s="143"/>
      <c r="G20" s="143"/>
      <c r="H20" s="132"/>
      <c r="I20" s="133"/>
      <c r="J20" s="134"/>
      <c r="K20" s="135"/>
      <c r="L20" s="136"/>
      <c r="M20" s="147">
        <f t="shared" si="1"/>
        <v>0</v>
      </c>
    </row>
    <row r="21" spans="1:13" ht="15.6" x14ac:dyDescent="0.3">
      <c r="A21" s="148"/>
      <c r="B21" s="149"/>
      <c r="C21" s="150"/>
      <c r="D21" s="151"/>
      <c r="E21" s="152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0</v>
      </c>
      <c r="F21" s="152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0</v>
      </c>
      <c r="G21" s="152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0</v>
      </c>
      <c r="H21" s="149"/>
      <c r="I21" s="153"/>
      <c r="J21" s="154"/>
      <c r="K21" s="155"/>
      <c r="L21" s="156"/>
      <c r="M21" s="157">
        <f>SUM(E21:G21)</f>
        <v>0</v>
      </c>
    </row>
    <row r="22" spans="1:13" x14ac:dyDescent="0.25">
      <c r="A22" s="127"/>
      <c r="B22" s="128"/>
      <c r="C22" s="129"/>
      <c r="D22" s="130"/>
      <c r="E22" s="120"/>
      <c r="F22" s="120"/>
      <c r="G22" s="120"/>
      <c r="H22" s="121"/>
      <c r="I22" s="122"/>
      <c r="J22" s="123"/>
      <c r="K22" s="124"/>
      <c r="L22" s="125"/>
      <c r="M22" s="137">
        <f t="shared" ref="M22:M30" si="2">SUM(E22:G22)</f>
        <v>0</v>
      </c>
    </row>
    <row r="23" spans="1:13" x14ac:dyDescent="0.25">
      <c r="A23" s="127"/>
      <c r="B23" s="128"/>
      <c r="C23" s="129"/>
      <c r="D23" s="130"/>
      <c r="E23" s="131"/>
      <c r="F23" s="131"/>
      <c r="G23" s="131"/>
      <c r="H23" s="132"/>
      <c r="I23" s="133"/>
      <c r="J23" s="134"/>
      <c r="K23" s="135"/>
      <c r="L23" s="136"/>
      <c r="M23" s="137">
        <f t="shared" si="2"/>
        <v>0</v>
      </c>
    </row>
    <row r="24" spans="1:13" x14ac:dyDescent="0.25">
      <c r="A24" s="127"/>
      <c r="B24" s="128"/>
      <c r="C24" s="129"/>
      <c r="D24" s="130"/>
      <c r="E24" s="131"/>
      <c r="F24" s="131"/>
      <c r="G24" s="131"/>
      <c r="H24" s="132"/>
      <c r="I24" s="133"/>
      <c r="J24" s="134"/>
      <c r="K24" s="135"/>
      <c r="L24" s="136"/>
      <c r="M24" s="137">
        <f t="shared" si="2"/>
        <v>0</v>
      </c>
    </row>
    <row r="25" spans="1:13" x14ac:dyDescent="0.25">
      <c r="A25" s="127"/>
      <c r="B25" s="128"/>
      <c r="C25" s="129"/>
      <c r="D25" s="130"/>
      <c r="E25" s="131"/>
      <c r="F25" s="131"/>
      <c r="G25" s="131"/>
      <c r="H25" s="132"/>
      <c r="I25" s="133"/>
      <c r="J25" s="134"/>
      <c r="K25" s="135"/>
      <c r="L25" s="136"/>
      <c r="M25" s="137">
        <f t="shared" si="2"/>
        <v>0</v>
      </c>
    </row>
    <row r="26" spans="1:13" x14ac:dyDescent="0.25">
      <c r="A26" s="127"/>
      <c r="B26" s="128"/>
      <c r="C26" s="129"/>
      <c r="D26" s="130"/>
      <c r="E26" s="131"/>
      <c r="F26" s="131"/>
      <c r="G26" s="131"/>
      <c r="H26" s="132"/>
      <c r="I26" s="133"/>
      <c r="J26" s="134"/>
      <c r="K26" s="135"/>
      <c r="L26" s="136"/>
      <c r="M26" s="137">
        <f t="shared" si="2"/>
        <v>0</v>
      </c>
    </row>
    <row r="27" spans="1:13" x14ac:dyDescent="0.25">
      <c r="A27" s="138"/>
      <c r="B27" s="128"/>
      <c r="C27" s="139"/>
      <c r="D27" s="140"/>
      <c r="E27" s="141"/>
      <c r="F27" s="141"/>
      <c r="G27" s="141"/>
      <c r="H27" s="132"/>
      <c r="I27" s="133"/>
      <c r="J27" s="134"/>
      <c r="K27" s="135"/>
      <c r="L27" s="136"/>
      <c r="M27" s="142">
        <f t="shared" si="2"/>
        <v>0</v>
      </c>
    </row>
    <row r="28" spans="1:13" x14ac:dyDescent="0.3">
      <c r="A28" s="138"/>
      <c r="B28" s="128"/>
      <c r="C28" s="139"/>
      <c r="D28" s="140"/>
      <c r="E28" s="143"/>
      <c r="F28" s="143"/>
      <c r="G28" s="143"/>
      <c r="H28" s="132"/>
      <c r="I28" s="133"/>
      <c r="J28" s="134"/>
      <c r="K28" s="135"/>
      <c r="L28" s="136"/>
      <c r="M28" s="142">
        <f t="shared" si="2"/>
        <v>0</v>
      </c>
    </row>
    <row r="29" spans="1:13" x14ac:dyDescent="0.3">
      <c r="A29" s="144"/>
      <c r="B29" s="128"/>
      <c r="C29" s="145"/>
      <c r="D29" s="146"/>
      <c r="E29" s="143"/>
      <c r="F29" s="143"/>
      <c r="G29" s="143"/>
      <c r="H29" s="132"/>
      <c r="I29" s="133"/>
      <c r="J29" s="134"/>
      <c r="K29" s="135"/>
      <c r="L29" s="136"/>
      <c r="M29" s="147">
        <f t="shared" si="2"/>
        <v>0</v>
      </c>
    </row>
    <row r="30" spans="1:13" x14ac:dyDescent="0.3">
      <c r="A30" s="144"/>
      <c r="B30" s="128"/>
      <c r="C30" s="145"/>
      <c r="D30" s="146"/>
      <c r="E30" s="143"/>
      <c r="F30" s="143"/>
      <c r="G30" s="143"/>
      <c r="H30" s="132"/>
      <c r="I30" s="133"/>
      <c r="J30" s="134"/>
      <c r="K30" s="135"/>
      <c r="L30" s="136"/>
      <c r="M30" s="147">
        <f t="shared" si="2"/>
        <v>0</v>
      </c>
    </row>
    <row r="31" spans="1:13" ht="15.6" x14ac:dyDescent="0.3">
      <c r="A31" s="148"/>
      <c r="B31" s="149"/>
      <c r="C31" s="150"/>
      <c r="D31" s="151"/>
      <c r="E31" s="152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0</v>
      </c>
      <c r="F31" s="152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0</v>
      </c>
      <c r="G31" s="152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0</v>
      </c>
      <c r="H31" s="149"/>
      <c r="I31" s="153"/>
      <c r="J31" s="154"/>
      <c r="K31" s="155"/>
      <c r="L31" s="156"/>
      <c r="M31" s="157">
        <f>SUM(E31:G31)</f>
        <v>0</v>
      </c>
    </row>
    <row r="32" spans="1:13" x14ac:dyDescent="0.25">
      <c r="A32" s="127"/>
      <c r="B32" s="128"/>
      <c r="C32" s="129"/>
      <c r="D32" s="130"/>
      <c r="E32" s="120"/>
      <c r="F32" s="120"/>
      <c r="G32" s="120"/>
      <c r="H32" s="121"/>
      <c r="I32" s="122"/>
      <c r="J32" s="123"/>
      <c r="K32" s="124"/>
      <c r="L32" s="125"/>
      <c r="M32" s="137">
        <f t="shared" ref="M32:M40" si="3">SUM(E32:G32)</f>
        <v>0</v>
      </c>
    </row>
    <row r="33" spans="1:13" x14ac:dyDescent="0.25">
      <c r="A33" s="127"/>
      <c r="B33" s="128"/>
      <c r="C33" s="129"/>
      <c r="D33" s="130"/>
      <c r="E33" s="131"/>
      <c r="F33" s="131"/>
      <c r="G33" s="131"/>
      <c r="H33" s="132"/>
      <c r="I33" s="133"/>
      <c r="J33" s="134"/>
      <c r="K33" s="135"/>
      <c r="L33" s="136"/>
      <c r="M33" s="137">
        <f t="shared" si="3"/>
        <v>0</v>
      </c>
    </row>
    <row r="34" spans="1:13" x14ac:dyDescent="0.25">
      <c r="A34" s="127"/>
      <c r="B34" s="128"/>
      <c r="C34" s="129"/>
      <c r="D34" s="130"/>
      <c r="E34" s="131"/>
      <c r="F34" s="131"/>
      <c r="G34" s="131"/>
      <c r="H34" s="132"/>
      <c r="I34" s="133"/>
      <c r="J34" s="134"/>
      <c r="K34" s="135"/>
      <c r="L34" s="136"/>
      <c r="M34" s="137">
        <f t="shared" si="3"/>
        <v>0</v>
      </c>
    </row>
    <row r="35" spans="1:13" x14ac:dyDescent="0.25">
      <c r="A35" s="127"/>
      <c r="B35" s="128"/>
      <c r="C35" s="129"/>
      <c r="D35" s="130"/>
      <c r="E35" s="131"/>
      <c r="F35" s="131"/>
      <c r="G35" s="131"/>
      <c r="H35" s="132"/>
      <c r="I35" s="133"/>
      <c r="J35" s="134"/>
      <c r="K35" s="135"/>
      <c r="L35" s="136"/>
      <c r="M35" s="137">
        <f t="shared" si="3"/>
        <v>0</v>
      </c>
    </row>
    <row r="36" spans="1:13" x14ac:dyDescent="0.25">
      <c r="A36" s="127"/>
      <c r="B36" s="128"/>
      <c r="C36" s="129"/>
      <c r="D36" s="130"/>
      <c r="E36" s="131"/>
      <c r="F36" s="131"/>
      <c r="G36" s="131"/>
      <c r="H36" s="132"/>
      <c r="I36" s="133"/>
      <c r="J36" s="134"/>
      <c r="K36" s="135"/>
      <c r="L36" s="136"/>
      <c r="M36" s="137">
        <f t="shared" si="3"/>
        <v>0</v>
      </c>
    </row>
    <row r="37" spans="1:13" x14ac:dyDescent="0.25">
      <c r="A37" s="138"/>
      <c r="B37" s="128"/>
      <c r="C37" s="139"/>
      <c r="D37" s="140"/>
      <c r="E37" s="141"/>
      <c r="F37" s="141"/>
      <c r="G37" s="141"/>
      <c r="H37" s="132"/>
      <c r="I37" s="133"/>
      <c r="J37" s="134"/>
      <c r="K37" s="135"/>
      <c r="L37" s="136"/>
      <c r="M37" s="142">
        <f t="shared" si="3"/>
        <v>0</v>
      </c>
    </row>
    <row r="38" spans="1:13" x14ac:dyDescent="0.3">
      <c r="A38" s="138"/>
      <c r="B38" s="128"/>
      <c r="C38" s="139"/>
      <c r="D38" s="140"/>
      <c r="E38" s="143"/>
      <c r="F38" s="143"/>
      <c r="G38" s="143"/>
      <c r="H38" s="132"/>
      <c r="I38" s="133"/>
      <c r="J38" s="134"/>
      <c r="K38" s="135"/>
      <c r="L38" s="136"/>
      <c r="M38" s="142">
        <f t="shared" si="3"/>
        <v>0</v>
      </c>
    </row>
    <row r="39" spans="1:13" x14ac:dyDescent="0.3">
      <c r="A39" s="144"/>
      <c r="B39" s="128"/>
      <c r="C39" s="145"/>
      <c r="D39" s="146"/>
      <c r="E39" s="143"/>
      <c r="F39" s="143"/>
      <c r="G39" s="143"/>
      <c r="H39" s="132"/>
      <c r="I39" s="133"/>
      <c r="J39" s="134"/>
      <c r="K39" s="135"/>
      <c r="L39" s="136"/>
      <c r="M39" s="147">
        <f t="shared" si="3"/>
        <v>0</v>
      </c>
    </row>
    <row r="40" spans="1:13" x14ac:dyDescent="0.3">
      <c r="A40" s="144"/>
      <c r="B40" s="128"/>
      <c r="C40" s="145"/>
      <c r="D40" s="146"/>
      <c r="E40" s="143"/>
      <c r="F40" s="143"/>
      <c r="G40" s="143"/>
      <c r="H40" s="132"/>
      <c r="I40" s="133"/>
      <c r="J40" s="134"/>
      <c r="K40" s="135"/>
      <c r="L40" s="136"/>
      <c r="M40" s="147">
        <f t="shared" si="3"/>
        <v>0</v>
      </c>
    </row>
    <row r="41" spans="1:13" ht="15.6" x14ac:dyDescent="0.3">
      <c r="A41" s="148"/>
      <c r="B41" s="149"/>
      <c r="C41" s="150"/>
      <c r="D41" s="151"/>
      <c r="E41" s="152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0</v>
      </c>
      <c r="F41" s="152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0</v>
      </c>
      <c r="G41" s="152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0</v>
      </c>
      <c r="H41" s="149"/>
      <c r="I41" s="153"/>
      <c r="J41" s="154"/>
      <c r="K41" s="155"/>
      <c r="L41" s="156"/>
      <c r="M41" s="157">
        <f>SUM(E41:G41)</f>
        <v>0</v>
      </c>
    </row>
    <row r="42" spans="1:13" x14ac:dyDescent="0.25">
      <c r="A42" s="127"/>
      <c r="B42" s="128"/>
      <c r="C42" s="129"/>
      <c r="D42" s="130"/>
      <c r="E42" s="120"/>
      <c r="F42" s="120"/>
      <c r="G42" s="120"/>
      <c r="H42" s="121"/>
      <c r="I42" s="122"/>
      <c r="J42" s="123"/>
      <c r="K42" s="124"/>
      <c r="L42" s="125"/>
      <c r="M42" s="137">
        <f t="shared" ref="M42:M50" si="4">SUM(E42:G42)</f>
        <v>0</v>
      </c>
    </row>
    <row r="43" spans="1:13" x14ac:dyDescent="0.25">
      <c r="A43" s="127"/>
      <c r="B43" s="128"/>
      <c r="C43" s="129"/>
      <c r="D43" s="130"/>
      <c r="E43" s="131"/>
      <c r="F43" s="131"/>
      <c r="G43" s="131"/>
      <c r="H43" s="132"/>
      <c r="I43" s="133"/>
      <c r="J43" s="134"/>
      <c r="K43" s="135"/>
      <c r="L43" s="136"/>
      <c r="M43" s="137">
        <f t="shared" si="4"/>
        <v>0</v>
      </c>
    </row>
    <row r="44" spans="1:13" x14ac:dyDescent="0.25">
      <c r="A44" s="127"/>
      <c r="B44" s="128"/>
      <c r="C44" s="129"/>
      <c r="D44" s="130"/>
      <c r="E44" s="131"/>
      <c r="F44" s="131"/>
      <c r="G44" s="131"/>
      <c r="H44" s="132"/>
      <c r="I44" s="133"/>
      <c r="J44" s="134"/>
      <c r="K44" s="135"/>
      <c r="L44" s="136"/>
      <c r="M44" s="137">
        <f t="shared" si="4"/>
        <v>0</v>
      </c>
    </row>
    <row r="45" spans="1:13" x14ac:dyDescent="0.25">
      <c r="A45" s="127"/>
      <c r="B45" s="128"/>
      <c r="C45" s="129"/>
      <c r="D45" s="130"/>
      <c r="E45" s="131"/>
      <c r="F45" s="131"/>
      <c r="G45" s="131"/>
      <c r="H45" s="132"/>
      <c r="I45" s="133"/>
      <c r="J45" s="134"/>
      <c r="K45" s="135"/>
      <c r="L45" s="136"/>
      <c r="M45" s="137">
        <f t="shared" si="4"/>
        <v>0</v>
      </c>
    </row>
    <row r="46" spans="1:13" x14ac:dyDescent="0.25">
      <c r="A46" s="127"/>
      <c r="B46" s="128"/>
      <c r="C46" s="129"/>
      <c r="D46" s="130"/>
      <c r="E46" s="131"/>
      <c r="F46" s="131"/>
      <c r="G46" s="131"/>
      <c r="H46" s="132"/>
      <c r="I46" s="133"/>
      <c r="J46" s="134"/>
      <c r="K46" s="135"/>
      <c r="L46" s="136"/>
      <c r="M46" s="137">
        <f t="shared" si="4"/>
        <v>0</v>
      </c>
    </row>
    <row r="47" spans="1:13" x14ac:dyDescent="0.25">
      <c r="A47" s="138"/>
      <c r="B47" s="128"/>
      <c r="C47" s="139"/>
      <c r="D47" s="140"/>
      <c r="E47" s="141"/>
      <c r="F47" s="141"/>
      <c r="G47" s="141"/>
      <c r="H47" s="132"/>
      <c r="I47" s="133"/>
      <c r="J47" s="134"/>
      <c r="K47" s="135"/>
      <c r="L47" s="136"/>
      <c r="M47" s="142">
        <f t="shared" si="4"/>
        <v>0</v>
      </c>
    </row>
    <row r="48" spans="1:13" x14ac:dyDescent="0.3">
      <c r="A48" s="138"/>
      <c r="B48" s="128"/>
      <c r="C48" s="139"/>
      <c r="D48" s="140"/>
      <c r="E48" s="143"/>
      <c r="F48" s="143"/>
      <c r="G48" s="143"/>
      <c r="H48" s="132"/>
      <c r="I48" s="133"/>
      <c r="J48" s="134"/>
      <c r="K48" s="135"/>
      <c r="L48" s="136"/>
      <c r="M48" s="142">
        <f t="shared" si="4"/>
        <v>0</v>
      </c>
    </row>
    <row r="49" spans="1:13" x14ac:dyDescent="0.3">
      <c r="A49" s="144"/>
      <c r="B49" s="128"/>
      <c r="C49" s="145"/>
      <c r="D49" s="146"/>
      <c r="E49" s="143"/>
      <c r="F49" s="143"/>
      <c r="G49" s="143"/>
      <c r="H49" s="132"/>
      <c r="I49" s="133"/>
      <c r="J49" s="134"/>
      <c r="K49" s="135"/>
      <c r="L49" s="136"/>
      <c r="M49" s="147">
        <f t="shared" si="4"/>
        <v>0</v>
      </c>
    </row>
    <row r="50" spans="1:13" x14ac:dyDescent="0.3">
      <c r="A50" s="144"/>
      <c r="B50" s="128"/>
      <c r="C50" s="145"/>
      <c r="D50" s="146"/>
      <c r="E50" s="143"/>
      <c r="F50" s="143"/>
      <c r="G50" s="143"/>
      <c r="H50" s="132"/>
      <c r="I50" s="133"/>
      <c r="J50" s="134"/>
      <c r="K50" s="135"/>
      <c r="L50" s="136"/>
      <c r="M50" s="147">
        <f t="shared" si="4"/>
        <v>0</v>
      </c>
    </row>
    <row r="51" spans="1:13" ht="15.6" x14ac:dyDescent="0.3">
      <c r="A51" s="148"/>
      <c r="B51" s="149"/>
      <c r="C51" s="150"/>
      <c r="D51" s="151"/>
      <c r="E51" s="152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0</v>
      </c>
      <c r="F51" s="152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0</v>
      </c>
      <c r="G51" s="152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0</v>
      </c>
      <c r="H51" s="149"/>
      <c r="I51" s="153"/>
      <c r="J51" s="154"/>
      <c r="K51" s="155"/>
      <c r="L51" s="156"/>
      <c r="M51" s="157">
        <f>SUM(E51:G51)</f>
        <v>0</v>
      </c>
    </row>
    <row r="52" spans="1:13" x14ac:dyDescent="0.25">
      <c r="A52" s="127"/>
      <c r="B52" s="128"/>
      <c r="C52" s="129"/>
      <c r="D52" s="130"/>
      <c r="E52" s="120"/>
      <c r="F52" s="120"/>
      <c r="G52" s="120"/>
      <c r="H52" s="121"/>
      <c r="I52" s="122"/>
      <c r="J52" s="123"/>
      <c r="K52" s="124"/>
      <c r="L52" s="125"/>
      <c r="M52" s="137">
        <f t="shared" ref="M52:M60" si="5">SUM(E52:G52)</f>
        <v>0</v>
      </c>
    </row>
    <row r="53" spans="1:13" x14ac:dyDescent="0.25">
      <c r="A53" s="127"/>
      <c r="B53" s="128"/>
      <c r="C53" s="129"/>
      <c r="D53" s="130"/>
      <c r="E53" s="131"/>
      <c r="F53" s="131"/>
      <c r="G53" s="131"/>
      <c r="H53" s="132"/>
      <c r="I53" s="133"/>
      <c r="J53" s="134"/>
      <c r="K53" s="135"/>
      <c r="L53" s="136"/>
      <c r="M53" s="137">
        <f t="shared" si="5"/>
        <v>0</v>
      </c>
    </row>
    <row r="54" spans="1:13" x14ac:dyDescent="0.25">
      <c r="A54" s="127"/>
      <c r="B54" s="128"/>
      <c r="C54" s="129"/>
      <c r="D54" s="130"/>
      <c r="E54" s="131"/>
      <c r="F54" s="131"/>
      <c r="G54" s="131"/>
      <c r="H54" s="132"/>
      <c r="I54" s="133"/>
      <c r="J54" s="134"/>
      <c r="K54" s="135"/>
      <c r="L54" s="136"/>
      <c r="M54" s="137">
        <f t="shared" si="5"/>
        <v>0</v>
      </c>
    </row>
    <row r="55" spans="1:13" x14ac:dyDescent="0.25">
      <c r="A55" s="127"/>
      <c r="B55" s="128"/>
      <c r="C55" s="129"/>
      <c r="D55" s="130"/>
      <c r="E55" s="131"/>
      <c r="F55" s="131"/>
      <c r="G55" s="131"/>
      <c r="H55" s="132"/>
      <c r="I55" s="133"/>
      <c r="J55" s="134"/>
      <c r="K55" s="135"/>
      <c r="L55" s="136"/>
      <c r="M55" s="137">
        <f t="shared" si="5"/>
        <v>0</v>
      </c>
    </row>
    <row r="56" spans="1:13" x14ac:dyDescent="0.25">
      <c r="A56" s="127"/>
      <c r="B56" s="128"/>
      <c r="C56" s="129"/>
      <c r="D56" s="130"/>
      <c r="E56" s="131"/>
      <c r="F56" s="131"/>
      <c r="G56" s="131"/>
      <c r="H56" s="132"/>
      <c r="I56" s="133"/>
      <c r="J56" s="134"/>
      <c r="K56" s="135"/>
      <c r="L56" s="136"/>
      <c r="M56" s="137">
        <f t="shared" si="5"/>
        <v>0</v>
      </c>
    </row>
    <row r="57" spans="1:13" x14ac:dyDescent="0.25">
      <c r="A57" s="138"/>
      <c r="B57" s="128"/>
      <c r="C57" s="139"/>
      <c r="D57" s="140"/>
      <c r="E57" s="141"/>
      <c r="F57" s="141"/>
      <c r="G57" s="141"/>
      <c r="H57" s="132"/>
      <c r="I57" s="133"/>
      <c r="J57" s="134"/>
      <c r="K57" s="135"/>
      <c r="L57" s="136"/>
      <c r="M57" s="142">
        <f t="shared" si="5"/>
        <v>0</v>
      </c>
    </row>
    <row r="58" spans="1:13" x14ac:dyDescent="0.3">
      <c r="A58" s="138"/>
      <c r="B58" s="128"/>
      <c r="C58" s="139"/>
      <c r="D58" s="140"/>
      <c r="E58" s="143"/>
      <c r="F58" s="143"/>
      <c r="G58" s="143"/>
      <c r="H58" s="132"/>
      <c r="I58" s="133"/>
      <c r="J58" s="134"/>
      <c r="K58" s="135"/>
      <c r="L58" s="136"/>
      <c r="M58" s="142">
        <f t="shared" si="5"/>
        <v>0</v>
      </c>
    </row>
    <row r="59" spans="1:13" x14ac:dyDescent="0.3">
      <c r="A59" s="144"/>
      <c r="B59" s="128"/>
      <c r="C59" s="145"/>
      <c r="D59" s="146"/>
      <c r="E59" s="143"/>
      <c r="F59" s="143"/>
      <c r="G59" s="143"/>
      <c r="H59" s="132"/>
      <c r="I59" s="133"/>
      <c r="J59" s="134"/>
      <c r="K59" s="135"/>
      <c r="L59" s="136"/>
      <c r="M59" s="147">
        <f t="shared" si="5"/>
        <v>0</v>
      </c>
    </row>
    <row r="60" spans="1:13" x14ac:dyDescent="0.3">
      <c r="A60" s="144"/>
      <c r="B60" s="128"/>
      <c r="C60" s="145"/>
      <c r="D60" s="146"/>
      <c r="E60" s="143"/>
      <c r="F60" s="143"/>
      <c r="G60" s="143"/>
      <c r="H60" s="132"/>
      <c r="I60" s="133"/>
      <c r="J60" s="134"/>
      <c r="K60" s="135"/>
      <c r="L60" s="136"/>
      <c r="M60" s="147">
        <f t="shared" si="5"/>
        <v>0</v>
      </c>
    </row>
    <row r="61" spans="1:13" ht="15.6" x14ac:dyDescent="0.3">
      <c r="A61" s="148"/>
      <c r="B61" s="149"/>
      <c r="C61" s="150"/>
      <c r="D61" s="151"/>
      <c r="E61" s="152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0</v>
      </c>
      <c r="F61" s="152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0</v>
      </c>
      <c r="G61" s="152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0</v>
      </c>
      <c r="H61" s="149"/>
      <c r="I61" s="153"/>
      <c r="J61" s="154"/>
      <c r="K61" s="155"/>
      <c r="L61" s="156"/>
      <c r="M61" s="157">
        <f>SUM(E61:G61)</f>
        <v>0</v>
      </c>
    </row>
    <row r="62" spans="1:13" x14ac:dyDescent="0.25">
      <c r="A62" s="127"/>
      <c r="B62" s="128"/>
      <c r="C62" s="129"/>
      <c r="D62" s="130"/>
      <c r="E62" s="120"/>
      <c r="F62" s="120"/>
      <c r="G62" s="120"/>
      <c r="H62" s="121"/>
      <c r="I62" s="122"/>
      <c r="J62" s="123"/>
      <c r="K62" s="124"/>
      <c r="L62" s="125"/>
      <c r="M62" s="137">
        <f t="shared" ref="M62:M70" si="6">SUM(E62:G62)</f>
        <v>0</v>
      </c>
    </row>
    <row r="63" spans="1:13" x14ac:dyDescent="0.25">
      <c r="A63" s="127"/>
      <c r="B63" s="128"/>
      <c r="C63" s="129"/>
      <c r="D63" s="130"/>
      <c r="E63" s="131"/>
      <c r="F63" s="131"/>
      <c r="G63" s="131"/>
      <c r="H63" s="132"/>
      <c r="I63" s="133"/>
      <c r="J63" s="134"/>
      <c r="K63" s="135"/>
      <c r="L63" s="136"/>
      <c r="M63" s="137">
        <f t="shared" si="6"/>
        <v>0</v>
      </c>
    </row>
    <row r="64" spans="1:13" x14ac:dyDescent="0.25">
      <c r="A64" s="127"/>
      <c r="B64" s="128"/>
      <c r="C64" s="129"/>
      <c r="D64" s="130"/>
      <c r="E64" s="131"/>
      <c r="F64" s="131"/>
      <c r="G64" s="131"/>
      <c r="H64" s="132"/>
      <c r="I64" s="133"/>
      <c r="J64" s="134"/>
      <c r="K64" s="135"/>
      <c r="L64" s="136"/>
      <c r="M64" s="137">
        <f t="shared" si="6"/>
        <v>0</v>
      </c>
    </row>
    <row r="65" spans="1:13" x14ac:dyDescent="0.25">
      <c r="A65" s="127"/>
      <c r="B65" s="128"/>
      <c r="C65" s="129"/>
      <c r="D65" s="130"/>
      <c r="E65" s="131"/>
      <c r="F65" s="131"/>
      <c r="G65" s="131"/>
      <c r="H65" s="132"/>
      <c r="I65" s="133"/>
      <c r="J65" s="134"/>
      <c r="K65" s="135"/>
      <c r="L65" s="136"/>
      <c r="M65" s="137">
        <f t="shared" si="6"/>
        <v>0</v>
      </c>
    </row>
    <row r="66" spans="1:13" x14ac:dyDescent="0.25">
      <c r="A66" s="127"/>
      <c r="B66" s="128"/>
      <c r="C66" s="129"/>
      <c r="D66" s="130"/>
      <c r="E66" s="131"/>
      <c r="F66" s="131"/>
      <c r="G66" s="131"/>
      <c r="H66" s="132"/>
      <c r="I66" s="133"/>
      <c r="J66" s="134"/>
      <c r="K66" s="135"/>
      <c r="L66" s="136"/>
      <c r="M66" s="137">
        <f t="shared" si="6"/>
        <v>0</v>
      </c>
    </row>
    <row r="67" spans="1:13" x14ac:dyDescent="0.25">
      <c r="A67" s="138"/>
      <c r="B67" s="128"/>
      <c r="C67" s="139"/>
      <c r="D67" s="140"/>
      <c r="E67" s="141"/>
      <c r="F67" s="141"/>
      <c r="G67" s="141"/>
      <c r="H67" s="132"/>
      <c r="I67" s="133"/>
      <c r="J67" s="134"/>
      <c r="K67" s="135"/>
      <c r="L67" s="136"/>
      <c r="M67" s="142">
        <f t="shared" si="6"/>
        <v>0</v>
      </c>
    </row>
    <row r="68" spans="1:13" x14ac:dyDescent="0.3">
      <c r="A68" s="138"/>
      <c r="B68" s="128"/>
      <c r="C68" s="139"/>
      <c r="D68" s="140"/>
      <c r="E68" s="143"/>
      <c r="F68" s="143"/>
      <c r="G68" s="143"/>
      <c r="H68" s="132"/>
      <c r="I68" s="133"/>
      <c r="J68" s="134"/>
      <c r="K68" s="135"/>
      <c r="L68" s="136"/>
      <c r="M68" s="142">
        <f t="shared" si="6"/>
        <v>0</v>
      </c>
    </row>
    <row r="69" spans="1:13" x14ac:dyDescent="0.3">
      <c r="A69" s="144"/>
      <c r="B69" s="128"/>
      <c r="C69" s="145"/>
      <c r="D69" s="146"/>
      <c r="E69" s="143"/>
      <c r="F69" s="143"/>
      <c r="G69" s="143"/>
      <c r="H69" s="132"/>
      <c r="I69" s="133"/>
      <c r="J69" s="134"/>
      <c r="K69" s="135"/>
      <c r="L69" s="136"/>
      <c r="M69" s="147">
        <f t="shared" si="6"/>
        <v>0</v>
      </c>
    </row>
    <row r="70" spans="1:13" x14ac:dyDescent="0.3">
      <c r="A70" s="144"/>
      <c r="B70" s="128"/>
      <c r="C70" s="145"/>
      <c r="D70" s="146"/>
      <c r="E70" s="143"/>
      <c r="F70" s="143"/>
      <c r="G70" s="143"/>
      <c r="H70" s="132"/>
      <c r="I70" s="133"/>
      <c r="J70" s="134"/>
      <c r="K70" s="135"/>
      <c r="L70" s="136"/>
      <c r="M70" s="147">
        <f t="shared" si="6"/>
        <v>0</v>
      </c>
    </row>
    <row r="71" spans="1:13" ht="15.6" x14ac:dyDescent="0.3">
      <c r="A71" s="148"/>
      <c r="B71" s="149"/>
      <c r="C71" s="150"/>
      <c r="D71" s="151"/>
      <c r="E71" s="152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0</v>
      </c>
      <c r="F71" s="152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0</v>
      </c>
      <c r="G71" s="152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0</v>
      </c>
      <c r="H71" s="149"/>
      <c r="I71" s="153"/>
      <c r="J71" s="154"/>
      <c r="K71" s="155"/>
      <c r="L71" s="156"/>
      <c r="M71" s="157">
        <f>SUM(E71:G71)</f>
        <v>0</v>
      </c>
    </row>
    <row r="72" spans="1:13" x14ac:dyDescent="0.25">
      <c r="A72" s="127"/>
      <c r="B72" s="128"/>
      <c r="C72" s="129"/>
      <c r="D72" s="130"/>
      <c r="E72" s="120"/>
      <c r="F72" s="120"/>
      <c r="G72" s="120"/>
      <c r="H72" s="121"/>
      <c r="I72" s="122"/>
      <c r="J72" s="123"/>
      <c r="K72" s="124"/>
      <c r="L72" s="125"/>
      <c r="M72" s="137">
        <f t="shared" ref="M72:M80" si="7">SUM(E72:G72)</f>
        <v>0</v>
      </c>
    </row>
    <row r="73" spans="1:13" x14ac:dyDescent="0.25">
      <c r="A73" s="127"/>
      <c r="B73" s="128"/>
      <c r="C73" s="129"/>
      <c r="D73" s="130"/>
      <c r="E73" s="131"/>
      <c r="F73" s="131"/>
      <c r="G73" s="131"/>
      <c r="H73" s="132"/>
      <c r="I73" s="133"/>
      <c r="J73" s="134"/>
      <c r="K73" s="135"/>
      <c r="L73" s="136"/>
      <c r="M73" s="137">
        <f t="shared" si="7"/>
        <v>0</v>
      </c>
    </row>
    <row r="74" spans="1:13" x14ac:dyDescent="0.25">
      <c r="A74" s="127"/>
      <c r="B74" s="128"/>
      <c r="C74" s="129"/>
      <c r="D74" s="130"/>
      <c r="E74" s="131"/>
      <c r="F74" s="131"/>
      <c r="G74" s="131"/>
      <c r="H74" s="132"/>
      <c r="I74" s="133"/>
      <c r="J74" s="134"/>
      <c r="K74" s="135"/>
      <c r="L74" s="136"/>
      <c r="M74" s="137">
        <f t="shared" si="7"/>
        <v>0</v>
      </c>
    </row>
    <row r="75" spans="1:13" x14ac:dyDescent="0.25">
      <c r="A75" s="127"/>
      <c r="B75" s="128"/>
      <c r="C75" s="129"/>
      <c r="D75" s="130"/>
      <c r="E75" s="131"/>
      <c r="F75" s="131"/>
      <c r="G75" s="131"/>
      <c r="H75" s="132"/>
      <c r="I75" s="133"/>
      <c r="J75" s="134"/>
      <c r="K75" s="135"/>
      <c r="L75" s="136"/>
      <c r="M75" s="137">
        <f t="shared" si="7"/>
        <v>0</v>
      </c>
    </row>
    <row r="76" spans="1:13" x14ac:dyDescent="0.25">
      <c r="A76" s="127"/>
      <c r="B76" s="128"/>
      <c r="C76" s="129"/>
      <c r="D76" s="130"/>
      <c r="E76" s="131"/>
      <c r="F76" s="131"/>
      <c r="G76" s="131"/>
      <c r="H76" s="132"/>
      <c r="I76" s="133"/>
      <c r="J76" s="134"/>
      <c r="K76" s="135"/>
      <c r="L76" s="136"/>
      <c r="M76" s="137">
        <f t="shared" si="7"/>
        <v>0</v>
      </c>
    </row>
    <row r="77" spans="1:13" x14ac:dyDescent="0.25">
      <c r="A77" s="138"/>
      <c r="B77" s="128"/>
      <c r="C77" s="139"/>
      <c r="D77" s="140"/>
      <c r="E77" s="141"/>
      <c r="F77" s="141"/>
      <c r="G77" s="141"/>
      <c r="H77" s="132"/>
      <c r="I77" s="133"/>
      <c r="J77" s="134"/>
      <c r="K77" s="135"/>
      <c r="L77" s="136"/>
      <c r="M77" s="142">
        <f t="shared" si="7"/>
        <v>0</v>
      </c>
    </row>
    <row r="78" spans="1:13" x14ac:dyDescent="0.3">
      <c r="A78" s="138"/>
      <c r="B78" s="128"/>
      <c r="C78" s="139"/>
      <c r="D78" s="140"/>
      <c r="E78" s="143"/>
      <c r="F78" s="143"/>
      <c r="G78" s="143"/>
      <c r="H78" s="132"/>
      <c r="I78" s="133"/>
      <c r="J78" s="134"/>
      <c r="K78" s="135"/>
      <c r="L78" s="136"/>
      <c r="M78" s="142">
        <f t="shared" si="7"/>
        <v>0</v>
      </c>
    </row>
    <row r="79" spans="1:13" x14ac:dyDescent="0.3">
      <c r="A79" s="144"/>
      <c r="B79" s="128"/>
      <c r="C79" s="145"/>
      <c r="D79" s="146"/>
      <c r="E79" s="143"/>
      <c r="F79" s="143"/>
      <c r="G79" s="143"/>
      <c r="H79" s="132"/>
      <c r="I79" s="133"/>
      <c r="J79" s="134"/>
      <c r="K79" s="135"/>
      <c r="L79" s="136"/>
      <c r="M79" s="147">
        <f t="shared" si="7"/>
        <v>0</v>
      </c>
    </row>
    <row r="80" spans="1:13" x14ac:dyDescent="0.3">
      <c r="A80" s="144"/>
      <c r="B80" s="128"/>
      <c r="C80" s="145"/>
      <c r="D80" s="146"/>
      <c r="E80" s="143"/>
      <c r="F80" s="143"/>
      <c r="G80" s="143"/>
      <c r="H80" s="132"/>
      <c r="I80" s="133"/>
      <c r="J80" s="134"/>
      <c r="K80" s="135"/>
      <c r="L80" s="136"/>
      <c r="M80" s="147">
        <f t="shared" si="7"/>
        <v>0</v>
      </c>
    </row>
    <row r="81" spans="1:13" ht="15.6" x14ac:dyDescent="0.3">
      <c r="A81" s="148"/>
      <c r="B81" s="149"/>
      <c r="C81" s="150"/>
      <c r="D81" s="151"/>
      <c r="E81" s="152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0</v>
      </c>
      <c r="F81" s="152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0</v>
      </c>
      <c r="G81" s="152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0</v>
      </c>
      <c r="H81" s="149"/>
      <c r="I81" s="153"/>
      <c r="J81" s="154"/>
      <c r="K81" s="155"/>
      <c r="L81" s="156"/>
      <c r="M81" s="157">
        <f>SUM(E81:G81)</f>
        <v>0</v>
      </c>
    </row>
    <row r="82" spans="1:13" x14ac:dyDescent="0.25">
      <c r="A82" s="127"/>
      <c r="B82" s="128"/>
      <c r="C82" s="129"/>
      <c r="D82" s="130"/>
      <c r="E82" s="120"/>
      <c r="F82" s="120"/>
      <c r="G82" s="120"/>
      <c r="H82" s="121"/>
      <c r="I82" s="122"/>
      <c r="J82" s="123"/>
      <c r="K82" s="124"/>
      <c r="L82" s="125"/>
      <c r="M82" s="137">
        <f t="shared" ref="M82:M90" si="8">SUM(E82:G82)</f>
        <v>0</v>
      </c>
    </row>
    <row r="83" spans="1:13" x14ac:dyDescent="0.25">
      <c r="A83" s="127"/>
      <c r="B83" s="128"/>
      <c r="C83" s="129"/>
      <c r="D83" s="130"/>
      <c r="E83" s="131"/>
      <c r="F83" s="131"/>
      <c r="G83" s="131"/>
      <c r="H83" s="132"/>
      <c r="I83" s="133"/>
      <c r="J83" s="134"/>
      <c r="K83" s="135"/>
      <c r="L83" s="136"/>
      <c r="M83" s="137">
        <f t="shared" si="8"/>
        <v>0</v>
      </c>
    </row>
    <row r="84" spans="1:13" x14ac:dyDescent="0.25">
      <c r="A84" s="127"/>
      <c r="B84" s="128"/>
      <c r="C84" s="129"/>
      <c r="D84" s="130"/>
      <c r="E84" s="131"/>
      <c r="F84" s="131"/>
      <c r="G84" s="131"/>
      <c r="H84" s="132"/>
      <c r="I84" s="133"/>
      <c r="J84" s="134"/>
      <c r="K84" s="135"/>
      <c r="L84" s="136"/>
      <c r="M84" s="137">
        <f t="shared" si="8"/>
        <v>0</v>
      </c>
    </row>
    <row r="85" spans="1:13" x14ac:dyDescent="0.25">
      <c r="A85" s="127"/>
      <c r="B85" s="128"/>
      <c r="C85" s="129"/>
      <c r="D85" s="130"/>
      <c r="E85" s="131"/>
      <c r="F85" s="131"/>
      <c r="G85" s="131"/>
      <c r="H85" s="132"/>
      <c r="I85" s="133"/>
      <c r="J85" s="134"/>
      <c r="K85" s="135"/>
      <c r="L85" s="136"/>
      <c r="M85" s="137">
        <f t="shared" si="8"/>
        <v>0</v>
      </c>
    </row>
    <row r="86" spans="1:13" x14ac:dyDescent="0.25">
      <c r="A86" s="127"/>
      <c r="B86" s="128"/>
      <c r="C86" s="129"/>
      <c r="D86" s="130"/>
      <c r="E86" s="131"/>
      <c r="F86" s="131"/>
      <c r="G86" s="131"/>
      <c r="H86" s="132"/>
      <c r="I86" s="133"/>
      <c r="J86" s="134"/>
      <c r="K86" s="135"/>
      <c r="L86" s="136"/>
      <c r="M86" s="137">
        <f t="shared" si="8"/>
        <v>0</v>
      </c>
    </row>
    <row r="87" spans="1:13" x14ac:dyDescent="0.25">
      <c r="A87" s="138"/>
      <c r="B87" s="128"/>
      <c r="C87" s="139"/>
      <c r="D87" s="140"/>
      <c r="E87" s="141"/>
      <c r="F87" s="141"/>
      <c r="G87" s="141"/>
      <c r="H87" s="132"/>
      <c r="I87" s="133"/>
      <c r="J87" s="134"/>
      <c r="K87" s="135"/>
      <c r="L87" s="136"/>
      <c r="M87" s="142">
        <f t="shared" si="8"/>
        <v>0</v>
      </c>
    </row>
    <row r="88" spans="1:13" x14ac:dyDescent="0.3">
      <c r="A88" s="138"/>
      <c r="B88" s="128"/>
      <c r="C88" s="139"/>
      <c r="D88" s="140"/>
      <c r="E88" s="143"/>
      <c r="F88" s="143"/>
      <c r="G88" s="143"/>
      <c r="H88" s="132"/>
      <c r="I88" s="133"/>
      <c r="J88" s="134"/>
      <c r="K88" s="135"/>
      <c r="L88" s="136"/>
      <c r="M88" s="142">
        <f t="shared" si="8"/>
        <v>0</v>
      </c>
    </row>
    <row r="89" spans="1:13" x14ac:dyDescent="0.3">
      <c r="A89" s="144"/>
      <c r="B89" s="128"/>
      <c r="C89" s="145"/>
      <c r="D89" s="146"/>
      <c r="E89" s="143"/>
      <c r="F89" s="143"/>
      <c r="G89" s="143"/>
      <c r="H89" s="132"/>
      <c r="I89" s="133"/>
      <c r="J89" s="134"/>
      <c r="K89" s="135"/>
      <c r="L89" s="136"/>
      <c r="M89" s="147">
        <f t="shared" si="8"/>
        <v>0</v>
      </c>
    </row>
    <row r="90" spans="1:13" x14ac:dyDescent="0.3">
      <c r="A90" s="144"/>
      <c r="B90" s="128"/>
      <c r="C90" s="145"/>
      <c r="D90" s="146"/>
      <c r="E90" s="143"/>
      <c r="F90" s="143"/>
      <c r="G90" s="143"/>
      <c r="H90" s="132"/>
      <c r="I90" s="133"/>
      <c r="J90" s="134"/>
      <c r="K90" s="135"/>
      <c r="L90" s="136"/>
      <c r="M90" s="147">
        <f t="shared" si="8"/>
        <v>0</v>
      </c>
    </row>
    <row r="91" spans="1:13" ht="15.6" x14ac:dyDescent="0.3">
      <c r="A91" s="148"/>
      <c r="B91" s="149"/>
      <c r="C91" s="150"/>
      <c r="D91" s="151"/>
      <c r="E91" s="152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0</v>
      </c>
      <c r="F91" s="152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0</v>
      </c>
      <c r="G91" s="152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0</v>
      </c>
      <c r="H91" s="149"/>
      <c r="I91" s="153"/>
      <c r="J91" s="154"/>
      <c r="K91" s="155"/>
      <c r="L91" s="156"/>
      <c r="M91" s="157">
        <f>SUM(E91:G91)</f>
        <v>0</v>
      </c>
    </row>
    <row r="92" spans="1:13" x14ac:dyDescent="0.25">
      <c r="A92" s="127"/>
      <c r="B92" s="128"/>
      <c r="C92" s="129"/>
      <c r="D92" s="130"/>
      <c r="E92" s="120"/>
      <c r="F92" s="120"/>
      <c r="G92" s="120"/>
      <c r="H92" s="121"/>
      <c r="I92" s="122"/>
      <c r="J92" s="123"/>
      <c r="K92" s="124"/>
      <c r="L92" s="125"/>
      <c r="M92" s="137">
        <f t="shared" ref="M92:M100" si="9">SUM(E92:G92)</f>
        <v>0</v>
      </c>
    </row>
    <row r="93" spans="1:13" x14ac:dyDescent="0.25">
      <c r="A93" s="127"/>
      <c r="B93" s="128"/>
      <c r="C93" s="129"/>
      <c r="D93" s="130"/>
      <c r="E93" s="131"/>
      <c r="F93" s="131"/>
      <c r="G93" s="131"/>
      <c r="H93" s="132"/>
      <c r="I93" s="133"/>
      <c r="J93" s="134"/>
      <c r="K93" s="135"/>
      <c r="L93" s="136"/>
      <c r="M93" s="137">
        <f t="shared" si="9"/>
        <v>0</v>
      </c>
    </row>
    <row r="94" spans="1:13" x14ac:dyDescent="0.25">
      <c r="A94" s="127"/>
      <c r="B94" s="128"/>
      <c r="C94" s="129"/>
      <c r="D94" s="130"/>
      <c r="E94" s="131"/>
      <c r="F94" s="131"/>
      <c r="G94" s="131"/>
      <c r="H94" s="132"/>
      <c r="I94" s="133"/>
      <c r="J94" s="134"/>
      <c r="K94" s="135"/>
      <c r="L94" s="136"/>
      <c r="M94" s="137">
        <f t="shared" si="9"/>
        <v>0</v>
      </c>
    </row>
    <row r="95" spans="1:13" x14ac:dyDescent="0.25">
      <c r="A95" s="127"/>
      <c r="B95" s="128"/>
      <c r="C95" s="129"/>
      <c r="D95" s="130"/>
      <c r="E95" s="131"/>
      <c r="F95" s="131"/>
      <c r="G95" s="131"/>
      <c r="H95" s="132"/>
      <c r="I95" s="133"/>
      <c r="J95" s="134"/>
      <c r="K95" s="135"/>
      <c r="L95" s="136"/>
      <c r="M95" s="137">
        <f t="shared" si="9"/>
        <v>0</v>
      </c>
    </row>
    <row r="96" spans="1:13" x14ac:dyDescent="0.25">
      <c r="A96" s="127"/>
      <c r="B96" s="128"/>
      <c r="C96" s="129"/>
      <c r="D96" s="130"/>
      <c r="E96" s="131"/>
      <c r="F96" s="131"/>
      <c r="G96" s="131"/>
      <c r="H96" s="132"/>
      <c r="I96" s="133"/>
      <c r="J96" s="134"/>
      <c r="K96" s="135"/>
      <c r="L96" s="136"/>
      <c r="M96" s="137">
        <f t="shared" si="9"/>
        <v>0</v>
      </c>
    </row>
    <row r="97" spans="1:13" x14ac:dyDescent="0.25">
      <c r="A97" s="138"/>
      <c r="B97" s="128"/>
      <c r="C97" s="139"/>
      <c r="D97" s="140"/>
      <c r="E97" s="141"/>
      <c r="F97" s="141"/>
      <c r="G97" s="141"/>
      <c r="H97" s="132"/>
      <c r="I97" s="133"/>
      <c r="J97" s="134"/>
      <c r="K97" s="135"/>
      <c r="L97" s="136"/>
      <c r="M97" s="142">
        <f t="shared" si="9"/>
        <v>0</v>
      </c>
    </row>
    <row r="98" spans="1:13" x14ac:dyDescent="0.3">
      <c r="A98" s="138"/>
      <c r="B98" s="128"/>
      <c r="C98" s="139"/>
      <c r="D98" s="140"/>
      <c r="E98" s="143"/>
      <c r="F98" s="143"/>
      <c r="G98" s="143"/>
      <c r="H98" s="132"/>
      <c r="I98" s="133"/>
      <c r="J98" s="134"/>
      <c r="K98" s="135"/>
      <c r="L98" s="136"/>
      <c r="M98" s="142">
        <f t="shared" si="9"/>
        <v>0</v>
      </c>
    </row>
    <row r="99" spans="1:13" x14ac:dyDescent="0.3">
      <c r="A99" s="144"/>
      <c r="B99" s="128"/>
      <c r="C99" s="145"/>
      <c r="D99" s="146"/>
      <c r="E99" s="143"/>
      <c r="F99" s="143"/>
      <c r="G99" s="143"/>
      <c r="H99" s="132"/>
      <c r="I99" s="133"/>
      <c r="J99" s="134"/>
      <c r="K99" s="135"/>
      <c r="L99" s="136"/>
      <c r="M99" s="147">
        <f t="shared" si="9"/>
        <v>0</v>
      </c>
    </row>
    <row r="100" spans="1:13" x14ac:dyDescent="0.3">
      <c r="A100" s="144"/>
      <c r="B100" s="128"/>
      <c r="C100" s="145"/>
      <c r="D100" s="146"/>
      <c r="E100" s="143"/>
      <c r="F100" s="143"/>
      <c r="G100" s="143"/>
      <c r="H100" s="132"/>
      <c r="I100" s="133"/>
      <c r="J100" s="134"/>
      <c r="K100" s="135"/>
      <c r="L100" s="136"/>
      <c r="M100" s="147">
        <f t="shared" si="9"/>
        <v>0</v>
      </c>
    </row>
    <row r="101" spans="1:13" ht="15.6" x14ac:dyDescent="0.3">
      <c r="A101" s="148"/>
      <c r="B101" s="149"/>
      <c r="C101" s="150"/>
      <c r="D101" s="151"/>
      <c r="E101" s="152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0</v>
      </c>
      <c r="F101" s="152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0</v>
      </c>
      <c r="G101" s="152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0</v>
      </c>
      <c r="H101" s="149"/>
      <c r="I101" s="153"/>
      <c r="J101" s="154"/>
      <c r="K101" s="155"/>
      <c r="L101" s="156"/>
      <c r="M101" s="157">
        <f>SUM(E101:G101)</f>
        <v>0</v>
      </c>
    </row>
    <row r="102" spans="1:13" x14ac:dyDescent="0.25">
      <c r="A102" s="127"/>
      <c r="B102" s="128"/>
      <c r="C102" s="129"/>
      <c r="D102" s="130"/>
      <c r="E102" s="120"/>
      <c r="F102" s="120"/>
      <c r="G102" s="120"/>
      <c r="H102" s="121"/>
      <c r="I102" s="122"/>
      <c r="J102" s="123"/>
      <c r="K102" s="124"/>
      <c r="L102" s="125"/>
      <c r="M102" s="137">
        <f t="shared" ref="M102:M110" si="10">SUM(E102:G102)</f>
        <v>0</v>
      </c>
    </row>
    <row r="103" spans="1:13" x14ac:dyDescent="0.25">
      <c r="A103" s="127"/>
      <c r="B103" s="128"/>
      <c r="C103" s="129"/>
      <c r="D103" s="130"/>
      <c r="E103" s="131"/>
      <c r="F103" s="131"/>
      <c r="G103" s="131"/>
      <c r="H103" s="132"/>
      <c r="I103" s="133"/>
      <c r="J103" s="134"/>
      <c r="K103" s="135"/>
      <c r="L103" s="136"/>
      <c r="M103" s="137">
        <f t="shared" si="10"/>
        <v>0</v>
      </c>
    </row>
    <row r="104" spans="1:13" x14ac:dyDescent="0.25">
      <c r="A104" s="127"/>
      <c r="B104" s="128"/>
      <c r="C104" s="129"/>
      <c r="D104" s="130"/>
      <c r="E104" s="131"/>
      <c r="F104" s="131"/>
      <c r="G104" s="131"/>
      <c r="H104" s="132"/>
      <c r="I104" s="133"/>
      <c r="J104" s="134"/>
      <c r="K104" s="135"/>
      <c r="L104" s="136"/>
      <c r="M104" s="137">
        <f t="shared" si="10"/>
        <v>0</v>
      </c>
    </row>
    <row r="105" spans="1:13" x14ac:dyDescent="0.25">
      <c r="A105" s="127"/>
      <c r="B105" s="128"/>
      <c r="C105" s="129"/>
      <c r="D105" s="130"/>
      <c r="E105" s="131"/>
      <c r="F105" s="131"/>
      <c r="G105" s="131"/>
      <c r="H105" s="132"/>
      <c r="I105" s="133"/>
      <c r="J105" s="134"/>
      <c r="K105" s="135"/>
      <c r="L105" s="136"/>
      <c r="M105" s="137">
        <f t="shared" si="10"/>
        <v>0</v>
      </c>
    </row>
    <row r="106" spans="1:13" x14ac:dyDescent="0.25">
      <c r="A106" s="127"/>
      <c r="B106" s="128"/>
      <c r="C106" s="129"/>
      <c r="D106" s="130"/>
      <c r="E106" s="131"/>
      <c r="F106" s="131"/>
      <c r="G106" s="131"/>
      <c r="H106" s="132"/>
      <c r="I106" s="133"/>
      <c r="J106" s="134"/>
      <c r="K106" s="135"/>
      <c r="L106" s="136"/>
      <c r="M106" s="137">
        <f t="shared" si="10"/>
        <v>0</v>
      </c>
    </row>
    <row r="107" spans="1:13" x14ac:dyDescent="0.25">
      <c r="A107" s="138"/>
      <c r="B107" s="128"/>
      <c r="C107" s="139"/>
      <c r="D107" s="140"/>
      <c r="E107" s="141"/>
      <c r="F107" s="141"/>
      <c r="G107" s="141"/>
      <c r="H107" s="132"/>
      <c r="I107" s="133"/>
      <c r="J107" s="134"/>
      <c r="K107" s="135"/>
      <c r="L107" s="136"/>
      <c r="M107" s="142">
        <f t="shared" si="10"/>
        <v>0</v>
      </c>
    </row>
    <row r="108" spans="1:13" x14ac:dyDescent="0.3">
      <c r="A108" s="138"/>
      <c r="B108" s="128"/>
      <c r="C108" s="139"/>
      <c r="D108" s="140"/>
      <c r="E108" s="143"/>
      <c r="F108" s="143"/>
      <c r="G108" s="143"/>
      <c r="H108" s="132"/>
      <c r="I108" s="133"/>
      <c r="J108" s="134"/>
      <c r="K108" s="135"/>
      <c r="L108" s="136"/>
      <c r="M108" s="142">
        <f t="shared" si="10"/>
        <v>0</v>
      </c>
    </row>
    <row r="109" spans="1:13" x14ac:dyDescent="0.3">
      <c r="A109" s="144"/>
      <c r="B109" s="128"/>
      <c r="C109" s="145"/>
      <c r="D109" s="146"/>
      <c r="E109" s="143"/>
      <c r="F109" s="143"/>
      <c r="G109" s="143"/>
      <c r="H109" s="132"/>
      <c r="I109" s="133"/>
      <c r="J109" s="134"/>
      <c r="K109" s="135"/>
      <c r="L109" s="136"/>
      <c r="M109" s="147">
        <f t="shared" si="10"/>
        <v>0</v>
      </c>
    </row>
    <row r="110" spans="1:13" x14ac:dyDescent="0.3">
      <c r="A110" s="144"/>
      <c r="B110" s="128"/>
      <c r="C110" s="145"/>
      <c r="D110" s="146"/>
      <c r="E110" s="143"/>
      <c r="F110" s="143"/>
      <c r="G110" s="143"/>
      <c r="H110" s="132"/>
      <c r="I110" s="133"/>
      <c r="J110" s="134"/>
      <c r="K110" s="135"/>
      <c r="L110" s="136"/>
      <c r="M110" s="147">
        <f t="shared" si="10"/>
        <v>0</v>
      </c>
    </row>
    <row r="111" spans="1:13" ht="15.6" x14ac:dyDescent="0.3">
      <c r="A111" s="148"/>
      <c r="B111" s="149"/>
      <c r="C111" s="150"/>
      <c r="D111" s="151"/>
      <c r="E111" s="152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0</v>
      </c>
      <c r="F111" s="152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0</v>
      </c>
      <c r="G111" s="152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0</v>
      </c>
      <c r="H111" s="149"/>
      <c r="I111" s="153"/>
      <c r="J111" s="154"/>
      <c r="K111" s="155"/>
      <c r="L111" s="156"/>
      <c r="M111" s="157">
        <f>SUM(E111:G111)</f>
        <v>0</v>
      </c>
    </row>
    <row r="112" spans="1:13" x14ac:dyDescent="0.25">
      <c r="A112" s="127"/>
      <c r="B112" s="128"/>
      <c r="C112" s="129"/>
      <c r="D112" s="130"/>
      <c r="E112" s="120"/>
      <c r="F112" s="120"/>
      <c r="G112" s="120"/>
      <c r="H112" s="121"/>
      <c r="I112" s="122"/>
      <c r="J112" s="123"/>
      <c r="K112" s="124"/>
      <c r="L112" s="125"/>
      <c r="M112" s="137">
        <f t="shared" ref="M112:M120" si="11">SUM(E112:G112)</f>
        <v>0</v>
      </c>
    </row>
    <row r="113" spans="1:13" x14ac:dyDescent="0.25">
      <c r="A113" s="127"/>
      <c r="B113" s="128"/>
      <c r="C113" s="129"/>
      <c r="D113" s="130"/>
      <c r="E113" s="131"/>
      <c r="F113" s="131"/>
      <c r="G113" s="131"/>
      <c r="H113" s="132"/>
      <c r="I113" s="133"/>
      <c r="J113" s="134"/>
      <c r="K113" s="135"/>
      <c r="L113" s="136"/>
      <c r="M113" s="137">
        <f t="shared" si="11"/>
        <v>0</v>
      </c>
    </row>
    <row r="114" spans="1:13" x14ac:dyDescent="0.25">
      <c r="A114" s="127"/>
      <c r="B114" s="128"/>
      <c r="C114" s="129"/>
      <c r="D114" s="130"/>
      <c r="E114" s="131"/>
      <c r="F114" s="131"/>
      <c r="G114" s="131"/>
      <c r="H114" s="132"/>
      <c r="I114" s="133"/>
      <c r="J114" s="134"/>
      <c r="K114" s="135"/>
      <c r="L114" s="136"/>
      <c r="M114" s="137">
        <f t="shared" si="11"/>
        <v>0</v>
      </c>
    </row>
    <row r="115" spans="1:13" x14ac:dyDescent="0.25">
      <c r="A115" s="127"/>
      <c r="B115" s="128"/>
      <c r="C115" s="129"/>
      <c r="D115" s="130"/>
      <c r="E115" s="131"/>
      <c r="F115" s="131"/>
      <c r="G115" s="131"/>
      <c r="H115" s="132"/>
      <c r="I115" s="133"/>
      <c r="J115" s="134"/>
      <c r="K115" s="135"/>
      <c r="L115" s="136"/>
      <c r="M115" s="137">
        <f t="shared" si="11"/>
        <v>0</v>
      </c>
    </row>
    <row r="116" spans="1:13" x14ac:dyDescent="0.25">
      <c r="A116" s="127"/>
      <c r="B116" s="128"/>
      <c r="C116" s="129"/>
      <c r="D116" s="130"/>
      <c r="E116" s="131"/>
      <c r="F116" s="131"/>
      <c r="G116" s="131"/>
      <c r="H116" s="132"/>
      <c r="I116" s="133"/>
      <c r="J116" s="134"/>
      <c r="K116" s="135"/>
      <c r="L116" s="136"/>
      <c r="M116" s="137">
        <f t="shared" si="11"/>
        <v>0</v>
      </c>
    </row>
    <row r="117" spans="1:13" x14ac:dyDescent="0.25">
      <c r="A117" s="138"/>
      <c r="B117" s="128"/>
      <c r="C117" s="139"/>
      <c r="D117" s="140"/>
      <c r="E117" s="141"/>
      <c r="F117" s="141"/>
      <c r="G117" s="141"/>
      <c r="H117" s="132"/>
      <c r="I117" s="133"/>
      <c r="J117" s="134"/>
      <c r="K117" s="135"/>
      <c r="L117" s="136"/>
      <c r="M117" s="142">
        <f t="shared" si="11"/>
        <v>0</v>
      </c>
    </row>
    <row r="118" spans="1:13" x14ac:dyDescent="0.3">
      <c r="A118" s="138"/>
      <c r="B118" s="128"/>
      <c r="C118" s="139"/>
      <c r="D118" s="140"/>
      <c r="E118" s="143"/>
      <c r="F118" s="143"/>
      <c r="G118" s="143"/>
      <c r="H118" s="132"/>
      <c r="I118" s="133"/>
      <c r="J118" s="134"/>
      <c r="K118" s="135"/>
      <c r="L118" s="136"/>
      <c r="M118" s="142">
        <f t="shared" si="11"/>
        <v>0</v>
      </c>
    </row>
    <row r="119" spans="1:13" x14ac:dyDescent="0.3">
      <c r="A119" s="144"/>
      <c r="B119" s="128"/>
      <c r="C119" s="145"/>
      <c r="D119" s="146"/>
      <c r="E119" s="143"/>
      <c r="F119" s="143"/>
      <c r="G119" s="143"/>
      <c r="H119" s="132"/>
      <c r="I119" s="133"/>
      <c r="J119" s="134"/>
      <c r="K119" s="135"/>
      <c r="L119" s="136"/>
      <c r="M119" s="147">
        <f t="shared" si="11"/>
        <v>0</v>
      </c>
    </row>
    <row r="120" spans="1:13" x14ac:dyDescent="0.3">
      <c r="A120" s="144"/>
      <c r="B120" s="128"/>
      <c r="C120" s="145"/>
      <c r="D120" s="146"/>
      <c r="E120" s="143"/>
      <c r="F120" s="143"/>
      <c r="G120" s="143"/>
      <c r="H120" s="132"/>
      <c r="I120" s="133"/>
      <c r="J120" s="134"/>
      <c r="K120" s="135"/>
      <c r="L120" s="136"/>
      <c r="M120" s="147">
        <f t="shared" si="11"/>
        <v>0</v>
      </c>
    </row>
    <row r="121" spans="1:13" ht="15.6" x14ac:dyDescent="0.3">
      <c r="A121" s="148"/>
      <c r="B121" s="149"/>
      <c r="C121" s="150"/>
      <c r="D121" s="151"/>
      <c r="E121" s="152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0</v>
      </c>
      <c r="F121" s="152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0</v>
      </c>
      <c r="G121" s="152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0</v>
      </c>
      <c r="H121" s="149"/>
      <c r="I121" s="153"/>
      <c r="J121" s="154"/>
      <c r="K121" s="155"/>
      <c r="L121" s="156"/>
      <c r="M121" s="157">
        <f>SUM(E121:G121)</f>
        <v>0</v>
      </c>
    </row>
    <row r="122" spans="1:13" x14ac:dyDescent="0.25">
      <c r="A122" s="127"/>
      <c r="B122" s="128"/>
      <c r="C122" s="129"/>
      <c r="D122" s="130"/>
      <c r="E122" s="120"/>
      <c r="F122" s="120"/>
      <c r="G122" s="120"/>
      <c r="H122" s="121"/>
      <c r="I122" s="122"/>
      <c r="J122" s="123"/>
      <c r="K122" s="124"/>
      <c r="L122" s="125"/>
      <c r="M122" s="137">
        <f t="shared" ref="M122:M130" si="12">SUM(E122:G122)</f>
        <v>0</v>
      </c>
    </row>
    <row r="123" spans="1:13" x14ac:dyDescent="0.25">
      <c r="A123" s="127"/>
      <c r="B123" s="128"/>
      <c r="C123" s="129"/>
      <c r="D123" s="130"/>
      <c r="E123" s="131"/>
      <c r="F123" s="131"/>
      <c r="G123" s="131"/>
      <c r="H123" s="132"/>
      <c r="I123" s="133"/>
      <c r="J123" s="134"/>
      <c r="K123" s="135"/>
      <c r="L123" s="136"/>
      <c r="M123" s="137">
        <f t="shared" si="12"/>
        <v>0</v>
      </c>
    </row>
    <row r="124" spans="1:13" x14ac:dyDescent="0.25">
      <c r="A124" s="127"/>
      <c r="B124" s="128"/>
      <c r="C124" s="129"/>
      <c r="D124" s="130"/>
      <c r="E124" s="131"/>
      <c r="F124" s="131"/>
      <c r="G124" s="131"/>
      <c r="H124" s="132"/>
      <c r="I124" s="133"/>
      <c r="J124" s="134"/>
      <c r="K124" s="135"/>
      <c r="L124" s="136"/>
      <c r="M124" s="137">
        <f t="shared" si="12"/>
        <v>0</v>
      </c>
    </row>
    <row r="125" spans="1:13" x14ac:dyDescent="0.25">
      <c r="A125" s="127"/>
      <c r="B125" s="128"/>
      <c r="C125" s="129"/>
      <c r="D125" s="130"/>
      <c r="E125" s="131"/>
      <c r="F125" s="131"/>
      <c r="G125" s="131"/>
      <c r="H125" s="132"/>
      <c r="I125" s="133"/>
      <c r="J125" s="134"/>
      <c r="K125" s="135"/>
      <c r="L125" s="136"/>
      <c r="M125" s="137">
        <f t="shared" si="12"/>
        <v>0</v>
      </c>
    </row>
    <row r="126" spans="1:13" x14ac:dyDescent="0.25">
      <c r="A126" s="127"/>
      <c r="B126" s="128"/>
      <c r="C126" s="129"/>
      <c r="D126" s="130"/>
      <c r="E126" s="131"/>
      <c r="F126" s="131"/>
      <c r="G126" s="131"/>
      <c r="H126" s="132"/>
      <c r="I126" s="133"/>
      <c r="J126" s="134"/>
      <c r="K126" s="135"/>
      <c r="L126" s="136"/>
      <c r="M126" s="137">
        <f t="shared" si="12"/>
        <v>0</v>
      </c>
    </row>
    <row r="127" spans="1:13" x14ac:dyDescent="0.25">
      <c r="A127" s="138"/>
      <c r="B127" s="128"/>
      <c r="C127" s="139"/>
      <c r="D127" s="140"/>
      <c r="E127" s="141"/>
      <c r="F127" s="141"/>
      <c r="G127" s="141"/>
      <c r="H127" s="132"/>
      <c r="I127" s="133"/>
      <c r="J127" s="134"/>
      <c r="K127" s="135"/>
      <c r="L127" s="136"/>
      <c r="M127" s="142">
        <f t="shared" si="12"/>
        <v>0</v>
      </c>
    </row>
    <row r="128" spans="1:13" x14ac:dyDescent="0.3">
      <c r="A128" s="138"/>
      <c r="B128" s="128"/>
      <c r="C128" s="139"/>
      <c r="D128" s="140"/>
      <c r="E128" s="143"/>
      <c r="F128" s="143"/>
      <c r="G128" s="143"/>
      <c r="H128" s="132"/>
      <c r="I128" s="133"/>
      <c r="J128" s="134"/>
      <c r="K128" s="135"/>
      <c r="L128" s="136"/>
      <c r="M128" s="142">
        <f t="shared" si="12"/>
        <v>0</v>
      </c>
    </row>
    <row r="129" spans="1:13" x14ac:dyDescent="0.3">
      <c r="A129" s="144"/>
      <c r="B129" s="128"/>
      <c r="C129" s="145"/>
      <c r="D129" s="146"/>
      <c r="E129" s="143"/>
      <c r="F129" s="143"/>
      <c r="G129" s="143"/>
      <c r="H129" s="132"/>
      <c r="I129" s="133"/>
      <c r="J129" s="134"/>
      <c r="K129" s="135"/>
      <c r="L129" s="136"/>
      <c r="M129" s="147">
        <f t="shared" si="12"/>
        <v>0</v>
      </c>
    </row>
    <row r="130" spans="1:13" x14ac:dyDescent="0.3">
      <c r="A130" s="144"/>
      <c r="B130" s="128"/>
      <c r="C130" s="145"/>
      <c r="D130" s="146"/>
      <c r="E130" s="143"/>
      <c r="F130" s="143"/>
      <c r="G130" s="143"/>
      <c r="H130" s="132"/>
      <c r="I130" s="133"/>
      <c r="J130" s="134"/>
      <c r="K130" s="135"/>
      <c r="L130" s="136"/>
      <c r="M130" s="147">
        <f t="shared" si="12"/>
        <v>0</v>
      </c>
    </row>
    <row r="131" spans="1:13" ht="15.6" x14ac:dyDescent="0.3">
      <c r="A131" s="148"/>
      <c r="B131" s="149"/>
      <c r="C131" s="150"/>
      <c r="D131" s="151"/>
      <c r="E131" s="152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0</v>
      </c>
      <c r="F131" s="152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0</v>
      </c>
      <c r="G131" s="152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0</v>
      </c>
      <c r="H131" s="149"/>
      <c r="I131" s="153"/>
      <c r="J131" s="154"/>
      <c r="K131" s="155"/>
      <c r="L131" s="156"/>
      <c r="M131" s="157">
        <f>SUM(E131:G131)</f>
        <v>0</v>
      </c>
    </row>
    <row r="132" spans="1:13" x14ac:dyDescent="0.25">
      <c r="A132" s="127"/>
      <c r="B132" s="128"/>
      <c r="C132" s="129"/>
      <c r="D132" s="130"/>
      <c r="E132" s="120"/>
      <c r="F132" s="120"/>
      <c r="G132" s="120"/>
      <c r="H132" s="121"/>
      <c r="I132" s="122"/>
      <c r="J132" s="123"/>
      <c r="K132" s="124"/>
      <c r="L132" s="125"/>
      <c r="M132" s="137">
        <f t="shared" ref="M132:M140" si="13">SUM(E132:G132)</f>
        <v>0</v>
      </c>
    </row>
    <row r="133" spans="1:13" x14ac:dyDescent="0.25">
      <c r="A133" s="127"/>
      <c r="B133" s="128"/>
      <c r="C133" s="129"/>
      <c r="D133" s="130"/>
      <c r="E133" s="131"/>
      <c r="F133" s="131"/>
      <c r="G133" s="131"/>
      <c r="H133" s="132"/>
      <c r="I133" s="133"/>
      <c r="J133" s="134"/>
      <c r="K133" s="135"/>
      <c r="L133" s="136"/>
      <c r="M133" s="137">
        <f t="shared" si="13"/>
        <v>0</v>
      </c>
    </row>
    <row r="134" spans="1:13" x14ac:dyDescent="0.25">
      <c r="A134" s="127"/>
      <c r="B134" s="128"/>
      <c r="C134" s="129"/>
      <c r="D134" s="130"/>
      <c r="E134" s="131"/>
      <c r="F134" s="131"/>
      <c r="G134" s="131"/>
      <c r="H134" s="132"/>
      <c r="I134" s="133"/>
      <c r="J134" s="134"/>
      <c r="K134" s="135"/>
      <c r="L134" s="136"/>
      <c r="M134" s="137">
        <f t="shared" si="13"/>
        <v>0</v>
      </c>
    </row>
    <row r="135" spans="1:13" x14ac:dyDescent="0.25">
      <c r="A135" s="127"/>
      <c r="B135" s="128"/>
      <c r="C135" s="129"/>
      <c r="D135" s="130"/>
      <c r="E135" s="131"/>
      <c r="F135" s="131"/>
      <c r="G135" s="131"/>
      <c r="H135" s="132"/>
      <c r="I135" s="133"/>
      <c r="J135" s="134"/>
      <c r="K135" s="135"/>
      <c r="L135" s="136"/>
      <c r="M135" s="137">
        <f t="shared" si="13"/>
        <v>0</v>
      </c>
    </row>
    <row r="136" spans="1:13" x14ac:dyDescent="0.25">
      <c r="A136" s="127"/>
      <c r="B136" s="128"/>
      <c r="C136" s="129"/>
      <c r="D136" s="130"/>
      <c r="E136" s="131"/>
      <c r="F136" s="131"/>
      <c r="G136" s="131"/>
      <c r="H136" s="132"/>
      <c r="I136" s="133"/>
      <c r="J136" s="134"/>
      <c r="K136" s="135"/>
      <c r="L136" s="136"/>
      <c r="M136" s="137">
        <f t="shared" si="13"/>
        <v>0</v>
      </c>
    </row>
    <row r="137" spans="1:13" x14ac:dyDescent="0.25">
      <c r="A137" s="138"/>
      <c r="B137" s="128"/>
      <c r="C137" s="139"/>
      <c r="D137" s="140"/>
      <c r="E137" s="141"/>
      <c r="F137" s="141"/>
      <c r="G137" s="141"/>
      <c r="H137" s="132"/>
      <c r="I137" s="133"/>
      <c r="J137" s="134"/>
      <c r="K137" s="135"/>
      <c r="L137" s="136"/>
      <c r="M137" s="142">
        <f t="shared" si="13"/>
        <v>0</v>
      </c>
    </row>
    <row r="138" spans="1:13" x14ac:dyDescent="0.3">
      <c r="A138" s="138"/>
      <c r="B138" s="128"/>
      <c r="C138" s="139"/>
      <c r="D138" s="140"/>
      <c r="E138" s="143"/>
      <c r="F138" s="143"/>
      <c r="G138" s="143"/>
      <c r="H138" s="132"/>
      <c r="I138" s="133"/>
      <c r="J138" s="134"/>
      <c r="K138" s="135"/>
      <c r="L138" s="136"/>
      <c r="M138" s="142">
        <f t="shared" si="13"/>
        <v>0</v>
      </c>
    </row>
    <row r="139" spans="1:13" x14ac:dyDescent="0.3">
      <c r="A139" s="144"/>
      <c r="B139" s="128"/>
      <c r="C139" s="145"/>
      <c r="D139" s="146"/>
      <c r="E139" s="143"/>
      <c r="F139" s="143"/>
      <c r="G139" s="143"/>
      <c r="H139" s="132"/>
      <c r="I139" s="133"/>
      <c r="J139" s="134"/>
      <c r="K139" s="135"/>
      <c r="L139" s="136"/>
      <c r="M139" s="147">
        <f t="shared" si="13"/>
        <v>0</v>
      </c>
    </row>
    <row r="140" spans="1:13" x14ac:dyDescent="0.3">
      <c r="A140" s="144"/>
      <c r="B140" s="128"/>
      <c r="C140" s="145"/>
      <c r="D140" s="146"/>
      <c r="E140" s="143"/>
      <c r="F140" s="143"/>
      <c r="G140" s="143"/>
      <c r="H140" s="132"/>
      <c r="I140" s="133"/>
      <c r="J140" s="134"/>
      <c r="K140" s="135"/>
      <c r="L140" s="136"/>
      <c r="M140" s="147">
        <f t="shared" si="13"/>
        <v>0</v>
      </c>
    </row>
    <row r="141" spans="1:13" ht="15.6" x14ac:dyDescent="0.3">
      <c r="A141" s="148"/>
      <c r="B141" s="149"/>
      <c r="C141" s="150"/>
      <c r="D141" s="151"/>
      <c r="E141" s="152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0</v>
      </c>
      <c r="F141" s="152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0</v>
      </c>
      <c r="G141" s="152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0</v>
      </c>
      <c r="H141" s="149"/>
      <c r="I141" s="153"/>
      <c r="J141" s="154"/>
      <c r="K141" s="155"/>
      <c r="L141" s="156"/>
      <c r="M141" s="157">
        <f>SUM(E141:G141)</f>
        <v>0</v>
      </c>
    </row>
    <row r="142" spans="1:13" x14ac:dyDescent="0.25">
      <c r="A142" s="127"/>
      <c r="B142" s="128"/>
      <c r="C142" s="129"/>
      <c r="D142" s="130"/>
      <c r="E142" s="120"/>
      <c r="F142" s="120"/>
      <c r="G142" s="120"/>
      <c r="H142" s="121"/>
      <c r="I142" s="122"/>
      <c r="J142" s="123"/>
      <c r="K142" s="124"/>
      <c r="L142" s="125"/>
      <c r="M142" s="137">
        <f t="shared" ref="M142:M150" si="14">SUM(E142:G142)</f>
        <v>0</v>
      </c>
    </row>
    <row r="143" spans="1:13" x14ac:dyDescent="0.25">
      <c r="A143" s="127"/>
      <c r="B143" s="128"/>
      <c r="C143" s="129"/>
      <c r="D143" s="130"/>
      <c r="E143" s="131"/>
      <c r="F143" s="131"/>
      <c r="G143" s="131"/>
      <c r="H143" s="132"/>
      <c r="I143" s="133"/>
      <c r="J143" s="134"/>
      <c r="K143" s="135"/>
      <c r="L143" s="136"/>
      <c r="M143" s="137">
        <f t="shared" si="14"/>
        <v>0</v>
      </c>
    </row>
    <row r="144" spans="1:13" x14ac:dyDescent="0.25">
      <c r="A144" s="127"/>
      <c r="B144" s="128"/>
      <c r="C144" s="129"/>
      <c r="D144" s="130"/>
      <c r="E144" s="131"/>
      <c r="F144" s="131"/>
      <c r="G144" s="131"/>
      <c r="H144" s="132"/>
      <c r="I144" s="133"/>
      <c r="J144" s="134"/>
      <c r="K144" s="135"/>
      <c r="L144" s="136"/>
      <c r="M144" s="137">
        <f t="shared" si="14"/>
        <v>0</v>
      </c>
    </row>
    <row r="145" spans="1:13" x14ac:dyDescent="0.25">
      <c r="A145" s="127"/>
      <c r="B145" s="128"/>
      <c r="C145" s="129"/>
      <c r="D145" s="130"/>
      <c r="E145" s="131"/>
      <c r="F145" s="131"/>
      <c r="G145" s="131"/>
      <c r="H145" s="132"/>
      <c r="I145" s="133"/>
      <c r="J145" s="134"/>
      <c r="K145" s="135"/>
      <c r="L145" s="136"/>
      <c r="M145" s="137">
        <f t="shared" si="14"/>
        <v>0</v>
      </c>
    </row>
    <row r="146" spans="1:13" x14ac:dyDescent="0.25">
      <c r="A146" s="127"/>
      <c r="B146" s="128"/>
      <c r="C146" s="129"/>
      <c r="D146" s="130"/>
      <c r="E146" s="131"/>
      <c r="F146" s="131"/>
      <c r="G146" s="131"/>
      <c r="H146" s="132"/>
      <c r="I146" s="133"/>
      <c r="J146" s="134"/>
      <c r="K146" s="135"/>
      <c r="L146" s="136"/>
      <c r="M146" s="137">
        <f t="shared" si="14"/>
        <v>0</v>
      </c>
    </row>
    <row r="147" spans="1:13" x14ac:dyDescent="0.25">
      <c r="A147" s="138"/>
      <c r="B147" s="128"/>
      <c r="C147" s="139"/>
      <c r="D147" s="140"/>
      <c r="E147" s="141"/>
      <c r="F147" s="141"/>
      <c r="G147" s="141"/>
      <c r="H147" s="132"/>
      <c r="I147" s="133"/>
      <c r="J147" s="134"/>
      <c r="K147" s="135"/>
      <c r="L147" s="136"/>
      <c r="M147" s="142">
        <f t="shared" si="14"/>
        <v>0</v>
      </c>
    </row>
    <row r="148" spans="1:13" x14ac:dyDescent="0.3">
      <c r="A148" s="138"/>
      <c r="B148" s="128"/>
      <c r="C148" s="139"/>
      <c r="D148" s="140"/>
      <c r="E148" s="143"/>
      <c r="F148" s="143"/>
      <c r="G148" s="143"/>
      <c r="H148" s="132"/>
      <c r="I148" s="133"/>
      <c r="J148" s="134"/>
      <c r="K148" s="135"/>
      <c r="L148" s="136"/>
      <c r="M148" s="142">
        <f t="shared" si="14"/>
        <v>0</v>
      </c>
    </row>
    <row r="149" spans="1:13" x14ac:dyDescent="0.3">
      <c r="A149" s="144"/>
      <c r="B149" s="128"/>
      <c r="C149" s="145"/>
      <c r="D149" s="146"/>
      <c r="E149" s="143"/>
      <c r="F149" s="143"/>
      <c r="G149" s="143"/>
      <c r="H149" s="132"/>
      <c r="I149" s="133"/>
      <c r="J149" s="134"/>
      <c r="K149" s="135"/>
      <c r="L149" s="136"/>
      <c r="M149" s="147">
        <f t="shared" si="14"/>
        <v>0</v>
      </c>
    </row>
    <row r="150" spans="1:13" x14ac:dyDescent="0.3">
      <c r="A150" s="144"/>
      <c r="B150" s="128"/>
      <c r="C150" s="145"/>
      <c r="D150" s="146"/>
      <c r="E150" s="143"/>
      <c r="F150" s="143"/>
      <c r="G150" s="143"/>
      <c r="H150" s="132"/>
      <c r="I150" s="133"/>
      <c r="J150" s="134"/>
      <c r="K150" s="135"/>
      <c r="L150" s="136"/>
      <c r="M150" s="147">
        <f t="shared" si="14"/>
        <v>0</v>
      </c>
    </row>
    <row r="151" spans="1:13" ht="15.6" x14ac:dyDescent="0.3">
      <c r="A151" s="148"/>
      <c r="B151" s="149"/>
      <c r="C151" s="150"/>
      <c r="D151" s="151"/>
      <c r="E151" s="152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0</v>
      </c>
      <c r="F151" s="152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0</v>
      </c>
      <c r="G151" s="152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0</v>
      </c>
      <c r="H151" s="149"/>
      <c r="I151" s="153"/>
      <c r="J151" s="154"/>
      <c r="K151" s="155"/>
      <c r="L151" s="156"/>
      <c r="M151" s="157">
        <f>SUM(E151:G151)</f>
        <v>0</v>
      </c>
    </row>
    <row r="152" spans="1:13" x14ac:dyDescent="0.25">
      <c r="A152" s="127"/>
      <c r="B152" s="128"/>
      <c r="C152" s="129"/>
      <c r="D152" s="130"/>
      <c r="E152" s="120"/>
      <c r="F152" s="120"/>
      <c r="G152" s="120"/>
      <c r="H152" s="121"/>
      <c r="I152" s="122"/>
      <c r="J152" s="123"/>
      <c r="K152" s="124"/>
      <c r="L152" s="125"/>
      <c r="M152" s="137">
        <f t="shared" ref="M152:M160" si="15">SUM(E152:G152)</f>
        <v>0</v>
      </c>
    </row>
    <row r="153" spans="1:13" x14ac:dyDescent="0.25">
      <c r="A153" s="127"/>
      <c r="B153" s="128"/>
      <c r="C153" s="129"/>
      <c r="D153" s="130"/>
      <c r="E153" s="131"/>
      <c r="F153" s="131"/>
      <c r="G153" s="131"/>
      <c r="H153" s="132"/>
      <c r="I153" s="133"/>
      <c r="J153" s="134"/>
      <c r="K153" s="135"/>
      <c r="L153" s="136"/>
      <c r="M153" s="137">
        <f t="shared" si="15"/>
        <v>0</v>
      </c>
    </row>
    <row r="154" spans="1:13" x14ac:dyDescent="0.25">
      <c r="A154" s="127"/>
      <c r="B154" s="128"/>
      <c r="C154" s="129"/>
      <c r="D154" s="130"/>
      <c r="E154" s="131"/>
      <c r="F154" s="131"/>
      <c r="G154" s="131"/>
      <c r="H154" s="132"/>
      <c r="I154" s="133"/>
      <c r="J154" s="134"/>
      <c r="K154" s="135"/>
      <c r="L154" s="136"/>
      <c r="M154" s="137">
        <f t="shared" si="15"/>
        <v>0</v>
      </c>
    </row>
    <row r="155" spans="1:13" x14ac:dyDescent="0.25">
      <c r="A155" s="127"/>
      <c r="B155" s="128"/>
      <c r="C155" s="129"/>
      <c r="D155" s="130"/>
      <c r="E155" s="131"/>
      <c r="F155" s="131"/>
      <c r="G155" s="131"/>
      <c r="H155" s="132"/>
      <c r="I155" s="133"/>
      <c r="J155" s="134"/>
      <c r="K155" s="135"/>
      <c r="L155" s="136"/>
      <c r="M155" s="137">
        <f t="shared" si="15"/>
        <v>0</v>
      </c>
    </row>
    <row r="156" spans="1:13" x14ac:dyDescent="0.25">
      <c r="A156" s="127"/>
      <c r="B156" s="128"/>
      <c r="C156" s="129"/>
      <c r="D156" s="130"/>
      <c r="E156" s="131"/>
      <c r="F156" s="131"/>
      <c r="G156" s="131"/>
      <c r="H156" s="132"/>
      <c r="I156" s="133"/>
      <c r="J156" s="134"/>
      <c r="K156" s="135"/>
      <c r="L156" s="136"/>
      <c r="M156" s="137">
        <f t="shared" si="15"/>
        <v>0</v>
      </c>
    </row>
    <row r="157" spans="1:13" x14ac:dyDescent="0.25">
      <c r="A157" s="138"/>
      <c r="B157" s="128"/>
      <c r="C157" s="139"/>
      <c r="D157" s="140"/>
      <c r="E157" s="141"/>
      <c r="F157" s="141"/>
      <c r="G157" s="141"/>
      <c r="H157" s="132"/>
      <c r="I157" s="133"/>
      <c r="J157" s="134"/>
      <c r="K157" s="135"/>
      <c r="L157" s="136"/>
      <c r="M157" s="142">
        <f t="shared" si="15"/>
        <v>0</v>
      </c>
    </row>
    <row r="158" spans="1:13" x14ac:dyDescent="0.3">
      <c r="A158" s="138"/>
      <c r="B158" s="128"/>
      <c r="C158" s="139"/>
      <c r="D158" s="140"/>
      <c r="E158" s="143"/>
      <c r="F158" s="143"/>
      <c r="G158" s="143"/>
      <c r="H158" s="132"/>
      <c r="I158" s="133"/>
      <c r="J158" s="134"/>
      <c r="K158" s="135"/>
      <c r="L158" s="136"/>
      <c r="M158" s="142">
        <f t="shared" si="15"/>
        <v>0</v>
      </c>
    </row>
    <row r="159" spans="1:13" x14ac:dyDescent="0.3">
      <c r="A159" s="144"/>
      <c r="B159" s="128"/>
      <c r="C159" s="145"/>
      <c r="D159" s="146"/>
      <c r="E159" s="143"/>
      <c r="F159" s="143"/>
      <c r="G159" s="143"/>
      <c r="H159" s="132"/>
      <c r="I159" s="133"/>
      <c r="J159" s="134"/>
      <c r="K159" s="135"/>
      <c r="L159" s="136"/>
      <c r="M159" s="147">
        <f t="shared" si="15"/>
        <v>0</v>
      </c>
    </row>
    <row r="160" spans="1:13" x14ac:dyDescent="0.3">
      <c r="A160" s="144"/>
      <c r="B160" s="128"/>
      <c r="C160" s="145"/>
      <c r="D160" s="146"/>
      <c r="E160" s="143"/>
      <c r="F160" s="143"/>
      <c r="G160" s="143"/>
      <c r="H160" s="132"/>
      <c r="I160" s="133"/>
      <c r="J160" s="134"/>
      <c r="K160" s="135"/>
      <c r="L160" s="136"/>
      <c r="M160" s="147">
        <f t="shared" si="15"/>
        <v>0</v>
      </c>
    </row>
    <row r="161" spans="1:13" ht="16.2" thickBot="1" x14ac:dyDescent="0.35">
      <c r="A161" s="158"/>
      <c r="B161" s="159"/>
      <c r="C161" s="160"/>
      <c r="D161" s="161"/>
      <c r="E161" s="162"/>
      <c r="F161" s="162"/>
      <c r="G161" s="162"/>
      <c r="H161" s="159"/>
      <c r="I161" s="163"/>
      <c r="J161" s="164"/>
      <c r="K161" s="165"/>
      <c r="L161" s="166"/>
      <c r="M161" s="197"/>
    </row>
    <row r="162" spans="1:13" ht="15" thickBot="1" x14ac:dyDescent="0.35">
      <c r="A162" s="39"/>
      <c r="B162" s="39"/>
      <c r="C162" s="195"/>
      <c r="D162" s="196"/>
      <c r="E162" s="169"/>
      <c r="F162" s="169"/>
      <c r="G162" s="169"/>
      <c r="H162" s="170">
        <f>SUM(H2:H161)</f>
        <v>0</v>
      </c>
      <c r="I162" s="171">
        <f t="shared" ref="I162:K162" si="16">SUM(I2:I161)</f>
        <v>0</v>
      </c>
      <c r="J162" s="172">
        <f t="shared" si="16"/>
        <v>0</v>
      </c>
      <c r="K162" s="173">
        <f t="shared" si="16"/>
        <v>0</v>
      </c>
      <c r="L162" s="174"/>
      <c r="M162" s="196"/>
    </row>
    <row r="163" spans="1:13" x14ac:dyDescent="0.3">
      <c r="A163" s="38"/>
      <c r="B163" s="38"/>
      <c r="C163" s="168"/>
      <c r="D163" s="38"/>
      <c r="E163" s="169"/>
      <c r="F163" s="169"/>
      <c r="G163" s="169"/>
      <c r="H163" s="176"/>
      <c r="I163" s="177"/>
      <c r="J163" s="178"/>
      <c r="K163" s="179"/>
      <c r="L163" s="174"/>
      <c r="M163" s="175"/>
    </row>
    <row r="164" spans="1:13" x14ac:dyDescent="0.3">
      <c r="A164" s="38"/>
      <c r="B164" s="38"/>
      <c r="C164" s="168"/>
      <c r="D164" s="38"/>
      <c r="E164" s="169"/>
      <c r="F164" s="169"/>
      <c r="G164" s="169"/>
      <c r="H164" s="176"/>
      <c r="I164" s="177"/>
      <c r="J164" s="178"/>
      <c r="K164" s="179"/>
      <c r="L164" s="174"/>
      <c r="M164" s="175"/>
    </row>
    <row r="165" spans="1:13" x14ac:dyDescent="0.3">
      <c r="A165" s="38"/>
      <c r="B165" s="38"/>
      <c r="C165" s="168"/>
      <c r="D165" s="38"/>
      <c r="E165" s="169"/>
      <c r="F165" s="169"/>
      <c r="G165" s="169"/>
      <c r="H165" s="176"/>
      <c r="I165" s="177"/>
      <c r="J165" s="178"/>
      <c r="K165" s="179"/>
      <c r="L165" s="174"/>
      <c r="M165" s="175"/>
    </row>
    <row r="166" spans="1:13" x14ac:dyDescent="0.3">
      <c r="A166" s="38"/>
      <c r="B166" s="38"/>
      <c r="C166" s="168"/>
      <c r="D166" s="38"/>
      <c r="E166" s="169"/>
      <c r="F166" s="169"/>
      <c r="G166" s="169"/>
      <c r="H166" s="176"/>
      <c r="I166" s="177"/>
      <c r="J166" s="178"/>
      <c r="K166" s="179"/>
      <c r="L166" s="174"/>
      <c r="M166" s="175"/>
    </row>
    <row r="167" spans="1:13" x14ac:dyDescent="0.3">
      <c r="A167" s="38"/>
      <c r="B167" s="38"/>
      <c r="C167" s="168"/>
      <c r="D167" s="38"/>
      <c r="E167" s="169"/>
      <c r="F167" s="169"/>
      <c r="G167" s="169"/>
      <c r="H167" s="176"/>
      <c r="I167" s="177"/>
      <c r="J167" s="178"/>
      <c r="K167" s="179"/>
      <c r="L167" s="174"/>
      <c r="M167" s="175"/>
    </row>
    <row r="168" spans="1:13" x14ac:dyDescent="0.3">
      <c r="A168" s="38"/>
      <c r="B168" s="38"/>
      <c r="C168" s="168"/>
      <c r="D168" s="38"/>
      <c r="E168" s="169"/>
      <c r="F168" s="169"/>
      <c r="G168" s="169"/>
      <c r="H168" s="176"/>
      <c r="I168" s="177"/>
      <c r="J168" s="178"/>
      <c r="K168" s="179"/>
      <c r="L168" s="174"/>
      <c r="M168" s="175"/>
    </row>
    <row r="169" spans="1:13" x14ac:dyDescent="0.3">
      <c r="A169" s="38"/>
      <c r="B169" s="38"/>
      <c r="C169" s="168"/>
      <c r="D169" s="38"/>
      <c r="E169" s="169"/>
      <c r="F169" s="169"/>
      <c r="G169" s="169"/>
      <c r="H169" s="176"/>
      <c r="I169" s="177"/>
      <c r="J169" s="178"/>
      <c r="K169" s="179"/>
      <c r="L169" s="174"/>
      <c r="M169" s="175"/>
    </row>
    <row r="170" spans="1:13" x14ac:dyDescent="0.3">
      <c r="A170" s="38"/>
      <c r="B170" s="38"/>
      <c r="C170" s="168"/>
      <c r="D170" s="38"/>
      <c r="E170" s="169"/>
      <c r="F170" s="169"/>
      <c r="G170" s="169"/>
      <c r="H170" s="176"/>
      <c r="I170" s="177"/>
      <c r="J170" s="178"/>
      <c r="K170" s="179"/>
      <c r="L170" s="174"/>
      <c r="M170" s="175"/>
    </row>
    <row r="171" spans="1:13" x14ac:dyDescent="0.3">
      <c r="A171" s="38"/>
      <c r="B171" s="38"/>
      <c r="C171" s="168"/>
      <c r="D171" s="38"/>
      <c r="E171" s="169"/>
      <c r="F171" s="169"/>
      <c r="G171" s="169"/>
      <c r="H171" s="176"/>
      <c r="I171" s="177"/>
      <c r="J171" s="178"/>
      <c r="K171" s="179"/>
      <c r="L171" s="174"/>
      <c r="M171" s="175"/>
    </row>
    <row r="172" spans="1:13" x14ac:dyDescent="0.3">
      <c r="A172" s="38"/>
      <c r="B172" s="38"/>
      <c r="C172" s="168"/>
      <c r="D172" s="38"/>
      <c r="E172" s="169"/>
      <c r="F172" s="169"/>
      <c r="G172" s="169"/>
      <c r="H172" s="176"/>
      <c r="I172" s="177"/>
      <c r="J172" s="178"/>
      <c r="K172" s="179"/>
      <c r="L172" s="174"/>
      <c r="M172" s="175"/>
    </row>
    <row r="173" spans="1:13" x14ac:dyDescent="0.3">
      <c r="A173" s="38"/>
      <c r="B173" s="38"/>
      <c r="C173" s="168"/>
      <c r="D173" s="38"/>
      <c r="E173" s="169"/>
      <c r="F173" s="169"/>
      <c r="G173" s="169"/>
      <c r="H173" s="176"/>
      <c r="I173" s="177"/>
      <c r="J173" s="178"/>
      <c r="K173" s="179"/>
      <c r="L173" s="174"/>
      <c r="M173" s="175"/>
    </row>
    <row r="174" spans="1:13" x14ac:dyDescent="0.3">
      <c r="A174" s="38"/>
      <c r="B174" s="38"/>
      <c r="C174" s="168"/>
      <c r="D174" s="38"/>
      <c r="E174" s="169"/>
      <c r="F174" s="169"/>
      <c r="G174" s="169"/>
      <c r="H174" s="176"/>
      <c r="I174" s="177"/>
      <c r="J174" s="178"/>
      <c r="K174" s="179"/>
      <c r="L174" s="174"/>
      <c r="M174" s="175"/>
    </row>
    <row r="175" spans="1:13" x14ac:dyDescent="0.3">
      <c r="A175" s="38"/>
      <c r="B175" s="38"/>
      <c r="C175" s="168"/>
      <c r="D175" s="38"/>
      <c r="E175" s="169"/>
      <c r="F175" s="169"/>
      <c r="G175" s="169"/>
      <c r="H175" s="176"/>
      <c r="I175" s="177"/>
      <c r="J175" s="178"/>
      <c r="K175" s="179"/>
      <c r="L175" s="174"/>
      <c r="M175" s="175"/>
    </row>
    <row r="176" spans="1:13" x14ac:dyDescent="0.3">
      <c r="A176" s="38"/>
      <c r="B176" s="38"/>
      <c r="C176" s="168"/>
      <c r="D176" s="38"/>
      <c r="E176" s="169"/>
      <c r="F176" s="169"/>
      <c r="G176" s="169"/>
      <c r="H176" s="176"/>
      <c r="I176" s="177"/>
      <c r="J176" s="178"/>
      <c r="K176" s="179"/>
      <c r="L176" s="174"/>
      <c r="M176" s="175"/>
    </row>
    <row r="177" spans="1:13" x14ac:dyDescent="0.3">
      <c r="A177" s="38"/>
      <c r="B177" s="38"/>
      <c r="C177" s="168"/>
      <c r="D177" s="38"/>
      <c r="E177" s="169"/>
      <c r="F177" s="169"/>
      <c r="G177" s="169"/>
      <c r="H177" s="176"/>
      <c r="I177" s="177"/>
      <c r="J177" s="178"/>
      <c r="K177" s="179"/>
      <c r="L177" s="174"/>
      <c r="M177" s="175"/>
    </row>
    <row r="178" spans="1:13" x14ac:dyDescent="0.3">
      <c r="A178" s="38"/>
      <c r="B178" s="38"/>
      <c r="C178" s="168"/>
      <c r="D178" s="38"/>
      <c r="E178" s="169"/>
      <c r="F178" s="169"/>
      <c r="G178" s="169"/>
      <c r="H178" s="176"/>
      <c r="I178" s="177"/>
      <c r="J178" s="178"/>
      <c r="K178" s="179"/>
      <c r="L178" s="174"/>
      <c r="M178" s="175"/>
    </row>
    <row r="179" spans="1:13" x14ac:dyDescent="0.3">
      <c r="A179" s="38"/>
      <c r="B179" s="38"/>
      <c r="C179" s="168"/>
      <c r="D179" s="38"/>
      <c r="E179" s="169"/>
      <c r="F179" s="169"/>
      <c r="G179" s="169"/>
      <c r="H179" s="176"/>
      <c r="I179" s="177"/>
      <c r="J179" s="178"/>
      <c r="K179" s="179"/>
      <c r="L179" s="174"/>
      <c r="M179" s="175"/>
    </row>
    <row r="180" spans="1:13" x14ac:dyDescent="0.3">
      <c r="A180" s="38"/>
      <c r="B180" s="38"/>
      <c r="C180" s="168"/>
      <c r="D180" s="38"/>
      <c r="E180" s="169"/>
      <c r="F180" s="169"/>
      <c r="G180" s="169"/>
      <c r="H180" s="176"/>
      <c r="I180" s="177"/>
      <c r="J180" s="178"/>
      <c r="K180" s="179"/>
      <c r="L180" s="174"/>
      <c r="M180" s="175"/>
    </row>
    <row r="181" spans="1:13" x14ac:dyDescent="0.3">
      <c r="A181" s="38"/>
      <c r="B181" s="38"/>
      <c r="C181" s="168"/>
      <c r="D181" s="38"/>
      <c r="E181" s="169"/>
      <c r="F181" s="169"/>
      <c r="G181" s="169"/>
      <c r="H181" s="176"/>
      <c r="I181" s="177"/>
      <c r="J181" s="178"/>
      <c r="K181" s="179"/>
      <c r="L181" s="174"/>
      <c r="M181" s="175"/>
    </row>
    <row r="182" spans="1:13" x14ac:dyDescent="0.3">
      <c r="A182" s="38"/>
      <c r="B182" s="38"/>
      <c r="C182" s="168"/>
      <c r="D182" s="38"/>
      <c r="E182" s="169"/>
      <c r="F182" s="169"/>
      <c r="G182" s="169"/>
      <c r="H182" s="176"/>
      <c r="I182" s="177"/>
      <c r="J182" s="178"/>
      <c r="K182" s="179"/>
      <c r="L182" s="174"/>
      <c r="M182" s="175"/>
    </row>
    <row r="183" spans="1:13" x14ac:dyDescent="0.3">
      <c r="A183" s="38"/>
      <c r="B183" s="38"/>
      <c r="C183" s="168"/>
      <c r="D183" s="38"/>
      <c r="E183" s="169"/>
      <c r="F183" s="169"/>
      <c r="G183" s="169"/>
      <c r="H183" s="176"/>
      <c r="I183" s="177"/>
      <c r="J183" s="178"/>
      <c r="K183" s="179"/>
      <c r="L183" s="174"/>
      <c r="M183" s="175"/>
    </row>
    <row r="184" spans="1:13" x14ac:dyDescent="0.3">
      <c r="A184" s="38"/>
      <c r="B184" s="38"/>
      <c r="C184" s="168"/>
      <c r="D184" s="38"/>
      <c r="E184" s="169"/>
      <c r="F184" s="169"/>
      <c r="G184" s="169"/>
      <c r="H184" s="176"/>
      <c r="I184" s="177"/>
      <c r="J184" s="178"/>
      <c r="K184" s="179"/>
      <c r="L184" s="174"/>
      <c r="M184" s="175"/>
    </row>
    <row r="185" spans="1:13" x14ac:dyDescent="0.3">
      <c r="A185" s="38"/>
      <c r="B185" s="38"/>
      <c r="C185" s="168"/>
      <c r="D185" s="38"/>
      <c r="E185" s="169"/>
      <c r="F185" s="169"/>
      <c r="G185" s="169"/>
      <c r="H185" s="176"/>
      <c r="I185" s="177"/>
      <c r="J185" s="178"/>
      <c r="K185" s="179"/>
      <c r="L185" s="174"/>
      <c r="M185" s="175"/>
    </row>
    <row r="186" spans="1:13" x14ac:dyDescent="0.3">
      <c r="A186" s="38"/>
      <c r="B186" s="38"/>
      <c r="C186" s="168"/>
      <c r="D186" s="38"/>
      <c r="E186" s="169"/>
      <c r="F186" s="169"/>
      <c r="G186" s="169"/>
      <c r="H186" s="176"/>
      <c r="I186" s="177"/>
      <c r="J186" s="178"/>
      <c r="K186" s="179"/>
      <c r="L186" s="174"/>
      <c r="M186" s="175"/>
    </row>
    <row r="187" spans="1:13" x14ac:dyDescent="0.3">
      <c r="A187" s="38"/>
      <c r="B187" s="38"/>
      <c r="C187" s="168"/>
      <c r="D187" s="38"/>
      <c r="E187" s="169"/>
      <c r="F187" s="169"/>
      <c r="G187" s="169"/>
      <c r="H187" s="176"/>
      <c r="I187" s="177"/>
      <c r="J187" s="178"/>
      <c r="K187" s="179"/>
      <c r="L187" s="174"/>
      <c r="M187" s="175"/>
    </row>
    <row r="188" spans="1:13" x14ac:dyDescent="0.3">
      <c r="A188" s="38"/>
      <c r="B188" s="38"/>
      <c r="C188" s="168"/>
      <c r="D188" s="38"/>
      <c r="E188" s="169"/>
      <c r="F188" s="169"/>
      <c r="G188" s="169"/>
      <c r="H188" s="176"/>
      <c r="I188" s="177"/>
      <c r="J188" s="178"/>
      <c r="K188" s="179"/>
      <c r="L188" s="174"/>
      <c r="M188" s="175"/>
    </row>
    <row r="189" spans="1:13" x14ac:dyDescent="0.3">
      <c r="A189" s="38"/>
      <c r="B189" s="38"/>
      <c r="C189" s="168"/>
      <c r="D189" s="38"/>
      <c r="E189" s="169"/>
      <c r="F189" s="169"/>
      <c r="G189" s="169"/>
      <c r="H189" s="176"/>
      <c r="I189" s="177"/>
      <c r="J189" s="178"/>
      <c r="K189" s="179"/>
      <c r="L189" s="174"/>
      <c r="M189" s="175"/>
    </row>
    <row r="190" spans="1:13" x14ac:dyDescent="0.3">
      <c r="A190" s="38"/>
      <c r="B190" s="38"/>
      <c r="C190" s="168"/>
      <c r="D190" s="38"/>
      <c r="E190" s="169"/>
      <c r="F190" s="169"/>
      <c r="G190" s="169"/>
      <c r="H190" s="176"/>
      <c r="I190" s="177"/>
      <c r="J190" s="178"/>
      <c r="K190" s="179"/>
      <c r="L190" s="174"/>
      <c r="M190" s="175"/>
    </row>
    <row r="191" spans="1:13" x14ac:dyDescent="0.3">
      <c r="A191" s="38"/>
      <c r="B191" s="38"/>
      <c r="C191" s="168"/>
      <c r="D191" s="38"/>
      <c r="E191" s="169"/>
      <c r="F191" s="169"/>
      <c r="G191" s="169"/>
      <c r="H191" s="176"/>
      <c r="I191" s="177"/>
      <c r="J191" s="178"/>
      <c r="K191" s="179"/>
      <c r="L191" s="174"/>
      <c r="M191" s="175"/>
    </row>
    <row r="192" spans="1:13" x14ac:dyDescent="0.3">
      <c r="A192" s="38"/>
      <c r="B192" s="38"/>
      <c r="C192" s="168"/>
      <c r="D192" s="38"/>
      <c r="E192" s="169"/>
      <c r="F192" s="169"/>
      <c r="G192" s="169"/>
      <c r="H192" s="176"/>
      <c r="I192" s="177"/>
      <c r="J192" s="178"/>
      <c r="K192" s="179"/>
      <c r="L192" s="174"/>
      <c r="M192" s="175"/>
    </row>
    <row r="193" spans="1:13" x14ac:dyDescent="0.3">
      <c r="A193" s="38"/>
      <c r="B193" s="38"/>
      <c r="C193" s="168"/>
      <c r="D193" s="38"/>
      <c r="E193" s="169"/>
      <c r="F193" s="169"/>
      <c r="G193" s="169"/>
      <c r="H193" s="176"/>
      <c r="I193" s="177"/>
      <c r="J193" s="178"/>
      <c r="K193" s="179"/>
      <c r="L193" s="174"/>
      <c r="M193" s="175"/>
    </row>
  </sheetData>
  <conditionalFormatting sqref="C1 M1:M6">
    <cfRule type="containsErrors" dxfId="437" priority="441">
      <formula>ISERROR(C1)</formula>
    </cfRule>
  </conditionalFormatting>
  <conditionalFormatting sqref="M1:M6">
    <cfRule type="containsErrors" dxfId="436" priority="440">
      <formula>ISERROR(M1)</formula>
    </cfRule>
  </conditionalFormatting>
  <conditionalFormatting sqref="M1:M6">
    <cfRule type="cellIs" dxfId="435" priority="439" operator="equal">
      <formula>0</formula>
    </cfRule>
  </conditionalFormatting>
  <conditionalFormatting sqref="A1">
    <cfRule type="containsErrors" dxfId="434" priority="438">
      <formula>ISERROR(A1)</formula>
    </cfRule>
  </conditionalFormatting>
  <conditionalFormatting sqref="M7:M8">
    <cfRule type="cellIs" dxfId="433" priority="436" operator="equal">
      <formula>0</formula>
    </cfRule>
    <cfRule type="containsErrors" dxfId="432" priority="437">
      <formula>ISERROR(M7)</formula>
    </cfRule>
  </conditionalFormatting>
  <conditionalFormatting sqref="M9:M10">
    <cfRule type="cellIs" dxfId="431" priority="434" operator="equal">
      <formula>0</formula>
    </cfRule>
    <cfRule type="containsErrors" dxfId="430" priority="435">
      <formula>ISERROR(M9)</formula>
    </cfRule>
  </conditionalFormatting>
  <conditionalFormatting sqref="C2:C6">
    <cfRule type="containsErrors" dxfId="429" priority="433">
      <formula>ISERROR(C2)</formula>
    </cfRule>
  </conditionalFormatting>
  <conditionalFormatting sqref="C7:C8">
    <cfRule type="cellIs" dxfId="428" priority="431" operator="equal">
      <formula>0</formula>
    </cfRule>
    <cfRule type="containsErrors" dxfId="427" priority="432">
      <formula>ISERROR(C7)</formula>
    </cfRule>
  </conditionalFormatting>
  <conditionalFormatting sqref="C9:C10">
    <cfRule type="cellIs" dxfId="426" priority="429" operator="equal">
      <formula>0</formula>
    </cfRule>
    <cfRule type="containsErrors" dxfId="425" priority="430">
      <formula>ISERROR(C9)</formula>
    </cfRule>
  </conditionalFormatting>
  <conditionalFormatting sqref="C11">
    <cfRule type="containsErrors" dxfId="424" priority="428">
      <formula>ISERROR(C11)</formula>
    </cfRule>
  </conditionalFormatting>
  <conditionalFormatting sqref="M12:M16">
    <cfRule type="containsErrors" dxfId="423" priority="427">
      <formula>ISERROR(M12)</formula>
    </cfRule>
  </conditionalFormatting>
  <conditionalFormatting sqref="M12:M16">
    <cfRule type="containsErrors" dxfId="422" priority="426">
      <formula>ISERROR(M12)</formula>
    </cfRule>
  </conditionalFormatting>
  <conditionalFormatting sqref="M12:M16">
    <cfRule type="cellIs" dxfId="421" priority="425" operator="equal">
      <formula>0</formula>
    </cfRule>
  </conditionalFormatting>
  <conditionalFormatting sqref="M17:M18">
    <cfRule type="cellIs" dxfId="420" priority="423" operator="equal">
      <formula>0</formula>
    </cfRule>
    <cfRule type="containsErrors" dxfId="419" priority="424">
      <formula>ISERROR(M17)</formula>
    </cfRule>
  </conditionalFormatting>
  <conditionalFormatting sqref="M19:M20">
    <cfRule type="cellIs" dxfId="418" priority="421" operator="equal">
      <formula>0</formula>
    </cfRule>
    <cfRule type="containsErrors" dxfId="417" priority="422">
      <formula>ISERROR(M19)</formula>
    </cfRule>
  </conditionalFormatting>
  <conditionalFormatting sqref="C12:C16">
    <cfRule type="containsErrors" dxfId="416" priority="420">
      <formula>ISERROR(C12)</formula>
    </cfRule>
  </conditionalFormatting>
  <conditionalFormatting sqref="C19:C20">
    <cfRule type="cellIs" dxfId="415" priority="418" operator="equal">
      <formula>0</formula>
    </cfRule>
    <cfRule type="containsErrors" dxfId="414" priority="419">
      <formula>ISERROR(C19)</formula>
    </cfRule>
  </conditionalFormatting>
  <conditionalFormatting sqref="M22:M26">
    <cfRule type="containsErrors" dxfId="413" priority="417">
      <formula>ISERROR(M22)</formula>
    </cfRule>
  </conditionalFormatting>
  <conditionalFormatting sqref="M22:M26">
    <cfRule type="containsErrors" dxfId="412" priority="416">
      <formula>ISERROR(M22)</formula>
    </cfRule>
  </conditionalFormatting>
  <conditionalFormatting sqref="M22:M26">
    <cfRule type="cellIs" dxfId="411" priority="415" operator="equal">
      <formula>0</formula>
    </cfRule>
  </conditionalFormatting>
  <conditionalFormatting sqref="M27:M28">
    <cfRule type="cellIs" dxfId="410" priority="413" operator="equal">
      <formula>0</formula>
    </cfRule>
    <cfRule type="containsErrors" dxfId="409" priority="414">
      <formula>ISERROR(M27)</formula>
    </cfRule>
  </conditionalFormatting>
  <conditionalFormatting sqref="M29:M30">
    <cfRule type="cellIs" dxfId="408" priority="411" operator="equal">
      <formula>0</formula>
    </cfRule>
    <cfRule type="containsErrors" dxfId="407" priority="412">
      <formula>ISERROR(M29)</formula>
    </cfRule>
  </conditionalFormatting>
  <conditionalFormatting sqref="C22:C26">
    <cfRule type="containsErrors" dxfId="406" priority="410">
      <formula>ISERROR(C22)</formula>
    </cfRule>
  </conditionalFormatting>
  <conditionalFormatting sqref="C29:C30">
    <cfRule type="cellIs" dxfId="405" priority="408" operator="equal">
      <formula>0</formula>
    </cfRule>
    <cfRule type="containsErrors" dxfId="404" priority="409">
      <formula>ISERROR(C29)</formula>
    </cfRule>
  </conditionalFormatting>
  <conditionalFormatting sqref="M32:M36">
    <cfRule type="containsErrors" dxfId="403" priority="407">
      <formula>ISERROR(M32)</formula>
    </cfRule>
  </conditionalFormatting>
  <conditionalFormatting sqref="M32:M36">
    <cfRule type="containsErrors" dxfId="402" priority="406">
      <formula>ISERROR(M32)</formula>
    </cfRule>
  </conditionalFormatting>
  <conditionalFormatting sqref="M32:M36">
    <cfRule type="cellIs" dxfId="401" priority="405" operator="equal">
      <formula>0</formula>
    </cfRule>
  </conditionalFormatting>
  <conditionalFormatting sqref="M37:M38">
    <cfRule type="cellIs" dxfId="400" priority="403" operator="equal">
      <formula>0</formula>
    </cfRule>
    <cfRule type="containsErrors" dxfId="399" priority="404">
      <formula>ISERROR(M37)</formula>
    </cfRule>
  </conditionalFormatting>
  <conditionalFormatting sqref="M39:M40">
    <cfRule type="cellIs" dxfId="398" priority="401" operator="equal">
      <formula>0</formula>
    </cfRule>
    <cfRule type="containsErrors" dxfId="397" priority="402">
      <formula>ISERROR(M39)</formula>
    </cfRule>
  </conditionalFormatting>
  <conditionalFormatting sqref="C32:C36">
    <cfRule type="containsErrors" dxfId="396" priority="400">
      <formula>ISERROR(C32)</formula>
    </cfRule>
  </conditionalFormatting>
  <conditionalFormatting sqref="C39:C40">
    <cfRule type="cellIs" dxfId="395" priority="398" operator="equal">
      <formula>0</formula>
    </cfRule>
    <cfRule type="containsErrors" dxfId="394" priority="399">
      <formula>ISERROR(C39)</formula>
    </cfRule>
  </conditionalFormatting>
  <conditionalFormatting sqref="M42:M46">
    <cfRule type="containsErrors" dxfId="393" priority="397">
      <formula>ISERROR(M42)</formula>
    </cfRule>
  </conditionalFormatting>
  <conditionalFormatting sqref="M42:M46">
    <cfRule type="containsErrors" dxfId="392" priority="396">
      <formula>ISERROR(M42)</formula>
    </cfRule>
  </conditionalFormatting>
  <conditionalFormatting sqref="M42:M46">
    <cfRule type="cellIs" dxfId="391" priority="395" operator="equal">
      <formula>0</formula>
    </cfRule>
  </conditionalFormatting>
  <conditionalFormatting sqref="M47:M48">
    <cfRule type="cellIs" dxfId="390" priority="393" operator="equal">
      <formula>0</formula>
    </cfRule>
    <cfRule type="containsErrors" dxfId="389" priority="394">
      <formula>ISERROR(M47)</formula>
    </cfRule>
  </conditionalFormatting>
  <conditionalFormatting sqref="M49:M50">
    <cfRule type="cellIs" dxfId="388" priority="391" operator="equal">
      <formula>0</formula>
    </cfRule>
    <cfRule type="containsErrors" dxfId="387" priority="392">
      <formula>ISERROR(M49)</formula>
    </cfRule>
  </conditionalFormatting>
  <conditionalFormatting sqref="C42:C46">
    <cfRule type="containsErrors" dxfId="386" priority="390">
      <formula>ISERROR(C42)</formula>
    </cfRule>
  </conditionalFormatting>
  <conditionalFormatting sqref="C49:C50">
    <cfRule type="cellIs" dxfId="385" priority="388" operator="equal">
      <formula>0</formula>
    </cfRule>
    <cfRule type="containsErrors" dxfId="384" priority="389">
      <formula>ISERROR(C49)</formula>
    </cfRule>
  </conditionalFormatting>
  <conditionalFormatting sqref="M52:M56">
    <cfRule type="containsErrors" dxfId="383" priority="387">
      <formula>ISERROR(M52)</formula>
    </cfRule>
  </conditionalFormatting>
  <conditionalFormatting sqref="M52:M56">
    <cfRule type="containsErrors" dxfId="382" priority="386">
      <formula>ISERROR(M52)</formula>
    </cfRule>
  </conditionalFormatting>
  <conditionalFormatting sqref="M52:M56">
    <cfRule type="cellIs" dxfId="381" priority="385" operator="equal">
      <formula>0</formula>
    </cfRule>
  </conditionalFormatting>
  <conditionalFormatting sqref="M57:M58">
    <cfRule type="cellIs" dxfId="380" priority="383" operator="equal">
      <formula>0</formula>
    </cfRule>
    <cfRule type="containsErrors" dxfId="379" priority="384">
      <formula>ISERROR(M57)</formula>
    </cfRule>
  </conditionalFormatting>
  <conditionalFormatting sqref="M59:M60">
    <cfRule type="cellIs" dxfId="378" priority="381" operator="equal">
      <formula>0</formula>
    </cfRule>
    <cfRule type="containsErrors" dxfId="377" priority="382">
      <formula>ISERROR(M59)</formula>
    </cfRule>
  </conditionalFormatting>
  <conditionalFormatting sqref="C52:C56">
    <cfRule type="containsErrors" dxfId="376" priority="380">
      <formula>ISERROR(C52)</formula>
    </cfRule>
  </conditionalFormatting>
  <conditionalFormatting sqref="C59:C60">
    <cfRule type="cellIs" dxfId="375" priority="378" operator="equal">
      <formula>0</formula>
    </cfRule>
    <cfRule type="containsErrors" dxfId="374" priority="379">
      <formula>ISERROR(C59)</formula>
    </cfRule>
  </conditionalFormatting>
  <conditionalFormatting sqref="M62:M66">
    <cfRule type="containsErrors" dxfId="373" priority="377">
      <formula>ISERROR(M62)</formula>
    </cfRule>
  </conditionalFormatting>
  <conditionalFormatting sqref="M62:M66">
    <cfRule type="containsErrors" dxfId="372" priority="376">
      <formula>ISERROR(M62)</formula>
    </cfRule>
  </conditionalFormatting>
  <conditionalFormatting sqref="M62:M66">
    <cfRule type="cellIs" dxfId="371" priority="375" operator="equal">
      <formula>0</formula>
    </cfRule>
  </conditionalFormatting>
  <conditionalFormatting sqref="M67:M68">
    <cfRule type="cellIs" dxfId="370" priority="373" operator="equal">
      <formula>0</formula>
    </cfRule>
    <cfRule type="containsErrors" dxfId="369" priority="374">
      <formula>ISERROR(M67)</formula>
    </cfRule>
  </conditionalFormatting>
  <conditionalFormatting sqref="M69:M70">
    <cfRule type="cellIs" dxfId="368" priority="371" operator="equal">
      <formula>0</formula>
    </cfRule>
    <cfRule type="containsErrors" dxfId="367" priority="372">
      <formula>ISERROR(M69)</formula>
    </cfRule>
  </conditionalFormatting>
  <conditionalFormatting sqref="C62:C66">
    <cfRule type="containsErrors" dxfId="366" priority="370">
      <formula>ISERROR(C62)</formula>
    </cfRule>
  </conditionalFormatting>
  <conditionalFormatting sqref="C69:C70">
    <cfRule type="cellIs" dxfId="365" priority="368" operator="equal">
      <formula>0</formula>
    </cfRule>
    <cfRule type="containsErrors" dxfId="364" priority="369">
      <formula>ISERROR(C69)</formula>
    </cfRule>
  </conditionalFormatting>
  <conditionalFormatting sqref="M72:M76">
    <cfRule type="containsErrors" dxfId="363" priority="367">
      <formula>ISERROR(M72)</formula>
    </cfRule>
  </conditionalFormatting>
  <conditionalFormatting sqref="M72:M76">
    <cfRule type="containsErrors" dxfId="362" priority="366">
      <formula>ISERROR(M72)</formula>
    </cfRule>
  </conditionalFormatting>
  <conditionalFormatting sqref="M72:M76">
    <cfRule type="cellIs" dxfId="361" priority="365" operator="equal">
      <formula>0</formula>
    </cfRule>
  </conditionalFormatting>
  <conditionalFormatting sqref="M77:M78">
    <cfRule type="cellIs" dxfId="360" priority="363" operator="equal">
      <formula>0</formula>
    </cfRule>
    <cfRule type="containsErrors" dxfId="359" priority="364">
      <formula>ISERROR(M77)</formula>
    </cfRule>
  </conditionalFormatting>
  <conditionalFormatting sqref="M79:M80">
    <cfRule type="cellIs" dxfId="358" priority="361" operator="equal">
      <formula>0</formula>
    </cfRule>
    <cfRule type="containsErrors" dxfId="357" priority="362">
      <formula>ISERROR(M79)</formula>
    </cfRule>
  </conditionalFormatting>
  <conditionalFormatting sqref="C72:C76">
    <cfRule type="containsErrors" dxfId="356" priority="360">
      <formula>ISERROR(C72)</formula>
    </cfRule>
  </conditionalFormatting>
  <conditionalFormatting sqref="C79:C80">
    <cfRule type="cellIs" dxfId="355" priority="358" operator="equal">
      <formula>0</formula>
    </cfRule>
    <cfRule type="containsErrors" dxfId="354" priority="359">
      <formula>ISERROR(C79)</formula>
    </cfRule>
  </conditionalFormatting>
  <conditionalFormatting sqref="M82:M86">
    <cfRule type="containsErrors" dxfId="353" priority="357">
      <formula>ISERROR(M82)</formula>
    </cfRule>
  </conditionalFormatting>
  <conditionalFormatting sqref="M82:M86">
    <cfRule type="containsErrors" dxfId="352" priority="356">
      <formula>ISERROR(M82)</formula>
    </cfRule>
  </conditionalFormatting>
  <conditionalFormatting sqref="M82:M86">
    <cfRule type="cellIs" dxfId="351" priority="355" operator="equal">
      <formula>0</formula>
    </cfRule>
  </conditionalFormatting>
  <conditionalFormatting sqref="M87:M88">
    <cfRule type="cellIs" dxfId="350" priority="353" operator="equal">
      <formula>0</formula>
    </cfRule>
    <cfRule type="containsErrors" dxfId="349" priority="354">
      <formula>ISERROR(M87)</formula>
    </cfRule>
  </conditionalFormatting>
  <conditionalFormatting sqref="M89:M90">
    <cfRule type="cellIs" dxfId="348" priority="351" operator="equal">
      <formula>0</formula>
    </cfRule>
    <cfRule type="containsErrors" dxfId="347" priority="352">
      <formula>ISERROR(M89)</formula>
    </cfRule>
  </conditionalFormatting>
  <conditionalFormatting sqref="C82:C86">
    <cfRule type="containsErrors" dxfId="346" priority="350">
      <formula>ISERROR(C82)</formula>
    </cfRule>
  </conditionalFormatting>
  <conditionalFormatting sqref="C89:C90">
    <cfRule type="cellIs" dxfId="345" priority="348" operator="equal">
      <formula>0</formula>
    </cfRule>
    <cfRule type="containsErrors" dxfId="344" priority="349">
      <formula>ISERROR(C89)</formula>
    </cfRule>
  </conditionalFormatting>
  <conditionalFormatting sqref="M92:M96">
    <cfRule type="containsErrors" dxfId="343" priority="347">
      <formula>ISERROR(M92)</formula>
    </cfRule>
  </conditionalFormatting>
  <conditionalFormatting sqref="M92:M96">
    <cfRule type="containsErrors" dxfId="342" priority="346">
      <formula>ISERROR(M92)</formula>
    </cfRule>
  </conditionalFormatting>
  <conditionalFormatting sqref="M92:M96">
    <cfRule type="cellIs" dxfId="341" priority="345" operator="equal">
      <formula>0</formula>
    </cfRule>
  </conditionalFormatting>
  <conditionalFormatting sqref="M97:M98">
    <cfRule type="cellIs" dxfId="340" priority="343" operator="equal">
      <formula>0</formula>
    </cfRule>
    <cfRule type="containsErrors" dxfId="339" priority="344">
      <formula>ISERROR(M97)</formula>
    </cfRule>
  </conditionalFormatting>
  <conditionalFormatting sqref="M99:M100">
    <cfRule type="cellIs" dxfId="338" priority="341" operator="equal">
      <formula>0</formula>
    </cfRule>
    <cfRule type="containsErrors" dxfId="337" priority="342">
      <formula>ISERROR(M99)</formula>
    </cfRule>
  </conditionalFormatting>
  <conditionalFormatting sqref="C92:C96">
    <cfRule type="containsErrors" dxfId="336" priority="340">
      <formula>ISERROR(C92)</formula>
    </cfRule>
  </conditionalFormatting>
  <conditionalFormatting sqref="C99:C100">
    <cfRule type="cellIs" dxfId="335" priority="338" operator="equal">
      <formula>0</formula>
    </cfRule>
    <cfRule type="containsErrors" dxfId="334" priority="339">
      <formula>ISERROR(C99)</formula>
    </cfRule>
  </conditionalFormatting>
  <conditionalFormatting sqref="M102:M106">
    <cfRule type="containsErrors" dxfId="333" priority="337">
      <formula>ISERROR(M102)</formula>
    </cfRule>
  </conditionalFormatting>
  <conditionalFormatting sqref="M102:M106">
    <cfRule type="containsErrors" dxfId="332" priority="336">
      <formula>ISERROR(M102)</formula>
    </cfRule>
  </conditionalFormatting>
  <conditionalFormatting sqref="M102:M106">
    <cfRule type="cellIs" dxfId="331" priority="335" operator="equal">
      <formula>0</formula>
    </cfRule>
  </conditionalFormatting>
  <conditionalFormatting sqref="M107:M108">
    <cfRule type="cellIs" dxfId="330" priority="333" operator="equal">
      <formula>0</formula>
    </cfRule>
    <cfRule type="containsErrors" dxfId="329" priority="334">
      <formula>ISERROR(M107)</formula>
    </cfRule>
  </conditionalFormatting>
  <conditionalFormatting sqref="M109:M110">
    <cfRule type="cellIs" dxfId="328" priority="331" operator="equal">
      <formula>0</formula>
    </cfRule>
    <cfRule type="containsErrors" dxfId="327" priority="332">
      <formula>ISERROR(M109)</formula>
    </cfRule>
  </conditionalFormatting>
  <conditionalFormatting sqref="C102:C106">
    <cfRule type="containsErrors" dxfId="326" priority="330">
      <formula>ISERROR(C102)</formula>
    </cfRule>
  </conditionalFormatting>
  <conditionalFormatting sqref="C109:C110">
    <cfRule type="cellIs" dxfId="325" priority="328" operator="equal">
      <formula>0</formula>
    </cfRule>
    <cfRule type="containsErrors" dxfId="324" priority="329">
      <formula>ISERROR(C109)</formula>
    </cfRule>
  </conditionalFormatting>
  <conditionalFormatting sqref="M112:M116">
    <cfRule type="containsErrors" dxfId="323" priority="327">
      <formula>ISERROR(M112)</formula>
    </cfRule>
  </conditionalFormatting>
  <conditionalFormatting sqref="M112:M116">
    <cfRule type="containsErrors" dxfId="322" priority="326">
      <formula>ISERROR(M112)</formula>
    </cfRule>
  </conditionalFormatting>
  <conditionalFormatting sqref="M112:M116">
    <cfRule type="cellIs" dxfId="321" priority="325" operator="equal">
      <formula>0</formula>
    </cfRule>
  </conditionalFormatting>
  <conditionalFormatting sqref="M117:M118">
    <cfRule type="cellIs" dxfId="320" priority="323" operator="equal">
      <formula>0</formula>
    </cfRule>
    <cfRule type="containsErrors" dxfId="319" priority="324">
      <formula>ISERROR(M117)</formula>
    </cfRule>
  </conditionalFormatting>
  <conditionalFormatting sqref="M119:M120">
    <cfRule type="cellIs" dxfId="318" priority="321" operator="equal">
      <formula>0</formula>
    </cfRule>
    <cfRule type="containsErrors" dxfId="317" priority="322">
      <formula>ISERROR(M119)</formula>
    </cfRule>
  </conditionalFormatting>
  <conditionalFormatting sqref="C112:C116">
    <cfRule type="containsErrors" dxfId="316" priority="320">
      <formula>ISERROR(C112)</formula>
    </cfRule>
  </conditionalFormatting>
  <conditionalFormatting sqref="C119:C120">
    <cfRule type="cellIs" dxfId="315" priority="318" operator="equal">
      <formula>0</formula>
    </cfRule>
    <cfRule type="containsErrors" dxfId="314" priority="319">
      <formula>ISERROR(C119)</formula>
    </cfRule>
  </conditionalFormatting>
  <conditionalFormatting sqref="M122:M126">
    <cfRule type="containsErrors" dxfId="313" priority="317">
      <formula>ISERROR(M122)</formula>
    </cfRule>
  </conditionalFormatting>
  <conditionalFormatting sqref="M122:M126">
    <cfRule type="containsErrors" dxfId="312" priority="316">
      <formula>ISERROR(M122)</formula>
    </cfRule>
  </conditionalFormatting>
  <conditionalFormatting sqref="M122:M126">
    <cfRule type="cellIs" dxfId="311" priority="315" operator="equal">
      <formula>0</formula>
    </cfRule>
  </conditionalFormatting>
  <conditionalFormatting sqref="M127:M128">
    <cfRule type="cellIs" dxfId="310" priority="313" operator="equal">
      <formula>0</formula>
    </cfRule>
    <cfRule type="containsErrors" dxfId="309" priority="314">
      <formula>ISERROR(M127)</formula>
    </cfRule>
  </conditionalFormatting>
  <conditionalFormatting sqref="M129:M130">
    <cfRule type="cellIs" dxfId="308" priority="311" operator="equal">
      <formula>0</formula>
    </cfRule>
    <cfRule type="containsErrors" dxfId="307" priority="312">
      <formula>ISERROR(M129)</formula>
    </cfRule>
  </conditionalFormatting>
  <conditionalFormatting sqref="C122:C126">
    <cfRule type="containsErrors" dxfId="306" priority="310">
      <formula>ISERROR(C122)</formula>
    </cfRule>
  </conditionalFormatting>
  <conditionalFormatting sqref="C129:C130">
    <cfRule type="cellIs" dxfId="305" priority="308" operator="equal">
      <formula>0</formula>
    </cfRule>
    <cfRule type="containsErrors" dxfId="304" priority="309">
      <formula>ISERROR(C129)</formula>
    </cfRule>
  </conditionalFormatting>
  <conditionalFormatting sqref="M132:M136">
    <cfRule type="containsErrors" dxfId="303" priority="307">
      <formula>ISERROR(M132)</formula>
    </cfRule>
  </conditionalFormatting>
  <conditionalFormatting sqref="M132:M136">
    <cfRule type="containsErrors" dxfId="302" priority="306">
      <formula>ISERROR(M132)</formula>
    </cfRule>
  </conditionalFormatting>
  <conditionalFormatting sqref="M132:M136">
    <cfRule type="cellIs" dxfId="301" priority="305" operator="equal">
      <formula>0</formula>
    </cfRule>
  </conditionalFormatting>
  <conditionalFormatting sqref="M137:M138">
    <cfRule type="cellIs" dxfId="300" priority="303" operator="equal">
      <formula>0</formula>
    </cfRule>
    <cfRule type="containsErrors" dxfId="299" priority="304">
      <formula>ISERROR(M137)</formula>
    </cfRule>
  </conditionalFormatting>
  <conditionalFormatting sqref="M139:M140">
    <cfRule type="cellIs" dxfId="298" priority="301" operator="equal">
      <formula>0</formula>
    </cfRule>
    <cfRule type="containsErrors" dxfId="297" priority="302">
      <formula>ISERROR(M139)</formula>
    </cfRule>
  </conditionalFormatting>
  <conditionalFormatting sqref="C132:C136">
    <cfRule type="containsErrors" dxfId="296" priority="300">
      <formula>ISERROR(C132)</formula>
    </cfRule>
  </conditionalFormatting>
  <conditionalFormatting sqref="C139:C140">
    <cfRule type="cellIs" dxfId="295" priority="298" operator="equal">
      <formula>0</formula>
    </cfRule>
    <cfRule type="containsErrors" dxfId="294" priority="299">
      <formula>ISERROR(C139)</formula>
    </cfRule>
  </conditionalFormatting>
  <conditionalFormatting sqref="M142:M146">
    <cfRule type="containsErrors" dxfId="293" priority="297">
      <formula>ISERROR(M142)</formula>
    </cfRule>
  </conditionalFormatting>
  <conditionalFormatting sqref="M142:M146">
    <cfRule type="containsErrors" dxfId="292" priority="296">
      <formula>ISERROR(M142)</formula>
    </cfRule>
  </conditionalFormatting>
  <conditionalFormatting sqref="M142:M146">
    <cfRule type="cellIs" dxfId="291" priority="295" operator="equal">
      <formula>0</formula>
    </cfRule>
  </conditionalFormatting>
  <conditionalFormatting sqref="M147:M148">
    <cfRule type="cellIs" dxfId="290" priority="293" operator="equal">
      <formula>0</formula>
    </cfRule>
    <cfRule type="containsErrors" dxfId="289" priority="294">
      <formula>ISERROR(M147)</formula>
    </cfRule>
  </conditionalFormatting>
  <conditionalFormatting sqref="M149:M150">
    <cfRule type="cellIs" dxfId="288" priority="291" operator="equal">
      <formula>0</formula>
    </cfRule>
    <cfRule type="containsErrors" dxfId="287" priority="292">
      <formula>ISERROR(M149)</formula>
    </cfRule>
  </conditionalFormatting>
  <conditionalFormatting sqref="C142:C146">
    <cfRule type="containsErrors" dxfId="286" priority="290">
      <formula>ISERROR(C142)</formula>
    </cfRule>
  </conditionalFormatting>
  <conditionalFormatting sqref="C149:C150">
    <cfRule type="cellIs" dxfId="285" priority="288" operator="equal">
      <formula>0</formula>
    </cfRule>
    <cfRule type="containsErrors" dxfId="284" priority="289">
      <formula>ISERROR(C149)</formula>
    </cfRule>
  </conditionalFormatting>
  <conditionalFormatting sqref="M152:M156">
    <cfRule type="containsErrors" dxfId="283" priority="287">
      <formula>ISERROR(M152)</formula>
    </cfRule>
  </conditionalFormatting>
  <conditionalFormatting sqref="M152:M156">
    <cfRule type="containsErrors" dxfId="282" priority="286">
      <formula>ISERROR(M152)</formula>
    </cfRule>
  </conditionalFormatting>
  <conditionalFormatting sqref="M152:M156">
    <cfRule type="cellIs" dxfId="281" priority="285" operator="equal">
      <formula>0</formula>
    </cfRule>
  </conditionalFormatting>
  <conditionalFormatting sqref="M157:M158">
    <cfRule type="cellIs" dxfId="280" priority="283" operator="equal">
      <formula>0</formula>
    </cfRule>
    <cfRule type="containsErrors" dxfId="279" priority="284">
      <formula>ISERROR(M157)</formula>
    </cfRule>
  </conditionalFormatting>
  <conditionalFormatting sqref="M159:M160">
    <cfRule type="cellIs" dxfId="278" priority="281" operator="equal">
      <formula>0</formula>
    </cfRule>
    <cfRule type="containsErrors" dxfId="277" priority="282">
      <formula>ISERROR(M159)</formula>
    </cfRule>
  </conditionalFormatting>
  <conditionalFormatting sqref="C152:C156">
    <cfRule type="containsErrors" dxfId="276" priority="280">
      <formula>ISERROR(C152)</formula>
    </cfRule>
  </conditionalFormatting>
  <conditionalFormatting sqref="C159:C160">
    <cfRule type="cellIs" dxfId="275" priority="278" operator="equal">
      <formula>0</formula>
    </cfRule>
    <cfRule type="containsErrors" dxfId="274" priority="279">
      <formula>ISERROR(C159)</formula>
    </cfRule>
  </conditionalFormatting>
  <conditionalFormatting sqref="M11">
    <cfRule type="containsErrors" dxfId="273" priority="276">
      <formula>ISERROR(M11)</formula>
    </cfRule>
  </conditionalFormatting>
  <conditionalFormatting sqref="A2:A6">
    <cfRule type="containsErrors" dxfId="272" priority="275">
      <formula>ISERROR(A2)</formula>
    </cfRule>
  </conditionalFormatting>
  <conditionalFormatting sqref="A7:A8">
    <cfRule type="cellIs" dxfId="271" priority="273" operator="equal">
      <formula>0</formula>
    </cfRule>
    <cfRule type="containsErrors" dxfId="270" priority="274">
      <formula>ISERROR(A7)</formula>
    </cfRule>
  </conditionalFormatting>
  <conditionalFormatting sqref="A9:A10">
    <cfRule type="cellIs" dxfId="269" priority="271" operator="equal">
      <formula>0</formula>
    </cfRule>
    <cfRule type="containsErrors" dxfId="268" priority="272">
      <formula>ISERROR(A9)</formula>
    </cfRule>
  </conditionalFormatting>
  <conditionalFormatting sqref="A17:A18">
    <cfRule type="cellIs" dxfId="267" priority="269" operator="equal">
      <formula>0</formula>
    </cfRule>
    <cfRule type="containsErrors" dxfId="266" priority="270">
      <formula>ISERROR(A17)</formula>
    </cfRule>
  </conditionalFormatting>
  <conditionalFormatting sqref="A19:A20">
    <cfRule type="cellIs" dxfId="265" priority="267" operator="equal">
      <formula>0</formula>
    </cfRule>
    <cfRule type="containsErrors" dxfId="264" priority="268">
      <formula>ISERROR(A19)</formula>
    </cfRule>
  </conditionalFormatting>
  <conditionalFormatting sqref="A27:A28">
    <cfRule type="cellIs" dxfId="263" priority="265" operator="equal">
      <formula>0</formula>
    </cfRule>
    <cfRule type="containsErrors" dxfId="262" priority="266">
      <formula>ISERROR(A27)</formula>
    </cfRule>
  </conditionalFormatting>
  <conditionalFormatting sqref="A29:A30">
    <cfRule type="cellIs" dxfId="261" priority="263" operator="equal">
      <formula>0</formula>
    </cfRule>
    <cfRule type="containsErrors" dxfId="260" priority="264">
      <formula>ISERROR(A29)</formula>
    </cfRule>
  </conditionalFormatting>
  <conditionalFormatting sqref="A37:A38">
    <cfRule type="cellIs" dxfId="259" priority="261" operator="equal">
      <formula>0</formula>
    </cfRule>
    <cfRule type="containsErrors" dxfId="258" priority="262">
      <formula>ISERROR(A37)</formula>
    </cfRule>
  </conditionalFormatting>
  <conditionalFormatting sqref="A39:A40">
    <cfRule type="cellIs" dxfId="257" priority="259" operator="equal">
      <formula>0</formula>
    </cfRule>
    <cfRule type="containsErrors" dxfId="256" priority="260">
      <formula>ISERROR(A39)</formula>
    </cfRule>
  </conditionalFormatting>
  <conditionalFormatting sqref="A47:A48">
    <cfRule type="cellIs" dxfId="255" priority="257" operator="equal">
      <formula>0</formula>
    </cfRule>
    <cfRule type="containsErrors" dxfId="254" priority="258">
      <formula>ISERROR(A47)</formula>
    </cfRule>
  </conditionalFormatting>
  <conditionalFormatting sqref="A49:A50">
    <cfRule type="cellIs" dxfId="253" priority="255" operator="equal">
      <formula>0</formula>
    </cfRule>
    <cfRule type="containsErrors" dxfId="252" priority="256">
      <formula>ISERROR(A49)</formula>
    </cfRule>
  </conditionalFormatting>
  <conditionalFormatting sqref="A57:A58">
    <cfRule type="cellIs" dxfId="251" priority="253" operator="equal">
      <formula>0</formula>
    </cfRule>
    <cfRule type="containsErrors" dxfId="250" priority="254">
      <formula>ISERROR(A57)</formula>
    </cfRule>
  </conditionalFormatting>
  <conditionalFormatting sqref="A59:A60">
    <cfRule type="cellIs" dxfId="249" priority="251" operator="equal">
      <formula>0</formula>
    </cfRule>
    <cfRule type="containsErrors" dxfId="248" priority="252">
      <formula>ISERROR(A59)</formula>
    </cfRule>
  </conditionalFormatting>
  <conditionalFormatting sqref="A67:A68">
    <cfRule type="cellIs" dxfId="247" priority="249" operator="equal">
      <formula>0</formula>
    </cfRule>
    <cfRule type="containsErrors" dxfId="246" priority="250">
      <formula>ISERROR(A67)</formula>
    </cfRule>
  </conditionalFormatting>
  <conditionalFormatting sqref="A69:A70">
    <cfRule type="cellIs" dxfId="245" priority="247" operator="equal">
      <formula>0</formula>
    </cfRule>
    <cfRule type="containsErrors" dxfId="244" priority="248">
      <formula>ISERROR(A69)</formula>
    </cfRule>
  </conditionalFormatting>
  <conditionalFormatting sqref="A77:A78">
    <cfRule type="cellIs" dxfId="243" priority="245" operator="equal">
      <formula>0</formula>
    </cfRule>
    <cfRule type="containsErrors" dxfId="242" priority="246">
      <formula>ISERROR(A77)</formula>
    </cfRule>
  </conditionalFormatting>
  <conditionalFormatting sqref="A79:A80">
    <cfRule type="cellIs" dxfId="241" priority="243" operator="equal">
      <formula>0</formula>
    </cfRule>
    <cfRule type="containsErrors" dxfId="240" priority="244">
      <formula>ISERROR(A79)</formula>
    </cfRule>
  </conditionalFormatting>
  <conditionalFormatting sqref="A87:A88">
    <cfRule type="cellIs" dxfId="239" priority="241" operator="equal">
      <formula>0</formula>
    </cfRule>
    <cfRule type="containsErrors" dxfId="238" priority="242">
      <formula>ISERROR(A87)</formula>
    </cfRule>
  </conditionalFormatting>
  <conditionalFormatting sqref="A89:A90">
    <cfRule type="cellIs" dxfId="237" priority="239" operator="equal">
      <formula>0</formula>
    </cfRule>
    <cfRule type="containsErrors" dxfId="236" priority="240">
      <formula>ISERROR(A89)</formula>
    </cfRule>
  </conditionalFormatting>
  <conditionalFormatting sqref="A97:A98">
    <cfRule type="cellIs" dxfId="235" priority="237" operator="equal">
      <formula>0</formula>
    </cfRule>
    <cfRule type="containsErrors" dxfId="234" priority="238">
      <formula>ISERROR(A97)</formula>
    </cfRule>
  </conditionalFormatting>
  <conditionalFormatting sqref="A99:A100">
    <cfRule type="cellIs" dxfId="233" priority="235" operator="equal">
      <formula>0</formula>
    </cfRule>
    <cfRule type="containsErrors" dxfId="232" priority="236">
      <formula>ISERROR(A99)</formula>
    </cfRule>
  </conditionalFormatting>
  <conditionalFormatting sqref="A107:A108">
    <cfRule type="cellIs" dxfId="231" priority="233" operator="equal">
      <formula>0</formula>
    </cfRule>
    <cfRule type="containsErrors" dxfId="230" priority="234">
      <formula>ISERROR(A107)</formula>
    </cfRule>
  </conditionalFormatting>
  <conditionalFormatting sqref="A109:A110">
    <cfRule type="cellIs" dxfId="229" priority="231" operator="equal">
      <formula>0</formula>
    </cfRule>
    <cfRule type="containsErrors" dxfId="228" priority="232">
      <formula>ISERROR(A109)</formula>
    </cfRule>
  </conditionalFormatting>
  <conditionalFormatting sqref="A117:A118">
    <cfRule type="cellIs" dxfId="227" priority="229" operator="equal">
      <formula>0</formula>
    </cfRule>
    <cfRule type="containsErrors" dxfId="226" priority="230">
      <formula>ISERROR(A117)</formula>
    </cfRule>
  </conditionalFormatting>
  <conditionalFormatting sqref="A119:A120">
    <cfRule type="cellIs" dxfId="225" priority="227" operator="equal">
      <formula>0</formula>
    </cfRule>
    <cfRule type="containsErrors" dxfId="224" priority="228">
      <formula>ISERROR(A119)</formula>
    </cfRule>
  </conditionalFormatting>
  <conditionalFormatting sqref="A127:A128">
    <cfRule type="cellIs" dxfId="223" priority="225" operator="equal">
      <formula>0</formula>
    </cfRule>
    <cfRule type="containsErrors" dxfId="222" priority="226">
      <formula>ISERROR(A127)</formula>
    </cfRule>
  </conditionalFormatting>
  <conditionalFormatting sqref="A129:A130">
    <cfRule type="cellIs" dxfId="221" priority="223" operator="equal">
      <formula>0</formula>
    </cfRule>
    <cfRule type="containsErrors" dxfId="220" priority="224">
      <formula>ISERROR(A129)</formula>
    </cfRule>
  </conditionalFormatting>
  <conditionalFormatting sqref="A137:A138">
    <cfRule type="cellIs" dxfId="219" priority="221" operator="equal">
      <formula>0</formula>
    </cfRule>
    <cfRule type="containsErrors" dxfId="218" priority="222">
      <formula>ISERROR(A137)</formula>
    </cfRule>
  </conditionalFormatting>
  <conditionalFormatting sqref="A139:A140">
    <cfRule type="cellIs" dxfId="217" priority="219" operator="equal">
      <formula>0</formula>
    </cfRule>
    <cfRule type="containsErrors" dxfId="216" priority="220">
      <formula>ISERROR(A139)</formula>
    </cfRule>
  </conditionalFormatting>
  <conditionalFormatting sqref="A147:A148">
    <cfRule type="cellIs" dxfId="215" priority="217" operator="equal">
      <formula>0</formula>
    </cfRule>
    <cfRule type="containsErrors" dxfId="214" priority="218">
      <formula>ISERROR(A147)</formula>
    </cfRule>
  </conditionalFormatting>
  <conditionalFormatting sqref="A149:A150">
    <cfRule type="cellIs" dxfId="213" priority="215" operator="equal">
      <formula>0</formula>
    </cfRule>
    <cfRule type="containsErrors" dxfId="212" priority="216">
      <formula>ISERROR(A149)</formula>
    </cfRule>
  </conditionalFormatting>
  <conditionalFormatting sqref="A157:A158">
    <cfRule type="cellIs" dxfId="211" priority="213" operator="equal">
      <formula>0</formula>
    </cfRule>
    <cfRule type="containsErrors" dxfId="210" priority="214">
      <formula>ISERROR(A157)</formula>
    </cfRule>
  </conditionalFormatting>
  <conditionalFormatting sqref="A159:A160">
    <cfRule type="cellIs" dxfId="209" priority="211" operator="equal">
      <formula>0</formula>
    </cfRule>
    <cfRule type="containsErrors" dxfId="208" priority="212">
      <formula>ISERROR(A159)</formula>
    </cfRule>
  </conditionalFormatting>
  <conditionalFormatting sqref="A12:A16">
    <cfRule type="containsErrors" dxfId="207" priority="210">
      <formula>ISERROR(A12)</formula>
    </cfRule>
  </conditionalFormatting>
  <conditionalFormatting sqref="A22:A26">
    <cfRule type="containsErrors" dxfId="206" priority="209">
      <formula>ISERROR(A22)</formula>
    </cfRule>
  </conditionalFormatting>
  <conditionalFormatting sqref="A32:A36">
    <cfRule type="containsErrors" dxfId="205" priority="208">
      <formula>ISERROR(A32)</formula>
    </cfRule>
  </conditionalFormatting>
  <conditionalFormatting sqref="A42:A46">
    <cfRule type="containsErrors" dxfId="204" priority="207">
      <formula>ISERROR(A42)</formula>
    </cfRule>
  </conditionalFormatting>
  <conditionalFormatting sqref="A52:A56">
    <cfRule type="containsErrors" dxfId="203" priority="206">
      <formula>ISERROR(A52)</formula>
    </cfRule>
  </conditionalFormatting>
  <conditionalFormatting sqref="A62:A66">
    <cfRule type="containsErrors" dxfId="202" priority="205">
      <formula>ISERROR(A62)</formula>
    </cfRule>
  </conditionalFormatting>
  <conditionalFormatting sqref="A72:A76">
    <cfRule type="containsErrors" dxfId="201" priority="204">
      <formula>ISERROR(A72)</formula>
    </cfRule>
  </conditionalFormatting>
  <conditionalFormatting sqref="A82:A86">
    <cfRule type="containsErrors" dxfId="200" priority="203">
      <formula>ISERROR(A82)</formula>
    </cfRule>
  </conditionalFormatting>
  <conditionalFormatting sqref="A92:A96">
    <cfRule type="containsErrors" dxfId="199" priority="202">
      <formula>ISERROR(A92)</formula>
    </cfRule>
  </conditionalFormatting>
  <conditionalFormatting sqref="A102:A106">
    <cfRule type="containsErrors" dxfId="198" priority="201">
      <formula>ISERROR(A102)</formula>
    </cfRule>
  </conditionalFormatting>
  <conditionalFormatting sqref="A112:A116">
    <cfRule type="containsErrors" dxfId="197" priority="200">
      <formula>ISERROR(A112)</formula>
    </cfRule>
  </conditionalFormatting>
  <conditionalFormatting sqref="A122:A126">
    <cfRule type="containsErrors" dxfId="196" priority="199">
      <formula>ISERROR(A122)</formula>
    </cfRule>
  </conditionalFormatting>
  <conditionalFormatting sqref="A132:A136">
    <cfRule type="containsErrors" dxfId="195" priority="198">
      <formula>ISERROR(A132)</formula>
    </cfRule>
  </conditionalFormatting>
  <conditionalFormatting sqref="A142:A146">
    <cfRule type="containsErrors" dxfId="194" priority="197">
      <formula>ISERROR(A142)</formula>
    </cfRule>
  </conditionalFormatting>
  <conditionalFormatting sqref="A152:A156">
    <cfRule type="containsErrors" dxfId="193" priority="196">
      <formula>ISERROR(A152)</formula>
    </cfRule>
  </conditionalFormatting>
  <conditionalFormatting sqref="B142:B146">
    <cfRule type="containsErrors" dxfId="192" priority="194">
      <formula>ISERROR(B142)</formula>
    </cfRule>
  </conditionalFormatting>
  <conditionalFormatting sqref="B132:B136">
    <cfRule type="containsErrors" dxfId="191" priority="195">
      <formula>ISERROR(B132)</formula>
    </cfRule>
  </conditionalFormatting>
  <conditionalFormatting sqref="B152:B156">
    <cfRule type="containsErrors" dxfId="190" priority="193">
      <formula>ISERROR(B152)</formula>
    </cfRule>
  </conditionalFormatting>
  <conditionalFormatting sqref="B42:B46">
    <cfRule type="containsErrors" dxfId="189" priority="189">
      <formula>ISERROR(B42)</formula>
    </cfRule>
  </conditionalFormatting>
  <conditionalFormatting sqref="B22:B26">
    <cfRule type="containsErrors" dxfId="188" priority="191">
      <formula>ISERROR(B22)</formula>
    </cfRule>
  </conditionalFormatting>
  <conditionalFormatting sqref="B32:B36">
    <cfRule type="containsErrors" dxfId="187" priority="190">
      <formula>ISERROR(B32)</formula>
    </cfRule>
  </conditionalFormatting>
  <conditionalFormatting sqref="B52:B56">
    <cfRule type="containsErrors" dxfId="186" priority="188">
      <formula>ISERROR(B52)</formula>
    </cfRule>
  </conditionalFormatting>
  <conditionalFormatting sqref="B62:B66">
    <cfRule type="containsErrors" dxfId="185" priority="187">
      <formula>ISERROR(B62)</formula>
    </cfRule>
  </conditionalFormatting>
  <conditionalFormatting sqref="B72:B76">
    <cfRule type="containsErrors" dxfId="184" priority="186">
      <formula>ISERROR(B72)</formula>
    </cfRule>
  </conditionalFormatting>
  <conditionalFormatting sqref="B82:B86">
    <cfRule type="containsErrors" dxfId="183" priority="185">
      <formula>ISERROR(B82)</formula>
    </cfRule>
  </conditionalFormatting>
  <conditionalFormatting sqref="B92:B96">
    <cfRule type="containsErrors" dxfId="182" priority="184">
      <formula>ISERROR(B92)</formula>
    </cfRule>
  </conditionalFormatting>
  <conditionalFormatting sqref="B102:B106">
    <cfRule type="containsErrors" dxfId="181" priority="183">
      <formula>ISERROR(B102)</formula>
    </cfRule>
  </conditionalFormatting>
  <conditionalFormatting sqref="B112:B116">
    <cfRule type="containsErrors" dxfId="180" priority="182">
      <formula>ISERROR(B112)</formula>
    </cfRule>
  </conditionalFormatting>
  <conditionalFormatting sqref="B122:B126">
    <cfRule type="containsErrors" dxfId="179" priority="181">
      <formula>ISERROR(B122)</formula>
    </cfRule>
  </conditionalFormatting>
  <conditionalFormatting sqref="A11">
    <cfRule type="containsErrors" dxfId="178" priority="179">
      <formula>ISERROR(A11)</formula>
    </cfRule>
  </conditionalFormatting>
  <conditionalFormatting sqref="C17:C18">
    <cfRule type="cellIs" dxfId="177" priority="177" operator="equal">
      <formula>0</formula>
    </cfRule>
    <cfRule type="containsErrors" dxfId="176" priority="178">
      <formula>ISERROR(C17)</formula>
    </cfRule>
  </conditionalFormatting>
  <conditionalFormatting sqref="C27:C28">
    <cfRule type="cellIs" dxfId="175" priority="175" operator="equal">
      <formula>0</formula>
    </cfRule>
    <cfRule type="containsErrors" dxfId="174" priority="176">
      <formula>ISERROR(C27)</formula>
    </cfRule>
  </conditionalFormatting>
  <conditionalFormatting sqref="C37:C38">
    <cfRule type="cellIs" dxfId="173" priority="173" operator="equal">
      <formula>0</formula>
    </cfRule>
    <cfRule type="containsErrors" dxfId="172" priority="174">
      <formula>ISERROR(C37)</formula>
    </cfRule>
  </conditionalFormatting>
  <conditionalFormatting sqref="C47:C48">
    <cfRule type="cellIs" dxfId="171" priority="171" operator="equal">
      <formula>0</formula>
    </cfRule>
    <cfRule type="containsErrors" dxfId="170" priority="172">
      <formula>ISERROR(C47)</formula>
    </cfRule>
  </conditionalFormatting>
  <conditionalFormatting sqref="C57:C58">
    <cfRule type="cellIs" dxfId="169" priority="169" operator="equal">
      <formula>0</formula>
    </cfRule>
    <cfRule type="containsErrors" dxfId="168" priority="170">
      <formula>ISERROR(C57)</formula>
    </cfRule>
  </conditionalFormatting>
  <conditionalFormatting sqref="C67:C68">
    <cfRule type="cellIs" dxfId="167" priority="167" operator="equal">
      <formula>0</formula>
    </cfRule>
    <cfRule type="containsErrors" dxfId="166" priority="168">
      <formula>ISERROR(C67)</formula>
    </cfRule>
  </conditionalFormatting>
  <conditionalFormatting sqref="C77:C78">
    <cfRule type="cellIs" dxfId="165" priority="165" operator="equal">
      <formula>0</formula>
    </cfRule>
    <cfRule type="containsErrors" dxfId="164" priority="166">
      <formula>ISERROR(C77)</formula>
    </cfRule>
  </conditionalFormatting>
  <conditionalFormatting sqref="C87:C88">
    <cfRule type="cellIs" dxfId="163" priority="163" operator="equal">
      <formula>0</formula>
    </cfRule>
    <cfRule type="containsErrors" dxfId="162" priority="164">
      <formula>ISERROR(C87)</formula>
    </cfRule>
  </conditionalFormatting>
  <conditionalFormatting sqref="C97:C98">
    <cfRule type="cellIs" dxfId="161" priority="161" operator="equal">
      <formula>0</formula>
    </cfRule>
    <cfRule type="containsErrors" dxfId="160" priority="162">
      <formula>ISERROR(C97)</formula>
    </cfRule>
  </conditionalFormatting>
  <conditionalFormatting sqref="C107:C108">
    <cfRule type="cellIs" dxfId="159" priority="159" operator="equal">
      <formula>0</formula>
    </cfRule>
    <cfRule type="containsErrors" dxfId="158" priority="160">
      <formula>ISERROR(C107)</formula>
    </cfRule>
  </conditionalFormatting>
  <conditionalFormatting sqref="C117:C118">
    <cfRule type="cellIs" dxfId="157" priority="157" operator="equal">
      <formula>0</formula>
    </cfRule>
    <cfRule type="containsErrors" dxfId="156" priority="158">
      <formula>ISERROR(C117)</formula>
    </cfRule>
  </conditionalFormatting>
  <conditionalFormatting sqref="C127:C128">
    <cfRule type="cellIs" dxfId="155" priority="155" operator="equal">
      <formula>0</formula>
    </cfRule>
    <cfRule type="containsErrors" dxfId="154" priority="156">
      <formula>ISERROR(C127)</formula>
    </cfRule>
  </conditionalFormatting>
  <conditionalFormatting sqref="C137:C138">
    <cfRule type="cellIs" dxfId="153" priority="153" operator="equal">
      <formula>0</formula>
    </cfRule>
    <cfRule type="containsErrors" dxfId="152" priority="154">
      <formula>ISERROR(C137)</formula>
    </cfRule>
  </conditionalFormatting>
  <conditionalFormatting sqref="C147:C148">
    <cfRule type="cellIs" dxfId="151" priority="151" operator="equal">
      <formula>0</formula>
    </cfRule>
    <cfRule type="containsErrors" dxfId="150" priority="152">
      <formula>ISERROR(C147)</formula>
    </cfRule>
  </conditionalFormatting>
  <conditionalFormatting sqref="C157:C158">
    <cfRule type="cellIs" dxfId="149" priority="149" operator="equal">
      <formula>0</formula>
    </cfRule>
    <cfRule type="containsErrors" dxfId="148" priority="150">
      <formula>ISERROR(C157)</formula>
    </cfRule>
  </conditionalFormatting>
  <conditionalFormatting sqref="C21">
    <cfRule type="containsErrors" dxfId="147" priority="148">
      <formula>ISERROR(C21)</formula>
    </cfRule>
  </conditionalFormatting>
  <conditionalFormatting sqref="B21">
    <cfRule type="containsErrors" dxfId="146" priority="147">
      <formula>ISERROR(B21)</formula>
    </cfRule>
  </conditionalFormatting>
  <conditionalFormatting sqref="C31">
    <cfRule type="containsErrors" dxfId="145" priority="146">
      <formula>ISERROR(C31)</formula>
    </cfRule>
  </conditionalFormatting>
  <conditionalFormatting sqref="B31">
    <cfRule type="containsErrors" dxfId="144" priority="145">
      <formula>ISERROR(B31)</formula>
    </cfRule>
  </conditionalFormatting>
  <conditionalFormatting sqref="C41">
    <cfRule type="containsErrors" dxfId="143" priority="144">
      <formula>ISERROR(C41)</formula>
    </cfRule>
  </conditionalFormatting>
  <conditionalFormatting sqref="B41">
    <cfRule type="containsErrors" dxfId="142" priority="143">
      <formula>ISERROR(B41)</formula>
    </cfRule>
  </conditionalFormatting>
  <conditionalFormatting sqref="C51">
    <cfRule type="containsErrors" dxfId="141" priority="142">
      <formula>ISERROR(C51)</formula>
    </cfRule>
  </conditionalFormatting>
  <conditionalFormatting sqref="B51">
    <cfRule type="containsErrors" dxfId="140" priority="141">
      <formula>ISERROR(B51)</formula>
    </cfRule>
  </conditionalFormatting>
  <conditionalFormatting sqref="C61">
    <cfRule type="containsErrors" dxfId="139" priority="140">
      <formula>ISERROR(C61)</formula>
    </cfRule>
  </conditionalFormatting>
  <conditionalFormatting sqref="B61">
    <cfRule type="containsErrors" dxfId="138" priority="139">
      <formula>ISERROR(B61)</formula>
    </cfRule>
  </conditionalFormatting>
  <conditionalFormatting sqref="C71">
    <cfRule type="containsErrors" dxfId="137" priority="138">
      <formula>ISERROR(C71)</formula>
    </cfRule>
  </conditionalFormatting>
  <conditionalFormatting sqref="B71">
    <cfRule type="containsErrors" dxfId="136" priority="137">
      <formula>ISERROR(B71)</formula>
    </cfRule>
  </conditionalFormatting>
  <conditionalFormatting sqref="C81">
    <cfRule type="containsErrors" dxfId="135" priority="136">
      <formula>ISERROR(C81)</formula>
    </cfRule>
  </conditionalFormatting>
  <conditionalFormatting sqref="B81">
    <cfRule type="containsErrors" dxfId="134" priority="135">
      <formula>ISERROR(B81)</formula>
    </cfRule>
  </conditionalFormatting>
  <conditionalFormatting sqref="C91">
    <cfRule type="containsErrors" dxfId="133" priority="134">
      <formula>ISERROR(C91)</formula>
    </cfRule>
  </conditionalFormatting>
  <conditionalFormatting sqref="B91">
    <cfRule type="containsErrors" dxfId="132" priority="133">
      <formula>ISERROR(B91)</formula>
    </cfRule>
  </conditionalFormatting>
  <conditionalFormatting sqref="C101">
    <cfRule type="containsErrors" dxfId="131" priority="132">
      <formula>ISERROR(C101)</formula>
    </cfRule>
  </conditionalFormatting>
  <conditionalFormatting sqref="B101">
    <cfRule type="containsErrors" dxfId="130" priority="131">
      <formula>ISERROR(B101)</formula>
    </cfRule>
  </conditionalFormatting>
  <conditionalFormatting sqref="C111">
    <cfRule type="containsErrors" dxfId="129" priority="130">
      <formula>ISERROR(C111)</formula>
    </cfRule>
  </conditionalFormatting>
  <conditionalFormatting sqref="B111">
    <cfRule type="containsErrors" dxfId="128" priority="129">
      <formula>ISERROR(B111)</formula>
    </cfRule>
  </conditionalFormatting>
  <conditionalFormatting sqref="C121">
    <cfRule type="containsErrors" dxfId="127" priority="128">
      <formula>ISERROR(C121)</formula>
    </cfRule>
  </conditionalFormatting>
  <conditionalFormatting sqref="B121">
    <cfRule type="containsErrors" dxfId="126" priority="127">
      <formula>ISERROR(B121)</formula>
    </cfRule>
  </conditionalFormatting>
  <conditionalFormatting sqref="C131">
    <cfRule type="containsErrors" dxfId="125" priority="126">
      <formula>ISERROR(C131)</formula>
    </cfRule>
  </conditionalFormatting>
  <conditionalFormatting sqref="B131">
    <cfRule type="containsErrors" dxfId="124" priority="125">
      <formula>ISERROR(B131)</formula>
    </cfRule>
  </conditionalFormatting>
  <conditionalFormatting sqref="C141">
    <cfRule type="containsErrors" dxfId="123" priority="124">
      <formula>ISERROR(C141)</formula>
    </cfRule>
  </conditionalFormatting>
  <conditionalFormatting sqref="B141">
    <cfRule type="containsErrors" dxfId="122" priority="123">
      <formula>ISERROR(B141)</formula>
    </cfRule>
  </conditionalFormatting>
  <conditionalFormatting sqref="C151">
    <cfRule type="containsErrors" dxfId="121" priority="122">
      <formula>ISERROR(C151)</formula>
    </cfRule>
  </conditionalFormatting>
  <conditionalFormatting sqref="B151">
    <cfRule type="containsErrors" dxfId="120" priority="121">
      <formula>ISERROR(B151)</formula>
    </cfRule>
  </conditionalFormatting>
  <conditionalFormatting sqref="C161">
    <cfRule type="containsErrors" dxfId="119" priority="120">
      <formula>ISERROR(C161)</formula>
    </cfRule>
  </conditionalFormatting>
  <conditionalFormatting sqref="B161">
    <cfRule type="containsErrors" dxfId="118" priority="119">
      <formula>ISERROR(B161)</formula>
    </cfRule>
  </conditionalFormatting>
  <conditionalFormatting sqref="B1">
    <cfRule type="containsErrors" dxfId="117" priority="118">
      <formula>ISERROR(B1)</formula>
    </cfRule>
  </conditionalFormatting>
  <conditionalFormatting sqref="A21">
    <cfRule type="containsErrors" dxfId="116" priority="117">
      <formula>ISERROR(A21)</formula>
    </cfRule>
  </conditionalFormatting>
  <conditionalFormatting sqref="A31">
    <cfRule type="containsErrors" dxfId="115" priority="116">
      <formula>ISERROR(A31)</formula>
    </cfRule>
  </conditionalFormatting>
  <conditionalFormatting sqref="A41">
    <cfRule type="containsErrors" dxfId="114" priority="115">
      <formula>ISERROR(A41)</formula>
    </cfRule>
  </conditionalFormatting>
  <conditionalFormatting sqref="A51">
    <cfRule type="containsErrors" dxfId="113" priority="114">
      <formula>ISERROR(A51)</formula>
    </cfRule>
  </conditionalFormatting>
  <conditionalFormatting sqref="A61">
    <cfRule type="containsErrors" dxfId="112" priority="113">
      <formula>ISERROR(A61)</formula>
    </cfRule>
  </conditionalFormatting>
  <conditionalFormatting sqref="A71">
    <cfRule type="containsErrors" dxfId="111" priority="112">
      <formula>ISERROR(A71)</formula>
    </cfRule>
  </conditionalFormatting>
  <conditionalFormatting sqref="A81">
    <cfRule type="containsErrors" dxfId="110" priority="111">
      <formula>ISERROR(A81)</formula>
    </cfRule>
  </conditionalFormatting>
  <conditionalFormatting sqref="A91">
    <cfRule type="containsErrors" dxfId="109" priority="110">
      <formula>ISERROR(A91)</formula>
    </cfRule>
  </conditionalFormatting>
  <conditionalFormatting sqref="A101">
    <cfRule type="containsErrors" dxfId="108" priority="109">
      <formula>ISERROR(A101)</formula>
    </cfRule>
  </conditionalFormatting>
  <conditionalFormatting sqref="A111">
    <cfRule type="containsErrors" dxfId="107" priority="108">
      <formula>ISERROR(A111)</formula>
    </cfRule>
  </conditionalFormatting>
  <conditionalFormatting sqref="A121">
    <cfRule type="containsErrors" dxfId="106" priority="107">
      <formula>ISERROR(A121)</formula>
    </cfRule>
  </conditionalFormatting>
  <conditionalFormatting sqref="A131">
    <cfRule type="containsErrors" dxfId="105" priority="106">
      <formula>ISERROR(A131)</formula>
    </cfRule>
  </conditionalFormatting>
  <conditionalFormatting sqref="A141">
    <cfRule type="containsErrors" dxfId="104" priority="105">
      <formula>ISERROR(A141)</formula>
    </cfRule>
  </conditionalFormatting>
  <conditionalFormatting sqref="A151">
    <cfRule type="containsErrors" dxfId="103" priority="104">
      <formula>ISERROR(A151)</formula>
    </cfRule>
  </conditionalFormatting>
  <conditionalFormatting sqref="A161">
    <cfRule type="containsErrors" dxfId="102" priority="103">
      <formula>ISERROR(A161)</formula>
    </cfRule>
  </conditionalFormatting>
  <conditionalFormatting sqref="D1:D6">
    <cfRule type="containsErrors" dxfId="101" priority="102">
      <formula>ISERROR(D1)</formula>
    </cfRule>
  </conditionalFormatting>
  <conditionalFormatting sqref="D7:D8">
    <cfRule type="cellIs" dxfId="100" priority="100" operator="equal">
      <formula>0</formula>
    </cfRule>
    <cfRule type="containsErrors" dxfId="99" priority="101">
      <formula>ISERROR(D7)</formula>
    </cfRule>
  </conditionalFormatting>
  <conditionalFormatting sqref="D11">
    <cfRule type="containsErrors" dxfId="98" priority="99">
      <formula>ISERROR(D11)</formula>
    </cfRule>
  </conditionalFormatting>
  <conditionalFormatting sqref="D21">
    <cfRule type="containsErrors" dxfId="97" priority="98">
      <formula>ISERROR(D21)</formula>
    </cfRule>
  </conditionalFormatting>
  <conditionalFormatting sqref="D31">
    <cfRule type="containsErrors" dxfId="96" priority="97">
      <formula>ISERROR(D31)</formula>
    </cfRule>
  </conditionalFormatting>
  <conditionalFormatting sqref="D41">
    <cfRule type="containsErrors" dxfId="95" priority="96">
      <formula>ISERROR(D41)</formula>
    </cfRule>
  </conditionalFormatting>
  <conditionalFormatting sqref="D51">
    <cfRule type="containsErrors" dxfId="94" priority="95">
      <formula>ISERROR(D51)</formula>
    </cfRule>
  </conditionalFormatting>
  <conditionalFormatting sqref="D61">
    <cfRule type="containsErrors" dxfId="93" priority="94">
      <formula>ISERROR(D61)</formula>
    </cfRule>
  </conditionalFormatting>
  <conditionalFormatting sqref="D71">
    <cfRule type="containsErrors" dxfId="92" priority="93">
      <formula>ISERROR(D71)</formula>
    </cfRule>
  </conditionalFormatting>
  <conditionalFormatting sqref="D81">
    <cfRule type="containsErrors" dxfId="91" priority="92">
      <formula>ISERROR(D81)</formula>
    </cfRule>
  </conditionalFormatting>
  <conditionalFormatting sqref="D91">
    <cfRule type="containsErrors" dxfId="90" priority="91">
      <formula>ISERROR(D91)</formula>
    </cfRule>
  </conditionalFormatting>
  <conditionalFormatting sqref="D101">
    <cfRule type="containsErrors" dxfId="89" priority="90">
      <formula>ISERROR(D101)</formula>
    </cfRule>
  </conditionalFormatting>
  <conditionalFormatting sqref="D111">
    <cfRule type="containsErrors" dxfId="88" priority="89">
      <formula>ISERROR(D111)</formula>
    </cfRule>
  </conditionalFormatting>
  <conditionalFormatting sqref="D121">
    <cfRule type="containsErrors" dxfId="87" priority="88">
      <formula>ISERROR(D121)</formula>
    </cfRule>
  </conditionalFormatting>
  <conditionalFormatting sqref="D131">
    <cfRule type="containsErrors" dxfId="86" priority="87">
      <formula>ISERROR(D131)</formula>
    </cfRule>
  </conditionalFormatting>
  <conditionalFormatting sqref="D141">
    <cfRule type="containsErrors" dxfId="85" priority="86">
      <formula>ISERROR(D141)</formula>
    </cfRule>
  </conditionalFormatting>
  <conditionalFormatting sqref="D151">
    <cfRule type="containsErrors" dxfId="84" priority="85">
      <formula>ISERROR(D151)</formula>
    </cfRule>
  </conditionalFormatting>
  <conditionalFormatting sqref="D161">
    <cfRule type="containsErrors" dxfId="83" priority="84">
      <formula>ISERROR(D161)</formula>
    </cfRule>
  </conditionalFormatting>
  <conditionalFormatting sqref="D17:D18">
    <cfRule type="cellIs" dxfId="82" priority="82" operator="equal">
      <formula>0</formula>
    </cfRule>
    <cfRule type="containsErrors" dxfId="81" priority="83">
      <formula>ISERROR(D17)</formula>
    </cfRule>
  </conditionalFormatting>
  <conditionalFormatting sqref="D27:D28">
    <cfRule type="cellIs" dxfId="80" priority="80" operator="equal">
      <formula>0</formula>
    </cfRule>
    <cfRule type="containsErrors" dxfId="79" priority="81">
      <formula>ISERROR(D27)</formula>
    </cfRule>
  </conditionalFormatting>
  <conditionalFormatting sqref="D37:D38">
    <cfRule type="cellIs" dxfId="78" priority="78" operator="equal">
      <formula>0</formula>
    </cfRule>
    <cfRule type="containsErrors" dxfId="77" priority="79">
      <formula>ISERROR(D37)</formula>
    </cfRule>
  </conditionalFormatting>
  <conditionalFormatting sqref="D47:D48">
    <cfRule type="cellIs" dxfId="76" priority="76" operator="equal">
      <formula>0</formula>
    </cfRule>
    <cfRule type="containsErrors" dxfId="75" priority="77">
      <formula>ISERROR(D47)</formula>
    </cfRule>
  </conditionalFormatting>
  <conditionalFormatting sqref="D117:D118">
    <cfRule type="cellIs" dxfId="74" priority="62" operator="equal">
      <formula>0</formula>
    </cfRule>
    <cfRule type="containsErrors" dxfId="73" priority="63">
      <formula>ISERROR(D117)</formula>
    </cfRule>
  </conditionalFormatting>
  <conditionalFormatting sqref="D57:D58">
    <cfRule type="cellIs" dxfId="72" priority="74" operator="equal">
      <formula>0</formula>
    </cfRule>
    <cfRule type="containsErrors" dxfId="71" priority="75">
      <formula>ISERROR(D57)</formula>
    </cfRule>
  </conditionalFormatting>
  <conditionalFormatting sqref="D67:D68">
    <cfRule type="cellIs" dxfId="70" priority="72" operator="equal">
      <formula>0</formula>
    </cfRule>
    <cfRule type="containsErrors" dxfId="69" priority="73">
      <formula>ISERROR(D67)</formula>
    </cfRule>
  </conditionalFormatting>
  <conditionalFormatting sqref="D127:D128">
    <cfRule type="cellIs" dxfId="68" priority="60" operator="equal">
      <formula>0</formula>
    </cfRule>
    <cfRule type="containsErrors" dxfId="67" priority="61">
      <formula>ISERROR(D127)</formula>
    </cfRule>
  </conditionalFormatting>
  <conditionalFormatting sqref="D77:D78">
    <cfRule type="cellIs" dxfId="66" priority="70" operator="equal">
      <formula>0</formula>
    </cfRule>
    <cfRule type="containsErrors" dxfId="65" priority="71">
      <formula>ISERROR(D77)</formula>
    </cfRule>
  </conditionalFormatting>
  <conditionalFormatting sqref="D87:D88">
    <cfRule type="cellIs" dxfId="64" priority="68" operator="equal">
      <formula>0</formula>
    </cfRule>
    <cfRule type="containsErrors" dxfId="63" priority="69">
      <formula>ISERROR(D87)</formula>
    </cfRule>
  </conditionalFormatting>
  <conditionalFormatting sqref="D137:D138">
    <cfRule type="cellIs" dxfId="62" priority="58" operator="equal">
      <formula>0</formula>
    </cfRule>
    <cfRule type="containsErrors" dxfId="61" priority="59">
      <formula>ISERROR(D137)</formula>
    </cfRule>
  </conditionalFormatting>
  <conditionalFormatting sqref="D97:D98">
    <cfRule type="cellIs" dxfId="60" priority="66" operator="equal">
      <formula>0</formula>
    </cfRule>
    <cfRule type="containsErrors" dxfId="59" priority="67">
      <formula>ISERROR(D97)</formula>
    </cfRule>
  </conditionalFormatting>
  <conditionalFormatting sqref="D107:D108">
    <cfRule type="cellIs" dxfId="58" priority="64" operator="equal">
      <formula>0</formula>
    </cfRule>
    <cfRule type="containsErrors" dxfId="57" priority="65">
      <formula>ISERROR(D107)</formula>
    </cfRule>
  </conditionalFormatting>
  <conditionalFormatting sqref="D147:D148">
    <cfRule type="cellIs" dxfId="56" priority="56" operator="equal">
      <formula>0</formula>
    </cfRule>
    <cfRule type="containsErrors" dxfId="55" priority="57">
      <formula>ISERROR(D147)</formula>
    </cfRule>
  </conditionalFormatting>
  <conditionalFormatting sqref="D157:D158">
    <cfRule type="cellIs" dxfId="54" priority="54" operator="equal">
      <formula>0</formula>
    </cfRule>
    <cfRule type="containsErrors" dxfId="53" priority="55">
      <formula>ISERROR(D157)</formula>
    </cfRule>
  </conditionalFormatting>
  <conditionalFormatting sqref="D12:D16">
    <cfRule type="containsErrors" dxfId="52" priority="53">
      <formula>ISERROR(D12)</formula>
    </cfRule>
  </conditionalFormatting>
  <conditionalFormatting sqref="D22:D26">
    <cfRule type="containsErrors" dxfId="51" priority="52">
      <formula>ISERROR(D22)</formula>
    </cfRule>
  </conditionalFormatting>
  <conditionalFormatting sqref="D32:D36">
    <cfRule type="containsErrors" dxfId="50" priority="51">
      <formula>ISERROR(D32)</formula>
    </cfRule>
  </conditionalFormatting>
  <conditionalFormatting sqref="D42:D46">
    <cfRule type="containsErrors" dxfId="49" priority="50">
      <formula>ISERROR(D42)</formula>
    </cfRule>
  </conditionalFormatting>
  <conditionalFormatting sqref="D52:D56">
    <cfRule type="containsErrors" dxfId="48" priority="49">
      <formula>ISERROR(D52)</formula>
    </cfRule>
  </conditionalFormatting>
  <conditionalFormatting sqref="D62:D66">
    <cfRule type="containsErrors" dxfId="47" priority="48">
      <formula>ISERROR(D62)</formula>
    </cfRule>
  </conditionalFormatting>
  <conditionalFormatting sqref="D72:D76">
    <cfRule type="containsErrors" dxfId="46" priority="47">
      <formula>ISERROR(D72)</formula>
    </cfRule>
  </conditionalFormatting>
  <conditionalFormatting sqref="D82:D86">
    <cfRule type="containsErrors" dxfId="45" priority="46">
      <formula>ISERROR(D82)</formula>
    </cfRule>
  </conditionalFormatting>
  <conditionalFormatting sqref="D92:D96">
    <cfRule type="containsErrors" dxfId="44" priority="45">
      <formula>ISERROR(D92)</formula>
    </cfRule>
  </conditionalFormatting>
  <conditionalFormatting sqref="D102:D106">
    <cfRule type="containsErrors" dxfId="43" priority="44">
      <formula>ISERROR(D102)</formula>
    </cfRule>
  </conditionalFormatting>
  <conditionalFormatting sqref="D112:D116">
    <cfRule type="containsErrors" dxfId="42" priority="43">
      <formula>ISERROR(D112)</formula>
    </cfRule>
  </conditionalFormatting>
  <conditionalFormatting sqref="D122:D126">
    <cfRule type="containsErrors" dxfId="41" priority="42">
      <formula>ISERROR(D122)</formula>
    </cfRule>
  </conditionalFormatting>
  <conditionalFormatting sqref="D132:D136">
    <cfRule type="containsErrors" dxfId="40" priority="41">
      <formula>ISERROR(D132)</formula>
    </cfRule>
  </conditionalFormatting>
  <conditionalFormatting sqref="D142:D146">
    <cfRule type="containsErrors" dxfId="39" priority="40">
      <formula>ISERROR(D142)</formula>
    </cfRule>
  </conditionalFormatting>
  <conditionalFormatting sqref="D152:D156">
    <cfRule type="containsErrors" dxfId="38" priority="39">
      <formula>ISERROR(D152)</formula>
    </cfRule>
  </conditionalFormatting>
  <conditionalFormatting sqref="D119:D120">
    <cfRule type="cellIs" dxfId="37" priority="37" operator="equal">
      <formula>0</formula>
    </cfRule>
    <cfRule type="containsErrors" dxfId="36" priority="38">
      <formula>ISERROR(D119)</formula>
    </cfRule>
  </conditionalFormatting>
  <conditionalFormatting sqref="D9:D10">
    <cfRule type="containsErrors" dxfId="35" priority="36">
      <formula>ISERROR(D9)</formula>
    </cfRule>
  </conditionalFormatting>
  <conditionalFormatting sqref="D19:D20">
    <cfRule type="containsErrors" dxfId="34" priority="35">
      <formula>ISERROR(D19)</formula>
    </cfRule>
  </conditionalFormatting>
  <conditionalFormatting sqref="D29:D30">
    <cfRule type="containsErrors" dxfId="33" priority="34">
      <formula>ISERROR(D29)</formula>
    </cfRule>
  </conditionalFormatting>
  <conditionalFormatting sqref="D39:D40">
    <cfRule type="containsErrors" dxfId="32" priority="33">
      <formula>ISERROR(D39)</formula>
    </cfRule>
  </conditionalFormatting>
  <conditionalFormatting sqref="D49:D50">
    <cfRule type="containsErrors" dxfId="31" priority="32">
      <formula>ISERROR(D49)</formula>
    </cfRule>
  </conditionalFormatting>
  <conditionalFormatting sqref="D59:D60">
    <cfRule type="containsErrors" dxfId="30" priority="31">
      <formula>ISERROR(D59)</formula>
    </cfRule>
  </conditionalFormatting>
  <conditionalFormatting sqref="D69:D70">
    <cfRule type="containsErrors" dxfId="29" priority="30">
      <formula>ISERROR(D69)</formula>
    </cfRule>
  </conditionalFormatting>
  <conditionalFormatting sqref="D79:D80">
    <cfRule type="containsErrors" dxfId="28" priority="29">
      <formula>ISERROR(D79)</formula>
    </cfRule>
  </conditionalFormatting>
  <conditionalFormatting sqref="D89:D90">
    <cfRule type="containsErrors" dxfId="27" priority="28">
      <formula>ISERROR(D89)</formula>
    </cfRule>
  </conditionalFormatting>
  <conditionalFormatting sqref="D99:D100">
    <cfRule type="containsErrors" dxfId="26" priority="27">
      <formula>ISERROR(D99)</formula>
    </cfRule>
  </conditionalFormatting>
  <conditionalFormatting sqref="D109:D110">
    <cfRule type="containsErrors" dxfId="25" priority="26">
      <formula>ISERROR(D109)</formula>
    </cfRule>
  </conditionalFormatting>
  <conditionalFormatting sqref="D129:D130">
    <cfRule type="containsErrors" dxfId="24" priority="25">
      <formula>ISERROR(D129)</formula>
    </cfRule>
  </conditionalFormatting>
  <conditionalFormatting sqref="D139:D140">
    <cfRule type="containsErrors" dxfId="23" priority="24">
      <formula>ISERROR(D139)</formula>
    </cfRule>
  </conditionalFormatting>
  <conditionalFormatting sqref="D149:D150">
    <cfRule type="containsErrors" dxfId="22" priority="23">
      <formula>ISERROR(D149)</formula>
    </cfRule>
  </conditionalFormatting>
  <conditionalFormatting sqref="D159:D160">
    <cfRule type="containsErrors" dxfId="21" priority="22">
      <formula>ISERROR(D159)</formula>
    </cfRule>
  </conditionalFormatting>
  <conditionalFormatting sqref="M21">
    <cfRule type="containsErrors" dxfId="20" priority="21">
      <formula>ISERROR(M21)</formula>
    </cfRule>
  </conditionalFormatting>
  <conditionalFormatting sqref="M31">
    <cfRule type="containsErrors" dxfId="19" priority="20">
      <formula>ISERROR(M31)</formula>
    </cfRule>
  </conditionalFormatting>
  <conditionalFormatting sqref="M41">
    <cfRule type="containsErrors" dxfId="18" priority="19">
      <formula>ISERROR(M41)</formula>
    </cfRule>
  </conditionalFormatting>
  <conditionalFormatting sqref="M51">
    <cfRule type="containsErrors" dxfId="17" priority="18">
      <formula>ISERROR(M51)</formula>
    </cfRule>
  </conditionalFormatting>
  <conditionalFormatting sqref="M61">
    <cfRule type="containsErrors" dxfId="16" priority="17">
      <formula>ISERROR(M61)</formula>
    </cfRule>
  </conditionalFormatting>
  <conditionalFormatting sqref="M71">
    <cfRule type="containsErrors" dxfId="15" priority="16">
      <formula>ISERROR(M71)</formula>
    </cfRule>
  </conditionalFormatting>
  <conditionalFormatting sqref="M81">
    <cfRule type="containsErrors" dxfId="14" priority="15">
      <formula>ISERROR(M81)</formula>
    </cfRule>
  </conditionalFormatting>
  <conditionalFormatting sqref="M91">
    <cfRule type="containsErrors" dxfId="13" priority="14">
      <formula>ISERROR(M91)</formula>
    </cfRule>
  </conditionalFormatting>
  <conditionalFormatting sqref="M101">
    <cfRule type="containsErrors" dxfId="12" priority="13">
      <formula>ISERROR(M101)</formula>
    </cfRule>
  </conditionalFormatting>
  <conditionalFormatting sqref="M111">
    <cfRule type="containsErrors" dxfId="11" priority="12">
      <formula>ISERROR(M111)</formula>
    </cfRule>
  </conditionalFormatting>
  <conditionalFormatting sqref="M121">
    <cfRule type="containsErrors" dxfId="10" priority="11">
      <formula>ISERROR(M121)</formula>
    </cfRule>
  </conditionalFormatting>
  <conditionalFormatting sqref="M131">
    <cfRule type="containsErrors" dxfId="9" priority="10">
      <formula>ISERROR(M131)</formula>
    </cfRule>
  </conditionalFormatting>
  <conditionalFormatting sqref="M141">
    <cfRule type="containsErrors" dxfId="8" priority="9">
      <formula>ISERROR(M141)</formula>
    </cfRule>
  </conditionalFormatting>
  <conditionalFormatting sqref="M151">
    <cfRule type="containsErrors" dxfId="7" priority="8">
      <formula>ISERROR(M151)</formula>
    </cfRule>
  </conditionalFormatting>
  <conditionalFormatting sqref="M161">
    <cfRule type="containsErrors" dxfId="6" priority="7">
      <formula>ISERROR(M161)</formula>
    </cfRule>
  </conditionalFormatting>
  <conditionalFormatting sqref="E1:L1">
    <cfRule type="containsErrors" dxfId="5" priority="6">
      <formula>ISERROR(E1)</formula>
    </cfRule>
  </conditionalFormatting>
  <conditionalFormatting sqref="E1:G1 E11:G11 E21:G21 E31:G31 E41:G41 E51:G51 E61:G61 E71:G71 E81:G81 E91:G91 E101:G101 E111:G111 E121:G121 E131:G131 E141:G141 E151:G151 E161:G161">
    <cfRule type="cellIs" dxfId="4" priority="4" operator="equal">
      <formula>0</formula>
    </cfRule>
    <cfRule type="containsErrors" dxfId="3" priority="5">
      <formula>ISERROR(E1)</formula>
    </cfRule>
  </conditionalFormatting>
  <conditionalFormatting sqref="B12:B16">
    <cfRule type="containsErrors" dxfId="2" priority="2">
      <formula>ISERROR(B12)</formula>
    </cfRule>
  </conditionalFormatting>
  <conditionalFormatting sqref="B2:B6">
    <cfRule type="containsErrors" dxfId="1" priority="3">
      <formula>ISERROR(B2)</formula>
    </cfRule>
  </conditionalFormatting>
  <conditionalFormatting sqref="B11">
    <cfRule type="containsErrors" dxfId="0" priority="1">
      <formula>ISERROR(B11)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Horaire</vt:lpstr>
      <vt:lpstr>Données</vt:lpstr>
      <vt:lpstr>Abat-Neuf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2016-06-13T19:56:06Z</dcterms:created>
  <dcterms:modified xsi:type="dcterms:W3CDTF">2016-06-14T00:44:14Z</dcterms:modified>
</cp:coreProperties>
</file>