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5988" windowHeight="4884" activeTab="1"/>
  </bookViews>
  <sheets>
    <sheet name="Sem.01" sheetId="1" r:id="rId1"/>
    <sheet name="Sem.0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99" i="2" l="1"/>
  <c r="E399" i="2" s="1"/>
  <c r="B397" i="2"/>
  <c r="B396" i="2"/>
  <c r="B395" i="2"/>
  <c r="B394" i="2"/>
  <c r="D391" i="2"/>
  <c r="C390" i="2"/>
  <c r="G389" i="2"/>
  <c r="G388" i="2"/>
  <c r="E385" i="2"/>
  <c r="D373" i="2"/>
  <c r="E373" i="2" s="1"/>
  <c r="B371" i="2"/>
  <c r="B370" i="2"/>
  <c r="B369" i="2"/>
  <c r="B368" i="2"/>
  <c r="D365" i="2"/>
  <c r="C364" i="2"/>
  <c r="G363" i="2"/>
  <c r="G362" i="2"/>
  <c r="E359" i="2"/>
  <c r="D347" i="2"/>
  <c r="E347" i="2" s="1"/>
  <c r="F347" i="2" s="1"/>
  <c r="B345" i="2"/>
  <c r="B344" i="2"/>
  <c r="B343" i="2"/>
  <c r="B342" i="2"/>
  <c r="D339" i="2"/>
  <c r="C338" i="2"/>
  <c r="G337" i="2"/>
  <c r="G336" i="2"/>
  <c r="E333" i="2"/>
  <c r="E321" i="2"/>
  <c r="D321" i="2"/>
  <c r="B319" i="2"/>
  <c r="B318" i="2"/>
  <c r="B317" i="2"/>
  <c r="B316" i="2"/>
  <c r="D313" i="2"/>
  <c r="C312" i="2"/>
  <c r="G311" i="2"/>
  <c r="G310" i="2"/>
  <c r="E307" i="2"/>
  <c r="D296" i="2"/>
  <c r="E296" i="2" s="1"/>
  <c r="B294" i="2"/>
  <c r="B293" i="2"/>
  <c r="B292" i="2"/>
  <c r="B291" i="2"/>
  <c r="D288" i="2"/>
  <c r="C287" i="2"/>
  <c r="G286" i="2"/>
  <c r="G285" i="2"/>
  <c r="E282" i="2"/>
  <c r="D270" i="2"/>
  <c r="E270" i="2" s="1"/>
  <c r="B268" i="2"/>
  <c r="B267" i="2"/>
  <c r="B266" i="2"/>
  <c r="B265" i="2"/>
  <c r="D262" i="2"/>
  <c r="C261" i="2"/>
  <c r="G260" i="2"/>
  <c r="G259" i="2"/>
  <c r="E256" i="2"/>
  <c r="D245" i="2"/>
  <c r="B243" i="2"/>
  <c r="B242" i="2"/>
  <c r="B241" i="2"/>
  <c r="B240" i="2"/>
  <c r="D237" i="2"/>
  <c r="C236" i="2"/>
  <c r="G235" i="2"/>
  <c r="G234" i="2"/>
  <c r="E231" i="2"/>
  <c r="E219" i="2"/>
  <c r="D219" i="2"/>
  <c r="B217" i="2"/>
  <c r="B216" i="2"/>
  <c r="B215" i="2"/>
  <c r="B214" i="2"/>
  <c r="D211" i="2"/>
  <c r="C210" i="2"/>
  <c r="G209" i="2"/>
  <c r="G208" i="2"/>
  <c r="E205" i="2"/>
  <c r="D194" i="2"/>
  <c r="E194" i="2" s="1"/>
  <c r="B192" i="2"/>
  <c r="B191" i="2"/>
  <c r="B190" i="2"/>
  <c r="B189" i="2"/>
  <c r="D186" i="2"/>
  <c r="C185" i="2"/>
  <c r="G184" i="2"/>
  <c r="G183" i="2"/>
  <c r="E180" i="2"/>
  <c r="D168" i="2"/>
  <c r="E168" i="2" s="1"/>
  <c r="B166" i="2"/>
  <c r="B165" i="2"/>
  <c r="B164" i="2"/>
  <c r="B163" i="2"/>
  <c r="D160" i="2"/>
  <c r="C159" i="2"/>
  <c r="G158" i="2"/>
  <c r="G157" i="2"/>
  <c r="E154" i="2"/>
  <c r="D143" i="2"/>
  <c r="B141" i="2"/>
  <c r="B140" i="2"/>
  <c r="B139" i="2"/>
  <c r="B138" i="2"/>
  <c r="D135" i="2"/>
  <c r="C134" i="2"/>
  <c r="G133" i="2"/>
  <c r="G132" i="2"/>
  <c r="E129" i="2"/>
  <c r="E117" i="2"/>
  <c r="D117" i="2"/>
  <c r="B115" i="2"/>
  <c r="B114" i="2"/>
  <c r="B113" i="2"/>
  <c r="B112" i="2"/>
  <c r="D109" i="2"/>
  <c r="C108" i="2"/>
  <c r="G107" i="2"/>
  <c r="G106" i="2"/>
  <c r="E103" i="2"/>
  <c r="D92" i="2"/>
  <c r="E92" i="2" s="1"/>
  <c r="B90" i="2"/>
  <c r="B89" i="2"/>
  <c r="B88" i="2"/>
  <c r="B87" i="2"/>
  <c r="D84" i="2"/>
  <c r="C83" i="2"/>
  <c r="G82" i="2"/>
  <c r="G81" i="2"/>
  <c r="E78" i="2"/>
  <c r="D66" i="2"/>
  <c r="E66" i="2" s="1"/>
  <c r="B64" i="2"/>
  <c r="B63" i="2"/>
  <c r="B62" i="2"/>
  <c r="B61" i="2"/>
  <c r="D58" i="2"/>
  <c r="C57" i="2"/>
  <c r="G56" i="2"/>
  <c r="G55" i="2"/>
  <c r="E52" i="2"/>
  <c r="C42" i="2"/>
  <c r="D41" i="2"/>
  <c r="C40" i="2"/>
  <c r="B39" i="2"/>
  <c r="B38" i="2"/>
  <c r="B37" i="2"/>
  <c r="B36" i="2"/>
  <c r="D33" i="2"/>
  <c r="C32" i="2"/>
  <c r="G31" i="2"/>
  <c r="G30" i="2"/>
  <c r="E27" i="2"/>
  <c r="E15" i="2"/>
  <c r="D15" i="2"/>
  <c r="D7" i="2"/>
  <c r="C6" i="2"/>
  <c r="C13" i="2" s="1"/>
  <c r="G5" i="2"/>
  <c r="G4" i="2"/>
  <c r="E1" i="2"/>
  <c r="C393" i="1"/>
  <c r="C398" i="1" s="1"/>
  <c r="C400" i="1" s="1"/>
  <c r="C367" i="1"/>
  <c r="C341" i="1"/>
  <c r="C315" i="1"/>
  <c r="C320" i="1" s="1"/>
  <c r="C322" i="1" s="1"/>
  <c r="C290" i="1"/>
  <c r="C295" i="1" s="1"/>
  <c r="C297" i="1" s="1"/>
  <c r="C264" i="1"/>
  <c r="C239" i="1"/>
  <c r="C213" i="1"/>
  <c r="C218" i="1" s="1"/>
  <c r="C220" i="1" s="1"/>
  <c r="C188" i="1"/>
  <c r="C193" i="1" s="1"/>
  <c r="C195" i="1" s="1"/>
  <c r="C162" i="1"/>
  <c r="C137" i="1"/>
  <c r="C111" i="1"/>
  <c r="C116" i="1" s="1"/>
  <c r="C118" i="1" s="1"/>
  <c r="C86" i="1"/>
  <c r="C91" i="1" s="1"/>
  <c r="C93" i="1" s="1"/>
  <c r="C60" i="1"/>
  <c r="C35" i="1"/>
  <c r="C244" i="1"/>
  <c r="C246" i="1" s="1"/>
  <c r="D391" i="1"/>
  <c r="D365" i="1"/>
  <c r="D339" i="1"/>
  <c r="D313" i="1"/>
  <c r="D288" i="1"/>
  <c r="D262" i="1"/>
  <c r="D237" i="1"/>
  <c r="D211" i="1"/>
  <c r="D186" i="1"/>
  <c r="D160" i="1"/>
  <c r="D135" i="1"/>
  <c r="D109" i="1"/>
  <c r="D84" i="1"/>
  <c r="D58" i="1"/>
  <c r="D33" i="1"/>
  <c r="C390" i="1"/>
  <c r="C364" i="1"/>
  <c r="C338" i="1"/>
  <c r="C312" i="1"/>
  <c r="C287" i="1"/>
  <c r="C261" i="1"/>
  <c r="C236" i="1"/>
  <c r="C210" i="1"/>
  <c r="C185" i="1"/>
  <c r="C159" i="1"/>
  <c r="C134" i="1"/>
  <c r="C108" i="1"/>
  <c r="C83" i="1"/>
  <c r="C57" i="1"/>
  <c r="C32" i="1"/>
  <c r="G389" i="1"/>
  <c r="G388" i="1"/>
  <c r="E385" i="1"/>
  <c r="G363" i="1"/>
  <c r="G362" i="1"/>
  <c r="E359" i="1"/>
  <c r="G337" i="1"/>
  <c r="G336" i="1"/>
  <c r="E333" i="1"/>
  <c r="G311" i="1"/>
  <c r="G310" i="1"/>
  <c r="E307" i="1"/>
  <c r="G286" i="1"/>
  <c r="G285" i="1"/>
  <c r="E282" i="1"/>
  <c r="G260" i="1"/>
  <c r="G259" i="1"/>
  <c r="E256" i="1"/>
  <c r="G235" i="1"/>
  <c r="G234" i="1"/>
  <c r="E231" i="1"/>
  <c r="G209" i="1"/>
  <c r="G208" i="1"/>
  <c r="E205" i="1"/>
  <c r="G184" i="1"/>
  <c r="G183" i="1"/>
  <c r="E180" i="1"/>
  <c r="G158" i="1"/>
  <c r="G157" i="1"/>
  <c r="E154" i="1"/>
  <c r="G133" i="1"/>
  <c r="G132" i="1"/>
  <c r="E129" i="1"/>
  <c r="G107" i="1"/>
  <c r="G106" i="1"/>
  <c r="E103" i="1"/>
  <c r="G82" i="1"/>
  <c r="G81" i="1"/>
  <c r="E78" i="1"/>
  <c r="G56" i="1"/>
  <c r="G55" i="1"/>
  <c r="E52" i="1"/>
  <c r="G31" i="1"/>
  <c r="G30" i="1"/>
  <c r="E27" i="1"/>
  <c r="D7" i="1"/>
  <c r="C6" i="1"/>
  <c r="B393" i="1" s="1"/>
  <c r="G5" i="1"/>
  <c r="G4" i="1"/>
  <c r="E1" i="1"/>
  <c r="D399" i="1"/>
  <c r="D373" i="1"/>
  <c r="C372" i="1"/>
  <c r="C374" i="1" s="1"/>
  <c r="C346" i="1"/>
  <c r="C348" i="1" s="1"/>
  <c r="D321" i="1"/>
  <c r="D296" i="1"/>
  <c r="D270" i="1"/>
  <c r="C269" i="1"/>
  <c r="C271" i="1" s="1"/>
  <c r="D245" i="1"/>
  <c r="D219" i="1"/>
  <c r="D194" i="1"/>
  <c r="D168" i="1"/>
  <c r="C167" i="1"/>
  <c r="C169" i="1" s="1"/>
  <c r="D143" i="1"/>
  <c r="C142" i="1"/>
  <c r="C144" i="1" s="1"/>
  <c r="D117" i="1"/>
  <c r="D92" i="1"/>
  <c r="D66" i="1"/>
  <c r="C65" i="1"/>
  <c r="C67" i="1" s="1"/>
  <c r="D41" i="1"/>
  <c r="C40" i="1"/>
  <c r="C42" i="1" s="1"/>
  <c r="D15" i="1"/>
  <c r="C9" i="2" l="1"/>
  <c r="C14" i="2" s="1"/>
  <c r="C16" i="2" s="1"/>
  <c r="C111" i="2"/>
  <c r="C116" i="2" s="1"/>
  <c r="C118" i="2" s="1"/>
  <c r="C213" i="2"/>
  <c r="C218" i="2" s="1"/>
  <c r="C220" i="2" s="1"/>
  <c r="C264" i="2"/>
  <c r="C269" i="2" s="1"/>
  <c r="C271" i="2" s="1"/>
  <c r="C367" i="2"/>
  <c r="C372" i="2" s="1"/>
  <c r="C374" i="2" s="1"/>
  <c r="C12" i="2"/>
  <c r="B12" i="1"/>
  <c r="C13" i="1"/>
  <c r="B9" i="1"/>
  <c r="B111" i="1"/>
  <c r="B315" i="1"/>
  <c r="B11" i="2"/>
  <c r="B35" i="2"/>
  <c r="B86" i="2"/>
  <c r="B137" i="2"/>
  <c r="B188" i="2"/>
  <c r="B239" i="2"/>
  <c r="B290" i="2"/>
  <c r="B341" i="2"/>
  <c r="B393" i="2"/>
  <c r="C11" i="2"/>
  <c r="B11" i="1"/>
  <c r="C12" i="1"/>
  <c r="B35" i="1"/>
  <c r="B137" i="1"/>
  <c r="B239" i="1"/>
  <c r="B341" i="1"/>
  <c r="B10" i="2"/>
  <c r="C35" i="2"/>
  <c r="C86" i="2"/>
  <c r="C91" i="2" s="1"/>
  <c r="C93" i="2" s="1"/>
  <c r="C137" i="2"/>
  <c r="C142" i="2" s="1"/>
  <c r="C144" i="2" s="1"/>
  <c r="C188" i="2"/>
  <c r="C193" i="2" s="1"/>
  <c r="C195" i="2" s="1"/>
  <c r="C239" i="2"/>
  <c r="C244" i="2" s="1"/>
  <c r="C246" i="2" s="1"/>
  <c r="C290" i="2"/>
  <c r="C295" i="2" s="1"/>
  <c r="C297" i="2" s="1"/>
  <c r="C341" i="2"/>
  <c r="C346" i="2" s="1"/>
  <c r="C348" i="2" s="1"/>
  <c r="C393" i="2"/>
  <c r="C398" i="2" s="1"/>
  <c r="C400" i="2" s="1"/>
  <c r="C10" i="2"/>
  <c r="B10" i="1"/>
  <c r="C11" i="1"/>
  <c r="B60" i="1"/>
  <c r="B162" i="1"/>
  <c r="B264" i="1"/>
  <c r="B367" i="1"/>
  <c r="B12" i="2"/>
  <c r="C60" i="2"/>
  <c r="C65" i="2" s="1"/>
  <c r="C67" i="2" s="1"/>
  <c r="C162" i="2"/>
  <c r="C167" i="2" s="1"/>
  <c r="C169" i="2" s="1"/>
  <c r="C315" i="2"/>
  <c r="C320" i="2" s="1"/>
  <c r="C322" i="2" s="1"/>
  <c r="B213" i="1"/>
  <c r="B13" i="2"/>
  <c r="B9" i="2"/>
  <c r="B60" i="2"/>
  <c r="B111" i="2"/>
  <c r="B162" i="2"/>
  <c r="B213" i="2"/>
  <c r="B264" i="2"/>
  <c r="B315" i="2"/>
  <c r="B367" i="2"/>
  <c r="B13" i="1"/>
  <c r="C9" i="1"/>
  <c r="C10" i="1"/>
  <c r="C14" i="1" s="1"/>
  <c r="C16" i="1" s="1"/>
  <c r="B86" i="1"/>
  <c r="B188" i="1"/>
  <c r="B290" i="1"/>
  <c r="F66" i="2"/>
  <c r="G66" i="2" s="1"/>
  <c r="G92" i="2"/>
  <c r="F92" i="2"/>
  <c r="G15" i="2"/>
  <c r="G117" i="2"/>
  <c r="G245" i="2"/>
  <c r="G270" i="2"/>
  <c r="F270" i="2"/>
  <c r="F296" i="2"/>
  <c r="G296" i="2" s="1"/>
  <c r="G41" i="2"/>
  <c r="G168" i="2"/>
  <c r="F168" i="2"/>
  <c r="F194" i="2"/>
  <c r="G194" i="2"/>
  <c r="F373" i="2"/>
  <c r="G373" i="2" s="1"/>
  <c r="F399" i="2"/>
  <c r="G399" i="2" s="1"/>
  <c r="F15" i="2"/>
  <c r="E41" i="2"/>
  <c r="F41" i="2" s="1"/>
  <c r="F117" i="2"/>
  <c r="E143" i="2"/>
  <c r="F143" i="2" s="1"/>
  <c r="F219" i="2"/>
  <c r="G219" i="2" s="1"/>
  <c r="E245" i="2"/>
  <c r="F245" i="2" s="1"/>
  <c r="F321" i="2"/>
  <c r="G321" i="2" s="1"/>
  <c r="G347" i="2"/>
  <c r="E41" i="1"/>
  <c r="F41" i="1" s="1"/>
  <c r="E92" i="1"/>
  <c r="F92" i="1" s="1"/>
  <c r="E270" i="1"/>
  <c r="F270" i="1" s="1"/>
  <c r="E66" i="1"/>
  <c r="F66" i="1" s="1"/>
  <c r="G66" i="1"/>
  <c r="E245" i="1"/>
  <c r="F245" i="1" s="1"/>
  <c r="G245" i="1"/>
  <c r="E296" i="1"/>
  <c r="F296" i="1" s="1"/>
  <c r="G296" i="1"/>
  <c r="E143" i="1"/>
  <c r="F143" i="1" s="1"/>
  <c r="G143" i="1"/>
  <c r="E168" i="1"/>
  <c r="F168" i="1" s="1"/>
  <c r="E194" i="1"/>
  <c r="F194" i="1" s="1"/>
  <c r="E373" i="1"/>
  <c r="F373" i="1" s="1"/>
  <c r="G373" i="1"/>
  <c r="E399" i="1"/>
  <c r="F399" i="1" s="1"/>
  <c r="E15" i="1"/>
  <c r="F15" i="1" s="1"/>
  <c r="E117" i="1"/>
  <c r="F117" i="1" s="1"/>
  <c r="E219" i="1"/>
  <c r="F219" i="1" s="1"/>
  <c r="E321" i="1"/>
  <c r="F321" i="1" s="1"/>
  <c r="D347" i="1"/>
  <c r="G143" i="2" l="1"/>
  <c r="G399" i="1"/>
  <c r="G321" i="1"/>
  <c r="G270" i="1"/>
  <c r="G219" i="1"/>
  <c r="G194" i="1"/>
  <c r="G168" i="1"/>
  <c r="G41" i="1"/>
  <c r="G92" i="1"/>
  <c r="G117" i="1"/>
  <c r="E347" i="1"/>
  <c r="F347" i="1" s="1"/>
  <c r="G15" i="1"/>
  <c r="G347" i="1" l="1"/>
</calcChain>
</file>

<file path=xl/sharedStrings.xml><?xml version="1.0" encoding="utf-8"?>
<sst xmlns="http://schemas.openxmlformats.org/spreadsheetml/2006/main" count="560" uniqueCount="16">
  <si>
    <t>Ligue de quilles</t>
  </si>
  <si>
    <t xml:space="preserve">                                                            Feuille de pointage</t>
  </si>
  <si>
    <t>Allée:</t>
  </si>
  <si>
    <t>Date:</t>
  </si>
  <si>
    <t>Équipe:</t>
  </si>
  <si>
    <t>Capitaine:</t>
  </si>
  <si>
    <t>JOUEURS</t>
  </si>
  <si>
    <t>Moy.</t>
  </si>
  <si>
    <t>Total</t>
  </si>
  <si>
    <t>Sous Total</t>
  </si>
  <si>
    <t>Handicap</t>
  </si>
  <si>
    <t>Parfaites d'équipe:</t>
  </si>
  <si>
    <t>"69" d'équipe:</t>
  </si>
  <si>
    <t>Substituts / Nouveaux joueurs</t>
  </si>
  <si>
    <t>Signature du Capitaine_____________________________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</si>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</sst>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/yy;@"/>
  </numFmts>
  <fonts count="5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02">
    <xf numFmtId="0" fontId="0" fillId="0" borderId="0" xfId="0"/>
    <xf numFmtId="0" fontId="3" fillId="2" borderId="1" xfId="1" applyFont="1" applyFill="1" applyBorder="1" applyAlignment="1">
      <alignment vertical="center"/>
    </xf>
    <xf numFmtId="0" fontId="3" fillId="2" borderId="2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3" fillId="2" borderId="4" xfId="1" applyFont="1" applyFill="1" applyBorder="1" applyAlignment="1">
      <alignment vertical="center"/>
    </xf>
    <xf numFmtId="0" fontId="3" fillId="2" borderId="0" xfId="1" applyFont="1" applyFill="1" applyBorder="1" applyAlignment="1">
      <alignment vertical="center"/>
    </xf>
    <xf numFmtId="0" fontId="3" fillId="2" borderId="5" xfId="1" applyFont="1" applyFill="1" applyBorder="1" applyAlignment="1">
      <alignment vertical="center"/>
    </xf>
    <xf numFmtId="0" fontId="1" fillId="2" borderId="4" xfId="0" applyFont="1" applyFill="1" applyBorder="1"/>
    <xf numFmtId="0" fontId="1" fillId="2" borderId="0" xfId="0" applyFont="1" applyFill="1" applyBorder="1"/>
    <xf numFmtId="0" fontId="0" fillId="2" borderId="0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right" vertical="center"/>
    </xf>
    <xf numFmtId="1" fontId="3" fillId="2" borderId="0" xfId="1" applyNumberFormat="1" applyFont="1" applyFill="1" applyBorder="1" applyAlignment="1">
      <alignment horizontal="center" vertical="center"/>
    </xf>
    <xf numFmtId="15" fontId="3" fillId="2" borderId="0" xfId="1" applyNumberFormat="1" applyFont="1" applyFill="1" applyBorder="1" applyAlignment="1">
      <alignment horizontal="center" vertical="center"/>
    </xf>
    <xf numFmtId="15" fontId="3" fillId="2" borderId="0" xfId="1" applyNumberFormat="1" applyFont="1" applyFill="1" applyBorder="1" applyAlignment="1">
      <alignment vertical="center"/>
    </xf>
    <xf numFmtId="164" fontId="3" fillId="2" borderId="0" xfId="1" applyNumberFormat="1" applyFont="1" applyFill="1" applyBorder="1" applyAlignment="1">
      <alignment vertical="center"/>
    </xf>
    <xf numFmtId="164" fontId="3" fillId="2" borderId="5" xfId="1" applyNumberFormat="1" applyFont="1" applyFill="1" applyBorder="1" applyAlignment="1">
      <alignment vertical="center"/>
    </xf>
    <xf numFmtId="0" fontId="1" fillId="2" borderId="0" xfId="0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0" fillId="2" borderId="4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vertical="center"/>
    </xf>
    <xf numFmtId="1" fontId="1" fillId="2" borderId="7" xfId="0" applyNumberFormat="1" applyFont="1" applyFill="1" applyBorder="1" applyAlignment="1">
      <alignment horizontal="right" vertical="center"/>
    </xf>
    <xf numFmtId="0" fontId="3" fillId="2" borderId="8" xfId="1" applyFont="1" applyFill="1" applyBorder="1" applyAlignment="1">
      <alignment vertical="center"/>
    </xf>
    <xf numFmtId="0" fontId="3" fillId="2" borderId="6" xfId="1" applyFont="1" applyFill="1" applyBorder="1" applyAlignment="1">
      <alignment horizontal="right"/>
    </xf>
    <xf numFmtId="1" fontId="3" fillId="2" borderId="7" xfId="1" applyNumberFormat="1" applyFont="1" applyFill="1" applyBorder="1" applyAlignment="1">
      <alignment horizontal="right" vertical="center"/>
    </xf>
    <xf numFmtId="0" fontId="3" fillId="2" borderId="8" xfId="1" applyFont="1" applyFill="1" applyBorder="1"/>
    <xf numFmtId="0" fontId="3" fillId="2" borderId="8" xfId="1" applyFont="1" applyFill="1" applyBorder="1" applyAlignment="1">
      <alignment horizontal="center"/>
    </xf>
    <xf numFmtId="1" fontId="3" fillId="2" borderId="8" xfId="1" applyNumberFormat="1" applyFont="1" applyFill="1" applyBorder="1" applyAlignment="1">
      <alignment horizontal="right" vertical="center"/>
    </xf>
    <xf numFmtId="0" fontId="3" fillId="2" borderId="10" xfId="1" applyFont="1" applyFill="1" applyBorder="1" applyAlignment="1">
      <alignment horizontal="right" vertical="center"/>
    </xf>
    <xf numFmtId="1" fontId="3" fillId="2" borderId="11" xfId="1" applyNumberFormat="1" applyFont="1" applyFill="1" applyBorder="1" applyAlignment="1">
      <alignment horizontal="right" vertical="center"/>
    </xf>
    <xf numFmtId="0" fontId="3" fillId="2" borderId="12" xfId="1" applyFont="1" applyFill="1" applyBorder="1"/>
    <xf numFmtId="0" fontId="3" fillId="2" borderId="12" xfId="1" applyFont="1" applyFill="1" applyBorder="1" applyAlignment="1">
      <alignment horizontal="center"/>
    </xf>
    <xf numFmtId="0" fontId="0" fillId="2" borderId="8" xfId="0" applyFont="1" applyFill="1" applyBorder="1"/>
    <xf numFmtId="0" fontId="1" fillId="2" borderId="8" xfId="0" applyFont="1" applyFill="1" applyBorder="1"/>
    <xf numFmtId="0" fontId="0" fillId="2" borderId="13" xfId="0" applyFont="1" applyFill="1" applyBorder="1" applyAlignment="1">
      <alignment horizontal="left"/>
    </xf>
    <xf numFmtId="0" fontId="3" fillId="2" borderId="14" xfId="1" applyFont="1" applyFill="1" applyBorder="1" applyAlignment="1">
      <alignment horizontal="center" vertical="center"/>
    </xf>
    <xf numFmtId="0" fontId="1" fillId="2" borderId="15" xfId="0" applyFont="1" applyFill="1" applyBorder="1" applyAlignment="1"/>
    <xf numFmtId="0" fontId="1" fillId="2" borderId="0" xfId="0" applyFont="1" applyFill="1" applyBorder="1" applyAlignment="1"/>
    <xf numFmtId="0" fontId="1" fillId="2" borderId="5" xfId="0" applyFont="1" applyFill="1" applyBorder="1" applyAlignment="1"/>
    <xf numFmtId="0" fontId="1" fillId="2" borderId="16" xfId="0" applyFont="1" applyFill="1" applyBorder="1" applyAlignment="1"/>
    <xf numFmtId="0" fontId="3" fillId="2" borderId="17" xfId="1" applyFont="1" applyFill="1" applyBorder="1" applyAlignment="1">
      <alignment vertical="center"/>
    </xf>
    <xf numFmtId="0" fontId="3" fillId="2" borderId="18" xfId="1" applyFont="1" applyFill="1" applyBorder="1" applyAlignment="1">
      <alignment vertical="center"/>
    </xf>
    <xf numFmtId="0" fontId="1" fillId="2" borderId="19" xfId="0" applyFont="1" applyFill="1" applyBorder="1" applyAlignment="1"/>
    <xf numFmtId="0" fontId="1" fillId="2" borderId="20" xfId="0" applyFont="1" applyFill="1" applyBorder="1" applyAlignment="1"/>
    <xf numFmtId="0" fontId="1" fillId="2" borderId="20" xfId="0" applyFont="1" applyFill="1" applyBorder="1"/>
    <xf numFmtId="0" fontId="1" fillId="2" borderId="21" xfId="0" applyFont="1" applyFill="1" applyBorder="1"/>
    <xf numFmtId="0" fontId="1" fillId="2" borderId="17" xfId="0" applyFont="1" applyFill="1" applyBorder="1" applyAlignment="1"/>
    <xf numFmtId="0" fontId="1" fillId="2" borderId="18" xfId="0" applyFont="1" applyFill="1" applyBorder="1" applyAlignment="1"/>
    <xf numFmtId="0" fontId="1" fillId="2" borderId="18" xfId="0" applyFont="1" applyFill="1" applyBorder="1"/>
    <xf numFmtId="0" fontId="1" fillId="2" borderId="12" xfId="0" applyFont="1" applyFill="1" applyBorder="1"/>
    <xf numFmtId="0" fontId="0" fillId="2" borderId="12" xfId="0" applyFont="1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1" fillId="2" borderId="1" xfId="0" applyFont="1" applyFill="1" applyBorder="1" applyAlignment="1"/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0" fillId="2" borderId="4" xfId="0" applyFont="1" applyFill="1" applyBorder="1"/>
    <xf numFmtId="0" fontId="0" fillId="2" borderId="15" xfId="0" applyFont="1" applyFill="1" applyBorder="1" applyAlignment="1">
      <alignment horizontal="center" vertical="center"/>
    </xf>
    <xf numFmtId="0" fontId="1" fillId="2" borderId="4" xfId="0" applyFont="1" applyFill="1" applyBorder="1" applyAlignment="1"/>
    <xf numFmtId="0" fontId="1" fillId="2" borderId="23" xfId="0" applyFont="1" applyFill="1" applyBorder="1"/>
    <xf numFmtId="0" fontId="1" fillId="2" borderId="24" xfId="0" applyFont="1" applyFill="1" applyBorder="1"/>
    <xf numFmtId="0" fontId="1" fillId="2" borderId="23" xfId="0" applyFont="1" applyFill="1" applyBorder="1" applyAlignment="1"/>
    <xf numFmtId="0" fontId="1" fillId="2" borderId="24" xfId="0" applyFont="1" applyFill="1" applyBorder="1" applyAlignment="1"/>
    <xf numFmtId="0" fontId="1" fillId="2" borderId="25" xfId="0" applyFont="1" applyFill="1" applyBorder="1" applyAlignment="1"/>
    <xf numFmtId="0" fontId="1" fillId="0" borderId="0" xfId="0" applyFont="1"/>
    <xf numFmtId="0" fontId="0" fillId="3" borderId="0" xfId="0" applyFont="1" applyFill="1" applyBorder="1" applyAlignment="1">
      <alignment horizontal="center" vertical="center"/>
    </xf>
    <xf numFmtId="0" fontId="0" fillId="2" borderId="15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3" fillId="3" borderId="0" xfId="1" applyFont="1" applyFill="1" applyBorder="1" applyAlignment="1">
      <alignment vertical="center"/>
    </xf>
    <xf numFmtId="0" fontId="1" fillId="3" borderId="0" xfId="0" applyFont="1" applyFill="1" applyBorder="1"/>
    <xf numFmtId="0" fontId="3" fillId="3" borderId="0" xfId="1" applyFont="1" applyFill="1" applyBorder="1" applyAlignment="1">
      <alignment horizontal="right" vertical="center"/>
    </xf>
    <xf numFmtId="1" fontId="3" fillId="3" borderId="0" xfId="1" applyNumberFormat="1" applyFont="1" applyFill="1" applyBorder="1" applyAlignment="1">
      <alignment horizontal="center" vertical="center"/>
    </xf>
    <xf numFmtId="15" fontId="3" fillId="3" borderId="0" xfId="1" applyNumberFormat="1" applyFont="1" applyFill="1" applyBorder="1" applyAlignment="1">
      <alignment horizontal="center" vertical="center"/>
    </xf>
    <xf numFmtId="15" fontId="3" fillId="3" borderId="0" xfId="1" applyNumberFormat="1" applyFont="1" applyFill="1" applyBorder="1" applyAlignment="1">
      <alignment vertical="center"/>
    </xf>
    <xf numFmtId="164" fontId="3" fillId="3" borderId="0" xfId="1" applyNumberFormat="1" applyFont="1" applyFill="1" applyBorder="1" applyAlignment="1">
      <alignment vertical="center"/>
    </xf>
    <xf numFmtId="0" fontId="1" fillId="3" borderId="0" xfId="0" applyFont="1" applyFill="1" applyBorder="1" applyAlignment="1">
      <alignment horizontal="center"/>
    </xf>
    <xf numFmtId="0" fontId="3" fillId="3" borderId="0" xfId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center" vertical="center"/>
    </xf>
    <xf numFmtId="1" fontId="1" fillId="3" borderId="0" xfId="0" applyNumberFormat="1" applyFont="1" applyFill="1" applyBorder="1" applyAlignment="1">
      <alignment horizontal="right" vertical="center"/>
    </xf>
    <xf numFmtId="0" fontId="3" fillId="3" borderId="0" xfId="1" applyFont="1" applyFill="1" applyBorder="1" applyAlignment="1">
      <alignment horizontal="right"/>
    </xf>
    <xf numFmtId="1" fontId="3" fillId="3" borderId="0" xfId="1" applyNumberFormat="1" applyFont="1" applyFill="1" applyBorder="1" applyAlignment="1">
      <alignment horizontal="right" vertical="center"/>
    </xf>
    <xf numFmtId="0" fontId="3" fillId="3" borderId="0" xfId="1" applyFont="1" applyFill="1" applyBorder="1"/>
    <xf numFmtId="0" fontId="3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/>
    <xf numFmtId="0" fontId="0" fillId="3" borderId="0" xfId="0" applyFont="1" applyFill="1" applyBorder="1"/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0" fillId="3" borderId="0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OWLING/Les%20P&#234;cheur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Cédule"/>
      <sheetName val="Corrections,Joueurs"/>
      <sheetName val="Entrée, Données"/>
      <sheetName val="Budget, Hebdo."/>
      <sheetName val="Contrôle des dépenses"/>
      <sheetName val="Gageures"/>
      <sheetName val="Remplaçants"/>
      <sheetName val="Abâts neuf, optionnel"/>
      <sheetName val="Abâts neuf, Pré-saison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10"/>
      <sheetName val="Sem.11"/>
      <sheetName val="Sem.12"/>
      <sheetName val="Sem.13"/>
      <sheetName val="Sem.14"/>
      <sheetName val="Sem.15"/>
      <sheetName val="Sem.16"/>
      <sheetName val="Sem.17"/>
      <sheetName val="Sem.18"/>
      <sheetName val="Sem.19"/>
      <sheetName val="Sem.20"/>
      <sheetName val="Sem.21"/>
      <sheetName val="Sem.22"/>
      <sheetName val="Sem.23"/>
      <sheetName val="Sem.24"/>
      <sheetName val="Sem.25"/>
      <sheetName val="Sem.26"/>
      <sheetName val="Sem.27"/>
      <sheetName val="Sem.28"/>
      <sheetName val="Finale01"/>
      <sheetName val="Finale02"/>
      <sheetName val="Finale03"/>
      <sheetName val="Finale04"/>
      <sheetName val="Abâts neuf, Post- saison"/>
      <sheetName val="Prix, fin de saisons"/>
      <sheetName val="Dépenses"/>
      <sheetName val="Revenus"/>
      <sheetName val="Nouveaux Joueurs"/>
      <sheetName val="Absences"/>
      <sheetName val="Revenus, Substituts"/>
      <sheetName val="Équipes, Capitaine"/>
      <sheetName val="Équipes, Joueurs"/>
      <sheetName val="Simples"/>
      <sheetName val="Triples"/>
      <sheetName val="Billets"/>
      <sheetName val="Feuilles de pointage"/>
      <sheetName val="Stats individuelles"/>
      <sheetName val="Stats d'Équipes"/>
      <sheetName val="Montants Individuels"/>
      <sheetName val="Budget hebdo,Impression"/>
      <sheetName val="Michel"/>
    </sheetNames>
    <sheetDataSet>
      <sheetData sheetId="0"/>
      <sheetData sheetId="1">
        <row r="5">
          <cell r="C5">
            <v>1</v>
          </cell>
          <cell r="D5">
            <v>2</v>
          </cell>
          <cell r="E5">
            <v>3</v>
          </cell>
          <cell r="F5">
            <v>4</v>
          </cell>
          <cell r="G5">
            <v>5</v>
          </cell>
          <cell r="H5">
            <v>6</v>
          </cell>
          <cell r="I5">
            <v>7</v>
          </cell>
          <cell r="J5">
            <v>8</v>
          </cell>
          <cell r="K5">
            <v>9</v>
          </cell>
          <cell r="L5">
            <v>10</v>
          </cell>
          <cell r="M5">
            <v>11</v>
          </cell>
          <cell r="N5">
            <v>12</v>
          </cell>
          <cell r="O5">
            <v>13</v>
          </cell>
          <cell r="P5">
            <v>14</v>
          </cell>
          <cell r="Q5">
            <v>15</v>
          </cell>
          <cell r="R5">
            <v>16</v>
          </cell>
        </row>
        <row r="6">
          <cell r="C6">
            <v>13</v>
          </cell>
          <cell r="D6">
            <v>12</v>
          </cell>
          <cell r="E6">
            <v>6</v>
          </cell>
          <cell r="F6">
            <v>15</v>
          </cell>
          <cell r="G6">
            <v>8</v>
          </cell>
          <cell r="H6">
            <v>3</v>
          </cell>
          <cell r="I6">
            <v>10</v>
          </cell>
          <cell r="J6">
            <v>5</v>
          </cell>
          <cell r="K6">
            <v>11</v>
          </cell>
          <cell r="L6">
            <v>7</v>
          </cell>
          <cell r="M6">
            <v>9</v>
          </cell>
          <cell r="N6">
            <v>2</v>
          </cell>
          <cell r="O6">
            <v>1</v>
          </cell>
          <cell r="P6">
            <v>16</v>
          </cell>
          <cell r="Q6">
            <v>4</v>
          </cell>
          <cell r="R6">
            <v>14</v>
          </cell>
        </row>
      </sheetData>
      <sheetData sheetId="2">
        <row r="1">
          <cell r="N1" t="str">
            <v>Les Pêcheurs</v>
          </cell>
        </row>
        <row r="3">
          <cell r="R3" t="str">
            <v>Semaine-01</v>
          </cell>
          <cell r="S3">
            <v>41886</v>
          </cell>
        </row>
        <row r="4">
          <cell r="R4" t="str">
            <v>Semaine-02</v>
          </cell>
          <cell r="S4">
            <v>41893</v>
          </cell>
        </row>
        <row r="31">
          <cell r="N31">
            <v>0</v>
          </cell>
        </row>
        <row r="32">
          <cell r="N32">
            <v>0</v>
          </cell>
        </row>
        <row r="33">
          <cell r="N33">
            <v>0</v>
          </cell>
        </row>
        <row r="34">
          <cell r="N34">
            <v>0</v>
          </cell>
        </row>
        <row r="35">
          <cell r="N35">
            <v>0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>
        <row r="7">
          <cell r="B7" t="str">
            <v>Pauline Morin</v>
          </cell>
        </row>
        <row r="8">
          <cell r="B8" t="str">
            <v>Ginette Poulin</v>
          </cell>
        </row>
        <row r="9">
          <cell r="B9" t="str">
            <v>Lise Berthiaume</v>
          </cell>
        </row>
        <row r="10">
          <cell r="B10" t="str">
            <v>Monique Boucher</v>
          </cell>
        </row>
        <row r="11">
          <cell r="B11" t="str">
            <v>Francine Poulin</v>
          </cell>
        </row>
        <row r="13">
          <cell r="B13" t="str">
            <v>Johanne Champagne</v>
          </cell>
        </row>
        <row r="14">
          <cell r="B14" t="str">
            <v>Adrien Prud'homme</v>
          </cell>
        </row>
        <row r="15">
          <cell r="B15" t="str">
            <v>Michel Moreau</v>
          </cell>
        </row>
        <row r="16">
          <cell r="B16" t="str">
            <v>Jacques Croteau</v>
          </cell>
        </row>
        <row r="17">
          <cell r="B17" t="str">
            <v>Nicole Hasty</v>
          </cell>
        </row>
        <row r="19">
          <cell r="B19" t="str">
            <v>Rita Julien</v>
          </cell>
        </row>
        <row r="20">
          <cell r="B20" t="str">
            <v>Émile Beauchesne</v>
          </cell>
        </row>
        <row r="21">
          <cell r="B21" t="str">
            <v>Madeleine Gradito</v>
          </cell>
        </row>
        <row r="22">
          <cell r="B22" t="str">
            <v>Réal Nolet</v>
          </cell>
        </row>
        <row r="23">
          <cell r="B23" t="str">
            <v>Jacques Robillard</v>
          </cell>
        </row>
        <row r="25">
          <cell r="B25" t="str">
            <v>Monique Narbonne</v>
          </cell>
        </row>
        <row r="26">
          <cell r="B26" t="str">
            <v>Juliette Lavallée</v>
          </cell>
        </row>
        <row r="27">
          <cell r="B27" t="str">
            <v>Ginette Thibeault</v>
          </cell>
        </row>
        <row r="28">
          <cell r="B28" t="str">
            <v>Paul Barette</v>
          </cell>
        </row>
        <row r="29">
          <cell r="B29" t="str">
            <v>Claude Cyr</v>
          </cell>
        </row>
        <row r="31">
          <cell r="B31" t="str">
            <v>Roland Gariepy</v>
          </cell>
        </row>
        <row r="32">
          <cell r="B32" t="str">
            <v>Annette Béliveau</v>
          </cell>
        </row>
        <row r="33">
          <cell r="B33" t="str">
            <v>Jacques Charlebois</v>
          </cell>
        </row>
        <row r="34">
          <cell r="B34" t="str">
            <v>Pierrette Venne</v>
          </cell>
        </row>
        <row r="35">
          <cell r="B35" t="str">
            <v>Michel Taillon</v>
          </cell>
        </row>
        <row r="37">
          <cell r="B37" t="str">
            <v>Thérèse Drainville</v>
          </cell>
        </row>
        <row r="38">
          <cell r="B38" t="str">
            <v>Suzanne Marinier</v>
          </cell>
        </row>
        <row r="39">
          <cell r="B39" t="str">
            <v>Gilberte Caron</v>
          </cell>
        </row>
        <row r="40">
          <cell r="B40" t="str">
            <v>Dorothée Beauchesne</v>
          </cell>
        </row>
        <row r="41">
          <cell r="B41" t="str">
            <v>Jeannine Chartré</v>
          </cell>
        </row>
        <row r="43">
          <cell r="B43" t="str">
            <v>Renaud Lapointe</v>
          </cell>
        </row>
        <row r="44">
          <cell r="B44" t="str">
            <v>Claudette Beaulieu</v>
          </cell>
        </row>
        <row r="45">
          <cell r="B45" t="str">
            <v>Pierre Clermont</v>
          </cell>
        </row>
        <row r="46">
          <cell r="B46" t="str">
            <v>Réjeanne Grenier</v>
          </cell>
        </row>
        <row r="47">
          <cell r="B47" t="str">
            <v>Raymond Chartré</v>
          </cell>
        </row>
        <row r="49">
          <cell r="B49" t="str">
            <v>Louise Arbour</v>
          </cell>
        </row>
        <row r="50">
          <cell r="B50" t="str">
            <v>Rita Therrien</v>
          </cell>
        </row>
        <row r="51">
          <cell r="B51" t="str">
            <v>Marielle Lepage</v>
          </cell>
        </row>
        <row r="52">
          <cell r="B52" t="str">
            <v>Henri Zakrevski</v>
          </cell>
        </row>
        <row r="53">
          <cell r="B53" t="str">
            <v>Gilles Martin</v>
          </cell>
        </row>
        <row r="55">
          <cell r="B55" t="str">
            <v>Jean-Pierre Lapointe</v>
          </cell>
        </row>
        <row r="56">
          <cell r="B56" t="str">
            <v>Georgette Grenier</v>
          </cell>
        </row>
        <row r="57">
          <cell r="B57" t="str">
            <v>Roland Jolicoeur</v>
          </cell>
        </row>
        <row r="58">
          <cell r="B58" t="str">
            <v>Lisette Issa</v>
          </cell>
        </row>
        <row r="59">
          <cell r="B59" t="str">
            <v>Yves Chapdelaine</v>
          </cell>
        </row>
        <row r="61">
          <cell r="B61" t="str">
            <v>Jeannette Prud'homme</v>
          </cell>
        </row>
        <row r="62">
          <cell r="B62" t="str">
            <v>Anielo Gradito</v>
          </cell>
        </row>
        <row r="63">
          <cell r="B63" t="str">
            <v>Yvon Cyr</v>
          </cell>
        </row>
        <row r="64">
          <cell r="B64" t="str">
            <v>Micheline Landriault</v>
          </cell>
        </row>
        <row r="65">
          <cell r="B65" t="str">
            <v>Colombe Nolet</v>
          </cell>
        </row>
        <row r="67">
          <cell r="B67" t="str">
            <v>Thérèse Lauzon</v>
          </cell>
        </row>
        <row r="68">
          <cell r="B68" t="str">
            <v>Réal Mongrain</v>
          </cell>
        </row>
        <row r="69">
          <cell r="B69" t="str">
            <v>Colette Dagenais</v>
          </cell>
        </row>
        <row r="70">
          <cell r="B70" t="str">
            <v>Huguette Charron</v>
          </cell>
        </row>
        <row r="71">
          <cell r="B71" t="str">
            <v>Claire Lessard</v>
          </cell>
        </row>
        <row r="73">
          <cell r="B73" t="str">
            <v>Colette Cyr</v>
          </cell>
        </row>
        <row r="74">
          <cell r="B74" t="str">
            <v>Suzanne Lavoie</v>
          </cell>
        </row>
        <row r="75">
          <cell r="B75" t="str">
            <v>Serge Lemieux</v>
          </cell>
        </row>
        <row r="76">
          <cell r="B76" t="str">
            <v>Nicole Dubreuil</v>
          </cell>
        </row>
        <row r="77">
          <cell r="B77" t="str">
            <v>Louise Robillard</v>
          </cell>
        </row>
        <row r="79">
          <cell r="B79" t="str">
            <v>Murielle Lavoie</v>
          </cell>
        </row>
        <row r="80">
          <cell r="B80" t="str">
            <v>Cécile Hébert</v>
          </cell>
        </row>
        <row r="81">
          <cell r="B81" t="str">
            <v>Charlotte Jolicoeur</v>
          </cell>
        </row>
        <row r="82">
          <cell r="B82" t="str">
            <v>Jean-Guy Brazeau</v>
          </cell>
        </row>
        <row r="83">
          <cell r="B83" t="str">
            <v>Lucille Dubois</v>
          </cell>
        </row>
        <row r="85">
          <cell r="B85" t="str">
            <v>Nicole Joly</v>
          </cell>
        </row>
        <row r="86">
          <cell r="B86" t="str">
            <v>Denis Sabourin</v>
          </cell>
        </row>
        <row r="87">
          <cell r="B87" t="str">
            <v>Jean-Guy Gingras</v>
          </cell>
        </row>
        <row r="88">
          <cell r="B88" t="str">
            <v>Élie Issa</v>
          </cell>
        </row>
        <row r="89">
          <cell r="B89" t="str">
            <v>André Cyr</v>
          </cell>
        </row>
        <row r="91">
          <cell r="B91" t="str">
            <v>CHANTAL</v>
          </cell>
        </row>
        <row r="92">
          <cell r="B92" t="str">
            <v>ROBERT</v>
          </cell>
        </row>
        <row r="93">
          <cell r="B93" t="str">
            <v>ALEXANE</v>
          </cell>
        </row>
        <row r="94">
          <cell r="B94" t="str">
            <v>MEGGIE</v>
          </cell>
        </row>
        <row r="95">
          <cell r="B95" t="str">
            <v>MAX</v>
          </cell>
        </row>
        <row r="97">
          <cell r="B97" t="str">
            <v>MARTIN</v>
          </cell>
        </row>
        <row r="98">
          <cell r="B98" t="str">
            <v>Réjeanne</v>
          </cell>
        </row>
        <row r="99">
          <cell r="B99" t="str">
            <v>NOÉMIE</v>
          </cell>
        </row>
        <row r="100">
          <cell r="B100" t="str">
            <v>STÉPHANE</v>
          </cell>
        </row>
        <row r="101">
          <cell r="B101" t="str">
            <v>ALEKSANDRA</v>
          </cell>
        </row>
      </sheetData>
      <sheetData sheetId="11"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  <row r="31">
          <cell r="B31"/>
        </row>
        <row r="32">
          <cell r="B32"/>
        </row>
        <row r="33">
          <cell r="B33"/>
        </row>
        <row r="34">
          <cell r="B34"/>
        </row>
        <row r="35">
          <cell r="B35"/>
        </row>
        <row r="37">
          <cell r="B37"/>
        </row>
        <row r="38">
          <cell r="B38"/>
        </row>
        <row r="39">
          <cell r="B39"/>
        </row>
        <row r="40">
          <cell r="B40"/>
        </row>
        <row r="41">
          <cell r="B41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9">
          <cell r="B49"/>
        </row>
        <row r="50">
          <cell r="B50"/>
        </row>
        <row r="51">
          <cell r="B51"/>
        </row>
        <row r="52">
          <cell r="B52"/>
        </row>
        <row r="53">
          <cell r="B53"/>
        </row>
        <row r="55">
          <cell r="B55"/>
        </row>
        <row r="56">
          <cell r="B56"/>
        </row>
        <row r="57">
          <cell r="B57"/>
        </row>
        <row r="58">
          <cell r="B58"/>
        </row>
        <row r="59">
          <cell r="B59"/>
        </row>
        <row r="61">
          <cell r="B61"/>
        </row>
        <row r="62">
          <cell r="B62"/>
        </row>
        <row r="63">
          <cell r="B63"/>
        </row>
        <row r="64">
          <cell r="B64"/>
        </row>
        <row r="65">
          <cell r="B65"/>
        </row>
        <row r="67">
          <cell r="B67"/>
        </row>
        <row r="68">
          <cell r="B68"/>
        </row>
        <row r="69">
          <cell r="B69"/>
        </row>
        <row r="70">
          <cell r="B70"/>
        </row>
        <row r="71">
          <cell r="B71"/>
        </row>
        <row r="73">
          <cell r="B73"/>
        </row>
        <row r="74">
          <cell r="B74"/>
        </row>
        <row r="75">
          <cell r="B75"/>
        </row>
        <row r="76">
          <cell r="B76"/>
        </row>
        <row r="77">
          <cell r="B77"/>
        </row>
        <row r="79">
          <cell r="B79"/>
        </row>
        <row r="80">
          <cell r="B80"/>
        </row>
        <row r="81">
          <cell r="B81"/>
        </row>
        <row r="82">
          <cell r="B82"/>
        </row>
        <row r="83">
          <cell r="B83"/>
        </row>
        <row r="85">
          <cell r="B85"/>
        </row>
        <row r="86">
          <cell r="B86"/>
        </row>
        <row r="87">
          <cell r="B87"/>
        </row>
        <row r="88">
          <cell r="B88"/>
        </row>
        <row r="89">
          <cell r="B89"/>
        </row>
        <row r="91">
          <cell r="B91"/>
        </row>
        <row r="92">
          <cell r="B92"/>
        </row>
        <row r="93">
          <cell r="B93"/>
        </row>
        <row r="94">
          <cell r="B94"/>
        </row>
        <row r="95">
          <cell r="B95"/>
        </row>
        <row r="101">
          <cell r="B101"/>
        </row>
        <row r="102">
          <cell r="B102"/>
        </row>
        <row r="103">
          <cell r="B103"/>
        </row>
        <row r="104">
          <cell r="B104"/>
        </row>
        <row r="105">
          <cell r="B105"/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>
        <row r="2">
          <cell r="DC2" t="str">
            <v>Sem.01</v>
          </cell>
          <cell r="DD2" t="str">
            <v>Moyenne</v>
          </cell>
          <cell r="DE2" t="str">
            <v>Sem.02</v>
          </cell>
          <cell r="DF2" t="str">
            <v>Moyenne</v>
          </cell>
        </row>
        <row r="3">
          <cell r="DC3" t="str">
            <v>Adrien Prud'homme</v>
          </cell>
          <cell r="DD3">
            <v>117</v>
          </cell>
          <cell r="DE3"/>
          <cell r="DF3"/>
        </row>
        <row r="4">
          <cell r="DC4" t="str">
            <v>ALEKSANDRA</v>
          </cell>
          <cell r="DD4">
            <v>94</v>
          </cell>
          <cell r="DE4"/>
          <cell r="DF4"/>
        </row>
        <row r="5">
          <cell r="DC5" t="str">
            <v>ALEXANE</v>
          </cell>
          <cell r="DD5">
            <v>212</v>
          </cell>
          <cell r="DE5"/>
          <cell r="DF5"/>
        </row>
        <row r="6">
          <cell r="DC6" t="str">
            <v>André Cyr</v>
          </cell>
          <cell r="DD6">
            <v>224</v>
          </cell>
          <cell r="DE6"/>
          <cell r="DF6"/>
        </row>
        <row r="7">
          <cell r="DC7" t="str">
            <v>Anielo Gradito</v>
          </cell>
          <cell r="DD7">
            <v>171</v>
          </cell>
          <cell r="DE7"/>
          <cell r="DF7"/>
        </row>
        <row r="8">
          <cell r="DC8" t="str">
            <v>Annette Béliveau</v>
          </cell>
          <cell r="DD8">
            <v>132</v>
          </cell>
          <cell r="DE8"/>
          <cell r="DF8"/>
        </row>
        <row r="9">
          <cell r="DC9" t="str">
            <v>Cécile Hébert</v>
          </cell>
          <cell r="DD9">
            <v>202</v>
          </cell>
          <cell r="DE9"/>
          <cell r="DF9"/>
        </row>
        <row r="10">
          <cell r="DC10" t="str">
            <v>CHANTAL</v>
          </cell>
          <cell r="DD10">
            <v>210</v>
          </cell>
          <cell r="DE10"/>
          <cell r="DF10"/>
        </row>
        <row r="11">
          <cell r="DC11" t="str">
            <v>Charlotte Jolicoeur</v>
          </cell>
          <cell r="DD11">
            <v>203</v>
          </cell>
          <cell r="DE11"/>
          <cell r="DF11"/>
        </row>
        <row r="12">
          <cell r="DC12" t="str">
            <v>Claire Lessard</v>
          </cell>
          <cell r="DD12">
            <v>155</v>
          </cell>
          <cell r="DE12"/>
          <cell r="DF12"/>
        </row>
        <row r="13">
          <cell r="DC13" t="str">
            <v>Claude Cyr</v>
          </cell>
          <cell r="DD13">
            <v>130</v>
          </cell>
          <cell r="DE13"/>
          <cell r="DF13"/>
        </row>
        <row r="14">
          <cell r="DC14" t="str">
            <v>Claudette Beaulieu</v>
          </cell>
          <cell r="DD14">
            <v>142</v>
          </cell>
          <cell r="DE14"/>
          <cell r="DF14"/>
        </row>
        <row r="15">
          <cell r="DC15" t="str">
            <v>Colette Cyr</v>
          </cell>
          <cell r="DD15">
            <v>160</v>
          </cell>
          <cell r="DE15"/>
          <cell r="DF15"/>
        </row>
        <row r="16">
          <cell r="DC16" t="str">
            <v>Colette Dagenais</v>
          </cell>
          <cell r="DD16">
            <v>153</v>
          </cell>
          <cell r="DE16"/>
          <cell r="DF16"/>
        </row>
        <row r="17">
          <cell r="DC17" t="str">
            <v>Colombe Nolet</v>
          </cell>
          <cell r="DD17">
            <v>174</v>
          </cell>
          <cell r="DE17"/>
          <cell r="DF17"/>
        </row>
        <row r="18">
          <cell r="DC18" t="str">
            <v>Denis Sabourin</v>
          </cell>
          <cell r="DD18">
            <v>221</v>
          </cell>
          <cell r="DE18"/>
          <cell r="DF18"/>
        </row>
        <row r="19">
          <cell r="DC19" t="str">
            <v>Dorothée Beauchesne</v>
          </cell>
          <cell r="DD19">
            <v>139</v>
          </cell>
          <cell r="DE19"/>
          <cell r="DF19"/>
        </row>
        <row r="20">
          <cell r="DC20" t="str">
            <v>Élie Issa</v>
          </cell>
          <cell r="DD20">
            <v>223</v>
          </cell>
          <cell r="DE20"/>
          <cell r="DF20"/>
        </row>
        <row r="21">
          <cell r="DC21" t="str">
            <v>Émile Beauchesne</v>
          </cell>
          <cell r="DD21">
            <v>122</v>
          </cell>
          <cell r="DE21"/>
          <cell r="DF21"/>
        </row>
        <row r="22">
          <cell r="DC22" t="str">
            <v>Francine Poulin</v>
          </cell>
          <cell r="DD22">
            <v>114</v>
          </cell>
          <cell r="DE22"/>
          <cell r="DF22"/>
        </row>
        <row r="23">
          <cell r="DC23" t="str">
            <v>Georgette Grenier</v>
          </cell>
          <cell r="DD23">
            <v>106</v>
          </cell>
          <cell r="DE23"/>
          <cell r="DF23"/>
        </row>
        <row r="24">
          <cell r="DC24" t="str">
            <v>Gilberte Caron</v>
          </cell>
          <cell r="DD24">
            <v>138</v>
          </cell>
          <cell r="DE24"/>
          <cell r="DF24"/>
        </row>
        <row r="25">
          <cell r="DC25" t="str">
            <v>Gilles Martin</v>
          </cell>
          <cell r="DD25">
            <v>104</v>
          </cell>
          <cell r="DE25"/>
          <cell r="DF25"/>
        </row>
        <row r="26">
          <cell r="DC26" t="str">
            <v>Ginette Poulin</v>
          </cell>
          <cell r="DD26">
            <v>111</v>
          </cell>
          <cell r="DE26"/>
          <cell r="DF26"/>
        </row>
        <row r="27">
          <cell r="DC27" t="str">
            <v>Ginette Thibeault</v>
          </cell>
          <cell r="DD27">
            <v>128</v>
          </cell>
          <cell r="DE27"/>
          <cell r="DF27"/>
        </row>
        <row r="28">
          <cell r="DC28" t="str">
            <v>Henri Zakrevski</v>
          </cell>
          <cell r="DD28">
            <v>103</v>
          </cell>
          <cell r="DE28"/>
          <cell r="DF28"/>
        </row>
        <row r="29">
          <cell r="DC29" t="str">
            <v>Huguette Charron</v>
          </cell>
          <cell r="DD29">
            <v>154</v>
          </cell>
          <cell r="DE29"/>
          <cell r="DF29"/>
        </row>
        <row r="30">
          <cell r="DC30" t="str">
            <v>Jacques Charlebois</v>
          </cell>
          <cell r="DD30">
            <v>133</v>
          </cell>
          <cell r="DE30"/>
          <cell r="DF30"/>
        </row>
        <row r="31">
          <cell r="DC31" t="str">
            <v>Jacques Croteau</v>
          </cell>
          <cell r="DD31">
            <v>119</v>
          </cell>
          <cell r="DE31"/>
          <cell r="DF31"/>
        </row>
        <row r="32">
          <cell r="DC32" t="str">
            <v>Jacques Robillard</v>
          </cell>
          <cell r="DD32">
            <v>125</v>
          </cell>
          <cell r="DE32"/>
          <cell r="DF32"/>
        </row>
        <row r="33">
          <cell r="DC33" t="str">
            <v>Jean-Guy Brazeau</v>
          </cell>
          <cell r="DD33">
            <v>204</v>
          </cell>
          <cell r="DE33"/>
          <cell r="DF33"/>
        </row>
        <row r="34">
          <cell r="DC34" t="str">
            <v>Jean-Guy Gingras</v>
          </cell>
          <cell r="DD34">
            <v>222</v>
          </cell>
          <cell r="DE34"/>
          <cell r="DF34"/>
        </row>
        <row r="35">
          <cell r="DC35" t="str">
            <v>Jeannette Prud'homme</v>
          </cell>
          <cell r="DD35">
            <v>170</v>
          </cell>
          <cell r="DE35"/>
          <cell r="DF35"/>
        </row>
        <row r="36">
          <cell r="DC36" t="str">
            <v>Jeannine Chartré</v>
          </cell>
          <cell r="DD36">
            <v>140</v>
          </cell>
          <cell r="DE36"/>
          <cell r="DF36"/>
        </row>
        <row r="37">
          <cell r="DC37" t="str">
            <v>Jean-Pierre Lapointe</v>
          </cell>
          <cell r="DD37">
            <v>105</v>
          </cell>
          <cell r="DE37"/>
          <cell r="DF37"/>
        </row>
        <row r="38">
          <cell r="DC38" t="str">
            <v>Johanne Champagne</v>
          </cell>
          <cell r="DD38">
            <v>116</v>
          </cell>
          <cell r="DE38"/>
          <cell r="DF38"/>
        </row>
        <row r="39">
          <cell r="DC39" t="str">
            <v>Juliette Lavallée</v>
          </cell>
          <cell r="DD39">
            <v>127</v>
          </cell>
          <cell r="DE39"/>
          <cell r="DF39"/>
        </row>
        <row r="40">
          <cell r="DC40" t="str">
            <v>Lise Berthiaume</v>
          </cell>
          <cell r="DD40">
            <v>112</v>
          </cell>
          <cell r="DE40"/>
          <cell r="DF40"/>
        </row>
        <row r="41">
          <cell r="DC41" t="str">
            <v>Lisette Issa</v>
          </cell>
          <cell r="DD41">
            <v>108</v>
          </cell>
          <cell r="DE41"/>
          <cell r="DF41"/>
        </row>
        <row r="42">
          <cell r="DC42" t="str">
            <v>Louise Arbour</v>
          </cell>
          <cell r="DD42">
            <v>100</v>
          </cell>
          <cell r="DE42"/>
          <cell r="DF42"/>
        </row>
        <row r="43">
          <cell r="DC43" t="str">
            <v>Louise Robillard</v>
          </cell>
          <cell r="DD43">
            <v>164</v>
          </cell>
          <cell r="DE43"/>
          <cell r="DF43"/>
        </row>
        <row r="44">
          <cell r="DC44" t="str">
            <v>Lucille Dubois</v>
          </cell>
          <cell r="DD44">
            <v>205</v>
          </cell>
          <cell r="DE44"/>
          <cell r="DF44"/>
        </row>
        <row r="45">
          <cell r="DC45" t="str">
            <v>Madeleine Gradito</v>
          </cell>
          <cell r="DD45">
            <v>123</v>
          </cell>
          <cell r="DE45"/>
          <cell r="DF45"/>
        </row>
        <row r="46">
          <cell r="DC46" t="str">
            <v>Marielle Lepage</v>
          </cell>
          <cell r="DD46">
            <v>102</v>
          </cell>
          <cell r="DE46"/>
          <cell r="DF46"/>
        </row>
        <row r="47">
          <cell r="DC47" t="str">
            <v>MARTIN</v>
          </cell>
          <cell r="DD47">
            <v>90</v>
          </cell>
          <cell r="DE47"/>
          <cell r="DF47"/>
        </row>
        <row r="48">
          <cell r="DC48" t="str">
            <v>MAX</v>
          </cell>
          <cell r="DD48">
            <v>214</v>
          </cell>
          <cell r="DE48"/>
          <cell r="DF48"/>
        </row>
        <row r="49">
          <cell r="DC49" t="str">
            <v>MEGGIE</v>
          </cell>
          <cell r="DD49">
            <v>213</v>
          </cell>
          <cell r="DE49"/>
          <cell r="DF49"/>
        </row>
        <row r="50">
          <cell r="DC50" t="str">
            <v>Michel Moreau</v>
          </cell>
          <cell r="DD50">
            <v>118</v>
          </cell>
          <cell r="DE50"/>
          <cell r="DF50"/>
        </row>
        <row r="51">
          <cell r="DC51" t="str">
            <v>Michel Taillon</v>
          </cell>
          <cell r="DD51">
            <v>135</v>
          </cell>
          <cell r="DE51"/>
          <cell r="DF51"/>
        </row>
        <row r="52">
          <cell r="DC52" t="str">
            <v>Micheline Landriault</v>
          </cell>
          <cell r="DD52">
            <v>173</v>
          </cell>
          <cell r="DE52"/>
          <cell r="DF52"/>
        </row>
        <row r="53">
          <cell r="DC53" t="str">
            <v>Monique Boucher</v>
          </cell>
          <cell r="DD53">
            <v>113</v>
          </cell>
          <cell r="DE53"/>
          <cell r="DF53"/>
        </row>
        <row r="54">
          <cell r="DC54" t="str">
            <v>Monique Narbonne</v>
          </cell>
          <cell r="DD54">
            <v>126</v>
          </cell>
          <cell r="DE54"/>
          <cell r="DF54"/>
        </row>
        <row r="55">
          <cell r="DC55" t="str">
            <v>Murielle Lavoie</v>
          </cell>
          <cell r="DD55">
            <v>201</v>
          </cell>
          <cell r="DE55"/>
          <cell r="DF55"/>
        </row>
        <row r="56">
          <cell r="DC56" t="str">
            <v>Nicole Dubreuil</v>
          </cell>
          <cell r="DD56">
            <v>163</v>
          </cell>
          <cell r="DE56"/>
          <cell r="DF56"/>
        </row>
        <row r="57">
          <cell r="DC57" t="str">
            <v>Nicole Hasty</v>
          </cell>
          <cell r="DD57">
            <v>120</v>
          </cell>
          <cell r="DE57"/>
          <cell r="DF57"/>
        </row>
        <row r="58">
          <cell r="DC58" t="str">
            <v>Nicole Joly</v>
          </cell>
          <cell r="DD58">
            <v>220</v>
          </cell>
          <cell r="DE58"/>
          <cell r="DF58"/>
        </row>
        <row r="59">
          <cell r="DC59" t="str">
            <v>NOÉMIE</v>
          </cell>
          <cell r="DD59">
            <v>92</v>
          </cell>
          <cell r="DE59"/>
          <cell r="DF59"/>
        </row>
        <row r="60">
          <cell r="DC60" t="str">
            <v>Paul Barette</v>
          </cell>
          <cell r="DD60">
            <v>129</v>
          </cell>
          <cell r="DE60"/>
          <cell r="DF60"/>
        </row>
        <row r="61">
          <cell r="DC61" t="str">
            <v>Pauline Morin</v>
          </cell>
          <cell r="DD61">
            <v>110</v>
          </cell>
          <cell r="DE61"/>
          <cell r="DF61"/>
        </row>
        <row r="62">
          <cell r="DC62" t="str">
            <v>Pierre Clermont</v>
          </cell>
          <cell r="DD62">
            <v>143</v>
          </cell>
          <cell r="DE62"/>
          <cell r="DF62"/>
        </row>
        <row r="63">
          <cell r="DC63" t="str">
            <v>Pierrette Venne</v>
          </cell>
          <cell r="DD63">
            <v>134</v>
          </cell>
          <cell r="DE63"/>
          <cell r="DF63"/>
        </row>
        <row r="64">
          <cell r="DC64" t="str">
            <v>Raymond Chartré</v>
          </cell>
          <cell r="DD64">
            <v>145</v>
          </cell>
          <cell r="DE64"/>
          <cell r="DF64"/>
        </row>
        <row r="65">
          <cell r="DC65" t="str">
            <v>Réal Mongrain</v>
          </cell>
          <cell r="DD65">
            <v>152</v>
          </cell>
          <cell r="DE65"/>
          <cell r="DF65"/>
        </row>
        <row r="66">
          <cell r="DC66" t="str">
            <v>Réal Nolet</v>
          </cell>
          <cell r="DD66">
            <v>124</v>
          </cell>
          <cell r="DE66"/>
          <cell r="DF66"/>
        </row>
        <row r="67">
          <cell r="DC67" t="str">
            <v>Réjeanne</v>
          </cell>
          <cell r="DD67">
            <v>91</v>
          </cell>
          <cell r="DE67"/>
          <cell r="DF67"/>
        </row>
        <row r="68">
          <cell r="DC68" t="str">
            <v>Réjeanne Grenier</v>
          </cell>
          <cell r="DD68">
            <v>144</v>
          </cell>
          <cell r="DE68"/>
          <cell r="DF68"/>
        </row>
        <row r="69">
          <cell r="DC69" t="str">
            <v>Renaud Lapointe</v>
          </cell>
          <cell r="DD69">
            <v>141</v>
          </cell>
          <cell r="DE69"/>
          <cell r="DF69"/>
        </row>
        <row r="70">
          <cell r="DC70" t="str">
            <v>Rita Julien</v>
          </cell>
          <cell r="DD70">
            <v>121</v>
          </cell>
          <cell r="DE70"/>
          <cell r="DF70"/>
        </row>
        <row r="71">
          <cell r="DC71" t="str">
            <v>Rita Therrien</v>
          </cell>
          <cell r="DD71">
            <v>101</v>
          </cell>
          <cell r="DE71"/>
          <cell r="DF71"/>
        </row>
        <row r="72">
          <cell r="DC72" t="str">
            <v>ROBERT</v>
          </cell>
          <cell r="DD72">
            <v>211</v>
          </cell>
          <cell r="DE72"/>
          <cell r="DF72"/>
        </row>
        <row r="73">
          <cell r="DC73" t="str">
            <v>Roland Gariepy</v>
          </cell>
          <cell r="DD73">
            <v>131</v>
          </cell>
          <cell r="DE73"/>
          <cell r="DF73"/>
        </row>
        <row r="74">
          <cell r="DC74" t="str">
            <v>Roland Jolicoeur</v>
          </cell>
          <cell r="DD74">
            <v>107</v>
          </cell>
          <cell r="DE74"/>
          <cell r="DF74"/>
        </row>
        <row r="75">
          <cell r="DC75" t="str">
            <v>Serge Lemieux</v>
          </cell>
          <cell r="DD75">
            <v>162</v>
          </cell>
          <cell r="DE75"/>
          <cell r="DF75"/>
        </row>
        <row r="76">
          <cell r="DC76" t="str">
            <v>STÉPHANE</v>
          </cell>
          <cell r="DD76">
            <v>93</v>
          </cell>
          <cell r="DE76"/>
          <cell r="DF76"/>
        </row>
        <row r="77">
          <cell r="DC77" t="str">
            <v>Suzanne Lavoie</v>
          </cell>
          <cell r="DD77">
            <v>161</v>
          </cell>
          <cell r="DE77"/>
          <cell r="DF77"/>
        </row>
        <row r="78">
          <cell r="DC78" t="str">
            <v>Suzanne Marinier</v>
          </cell>
          <cell r="DD78">
            <v>137</v>
          </cell>
          <cell r="DE78"/>
          <cell r="DF78"/>
        </row>
        <row r="79">
          <cell r="DC79" t="str">
            <v>Thérèse Drainville</v>
          </cell>
          <cell r="DD79">
            <v>136</v>
          </cell>
          <cell r="DE79"/>
          <cell r="DF79"/>
        </row>
        <row r="80">
          <cell r="DC80" t="str">
            <v>Thérèse Lauzon</v>
          </cell>
          <cell r="DD80">
            <v>151</v>
          </cell>
          <cell r="DE80"/>
          <cell r="DF80"/>
        </row>
        <row r="81">
          <cell r="DC81" t="str">
            <v>Yves Chapdelaine</v>
          </cell>
          <cell r="DD81">
            <v>109</v>
          </cell>
          <cell r="DE81"/>
          <cell r="DF81"/>
        </row>
        <row r="82">
          <cell r="DC82" t="str">
            <v>Yvon Cyr</v>
          </cell>
          <cell r="DD82">
            <v>172</v>
          </cell>
          <cell r="DE82"/>
          <cell r="DF82"/>
        </row>
        <row r="83">
          <cell r="DC83"/>
          <cell r="DD83"/>
          <cell r="DE83"/>
          <cell r="DF83"/>
        </row>
        <row r="84">
          <cell r="DC84"/>
          <cell r="DD84"/>
          <cell r="DE84"/>
          <cell r="DF84"/>
        </row>
        <row r="85">
          <cell r="DC85"/>
          <cell r="DD85"/>
          <cell r="DE85"/>
          <cell r="DF85"/>
        </row>
        <row r="86">
          <cell r="DC86"/>
          <cell r="DD86"/>
          <cell r="DE86"/>
          <cell r="DF86"/>
        </row>
        <row r="87">
          <cell r="DC87"/>
          <cell r="DD87"/>
          <cell r="DE87"/>
          <cell r="DF87"/>
        </row>
        <row r="88">
          <cell r="DC88"/>
          <cell r="DD88"/>
          <cell r="DE88"/>
          <cell r="DF88"/>
        </row>
        <row r="89">
          <cell r="DC89"/>
          <cell r="DD89"/>
          <cell r="DE89"/>
          <cell r="DF89"/>
        </row>
        <row r="90">
          <cell r="DC90"/>
          <cell r="DD90"/>
          <cell r="DE90"/>
          <cell r="DF90"/>
        </row>
        <row r="91">
          <cell r="DC91"/>
          <cell r="DD91"/>
          <cell r="DE91"/>
          <cell r="DF91"/>
        </row>
        <row r="92">
          <cell r="DC92"/>
          <cell r="DD92"/>
          <cell r="DE92"/>
          <cell r="DF92"/>
        </row>
        <row r="93">
          <cell r="DC93"/>
          <cell r="DD93"/>
          <cell r="DE93"/>
          <cell r="DF93"/>
        </row>
        <row r="94">
          <cell r="DC94"/>
          <cell r="DD94"/>
          <cell r="DE94"/>
          <cell r="DF94"/>
        </row>
        <row r="95">
          <cell r="DC95"/>
          <cell r="DD95"/>
          <cell r="DE95"/>
          <cell r="DF95"/>
        </row>
        <row r="96">
          <cell r="DC96"/>
          <cell r="DD96"/>
          <cell r="DE96"/>
          <cell r="DF96"/>
        </row>
        <row r="97">
          <cell r="DC97"/>
          <cell r="DD97"/>
          <cell r="DE97"/>
          <cell r="DF97"/>
        </row>
        <row r="98">
          <cell r="DC98"/>
          <cell r="DD98"/>
          <cell r="DE98"/>
          <cell r="DF98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409"/>
  <sheetViews>
    <sheetView workbookViewId="0">
      <selection activeCell="C32" sqref="C32"/>
    </sheetView>
  </sheetViews>
  <sheetFormatPr baseColWidth="10" defaultRowHeight="15" x14ac:dyDescent="0.25"/>
  <cols>
    <col min="2" max="2" width="20.6328125" customWidth="1"/>
    <col min="3" max="6" width="6.6328125" customWidth="1"/>
    <col min="7" max="7" width="9.6328125" customWidth="1"/>
    <col min="8" max="10" width="6.6328125" customWidth="1"/>
    <col min="12" max="12" width="20.6328125" style="101" customWidth="1"/>
    <col min="13" max="16" width="6.6328125" style="101" customWidth="1"/>
    <col min="17" max="17" width="9.6328125" style="101" customWidth="1"/>
    <col min="18" max="20" width="6.6328125" style="101" customWidth="1"/>
  </cols>
  <sheetData>
    <row r="1" spans="2:20" x14ac:dyDescent="0.25">
      <c r="B1" s="1"/>
      <c r="C1" s="2" t="s">
        <v>0</v>
      </c>
      <c r="D1" s="2"/>
      <c r="E1" s="2" t="str">
        <f>'[1]Corrections,Joueurs'!$N$1</f>
        <v>Les Pêcheurs</v>
      </c>
      <c r="F1" s="2"/>
      <c r="G1" s="2"/>
      <c r="H1" s="2"/>
      <c r="I1" s="2"/>
      <c r="J1" s="3"/>
      <c r="L1" s="78"/>
      <c r="M1" s="78"/>
      <c r="N1" s="78"/>
      <c r="O1" s="78"/>
      <c r="P1" s="78"/>
      <c r="Q1" s="78"/>
      <c r="R1" s="78"/>
      <c r="S1" s="78"/>
      <c r="T1" s="78"/>
    </row>
    <row r="2" spans="2:20" x14ac:dyDescent="0.25">
      <c r="B2" s="4" t="s">
        <v>1</v>
      </c>
      <c r="C2" s="5"/>
      <c r="D2" s="5"/>
      <c r="E2" s="5"/>
      <c r="F2" s="5"/>
      <c r="G2" s="5"/>
      <c r="H2" s="5"/>
      <c r="I2" s="5"/>
      <c r="J2" s="6"/>
      <c r="L2" s="78"/>
      <c r="M2" s="78"/>
      <c r="N2" s="78"/>
      <c r="O2" s="78"/>
      <c r="P2" s="78"/>
      <c r="Q2" s="78"/>
      <c r="R2" s="78"/>
      <c r="S2" s="78"/>
      <c r="T2" s="78"/>
    </row>
    <row r="3" spans="2:20" x14ac:dyDescent="0.25">
      <c r="B3" s="7"/>
      <c r="C3" s="8"/>
      <c r="D3" s="8"/>
      <c r="E3" s="8"/>
      <c r="F3" s="8"/>
      <c r="G3" s="8"/>
      <c r="H3" s="8"/>
      <c r="I3" s="9"/>
      <c r="J3" s="10"/>
      <c r="L3" s="79"/>
      <c r="M3" s="79"/>
      <c r="N3" s="79"/>
      <c r="O3" s="79"/>
      <c r="P3" s="79"/>
      <c r="Q3" s="79"/>
      <c r="R3" s="79"/>
      <c r="S3" s="71"/>
      <c r="T3" s="71"/>
    </row>
    <row r="4" spans="2:20" x14ac:dyDescent="0.25">
      <c r="B4" s="11" t="s">
        <v>2</v>
      </c>
      <c r="C4" s="12">
        <v>1</v>
      </c>
      <c r="D4" s="5"/>
      <c r="E4" s="5"/>
      <c r="F4" s="5" t="s">
        <v>3</v>
      </c>
      <c r="G4" s="13">
        <f>'[1]Corrections,Joueurs'!$S$3</f>
        <v>41886</v>
      </c>
      <c r="H4" s="14"/>
      <c r="I4" s="15"/>
      <c r="J4" s="16"/>
      <c r="L4" s="80"/>
      <c r="M4" s="81"/>
      <c r="N4" s="78"/>
      <c r="O4" s="78"/>
      <c r="P4" s="78"/>
      <c r="Q4" s="82"/>
      <c r="R4" s="83"/>
      <c r="S4" s="84"/>
      <c r="T4" s="84"/>
    </row>
    <row r="5" spans="2:20" x14ac:dyDescent="0.25">
      <c r="B5" s="7"/>
      <c r="C5" s="8"/>
      <c r="D5" s="8"/>
      <c r="E5" s="8"/>
      <c r="F5" s="8"/>
      <c r="G5" s="17" t="str">
        <f>'[1]Corrections,Joueurs'!$R$3</f>
        <v>Semaine-01</v>
      </c>
      <c r="H5" s="8"/>
      <c r="I5" s="9"/>
      <c r="J5" s="10"/>
      <c r="L5" s="79"/>
      <c r="M5" s="79"/>
      <c r="N5" s="79"/>
      <c r="O5" s="79"/>
      <c r="P5" s="79"/>
      <c r="Q5" s="85"/>
      <c r="R5" s="79"/>
      <c r="S5" s="71"/>
      <c r="T5" s="71"/>
    </row>
    <row r="6" spans="2:20" x14ac:dyDescent="0.25">
      <c r="B6" s="11" t="s">
        <v>4</v>
      </c>
      <c r="C6" s="12">
        <f>[1]Cédule!$C$5</f>
        <v>1</v>
      </c>
      <c r="D6" s="18"/>
      <c r="E6" s="19"/>
      <c r="F6" s="19"/>
      <c r="G6" s="19"/>
      <c r="H6" s="19"/>
      <c r="I6" s="9"/>
      <c r="J6" s="10"/>
      <c r="L6" s="80"/>
      <c r="M6" s="81"/>
      <c r="N6" s="86"/>
      <c r="O6" s="87"/>
      <c r="P6" s="87"/>
      <c r="Q6" s="87"/>
      <c r="R6" s="87"/>
      <c r="S6" s="71"/>
      <c r="T6" s="71"/>
    </row>
    <row r="7" spans="2:20" x14ac:dyDescent="0.25">
      <c r="B7" s="20" t="s">
        <v>5</v>
      </c>
      <c r="C7" s="8"/>
      <c r="D7" s="21">
        <f>'[1]Corrections,Joueurs'!$N$31</f>
        <v>0</v>
      </c>
      <c r="E7" s="8"/>
      <c r="F7" s="8"/>
      <c r="G7" s="8"/>
      <c r="H7" s="8"/>
      <c r="I7" s="9"/>
      <c r="J7" s="10"/>
      <c r="L7" s="88"/>
      <c r="M7" s="79"/>
      <c r="N7" s="89"/>
      <c r="O7" s="79"/>
      <c r="P7" s="79"/>
      <c r="Q7" s="79"/>
      <c r="R7" s="79"/>
      <c r="S7" s="71"/>
      <c r="T7" s="71"/>
    </row>
    <row r="8" spans="2:20" x14ac:dyDescent="0.25">
      <c r="B8" s="22" t="s">
        <v>6</v>
      </c>
      <c r="C8" s="23" t="s">
        <v>7</v>
      </c>
      <c r="D8" s="24">
        <v>1</v>
      </c>
      <c r="E8" s="24">
        <v>2</v>
      </c>
      <c r="F8" s="24">
        <v>3</v>
      </c>
      <c r="G8" s="24" t="s">
        <v>8</v>
      </c>
      <c r="H8" s="24">
        <v>69</v>
      </c>
      <c r="I8" s="25">
        <v>169</v>
      </c>
      <c r="J8" s="26">
        <v>269</v>
      </c>
      <c r="L8" s="86"/>
      <c r="M8" s="86"/>
      <c r="N8" s="86"/>
      <c r="O8" s="86"/>
      <c r="P8" s="86"/>
      <c r="Q8" s="86"/>
      <c r="R8" s="86"/>
      <c r="S8" s="71"/>
      <c r="T8" s="71"/>
    </row>
    <row r="9" spans="2:20" x14ac:dyDescent="0.25">
      <c r="B9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9" s="28">
        <f>IF($C$6=1,VLOOKUP([1]Sem.01!B7,[1]Michel!$DC$2:$DD$98,2,FALSE),IF($C$6=2,VLOOKUP([1]Sem.01!B13,[1]Michel!$DC$2:$DD$98,2,FALSE),IF($C$6=3,VLOOKUP([1]Sem.01!B19,[1]Michel!$DC$2:$DD$98,2,FALSE),IF($C$6=4,VLOOKUP([1]Sem.01!B25,[1]Michel!$DC$2:$DD$98,2,FALSE),IF($C$6=5,VLOOKUP([1]Sem.01!B31,[1]Michel!$DC$2:$DD$98,2,FALSE),IF($C$6=6,VLOOKUP([1]Sem.01!B37,[1]Michel!$DC$2:$DD$98,2,FALSE),IF($C$6=7,VLOOKUP([1]Sem.01!B43,[1]Michel!$DC$2:$DD$98,2,FALSE),IF($C$6=8,VLOOKUP([1]Sem.01!B49,[1]Michel!$DC$2:$DD$98,2,FALSE),IF($C$6=9,VLOOKUP([1]Sem.01!B55,[1]Michel!$DC$2:$DD$98,2,FALSE),IF($C$6=10,VLOOKUP([1]Sem.01!B61,[1]Michel!$DC$2:$DD$98,2,FALSE),IF($C$6=11,VLOOKUP([1]Sem.01!B67,[1]Michel!$DC$2:$DD$98,2,FALSE),IF($C$6=12,VLOOKUP([1]Sem.01!B73,[1]Michel!$DC$2:$DD$98,2,FALSE),IF($C$6=13,VLOOKUP([1]Sem.01!B79,[1]Michel!$DC$2:$DD$98,2,FALSE),IF($C$6=14,VLOOKUP([1]Sem.01!B85,[1]Michel!$DC$2:$DD$98,2,FALSE),IF($C$6=15,VLOOKUP([1]Sem.01!B91,[1]Michel!$DC$2:$DD$98,2,FALSE),IF($C$6=16,VLOOKUP([1]Sem.01!B97,[1]Michel!$DC$2:$DD$98,2,FALSE),))))))))))))))))</f>
        <v>110</v>
      </c>
      <c r="D9" s="29"/>
      <c r="E9" s="29"/>
      <c r="F9" s="29"/>
      <c r="G9" s="29"/>
      <c r="H9" s="24"/>
      <c r="I9" s="25"/>
      <c r="J9" s="26"/>
      <c r="L9" s="87"/>
      <c r="M9" s="90"/>
      <c r="N9" s="78"/>
      <c r="O9" s="78"/>
      <c r="P9" s="78"/>
      <c r="Q9" s="78"/>
      <c r="R9" s="86"/>
      <c r="S9" s="71"/>
      <c r="T9" s="71"/>
    </row>
    <row r="10" spans="2:20" x14ac:dyDescent="0.25">
      <c r="B10" s="27" t="str">
        <f>IF($C$6=1,VLOOKUP([1]Sem.01!B8,[1]Michel!$DC$2:$DD$98,1,FALSE),IF($C$6=2,VLOOKUP([1]Sem.01!B14,[1]Michel!$DC$2:$DD$98,1,FALSE),IF($C$6=3,VLOOKUP([1]Sem.01!B20,[1]Michel!$DC$2:$DD$98,1,FALSE),IF($C$6=4,VLOOKUP([1]Sem.01!B26,[1]Michel!$DC$2:$DD$98,1,FALSE),IF($C$6=5,VLOOKUP([1]Sem.01!B32,[1]Michel!$DC$2:$DD$98,1,FALSE),IF($C$6=6,VLOOKUP([1]Sem.01!B38,[1]Michel!$DC$2:$DD$98,1,FALSE),IF($C$6=7,VLOOKUP([1]Sem.01!B44,[1]Michel!$DC$2:$DD$98,1,FALSE),IF($C$6=8,VLOOKUP([1]Sem.01!B50,[1]Michel!$DC$2:$DD$98,1,FALSE),IF($C$6=9,VLOOKUP([1]Sem.01!B56,[1]Michel!$DC$2:$DD$98,1,FALSE),IF($C$6=10,VLOOKUP([1]Sem.01!B62,[1]Michel!$DC$2:$DD$98,1,FALSE),IF($C$6=11,VLOOKUP([1]Sem.01!B68,[1]Michel!$DC$2:$DD$98,1,FALSE),IF($C$6=12,VLOOKUP([1]Sem.01!B74,[1]Michel!$DC$2:$DD$98,1,FALSE),IF($C$6=13,VLOOKUP([1]Sem.01!B80,[1]Michel!$DC$2:$DD$98,1,FALSE),IF($C$6=14,VLOOKUP([1]Sem.01!B86,[1]Michel!$DC$2:$DD$98,1,FALSE),IF($C$6=15,VLOOKUP([1]Sem.01!B92,[1]Michel!$DC$2:$DD$98,1,FALSE),IF($C$6=16,VLOOKUP([1]Sem.01!B98,[1]Michel!$DC$2:$DD$98,1,FALSE),))))))))))))))))</f>
        <v>Ginette Poulin</v>
      </c>
      <c r="C10" s="28">
        <f>IF($C$6=1,VLOOKUP([1]Sem.01!B8,[1]Michel!$DC$2:$DD$98,2,FALSE),IF($C$6=2,VLOOKUP([1]Sem.01!B14,[1]Michel!$DC$2:$DD$98,2,FALSE),IF($C$6=3,VLOOKUP([1]Sem.01!B20,[1]Michel!$DC$2:$DD$98,2,FALSE),IF($C$6=4,VLOOKUP([1]Sem.01!B26,[1]Michel!$DC$2:$DD$98,2,FALSE),IF($C$6=5,VLOOKUP([1]Sem.01!B32,[1]Michel!$DC$2:$DD$98,2,FALSE),IF($C$6=6,VLOOKUP([1]Sem.01!B38,[1]Michel!$DC$2:$DD$98,2,FALSE),IF($C$6=7,VLOOKUP([1]Sem.01!B44,[1]Michel!$DC$2:$DD$98,2,FALSE),IF($C$6=8,VLOOKUP([1]Sem.01!B50,[1]Michel!$DC$2:$DD$98,2,FALSE),IF($C$6=9,VLOOKUP([1]Sem.01!B56,[1]Michel!$DC$2:$DD$98,2,FALSE),IF($C$6=10,VLOOKUP([1]Sem.01!B62,[1]Michel!$DC$2:$DD$98,2,FALSE),IF($C$6=11,VLOOKUP([1]Sem.01!B68,[1]Michel!$DC$2:$DD$98,2,FALSE),IF($C$6=12,VLOOKUP([1]Sem.01!B74,[1]Michel!$DC$2:$DD$98,2,FALSE),IF($C$6=13,VLOOKUP([1]Sem.01!B80,[1]Michel!$DC$2:$DD$98,2,FALSE),IF($C$6=14,VLOOKUP([1]Sem.01!B86,[1]Michel!$DC$2:$DD$98,2,FALSE),IF($C$6=15,VLOOKUP([1]Sem.01!B92,[1]Michel!$DC$2:$DD$98,2,FALSE),IF($C$6=16,VLOOKUP([1]Sem.01!B98,[1]Michel!$DC$2:$DD$98,2,FALSE),))))))))))))))))</f>
        <v>111</v>
      </c>
      <c r="D10" s="29"/>
      <c r="E10" s="29"/>
      <c r="F10" s="29"/>
      <c r="G10" s="29"/>
      <c r="H10" s="24"/>
      <c r="I10" s="25"/>
      <c r="J10" s="26"/>
      <c r="L10" s="87"/>
      <c r="M10" s="90"/>
      <c r="N10" s="78"/>
      <c r="O10" s="78"/>
      <c r="P10" s="78"/>
      <c r="Q10" s="78"/>
      <c r="R10" s="86"/>
      <c r="S10" s="71"/>
      <c r="T10" s="71"/>
    </row>
    <row r="11" spans="2:20" x14ac:dyDescent="0.25">
      <c r="B11" s="27" t="str">
        <f>IF($C$6=1,VLOOKUP([1]Sem.01!B9,[1]Michel!$DC$2:$DD$98,1,FALSE),IF($C$6=2,VLOOKUP([1]Sem.01!B15,[1]Michel!$DC$2:$DD$98,1,FALSE),IF($C$6=3,VLOOKUP([1]Sem.01!B21,[1]Michel!$DC$2:$DD$98,1,FALSE),IF($C$6=4,VLOOKUP([1]Sem.01!B27,[1]Michel!$DC$2:$DD$98,1,FALSE),IF($C$6=5,VLOOKUP([1]Sem.01!B33,[1]Michel!$DC$2:$DD$98,1,FALSE),IF($C$6=6,VLOOKUP([1]Sem.01!B39,[1]Michel!$DC$2:$DD$98,1,FALSE),IF($C$6=7,VLOOKUP([1]Sem.01!B45,[1]Michel!$DC$2:$DD$98,1,FALSE),IF($C$6=8,VLOOKUP([1]Sem.01!B51,[1]Michel!$DC$2:$DD$98,1,FALSE),IF($C$6=9,VLOOKUP([1]Sem.01!B57,[1]Michel!$DC$2:$DD$98,1,FALSE),IF($C$6=10,VLOOKUP([1]Sem.01!B63,[1]Michel!$DC$2:$DD$98,1,FALSE),IF($C$6=11,VLOOKUP([1]Sem.01!B69,[1]Michel!$DC$2:$DD$98,1,FALSE),IF($C$6=12,VLOOKUP([1]Sem.01!B75,[1]Michel!$DC$2:$DD$98,1,FALSE),IF($C$6=13,VLOOKUP([1]Sem.01!B81,[1]Michel!$DC$2:$DD$98,1,FALSE),IF($C$6=14,VLOOKUP([1]Sem.01!B87,[1]Michel!$DC$2:$DD$98,1,FALSE),IF($C$6=15,VLOOKUP([1]Sem.01!B93,[1]Michel!$DC$2:$DD$98,1,FALSE),IF($C$6=16,VLOOKUP([1]Sem.01!B99,[1]Michel!$DC$2:$DD$98,1,FALSE),))))))))))))))))</f>
        <v>Lise Berthiaume</v>
      </c>
      <c r="C11" s="28">
        <f>IF($C$6=1,VLOOKUP([1]Sem.01!B9,[1]Michel!$DC$2:$DD$98,2,FALSE),IF($C$6=2,VLOOKUP([1]Sem.01!B15,[1]Michel!$DC$2:$DD$98,2,FALSE),IF($C$6=3,VLOOKUP([1]Sem.01!B21,[1]Michel!$DC$2:$DD$98,2,FALSE),IF($C$6=4,VLOOKUP([1]Sem.01!B27,[1]Michel!$DC$2:$DD$98,2,FALSE),IF($C$6=5,VLOOKUP([1]Sem.01!B33,[1]Michel!$DC$2:$DD$98,2,FALSE),IF($C$6=6,VLOOKUP([1]Sem.01!B39,[1]Michel!$DC$2:$DD$98,2,FALSE),IF($C$6=7,VLOOKUP([1]Sem.01!B45,[1]Michel!$DC$2:$DD$98,2,FALSE),IF($C$6=8,VLOOKUP([1]Sem.01!B51,[1]Michel!$DC$2:$DD$98,2,FALSE),IF($C$6=9,VLOOKUP([1]Sem.01!B57,[1]Michel!$DC$2:$DD$98,2,FALSE),IF($C$6=10,VLOOKUP([1]Sem.01!B63,[1]Michel!$DC$2:$DD$98,2,FALSE),IF($C$6=11,VLOOKUP([1]Sem.01!B69,[1]Michel!$DC$2:$DD$98,2,FALSE),IF($C$6=12,VLOOKUP([1]Sem.01!B75,[1]Michel!$DC$2:$DD$98,2,FALSE),IF($C$6=13,VLOOKUP([1]Sem.01!B81,[1]Michel!$DC$2:$DD$98,2,FALSE),IF($C$6=14,VLOOKUP([1]Sem.01!B87,[1]Michel!$DC$2:$DD$98,2,FALSE),IF($C$6=15,VLOOKUP([1]Sem.01!B93,[1]Michel!$DC$2:$DD$98,2,FALSE),IF($C$6=16,VLOOKUP([1]Sem.01!B99,[1]Michel!$DC$2:$DD$98,2,FALSE),))))))))))))))))</f>
        <v>112</v>
      </c>
      <c r="D11" s="29"/>
      <c r="E11" s="29"/>
      <c r="F11" s="29"/>
      <c r="G11" s="29"/>
      <c r="H11" s="24"/>
      <c r="I11" s="25"/>
      <c r="J11" s="26"/>
      <c r="L11" s="87"/>
      <c r="M11" s="90"/>
      <c r="N11" s="78"/>
      <c r="O11" s="78"/>
      <c r="P11" s="78"/>
      <c r="Q11" s="78"/>
      <c r="R11" s="86"/>
      <c r="S11" s="71"/>
      <c r="T11" s="71"/>
    </row>
    <row r="12" spans="2:20" x14ac:dyDescent="0.25">
      <c r="B12" s="27" t="str">
        <f>IF($C$6=1,VLOOKUP([1]Sem.01!B10,[1]Michel!$DC$2:$DD$98,1,FALSE),IF($C$6=2,VLOOKUP([1]Sem.01!B16,[1]Michel!$DC$2:$DD$98,1,FALSE),IF($C$6=3,VLOOKUP([1]Sem.01!B22,[1]Michel!$DC$2:$DD$98,1,FALSE),IF($C$6=4,VLOOKUP([1]Sem.01!B28,[1]Michel!$DC$2:$DD$98,1,FALSE),IF($C$6=5,VLOOKUP([1]Sem.01!B34,[1]Michel!$DC$2:$DD$98,1,FALSE),IF($C$6=6,VLOOKUP([1]Sem.01!B40,[1]Michel!$DC$2:$DD$98,1,FALSE),IF($C$6=7,VLOOKUP([1]Sem.01!B46,[1]Michel!$DC$2:$DD$98,1,FALSE),IF($C$6=8,VLOOKUP([1]Sem.01!B52,[1]Michel!$DC$2:$DD$98,1,FALSE),IF($C$6=9,VLOOKUP([1]Sem.01!B58,[1]Michel!$DC$2:$DD$98,1,FALSE),IF($C$6=10,VLOOKUP([1]Sem.01!B64,[1]Michel!$DC$2:$DD$98,1,FALSE),IF($C$6=11,VLOOKUP([1]Sem.01!B70,[1]Michel!$DC$2:$DD$98,1,FALSE),IF($C$6=12,VLOOKUP([1]Sem.01!B76,[1]Michel!$DC$2:$DD$98,1,FALSE),IF($C$6=13,VLOOKUP([1]Sem.01!B82,[1]Michel!$DC$2:$DD$98,1,FALSE),IF($C$6=14,VLOOKUP([1]Sem.01!B88,[1]Michel!$DC$2:$DD$98,1,FALSE),IF($C$6=15,VLOOKUP([1]Sem.01!B94,[1]Michel!$DC$2:$DD$98,1,FALSE),IF($C$6=16,VLOOKUP([1]Sem.01!B100,[1]Michel!$DC$2:$DD$98,1,FALSE),))))))))))))))))</f>
        <v>Monique Boucher</v>
      </c>
      <c r="C12" s="28">
        <f>IF($C$6=1,VLOOKUP([1]Sem.01!B10,[1]Michel!$DC$2:$DD$98,2,FALSE),IF($C$6=2,VLOOKUP([1]Sem.01!B16,[1]Michel!$DC$2:$DD$98,2,FALSE),IF($C$6=3,VLOOKUP([1]Sem.01!B22,[1]Michel!$DC$2:$DD$98,2,FALSE),IF($C$6=4,VLOOKUP([1]Sem.01!B28,[1]Michel!$DC$2:$DD$98,2,FALSE),IF($C$6=5,VLOOKUP([1]Sem.01!B34,[1]Michel!$DC$2:$DD$98,2,FALSE),IF($C$6=6,VLOOKUP([1]Sem.01!B40,[1]Michel!$DC$2:$DD$98,2,FALSE),IF($C$6=7,VLOOKUP([1]Sem.01!B46,[1]Michel!$DC$2:$DD$98,2,FALSE),IF($C$6=8,VLOOKUP([1]Sem.01!B52,[1]Michel!$DC$2:$DD$98,2,FALSE),IF($C$6=9,VLOOKUP([1]Sem.01!B58,[1]Michel!$DC$2:$DD$98,2,FALSE),IF($C$6=10,VLOOKUP([1]Sem.01!B64,[1]Michel!$DC$2:$DD$98,2,FALSE),IF($C$6=11,VLOOKUP([1]Sem.01!B70,[1]Michel!$DC$2:$DD$98,2,FALSE),IF($C$6=12,VLOOKUP([1]Sem.01!B76,[1]Michel!$DC$2:$DD$98,2,FALSE),IF($C$6=13,VLOOKUP([1]Sem.01!B82,[1]Michel!$DC$2:$DD$98,2,FALSE),IF($C$6=14,VLOOKUP([1]Sem.01!B88,[1]Michel!$DC$2:$DD$98,2,FALSE),IF($C$6=15,VLOOKUP([1]Sem.01!B94,[1]Michel!$DC$2:$DD$98,2,FALSE),IF($C$6=16,VLOOKUP([1]Sem.01!B100,[1]Michel!$DC$2:$DD$98,2,FALSE),))))))))))))))))</f>
        <v>113</v>
      </c>
      <c r="D12" s="29"/>
      <c r="E12" s="29"/>
      <c r="F12" s="29"/>
      <c r="G12" s="29"/>
      <c r="H12" s="24"/>
      <c r="I12" s="25"/>
      <c r="J12" s="26"/>
      <c r="L12" s="87"/>
      <c r="M12" s="90"/>
      <c r="N12" s="78"/>
      <c r="O12" s="78"/>
      <c r="P12" s="78"/>
      <c r="Q12" s="78"/>
      <c r="R12" s="86"/>
      <c r="S12" s="71"/>
      <c r="T12" s="71"/>
    </row>
    <row r="13" spans="2:20" x14ac:dyDescent="0.25">
      <c r="B13" s="27" t="str">
        <f>IF($C$6=1,VLOOKUP([1]Sem.01!B11,[1]Michel!$DC$2:$DD$98,1,FALSE),IF($C$6=2,VLOOKUP([1]Sem.01!B17,[1]Michel!$DC$2:$DD$98,1,FALSE),IF($C$6=3,VLOOKUP([1]Sem.01!B23,[1]Michel!$DC$2:$DD$98,1,FALSE),IF($C$6=4,VLOOKUP([1]Sem.01!B29,[1]Michel!$DC$2:$DD$98,1,FALSE),IF($C$6=5,VLOOKUP([1]Sem.01!B35,[1]Michel!$DC$2:$DD$98,1,FALSE),IF($C$6=6,VLOOKUP([1]Sem.01!B41,[1]Michel!$DC$2:$DD$98,1,FALSE),IF($C$6=7,VLOOKUP([1]Sem.01!B47,[1]Michel!$DC$2:$DD$98,1,FALSE),IF($C$6=8,VLOOKUP([1]Sem.01!B53,[1]Michel!$DC$2:$DD$98,1,FALSE),IF($C$6=9,VLOOKUP([1]Sem.01!B59,[1]Michel!$DC$2:$DD$98,1,FALSE),IF($C$6=10,VLOOKUP([1]Sem.01!B65,[1]Michel!$DC$2:$DD$98,1,FALSE),IF($C$6=11,VLOOKUP([1]Sem.01!B71,[1]Michel!$DC$2:$DD$98,1,FALSE),IF($C$6=12,VLOOKUP([1]Sem.01!B77,[1]Michel!$DC$2:$DD$98,1,FALSE),IF($C$6=13,VLOOKUP([1]Sem.01!B83,[1]Michel!$DC$2:$DD$98,1,FALSE),IF($C$6=14,VLOOKUP([1]Sem.01!B89,[1]Michel!$DC$2:$DD$98,1,FALSE),IF($C$6=15,VLOOKUP([1]Sem.01!B95,[1]Michel!$DC$2:$DD$98,1,FALSE),IF($C$6=16,VLOOKUP([1]Sem.01!B101,[1]Michel!$DC$2:$DD$98,1,FALSE),))))))))))))))))</f>
        <v>Francine Poulin</v>
      </c>
      <c r="C13" s="28">
        <f>IF($C$6=1,VLOOKUP([1]Sem.01!B11,[1]Michel!$DC$2:$DD$98,2,FALSE),IF($C$6=2,VLOOKUP([1]Sem.01!B17,[1]Michel!$DC$2:$DD$98,2,FALSE),IF($C$6=3,VLOOKUP([1]Sem.01!B23,[1]Michel!$DC$2:$DD$98,2,FALSE),IF($C$6=4,VLOOKUP([1]Sem.01!B29,[1]Michel!$DC$2:$DD$98,2,FALSE),IF($C$6=5,VLOOKUP([1]Sem.01!B35,[1]Michel!$DC$2:$DD$98,2,FALSE),IF($C$6=6,VLOOKUP([1]Sem.01!B41,[1]Michel!$DC$2:$DD$98,2,FALSE),IF($C$6=7,VLOOKUP([1]Sem.01!B47,[1]Michel!$DC$2:$DD$98,2,FALSE),IF($C$6=8,VLOOKUP([1]Sem.01!B53,[1]Michel!$DC$2:$DD$98,2,FALSE),IF($C$6=9,VLOOKUP([1]Sem.01!B59,[1]Michel!$DC$2:$DD$98,2,FALSE),IF($C$6=10,VLOOKUP([1]Sem.01!B65,[1]Michel!$DC$2:$DD$98,2,FALSE),IF($C$6=11,VLOOKUP([1]Sem.01!B71,[1]Michel!$DC$2:$DD$98,2,FALSE),IF($C$6=12,VLOOKUP([1]Sem.01!B77,[1]Michel!$DC$2:$DD$98,2,FALSE),IF($C$6=13,VLOOKUP([1]Sem.01!B83,[1]Michel!$DC$2:$DD$98,2,FALSE),IF($C$6=14,VLOOKUP([1]Sem.01!B89,[1]Michel!$DC$2:$DD$98,2,FALSE),IF($C$6=15,VLOOKUP([1]Sem.01!B95,[1]Michel!$DC$2:$DD$98,2,FALSE),IF($C$6=16,VLOOKUP([1]Sem.01!B101,[1]Michel!$DC$2:$DD$98,2,FALSE),))))))))))))))))</f>
        <v>114</v>
      </c>
      <c r="D13" s="29"/>
      <c r="E13" s="29"/>
      <c r="F13" s="29"/>
      <c r="G13" s="29"/>
      <c r="H13" s="24"/>
      <c r="I13" s="25"/>
      <c r="J13" s="26"/>
      <c r="L13" s="87"/>
      <c r="M13" s="90"/>
      <c r="N13" s="78"/>
      <c r="O13" s="78"/>
      <c r="P13" s="78"/>
      <c r="Q13" s="78"/>
      <c r="R13" s="86"/>
      <c r="S13" s="71"/>
      <c r="T13" s="71"/>
    </row>
    <row r="14" spans="2:20" x14ac:dyDescent="0.25">
      <c r="B14" s="30" t="s">
        <v>9</v>
      </c>
      <c r="C14" s="31">
        <f>SUM(C9:C13)</f>
        <v>560</v>
      </c>
      <c r="D14" s="32"/>
      <c r="E14" s="32"/>
      <c r="F14" s="32"/>
      <c r="G14" s="32"/>
      <c r="H14" s="33"/>
      <c r="I14" s="25"/>
      <c r="J14" s="26"/>
      <c r="L14" s="91"/>
      <c r="M14" s="92"/>
      <c r="N14" s="93"/>
      <c r="O14" s="93"/>
      <c r="P14" s="93"/>
      <c r="Q14" s="93"/>
      <c r="R14" s="94"/>
      <c r="S14" s="71"/>
      <c r="T14" s="71"/>
    </row>
    <row r="15" spans="2:20" x14ac:dyDescent="0.25">
      <c r="B15" s="30" t="s">
        <v>10</v>
      </c>
      <c r="C15" s="31"/>
      <c r="D15" s="34">
        <f>C15</f>
        <v>0</v>
      </c>
      <c r="E15" s="34">
        <f>D15</f>
        <v>0</v>
      </c>
      <c r="F15" s="34">
        <f>E15</f>
        <v>0</v>
      </c>
      <c r="G15" s="34">
        <f>SUM(D15:F15)</f>
        <v>0</v>
      </c>
      <c r="H15" s="33"/>
      <c r="I15" s="25"/>
      <c r="J15" s="26"/>
      <c r="L15" s="91"/>
      <c r="M15" s="92"/>
      <c r="N15" s="92"/>
      <c r="O15" s="92"/>
      <c r="P15" s="92"/>
      <c r="Q15" s="92"/>
      <c r="R15" s="94"/>
      <c r="S15" s="71"/>
      <c r="T15" s="71"/>
    </row>
    <row r="16" spans="2:20" ht="15.6" thickBot="1" x14ac:dyDescent="0.3">
      <c r="B16" s="35" t="s">
        <v>8</v>
      </c>
      <c r="C16" s="36">
        <f>SUM(C14+C15)</f>
        <v>560</v>
      </c>
      <c r="D16" s="32"/>
      <c r="E16" s="32"/>
      <c r="F16" s="37"/>
      <c r="G16" s="37"/>
      <c r="H16" s="38"/>
      <c r="I16" s="25"/>
      <c r="J16" s="26"/>
      <c r="L16" s="80"/>
      <c r="M16" s="92"/>
      <c r="N16" s="93"/>
      <c r="O16" s="93"/>
      <c r="P16" s="93"/>
      <c r="Q16" s="93"/>
      <c r="R16" s="94"/>
      <c r="S16" s="71"/>
      <c r="T16" s="71"/>
    </row>
    <row r="17" spans="2:20" ht="15.6" thickBot="1" x14ac:dyDescent="0.3">
      <c r="B17" s="39" t="s">
        <v>11</v>
      </c>
      <c r="C17" s="40"/>
      <c r="D17" s="8"/>
      <c r="E17" s="8"/>
      <c r="F17" s="41" t="s">
        <v>12</v>
      </c>
      <c r="G17" s="42"/>
      <c r="H17" s="43"/>
      <c r="I17" s="44"/>
      <c r="J17" s="45"/>
      <c r="L17" s="79"/>
      <c r="M17" s="79"/>
      <c r="N17" s="79"/>
      <c r="O17" s="79"/>
      <c r="P17" s="95"/>
      <c r="Q17" s="86"/>
      <c r="R17" s="96"/>
      <c r="S17" s="96"/>
      <c r="T17" s="96"/>
    </row>
    <row r="18" spans="2:20" x14ac:dyDescent="0.25">
      <c r="B18" s="7"/>
      <c r="C18" s="8"/>
      <c r="D18" s="8"/>
      <c r="E18" s="8"/>
      <c r="F18" s="8"/>
      <c r="G18" s="8"/>
      <c r="H18" s="46"/>
      <c r="I18" s="46"/>
      <c r="J18" s="45"/>
      <c r="L18" s="79"/>
      <c r="M18" s="79"/>
      <c r="N18" s="79"/>
      <c r="O18" s="79"/>
      <c r="P18" s="79"/>
      <c r="Q18" s="79"/>
      <c r="R18" s="96"/>
      <c r="S18" s="96"/>
      <c r="T18" s="96"/>
    </row>
    <row r="19" spans="2:20" x14ac:dyDescent="0.25">
      <c r="B19" s="47" t="s">
        <v>13</v>
      </c>
      <c r="C19" s="48"/>
      <c r="D19" s="24">
        <v>1</v>
      </c>
      <c r="E19" s="24">
        <v>2</v>
      </c>
      <c r="F19" s="24">
        <v>3</v>
      </c>
      <c r="G19" s="24" t="s">
        <v>8</v>
      </c>
      <c r="H19" s="24">
        <v>69</v>
      </c>
      <c r="I19" s="25">
        <v>169</v>
      </c>
      <c r="J19" s="26">
        <v>269</v>
      </c>
      <c r="L19" s="78"/>
      <c r="M19" s="78"/>
      <c r="N19" s="86"/>
      <c r="O19" s="86"/>
      <c r="P19" s="86"/>
      <c r="Q19" s="86"/>
      <c r="R19" s="86"/>
      <c r="S19" s="71"/>
      <c r="T19" s="71"/>
    </row>
    <row r="20" spans="2:20" x14ac:dyDescent="0.25">
      <c r="B20" s="49"/>
      <c r="C20" s="50"/>
      <c r="D20" s="51"/>
      <c r="E20" s="52"/>
      <c r="F20" s="52"/>
      <c r="G20" s="52"/>
      <c r="H20" s="40"/>
      <c r="I20" s="25"/>
      <c r="J20" s="26"/>
      <c r="L20" s="96"/>
      <c r="M20" s="96"/>
      <c r="N20" s="79"/>
      <c r="O20" s="79"/>
      <c r="P20" s="79"/>
      <c r="Q20" s="79"/>
      <c r="R20" s="79"/>
      <c r="S20" s="71"/>
      <c r="T20" s="71"/>
    </row>
    <row r="21" spans="2:20" x14ac:dyDescent="0.25">
      <c r="B21" s="53"/>
      <c r="C21" s="54"/>
      <c r="D21" s="55"/>
      <c r="E21" s="40"/>
      <c r="F21" s="40"/>
      <c r="G21" s="40"/>
      <c r="H21" s="33"/>
      <c r="I21" s="25"/>
      <c r="J21" s="26"/>
      <c r="L21" s="96"/>
      <c r="M21" s="96"/>
      <c r="N21" s="79"/>
      <c r="O21" s="79"/>
      <c r="P21" s="79"/>
      <c r="Q21" s="79"/>
      <c r="R21" s="94"/>
      <c r="S21" s="71"/>
      <c r="T21" s="71"/>
    </row>
    <row r="22" spans="2:20" ht="15.6" thickBot="1" x14ac:dyDescent="0.3">
      <c r="B22" s="53"/>
      <c r="C22" s="54"/>
      <c r="D22" s="55"/>
      <c r="E22" s="40"/>
      <c r="F22" s="40"/>
      <c r="G22" s="40"/>
      <c r="H22" s="56"/>
      <c r="I22" s="57"/>
      <c r="J22" s="58"/>
      <c r="L22" s="96"/>
      <c r="M22" s="96"/>
      <c r="N22" s="79"/>
      <c r="O22" s="79"/>
      <c r="P22" s="79"/>
      <c r="Q22" s="79"/>
      <c r="R22" s="79"/>
      <c r="S22" s="71"/>
      <c r="T22" s="71"/>
    </row>
    <row r="23" spans="2:20" ht="15.6" thickBot="1" x14ac:dyDescent="0.3">
      <c r="B23" s="7"/>
      <c r="C23" s="8"/>
      <c r="D23" s="8"/>
      <c r="E23" s="8"/>
      <c r="F23" s="8"/>
      <c r="G23" s="8"/>
      <c r="H23" s="59"/>
      <c r="I23" s="60"/>
      <c r="J23" s="61"/>
      <c r="L23" s="79"/>
      <c r="M23" s="79"/>
      <c r="N23" s="79"/>
      <c r="O23" s="79"/>
      <c r="P23" s="79"/>
      <c r="Q23" s="79"/>
      <c r="R23" s="96"/>
      <c r="S23" s="96"/>
      <c r="T23" s="96"/>
    </row>
    <row r="24" spans="2:20" ht="15.6" thickBot="1" x14ac:dyDescent="0.3">
      <c r="B24" s="62" t="s">
        <v>14</v>
      </c>
      <c r="C24" s="8"/>
      <c r="D24" s="8"/>
      <c r="E24" s="8"/>
      <c r="F24" s="8"/>
      <c r="G24" s="63" t="s">
        <v>15</v>
      </c>
      <c r="H24" s="64"/>
      <c r="I24" s="44"/>
      <c r="J24" s="45"/>
      <c r="L24" s="97"/>
      <c r="M24" s="79"/>
      <c r="N24" s="79"/>
      <c r="O24" s="79"/>
      <c r="P24" s="79"/>
      <c r="Q24" s="71"/>
      <c r="R24" s="96"/>
      <c r="S24" s="96"/>
      <c r="T24" s="96"/>
    </row>
    <row r="25" spans="2:20" ht="15.6" thickBot="1" x14ac:dyDescent="0.3">
      <c r="B25" s="65"/>
      <c r="C25" s="66"/>
      <c r="D25" s="66"/>
      <c r="E25" s="66"/>
      <c r="F25" s="66"/>
      <c r="G25" s="66"/>
      <c r="H25" s="67"/>
      <c r="I25" s="68"/>
      <c r="J25" s="69"/>
      <c r="L25" s="79"/>
      <c r="M25" s="79"/>
      <c r="N25" s="79"/>
      <c r="O25" s="79"/>
      <c r="P25" s="79"/>
      <c r="Q25" s="79"/>
      <c r="R25" s="96"/>
      <c r="S25" s="96"/>
      <c r="T25" s="96"/>
    </row>
    <row r="26" spans="2:20" ht="15.6" thickBot="1" x14ac:dyDescent="0.3">
      <c r="B26" s="70"/>
      <c r="C26" s="70"/>
      <c r="D26" s="70"/>
      <c r="E26" s="70"/>
      <c r="F26" s="70"/>
      <c r="G26" s="70"/>
      <c r="H26" s="70"/>
      <c r="I26" s="71"/>
      <c r="J26" s="71"/>
      <c r="L26" s="79"/>
      <c r="M26" s="79"/>
      <c r="N26" s="79"/>
      <c r="O26" s="79"/>
      <c r="P26" s="79"/>
      <c r="Q26" s="79"/>
      <c r="R26" s="79"/>
      <c r="S26" s="71"/>
      <c r="T26" s="71"/>
    </row>
    <row r="27" spans="2:20" x14ac:dyDescent="0.25">
      <c r="B27" s="1"/>
      <c r="C27" s="2" t="s">
        <v>0</v>
      </c>
      <c r="D27" s="2"/>
      <c r="E27" s="2" t="str">
        <f>'[1]Corrections,Joueurs'!$N$1</f>
        <v>Les Pêcheurs</v>
      </c>
      <c r="F27" s="2"/>
      <c r="G27" s="2"/>
      <c r="H27" s="2"/>
      <c r="I27" s="2"/>
      <c r="J27" s="3"/>
      <c r="L27" s="78"/>
      <c r="M27" s="78"/>
      <c r="N27" s="78"/>
      <c r="O27" s="78"/>
      <c r="P27" s="78"/>
      <c r="Q27" s="78"/>
      <c r="R27" s="78"/>
      <c r="S27" s="78"/>
      <c r="T27" s="78"/>
    </row>
    <row r="28" spans="2:20" x14ac:dyDescent="0.25">
      <c r="B28" s="4" t="s">
        <v>1</v>
      </c>
      <c r="C28" s="5"/>
      <c r="D28" s="5"/>
      <c r="E28" s="5"/>
      <c r="F28" s="5"/>
      <c r="G28" s="5"/>
      <c r="H28" s="5"/>
      <c r="I28" s="5"/>
      <c r="J28" s="6"/>
      <c r="L28" s="78"/>
      <c r="M28" s="78"/>
      <c r="N28" s="78"/>
      <c r="O28" s="78"/>
      <c r="P28" s="78"/>
      <c r="Q28" s="78"/>
      <c r="R28" s="78"/>
      <c r="S28" s="78"/>
      <c r="T28" s="78"/>
    </row>
    <row r="29" spans="2:20" x14ac:dyDescent="0.25">
      <c r="B29" s="7"/>
      <c r="C29" s="8"/>
      <c r="D29" s="8"/>
      <c r="E29" s="8"/>
      <c r="F29" s="8"/>
      <c r="G29" s="8"/>
      <c r="H29" s="8"/>
      <c r="I29" s="9"/>
      <c r="J29" s="10"/>
      <c r="L29" s="79"/>
      <c r="M29" s="79"/>
      <c r="N29" s="79"/>
      <c r="O29" s="79"/>
      <c r="P29" s="79"/>
      <c r="Q29" s="79"/>
      <c r="R29" s="79"/>
      <c r="S29" s="71"/>
      <c r="T29" s="71"/>
    </row>
    <row r="30" spans="2:20" x14ac:dyDescent="0.25">
      <c r="B30" s="11" t="s">
        <v>2</v>
      </c>
      <c r="C30" s="12">
        <v>2</v>
      </c>
      <c r="D30" s="5"/>
      <c r="E30" s="5"/>
      <c r="F30" s="5" t="s">
        <v>3</v>
      </c>
      <c r="G30" s="13">
        <f>'[1]Corrections,Joueurs'!$S$3</f>
        <v>41886</v>
      </c>
      <c r="H30" s="14"/>
      <c r="I30" s="15"/>
      <c r="J30" s="16"/>
      <c r="L30" s="80"/>
      <c r="M30" s="81"/>
      <c r="N30" s="78"/>
      <c r="O30" s="78"/>
      <c r="P30" s="78"/>
      <c r="Q30" s="82"/>
      <c r="R30" s="83"/>
      <c r="S30" s="84"/>
      <c r="T30" s="84"/>
    </row>
    <row r="31" spans="2:20" x14ac:dyDescent="0.25">
      <c r="B31" s="7"/>
      <c r="C31" s="8"/>
      <c r="D31" s="8"/>
      <c r="E31" s="8"/>
      <c r="F31" s="8"/>
      <c r="G31" s="17" t="str">
        <f>'[1]Corrections,Joueurs'!$R$3</f>
        <v>Semaine-01</v>
      </c>
      <c r="H31" s="8"/>
      <c r="I31" s="9"/>
      <c r="J31" s="10"/>
      <c r="L31" s="79"/>
      <c r="M31" s="79"/>
      <c r="N31" s="79"/>
      <c r="O31" s="79"/>
      <c r="P31" s="79"/>
      <c r="Q31" s="85"/>
      <c r="R31" s="79"/>
      <c r="S31" s="71"/>
      <c r="T31" s="71"/>
    </row>
    <row r="32" spans="2:20" x14ac:dyDescent="0.25">
      <c r="B32" s="11" t="s">
        <v>4</v>
      </c>
      <c r="C32" s="12">
        <f>[1]Cédule!$D$5</f>
        <v>2</v>
      </c>
      <c r="D32" s="18"/>
      <c r="E32" s="19"/>
      <c r="F32" s="19"/>
      <c r="G32" s="19"/>
      <c r="H32" s="19"/>
      <c r="I32" s="9"/>
      <c r="J32" s="10"/>
      <c r="L32" s="80"/>
      <c r="M32" s="81"/>
      <c r="N32" s="86"/>
      <c r="O32" s="87"/>
      <c r="P32" s="87"/>
      <c r="Q32" s="87"/>
      <c r="R32" s="87"/>
      <c r="S32" s="71"/>
      <c r="T32" s="71"/>
    </row>
    <row r="33" spans="2:20" x14ac:dyDescent="0.25">
      <c r="B33" s="20" t="s">
        <v>5</v>
      </c>
      <c r="C33" s="8"/>
      <c r="D33" s="21">
        <f>'[1]Corrections,Joueurs'!$N$32</f>
        <v>0</v>
      </c>
      <c r="E33" s="8"/>
      <c r="F33" s="8"/>
      <c r="G33" s="8"/>
      <c r="H33" s="8"/>
      <c r="I33" s="9"/>
      <c r="J33" s="10"/>
      <c r="L33" s="88"/>
      <c r="M33" s="79"/>
      <c r="N33" s="89"/>
      <c r="O33" s="79"/>
      <c r="P33" s="79"/>
      <c r="Q33" s="79"/>
      <c r="R33" s="79"/>
      <c r="S33" s="71"/>
      <c r="T33" s="71"/>
    </row>
    <row r="34" spans="2:20" x14ac:dyDescent="0.25">
      <c r="B34" s="22" t="s">
        <v>6</v>
      </c>
      <c r="C34" s="23" t="s">
        <v>7</v>
      </c>
      <c r="D34" s="24">
        <v>1</v>
      </c>
      <c r="E34" s="24">
        <v>2</v>
      </c>
      <c r="F34" s="24">
        <v>3</v>
      </c>
      <c r="G34" s="24" t="s">
        <v>8</v>
      </c>
      <c r="H34" s="24">
        <v>69</v>
      </c>
      <c r="I34" s="25">
        <v>169</v>
      </c>
      <c r="J34" s="26">
        <v>269</v>
      </c>
      <c r="L34" s="86"/>
      <c r="M34" s="86"/>
      <c r="N34" s="86"/>
      <c r="O34" s="86"/>
      <c r="P34" s="86"/>
      <c r="Q34" s="86"/>
      <c r="R34" s="86"/>
      <c r="S34" s="71"/>
      <c r="T34" s="71"/>
    </row>
    <row r="35" spans="2:20" x14ac:dyDescent="0.25">
      <c r="B35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35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35" s="29"/>
      <c r="E35" s="29"/>
      <c r="F35" s="29"/>
      <c r="G35" s="29"/>
      <c r="H35" s="24"/>
      <c r="I35" s="25"/>
      <c r="J35" s="26"/>
      <c r="L35" s="87"/>
      <c r="M35" s="90"/>
      <c r="N35" s="78"/>
      <c r="O35" s="78"/>
      <c r="P35" s="78"/>
      <c r="Q35" s="78"/>
      <c r="R35" s="86"/>
      <c r="S35" s="71"/>
      <c r="T35" s="71"/>
    </row>
    <row r="36" spans="2:20" x14ac:dyDescent="0.25">
      <c r="B36" s="27"/>
      <c r="C36" s="28"/>
      <c r="D36" s="29"/>
      <c r="E36" s="29"/>
      <c r="F36" s="29"/>
      <c r="G36" s="29"/>
      <c r="H36" s="24"/>
      <c r="I36" s="25"/>
      <c r="J36" s="26"/>
      <c r="L36" s="87"/>
      <c r="M36" s="90"/>
      <c r="N36" s="78"/>
      <c r="O36" s="78"/>
      <c r="P36" s="78"/>
      <c r="Q36" s="78"/>
      <c r="R36" s="86"/>
      <c r="S36" s="71"/>
      <c r="T36" s="71"/>
    </row>
    <row r="37" spans="2:20" x14ac:dyDescent="0.25">
      <c r="B37" s="27"/>
      <c r="C37" s="28"/>
      <c r="D37" s="29"/>
      <c r="E37" s="29"/>
      <c r="F37" s="29"/>
      <c r="G37" s="29"/>
      <c r="H37" s="24"/>
      <c r="I37" s="25"/>
      <c r="J37" s="26"/>
      <c r="L37" s="87"/>
      <c r="M37" s="90"/>
      <c r="N37" s="78"/>
      <c r="O37" s="78"/>
      <c r="P37" s="78"/>
      <c r="Q37" s="78"/>
      <c r="R37" s="86"/>
      <c r="S37" s="71"/>
      <c r="T37" s="71"/>
    </row>
    <row r="38" spans="2:20" x14ac:dyDescent="0.25">
      <c r="B38" s="27"/>
      <c r="C38" s="28"/>
      <c r="D38" s="29"/>
      <c r="E38" s="29"/>
      <c r="F38" s="29"/>
      <c r="G38" s="29"/>
      <c r="H38" s="24"/>
      <c r="I38" s="25"/>
      <c r="J38" s="26"/>
      <c r="L38" s="87"/>
      <c r="M38" s="90"/>
      <c r="N38" s="78"/>
      <c r="O38" s="78"/>
      <c r="P38" s="78"/>
      <c r="Q38" s="78"/>
      <c r="R38" s="86"/>
      <c r="S38" s="71"/>
      <c r="T38" s="71"/>
    </row>
    <row r="39" spans="2:20" x14ac:dyDescent="0.25">
      <c r="B39" s="27"/>
      <c r="C39" s="28"/>
      <c r="D39" s="29"/>
      <c r="E39" s="29"/>
      <c r="F39" s="29"/>
      <c r="G39" s="29"/>
      <c r="H39" s="24"/>
      <c r="I39" s="25"/>
      <c r="J39" s="26"/>
      <c r="L39" s="87"/>
      <c r="M39" s="90"/>
      <c r="N39" s="78"/>
      <c r="O39" s="78"/>
      <c r="P39" s="78"/>
      <c r="Q39" s="78"/>
      <c r="R39" s="86"/>
      <c r="S39" s="71"/>
      <c r="T39" s="71"/>
    </row>
    <row r="40" spans="2:20" x14ac:dyDescent="0.25">
      <c r="B40" s="30" t="s">
        <v>9</v>
      </c>
      <c r="C40" s="31">
        <f>SUM(C35:C39)</f>
        <v>0</v>
      </c>
      <c r="D40" s="32"/>
      <c r="E40" s="32"/>
      <c r="F40" s="32"/>
      <c r="G40" s="32"/>
      <c r="H40" s="33"/>
      <c r="I40" s="25"/>
      <c r="J40" s="26"/>
      <c r="L40" s="91"/>
      <c r="M40" s="92"/>
      <c r="N40" s="93"/>
      <c r="O40" s="93"/>
      <c r="P40" s="93"/>
      <c r="Q40" s="93"/>
      <c r="R40" s="94"/>
      <c r="S40" s="71"/>
      <c r="T40" s="71"/>
    </row>
    <row r="41" spans="2:20" x14ac:dyDescent="0.25">
      <c r="B41" s="30" t="s">
        <v>10</v>
      </c>
      <c r="C41" s="31"/>
      <c r="D41" s="34">
        <f>C41</f>
        <v>0</v>
      </c>
      <c r="E41" s="34">
        <f>D41</f>
        <v>0</v>
      </c>
      <c r="F41" s="34">
        <f>E41</f>
        <v>0</v>
      </c>
      <c r="G41" s="34">
        <f>SUM(D41:F41)</f>
        <v>0</v>
      </c>
      <c r="H41" s="33"/>
      <c r="I41" s="25"/>
      <c r="J41" s="26"/>
      <c r="L41" s="91"/>
      <c r="M41" s="92"/>
      <c r="N41" s="92"/>
      <c r="O41" s="92"/>
      <c r="P41" s="92"/>
      <c r="Q41" s="92"/>
      <c r="R41" s="94"/>
      <c r="S41" s="71"/>
      <c r="T41" s="71"/>
    </row>
    <row r="42" spans="2:20" ht="15.6" thickBot="1" x14ac:dyDescent="0.3">
      <c r="B42" s="35" t="s">
        <v>8</v>
      </c>
      <c r="C42" s="36">
        <f>SUM(C40:C41)</f>
        <v>0</v>
      </c>
      <c r="D42" s="32"/>
      <c r="E42" s="32"/>
      <c r="F42" s="37"/>
      <c r="G42" s="37"/>
      <c r="H42" s="38"/>
      <c r="I42" s="25"/>
      <c r="J42" s="26"/>
      <c r="L42" s="80"/>
      <c r="M42" s="92"/>
      <c r="N42" s="93"/>
      <c r="O42" s="93"/>
      <c r="P42" s="93"/>
      <c r="Q42" s="93"/>
      <c r="R42" s="94"/>
      <c r="S42" s="71"/>
      <c r="T42" s="71"/>
    </row>
    <row r="43" spans="2:20" ht="15.6" thickBot="1" x14ac:dyDescent="0.3">
      <c r="B43" s="72" t="s">
        <v>11</v>
      </c>
      <c r="C43" s="73"/>
      <c r="D43" s="8"/>
      <c r="E43" s="8"/>
      <c r="F43" s="41" t="s">
        <v>12</v>
      </c>
      <c r="G43" s="42"/>
      <c r="H43" s="43"/>
      <c r="I43" s="44"/>
      <c r="J43" s="45"/>
      <c r="L43" s="79"/>
      <c r="M43" s="89"/>
      <c r="N43" s="79"/>
      <c r="O43" s="79"/>
      <c r="P43" s="95"/>
      <c r="Q43" s="86"/>
      <c r="R43" s="96"/>
      <c r="S43" s="96"/>
      <c r="T43" s="96"/>
    </row>
    <row r="44" spans="2:20" x14ac:dyDescent="0.25">
      <c r="B44" s="7"/>
      <c r="C44" s="8"/>
      <c r="D44" s="8"/>
      <c r="E44" s="8"/>
      <c r="F44" s="8"/>
      <c r="G44" s="8"/>
      <c r="H44" s="46"/>
      <c r="I44" s="46"/>
      <c r="J44" s="45"/>
      <c r="L44" s="79"/>
      <c r="M44" s="79"/>
      <c r="N44" s="79"/>
      <c r="O44" s="79"/>
      <c r="P44" s="79"/>
      <c r="Q44" s="79"/>
      <c r="R44" s="96"/>
      <c r="S44" s="96"/>
      <c r="T44" s="96"/>
    </row>
    <row r="45" spans="2:20" x14ac:dyDescent="0.25">
      <c r="B45" s="47" t="s">
        <v>13</v>
      </c>
      <c r="C45" s="48"/>
      <c r="D45" s="24">
        <v>1</v>
      </c>
      <c r="E45" s="24">
        <v>2</v>
      </c>
      <c r="F45" s="24">
        <v>3</v>
      </c>
      <c r="G45" s="24" t="s">
        <v>8</v>
      </c>
      <c r="H45" s="24">
        <v>69</v>
      </c>
      <c r="I45" s="25">
        <v>169</v>
      </c>
      <c r="J45" s="26">
        <v>269</v>
      </c>
      <c r="L45" s="78"/>
      <c r="M45" s="78"/>
      <c r="N45" s="86"/>
      <c r="O45" s="86"/>
      <c r="P45" s="86"/>
      <c r="Q45" s="86"/>
      <c r="R45" s="86"/>
      <c r="S45" s="71"/>
      <c r="T45" s="71"/>
    </row>
    <row r="46" spans="2:20" x14ac:dyDescent="0.25">
      <c r="B46" s="49"/>
      <c r="C46" s="50"/>
      <c r="D46" s="51"/>
      <c r="E46" s="52"/>
      <c r="F46" s="52"/>
      <c r="G46" s="52"/>
      <c r="H46" s="40"/>
      <c r="I46" s="25"/>
      <c r="J46" s="26"/>
      <c r="L46" s="96"/>
      <c r="M46" s="96"/>
      <c r="N46" s="79"/>
      <c r="O46" s="79"/>
      <c r="P46" s="79"/>
      <c r="Q46" s="79"/>
      <c r="R46" s="79"/>
      <c r="S46" s="71"/>
      <c r="T46" s="71"/>
    </row>
    <row r="47" spans="2:20" x14ac:dyDescent="0.25">
      <c r="B47" s="53"/>
      <c r="C47" s="54"/>
      <c r="D47" s="55"/>
      <c r="E47" s="40"/>
      <c r="F47" s="40"/>
      <c r="G47" s="40"/>
      <c r="H47" s="33"/>
      <c r="I47" s="25"/>
      <c r="J47" s="26"/>
      <c r="L47" s="96"/>
      <c r="M47" s="96"/>
      <c r="N47" s="79"/>
      <c r="O47" s="79"/>
      <c r="P47" s="79"/>
      <c r="Q47" s="79"/>
      <c r="R47" s="94"/>
      <c r="S47" s="71"/>
      <c r="T47" s="71"/>
    </row>
    <row r="48" spans="2:20" ht="15.6" thickBot="1" x14ac:dyDescent="0.3">
      <c r="B48" s="53"/>
      <c r="C48" s="54"/>
      <c r="D48" s="55"/>
      <c r="E48" s="40"/>
      <c r="F48" s="40"/>
      <c r="G48" s="40"/>
      <c r="H48" s="56"/>
      <c r="I48" s="57"/>
      <c r="J48" s="58"/>
      <c r="L48" s="96"/>
      <c r="M48" s="96"/>
      <c r="N48" s="79"/>
      <c r="O48" s="79"/>
      <c r="P48" s="79"/>
      <c r="Q48" s="79"/>
      <c r="R48" s="79"/>
      <c r="S48" s="71"/>
      <c r="T48" s="71"/>
    </row>
    <row r="49" spans="2:20" ht="15.6" thickBot="1" x14ac:dyDescent="0.3">
      <c r="B49" s="7"/>
      <c r="C49" s="8"/>
      <c r="D49" s="8"/>
      <c r="E49" s="8"/>
      <c r="F49" s="8"/>
      <c r="G49" s="8"/>
      <c r="H49" s="59"/>
      <c r="I49" s="60"/>
      <c r="J49" s="61"/>
      <c r="L49" s="79"/>
      <c r="M49" s="79"/>
      <c r="N49" s="79"/>
      <c r="O49" s="79"/>
      <c r="P49" s="79"/>
      <c r="Q49" s="79"/>
      <c r="R49" s="96"/>
      <c r="S49" s="96"/>
      <c r="T49" s="96"/>
    </row>
    <row r="50" spans="2:20" ht="15.6" thickBot="1" x14ac:dyDescent="0.3">
      <c r="B50" s="62" t="s">
        <v>14</v>
      </c>
      <c r="C50" s="8"/>
      <c r="D50" s="8"/>
      <c r="E50" s="8"/>
      <c r="F50" s="8"/>
      <c r="G50" s="63" t="s">
        <v>15</v>
      </c>
      <c r="H50" s="64"/>
      <c r="I50" s="44"/>
      <c r="J50" s="45"/>
      <c r="L50" s="97"/>
      <c r="M50" s="79"/>
      <c r="N50" s="79"/>
      <c r="O50" s="79"/>
      <c r="P50" s="79"/>
      <c r="Q50" s="71"/>
      <c r="R50" s="96"/>
      <c r="S50" s="96"/>
      <c r="T50" s="96"/>
    </row>
    <row r="51" spans="2:20" ht="15.6" thickBot="1" x14ac:dyDescent="0.3">
      <c r="B51" s="65"/>
      <c r="C51" s="66"/>
      <c r="D51" s="66"/>
      <c r="E51" s="66"/>
      <c r="F51" s="66"/>
      <c r="G51" s="66"/>
      <c r="H51" s="67"/>
      <c r="I51" s="68"/>
      <c r="J51" s="69"/>
      <c r="L51" s="79"/>
      <c r="M51" s="79"/>
      <c r="N51" s="79"/>
      <c r="O51" s="79"/>
      <c r="P51" s="79"/>
      <c r="Q51" s="79"/>
      <c r="R51" s="96"/>
      <c r="S51" s="96"/>
      <c r="T51" s="96"/>
    </row>
    <row r="52" spans="2:20" x14ac:dyDescent="0.25">
      <c r="B52" s="1"/>
      <c r="C52" s="2" t="s">
        <v>0</v>
      </c>
      <c r="D52" s="2"/>
      <c r="E52" s="2" t="str">
        <f>'[1]Corrections,Joueurs'!$N$1</f>
        <v>Les Pêcheurs</v>
      </c>
      <c r="F52" s="2"/>
      <c r="G52" s="2"/>
      <c r="H52" s="2"/>
      <c r="I52" s="2"/>
      <c r="J52" s="3"/>
      <c r="L52" s="78"/>
      <c r="M52" s="78"/>
      <c r="N52" s="78"/>
      <c r="O52" s="78"/>
      <c r="P52" s="78"/>
      <c r="Q52" s="78"/>
      <c r="R52" s="78"/>
      <c r="S52" s="78"/>
      <c r="T52" s="78"/>
    </row>
    <row r="53" spans="2:20" x14ac:dyDescent="0.25">
      <c r="B53" s="4" t="s">
        <v>1</v>
      </c>
      <c r="C53" s="5"/>
      <c r="D53" s="5"/>
      <c r="E53" s="5"/>
      <c r="F53" s="5"/>
      <c r="G53" s="5"/>
      <c r="H53" s="5"/>
      <c r="I53" s="5"/>
      <c r="J53" s="6"/>
      <c r="L53" s="78"/>
      <c r="M53" s="78"/>
      <c r="N53" s="78"/>
      <c r="O53" s="78"/>
      <c r="P53" s="78"/>
      <c r="Q53" s="78"/>
      <c r="R53" s="78"/>
      <c r="S53" s="78"/>
      <c r="T53" s="78"/>
    </row>
    <row r="54" spans="2:20" x14ac:dyDescent="0.25">
      <c r="B54" s="7"/>
      <c r="C54" s="8"/>
      <c r="D54" s="8"/>
      <c r="E54" s="8"/>
      <c r="F54" s="8"/>
      <c r="G54" s="8"/>
      <c r="H54" s="8"/>
      <c r="I54" s="9"/>
      <c r="J54" s="10"/>
      <c r="L54" s="79"/>
      <c r="M54" s="79"/>
      <c r="N54" s="79"/>
      <c r="O54" s="79"/>
      <c r="P54" s="79"/>
      <c r="Q54" s="79"/>
      <c r="R54" s="79"/>
      <c r="S54" s="71"/>
      <c r="T54" s="71"/>
    </row>
    <row r="55" spans="2:20" x14ac:dyDescent="0.25">
      <c r="B55" s="11" t="s">
        <v>2</v>
      </c>
      <c r="C55" s="12">
        <v>3</v>
      </c>
      <c r="D55" s="5"/>
      <c r="E55" s="5"/>
      <c r="F55" s="5" t="s">
        <v>3</v>
      </c>
      <c r="G55" s="13">
        <f>'[1]Corrections,Joueurs'!$S$3</f>
        <v>41886</v>
      </c>
      <c r="H55" s="14"/>
      <c r="I55" s="15"/>
      <c r="J55" s="16"/>
      <c r="L55" s="80"/>
      <c r="M55" s="81"/>
      <c r="N55" s="78"/>
      <c r="O55" s="78"/>
      <c r="P55" s="78"/>
      <c r="Q55" s="82"/>
      <c r="R55" s="83"/>
      <c r="S55" s="84"/>
      <c r="T55" s="84"/>
    </row>
    <row r="56" spans="2:20" x14ac:dyDescent="0.25">
      <c r="B56" s="7"/>
      <c r="C56" s="8"/>
      <c r="D56" s="8"/>
      <c r="E56" s="8"/>
      <c r="F56" s="8"/>
      <c r="G56" s="17" t="str">
        <f>'[1]Corrections,Joueurs'!$R$3</f>
        <v>Semaine-01</v>
      </c>
      <c r="H56" s="8"/>
      <c r="I56" s="9"/>
      <c r="J56" s="10"/>
      <c r="L56" s="79"/>
      <c r="M56" s="79"/>
      <c r="N56" s="79"/>
      <c r="O56" s="79"/>
      <c r="P56" s="79"/>
      <c r="Q56" s="85"/>
      <c r="R56" s="79"/>
      <c r="S56" s="71"/>
      <c r="T56" s="71"/>
    </row>
    <row r="57" spans="2:20" x14ac:dyDescent="0.25">
      <c r="B57" s="11" t="s">
        <v>4</v>
      </c>
      <c r="C57" s="12">
        <f>[1]Cédule!$E$5</f>
        <v>3</v>
      </c>
      <c r="D57" s="18"/>
      <c r="E57" s="19"/>
      <c r="F57" s="19"/>
      <c r="G57" s="19"/>
      <c r="H57" s="19"/>
      <c r="I57" s="9"/>
      <c r="J57" s="10"/>
      <c r="L57" s="80"/>
      <c r="M57" s="81"/>
      <c r="N57" s="86"/>
      <c r="O57" s="87"/>
      <c r="P57" s="87"/>
      <c r="Q57" s="87"/>
      <c r="R57" s="87"/>
      <c r="S57" s="71"/>
      <c r="T57" s="71"/>
    </row>
    <row r="58" spans="2:20" x14ac:dyDescent="0.25">
      <c r="B58" s="20" t="s">
        <v>5</v>
      </c>
      <c r="C58" s="8"/>
      <c r="D58" s="21">
        <f>'[1]Corrections,Joueurs'!$N$33</f>
        <v>0</v>
      </c>
      <c r="E58" s="8"/>
      <c r="F58" s="8"/>
      <c r="G58" s="8"/>
      <c r="H58" s="8"/>
      <c r="I58" s="9"/>
      <c r="J58" s="10"/>
      <c r="L58" s="88"/>
      <c r="M58" s="79"/>
      <c r="N58" s="89"/>
      <c r="O58" s="79"/>
      <c r="P58" s="79"/>
      <c r="Q58" s="79"/>
      <c r="R58" s="79"/>
      <c r="S58" s="71"/>
      <c r="T58" s="71"/>
    </row>
    <row r="59" spans="2:20" x14ac:dyDescent="0.25">
      <c r="B59" s="22" t="s">
        <v>6</v>
      </c>
      <c r="C59" s="23" t="s">
        <v>7</v>
      </c>
      <c r="D59" s="24">
        <v>1</v>
      </c>
      <c r="E59" s="24">
        <v>2</v>
      </c>
      <c r="F59" s="24">
        <v>3</v>
      </c>
      <c r="G59" s="24" t="s">
        <v>8</v>
      </c>
      <c r="H59" s="24">
        <v>69</v>
      </c>
      <c r="I59" s="25">
        <v>169</v>
      </c>
      <c r="J59" s="26">
        <v>269</v>
      </c>
      <c r="L59" s="86"/>
      <c r="M59" s="86"/>
      <c r="N59" s="86"/>
      <c r="O59" s="86"/>
      <c r="P59" s="86"/>
      <c r="Q59" s="86"/>
      <c r="R59" s="86"/>
      <c r="S59" s="71"/>
      <c r="T59" s="71"/>
    </row>
    <row r="60" spans="2:20" x14ac:dyDescent="0.25">
      <c r="B60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60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60" s="29"/>
      <c r="E60" s="29"/>
      <c r="F60" s="29"/>
      <c r="G60" s="29"/>
      <c r="H60" s="24"/>
      <c r="I60" s="25"/>
      <c r="J60" s="26"/>
      <c r="L60" s="87"/>
      <c r="M60" s="90"/>
      <c r="N60" s="78"/>
      <c r="O60" s="78"/>
      <c r="P60" s="78"/>
      <c r="Q60" s="78"/>
      <c r="R60" s="86"/>
      <c r="S60" s="71"/>
      <c r="T60" s="71"/>
    </row>
    <row r="61" spans="2:20" x14ac:dyDescent="0.25">
      <c r="B61" s="27"/>
      <c r="C61" s="28"/>
      <c r="D61" s="29"/>
      <c r="E61" s="29"/>
      <c r="F61" s="29"/>
      <c r="G61" s="29"/>
      <c r="H61" s="24"/>
      <c r="I61" s="25"/>
      <c r="J61" s="26"/>
      <c r="L61" s="87"/>
      <c r="M61" s="90"/>
      <c r="N61" s="78"/>
      <c r="O61" s="78"/>
      <c r="P61" s="78"/>
      <c r="Q61" s="78"/>
      <c r="R61" s="86"/>
      <c r="S61" s="71"/>
      <c r="T61" s="71"/>
    </row>
    <row r="62" spans="2:20" x14ac:dyDescent="0.25">
      <c r="B62" s="27"/>
      <c r="C62" s="28"/>
      <c r="D62" s="29"/>
      <c r="E62" s="29"/>
      <c r="F62" s="29"/>
      <c r="G62" s="29"/>
      <c r="H62" s="24"/>
      <c r="I62" s="25"/>
      <c r="J62" s="26"/>
      <c r="L62" s="87"/>
      <c r="M62" s="90"/>
      <c r="N62" s="78"/>
      <c r="O62" s="78"/>
      <c r="P62" s="78"/>
      <c r="Q62" s="78"/>
      <c r="R62" s="86"/>
      <c r="S62" s="71"/>
      <c r="T62" s="71"/>
    </row>
    <row r="63" spans="2:20" x14ac:dyDescent="0.25">
      <c r="B63" s="27"/>
      <c r="C63" s="28"/>
      <c r="D63" s="29"/>
      <c r="E63" s="29"/>
      <c r="F63" s="29"/>
      <c r="G63" s="29"/>
      <c r="H63" s="24"/>
      <c r="I63" s="25"/>
      <c r="J63" s="26"/>
      <c r="L63" s="87"/>
      <c r="M63" s="90"/>
      <c r="N63" s="78"/>
      <c r="O63" s="78"/>
      <c r="P63" s="78"/>
      <c r="Q63" s="78"/>
      <c r="R63" s="86"/>
      <c r="S63" s="71"/>
      <c r="T63" s="71"/>
    </row>
    <row r="64" spans="2:20" x14ac:dyDescent="0.25">
      <c r="B64" s="27"/>
      <c r="C64" s="28"/>
      <c r="D64" s="29"/>
      <c r="E64" s="29"/>
      <c r="F64" s="29"/>
      <c r="G64" s="29"/>
      <c r="H64" s="24"/>
      <c r="I64" s="25"/>
      <c r="J64" s="26"/>
      <c r="L64" s="87"/>
      <c r="M64" s="90"/>
      <c r="N64" s="78"/>
      <c r="O64" s="78"/>
      <c r="P64" s="78"/>
      <c r="Q64" s="78"/>
      <c r="R64" s="86"/>
      <c r="S64" s="71"/>
      <c r="T64" s="71"/>
    </row>
    <row r="65" spans="2:20" x14ac:dyDescent="0.25">
      <c r="B65" s="30" t="s">
        <v>9</v>
      </c>
      <c r="C65" s="31">
        <f>SUM(C60:C64)</f>
        <v>0</v>
      </c>
      <c r="D65" s="32"/>
      <c r="E65" s="32"/>
      <c r="F65" s="32"/>
      <c r="G65" s="32"/>
      <c r="H65" s="33"/>
      <c r="I65" s="25"/>
      <c r="J65" s="26"/>
      <c r="L65" s="91"/>
      <c r="M65" s="92"/>
      <c r="N65" s="93"/>
      <c r="O65" s="93"/>
      <c r="P65" s="93"/>
      <c r="Q65" s="93"/>
      <c r="R65" s="94"/>
      <c r="S65" s="71"/>
      <c r="T65" s="71"/>
    </row>
    <row r="66" spans="2:20" x14ac:dyDescent="0.25">
      <c r="B66" s="30" t="s">
        <v>10</v>
      </c>
      <c r="C66" s="31"/>
      <c r="D66" s="34">
        <f>C66</f>
        <v>0</v>
      </c>
      <c r="E66" s="34">
        <f>D66</f>
        <v>0</v>
      </c>
      <c r="F66" s="34">
        <f>E66</f>
        <v>0</v>
      </c>
      <c r="G66" s="34">
        <f>SUM(D66:F66)</f>
        <v>0</v>
      </c>
      <c r="H66" s="33"/>
      <c r="I66" s="25"/>
      <c r="J66" s="26"/>
      <c r="L66" s="91"/>
      <c r="M66" s="92"/>
      <c r="N66" s="92"/>
      <c r="O66" s="92"/>
      <c r="P66" s="92"/>
      <c r="Q66" s="92"/>
      <c r="R66" s="94"/>
      <c r="S66" s="71"/>
      <c r="T66" s="71"/>
    </row>
    <row r="67" spans="2:20" ht="15.6" thickBot="1" x14ac:dyDescent="0.3">
      <c r="B67" s="74" t="s">
        <v>8</v>
      </c>
      <c r="C67" s="31">
        <f>SUM(C65+C66)</f>
        <v>0</v>
      </c>
      <c r="D67" s="32"/>
      <c r="E67" s="32"/>
      <c r="F67" s="37"/>
      <c r="G67" s="37"/>
      <c r="H67" s="38"/>
      <c r="I67" s="25"/>
      <c r="J67" s="26"/>
      <c r="L67" s="80"/>
      <c r="M67" s="92"/>
      <c r="N67" s="93"/>
      <c r="O67" s="93"/>
      <c r="P67" s="93"/>
      <c r="Q67" s="93"/>
      <c r="R67" s="94"/>
      <c r="S67" s="71"/>
      <c r="T67" s="71"/>
    </row>
    <row r="68" spans="2:20" ht="15.6" thickBot="1" x14ac:dyDescent="0.3">
      <c r="B68" s="72" t="s">
        <v>11</v>
      </c>
      <c r="C68" s="73"/>
      <c r="D68" s="8"/>
      <c r="E68" s="8"/>
      <c r="F68" s="41" t="s">
        <v>12</v>
      </c>
      <c r="G68" s="42"/>
      <c r="H68" s="43"/>
      <c r="I68" s="44"/>
      <c r="J68" s="45"/>
      <c r="L68" s="79"/>
      <c r="M68" s="89"/>
      <c r="N68" s="79"/>
      <c r="O68" s="79"/>
      <c r="P68" s="95"/>
      <c r="Q68" s="86"/>
      <c r="R68" s="96"/>
      <c r="S68" s="96"/>
      <c r="T68" s="96"/>
    </row>
    <row r="69" spans="2:20" x14ac:dyDescent="0.25">
      <c r="B69" s="7"/>
      <c r="C69" s="8"/>
      <c r="D69" s="8"/>
      <c r="E69" s="8"/>
      <c r="F69" s="8"/>
      <c r="G69" s="8"/>
      <c r="H69" s="46"/>
      <c r="I69" s="46"/>
      <c r="J69" s="45"/>
      <c r="L69" s="79"/>
      <c r="M69" s="79"/>
      <c r="N69" s="79"/>
      <c r="O69" s="79"/>
      <c r="P69" s="79"/>
      <c r="Q69" s="79"/>
      <c r="R69" s="96"/>
      <c r="S69" s="96"/>
      <c r="T69" s="96"/>
    </row>
    <row r="70" spans="2:20" x14ac:dyDescent="0.25">
      <c r="B70" s="47" t="s">
        <v>13</v>
      </c>
      <c r="C70" s="48"/>
      <c r="D70" s="24">
        <v>1</v>
      </c>
      <c r="E70" s="24">
        <v>2</v>
      </c>
      <c r="F70" s="24">
        <v>3</v>
      </c>
      <c r="G70" s="24" t="s">
        <v>8</v>
      </c>
      <c r="H70" s="24">
        <v>69</v>
      </c>
      <c r="I70" s="25">
        <v>169</v>
      </c>
      <c r="J70" s="26">
        <v>269</v>
      </c>
      <c r="L70" s="78"/>
      <c r="M70" s="78"/>
      <c r="N70" s="86"/>
      <c r="O70" s="86"/>
      <c r="P70" s="86"/>
      <c r="Q70" s="86"/>
      <c r="R70" s="86"/>
      <c r="S70" s="71"/>
      <c r="T70" s="71"/>
    </row>
    <row r="71" spans="2:20" x14ac:dyDescent="0.25">
      <c r="B71" s="49"/>
      <c r="C71" s="50"/>
      <c r="D71" s="51"/>
      <c r="E71" s="52"/>
      <c r="F71" s="52"/>
      <c r="G71" s="52"/>
      <c r="H71" s="40"/>
      <c r="I71" s="25"/>
      <c r="J71" s="26"/>
      <c r="L71" s="96"/>
      <c r="M71" s="96"/>
      <c r="N71" s="79"/>
      <c r="O71" s="79"/>
      <c r="P71" s="79"/>
      <c r="Q71" s="79"/>
      <c r="R71" s="79"/>
      <c r="S71" s="71"/>
      <c r="T71" s="71"/>
    </row>
    <row r="72" spans="2:20" x14ac:dyDescent="0.25">
      <c r="B72" s="53"/>
      <c r="C72" s="54"/>
      <c r="D72" s="55"/>
      <c r="E72" s="40"/>
      <c r="F72" s="40"/>
      <c r="G72" s="40"/>
      <c r="H72" s="33"/>
      <c r="I72" s="25"/>
      <c r="J72" s="26"/>
      <c r="L72" s="96"/>
      <c r="M72" s="96"/>
      <c r="N72" s="79"/>
      <c r="O72" s="79"/>
      <c r="P72" s="79"/>
      <c r="Q72" s="79"/>
      <c r="R72" s="94"/>
      <c r="S72" s="71"/>
      <c r="T72" s="71"/>
    </row>
    <row r="73" spans="2:20" ht="15.6" thickBot="1" x14ac:dyDescent="0.3">
      <c r="B73" s="53"/>
      <c r="C73" s="54"/>
      <c r="D73" s="55"/>
      <c r="E73" s="40"/>
      <c r="F73" s="40"/>
      <c r="G73" s="40"/>
      <c r="H73" s="56"/>
      <c r="I73" s="57"/>
      <c r="J73" s="58"/>
      <c r="L73" s="96"/>
      <c r="M73" s="96"/>
      <c r="N73" s="79"/>
      <c r="O73" s="79"/>
      <c r="P73" s="79"/>
      <c r="Q73" s="79"/>
      <c r="R73" s="79"/>
      <c r="S73" s="71"/>
      <c r="T73" s="71"/>
    </row>
    <row r="74" spans="2:20" ht="15.6" thickBot="1" x14ac:dyDescent="0.3">
      <c r="B74" s="7"/>
      <c r="C74" s="8"/>
      <c r="D74" s="8"/>
      <c r="E74" s="8"/>
      <c r="F74" s="8"/>
      <c r="G74" s="8"/>
      <c r="H74" s="59"/>
      <c r="I74" s="60"/>
      <c r="J74" s="61"/>
      <c r="L74" s="79"/>
      <c r="M74" s="79"/>
      <c r="N74" s="79"/>
      <c r="O74" s="79"/>
      <c r="P74" s="79"/>
      <c r="Q74" s="79"/>
      <c r="R74" s="96"/>
      <c r="S74" s="96"/>
      <c r="T74" s="96"/>
    </row>
    <row r="75" spans="2:20" ht="15.6" thickBot="1" x14ac:dyDescent="0.3">
      <c r="B75" s="62" t="s">
        <v>14</v>
      </c>
      <c r="C75" s="8"/>
      <c r="D75" s="8"/>
      <c r="E75" s="8"/>
      <c r="F75" s="8"/>
      <c r="G75" s="63" t="s">
        <v>15</v>
      </c>
      <c r="H75" s="64"/>
      <c r="I75" s="44"/>
      <c r="J75" s="45"/>
      <c r="L75" s="97"/>
      <c r="M75" s="79"/>
      <c r="N75" s="79"/>
      <c r="O75" s="79"/>
      <c r="P75" s="79"/>
      <c r="Q75" s="71"/>
      <c r="R75" s="96"/>
      <c r="S75" s="96"/>
      <c r="T75" s="96"/>
    </row>
    <row r="76" spans="2:20" ht="15.6" thickBot="1" x14ac:dyDescent="0.3">
      <c r="B76" s="65"/>
      <c r="C76" s="66"/>
      <c r="D76" s="66"/>
      <c r="E76" s="66"/>
      <c r="F76" s="66"/>
      <c r="G76" s="66"/>
      <c r="H76" s="67"/>
      <c r="I76" s="68"/>
      <c r="J76" s="69"/>
      <c r="L76" s="79"/>
      <c r="M76" s="79"/>
      <c r="N76" s="79"/>
      <c r="O76" s="79"/>
      <c r="P76" s="79"/>
      <c r="Q76" s="79"/>
      <c r="R76" s="96"/>
      <c r="S76" s="96"/>
      <c r="T76" s="96"/>
    </row>
    <row r="77" spans="2:20" ht="15.6" thickBot="1" x14ac:dyDescent="0.3">
      <c r="B77" s="70"/>
      <c r="C77" s="70"/>
      <c r="D77" s="70"/>
      <c r="E77" s="70"/>
      <c r="F77" s="70"/>
      <c r="G77" s="70"/>
      <c r="H77" s="70"/>
      <c r="I77" s="71"/>
      <c r="J77" s="71"/>
      <c r="L77" s="79"/>
      <c r="M77" s="79"/>
      <c r="N77" s="79"/>
      <c r="O77" s="79"/>
      <c r="P77" s="79"/>
      <c r="Q77" s="79"/>
      <c r="R77" s="79"/>
      <c r="S77" s="71"/>
      <c r="T77" s="71"/>
    </row>
    <row r="78" spans="2:20" x14ac:dyDescent="0.25">
      <c r="B78" s="1"/>
      <c r="C78" s="2" t="s">
        <v>0</v>
      </c>
      <c r="D78" s="2"/>
      <c r="E78" s="2" t="str">
        <f>'[1]Corrections,Joueurs'!$N$1</f>
        <v>Les Pêcheurs</v>
      </c>
      <c r="F78" s="2"/>
      <c r="G78" s="2"/>
      <c r="H78" s="2"/>
      <c r="I78" s="2"/>
      <c r="J78" s="3"/>
      <c r="L78" s="78"/>
      <c r="M78" s="78"/>
      <c r="N78" s="78"/>
      <c r="O78" s="78"/>
      <c r="P78" s="78"/>
      <c r="Q78" s="78"/>
      <c r="R78" s="78"/>
      <c r="S78" s="78"/>
      <c r="T78" s="78"/>
    </row>
    <row r="79" spans="2:20" x14ac:dyDescent="0.25">
      <c r="B79" s="4" t="s">
        <v>1</v>
      </c>
      <c r="C79" s="5"/>
      <c r="D79" s="5"/>
      <c r="E79" s="5"/>
      <c r="F79" s="5"/>
      <c r="G79" s="5"/>
      <c r="H79" s="5"/>
      <c r="I79" s="5"/>
      <c r="J79" s="6"/>
      <c r="L79" s="78"/>
      <c r="M79" s="78"/>
      <c r="N79" s="78"/>
      <c r="O79" s="78"/>
      <c r="P79" s="78"/>
      <c r="Q79" s="78"/>
      <c r="R79" s="78"/>
      <c r="S79" s="78"/>
      <c r="T79" s="78"/>
    </row>
    <row r="80" spans="2:20" x14ac:dyDescent="0.25">
      <c r="B80" s="7"/>
      <c r="C80" s="8"/>
      <c r="D80" s="8"/>
      <c r="E80" s="8"/>
      <c r="F80" s="8"/>
      <c r="G80" s="8"/>
      <c r="H80" s="8"/>
      <c r="I80" s="9"/>
      <c r="J80" s="10"/>
      <c r="L80" s="79"/>
      <c r="M80" s="79"/>
      <c r="N80" s="79"/>
      <c r="O80" s="79"/>
      <c r="P80" s="79"/>
      <c r="Q80" s="79"/>
      <c r="R80" s="79"/>
      <c r="S80" s="71"/>
      <c r="T80" s="71"/>
    </row>
    <row r="81" spans="2:20" x14ac:dyDescent="0.25">
      <c r="B81" s="11" t="s">
        <v>2</v>
      </c>
      <c r="C81" s="12">
        <v>4</v>
      </c>
      <c r="D81" s="5"/>
      <c r="E81" s="5"/>
      <c r="F81" s="5" t="s">
        <v>3</v>
      </c>
      <c r="G81" s="13">
        <f>'[1]Corrections,Joueurs'!$S$3</f>
        <v>41886</v>
      </c>
      <c r="H81" s="14"/>
      <c r="I81" s="15"/>
      <c r="J81" s="16"/>
      <c r="L81" s="80"/>
      <c r="M81" s="81"/>
      <c r="N81" s="78"/>
      <c r="O81" s="78"/>
      <c r="P81" s="78"/>
      <c r="Q81" s="82"/>
      <c r="R81" s="83"/>
      <c r="S81" s="84"/>
      <c r="T81" s="84"/>
    </row>
    <row r="82" spans="2:20" x14ac:dyDescent="0.25">
      <c r="B82" s="7"/>
      <c r="C82" s="8"/>
      <c r="D82" s="8"/>
      <c r="E82" s="8"/>
      <c r="F82" s="8"/>
      <c r="G82" s="17" t="str">
        <f>'[1]Corrections,Joueurs'!$R$3</f>
        <v>Semaine-01</v>
      </c>
      <c r="H82" s="8"/>
      <c r="I82" s="9"/>
      <c r="J82" s="10"/>
      <c r="L82" s="79"/>
      <c r="M82" s="79"/>
      <c r="N82" s="79"/>
      <c r="O82" s="79"/>
      <c r="P82" s="79"/>
      <c r="Q82" s="85"/>
      <c r="R82" s="79"/>
      <c r="S82" s="71"/>
      <c r="T82" s="71"/>
    </row>
    <row r="83" spans="2:20" x14ac:dyDescent="0.25">
      <c r="B83" s="11" t="s">
        <v>4</v>
      </c>
      <c r="C83" s="12">
        <f>[1]Cédule!$F$5</f>
        <v>4</v>
      </c>
      <c r="D83" s="18"/>
      <c r="E83" s="19"/>
      <c r="F83" s="19"/>
      <c r="G83" s="19"/>
      <c r="H83" s="19"/>
      <c r="I83" s="9"/>
      <c r="J83" s="10"/>
      <c r="L83" s="80"/>
      <c r="M83" s="81"/>
      <c r="N83" s="86"/>
      <c r="O83" s="87"/>
      <c r="P83" s="87"/>
      <c r="Q83" s="87"/>
      <c r="R83" s="87"/>
      <c r="S83" s="71"/>
      <c r="T83" s="71"/>
    </row>
    <row r="84" spans="2:20" x14ac:dyDescent="0.25">
      <c r="B84" s="20" t="s">
        <v>5</v>
      </c>
      <c r="C84" s="8"/>
      <c r="D84" s="21">
        <f>'[1]Corrections,Joueurs'!$N$34</f>
        <v>0</v>
      </c>
      <c r="E84" s="8"/>
      <c r="F84" s="8"/>
      <c r="G84" s="8"/>
      <c r="H84" s="8"/>
      <c r="I84" s="9"/>
      <c r="J84" s="10"/>
      <c r="L84" s="88"/>
      <c r="M84" s="79"/>
      <c r="N84" s="89"/>
      <c r="O84" s="79"/>
      <c r="P84" s="79"/>
      <c r="Q84" s="79"/>
      <c r="R84" s="79"/>
      <c r="S84" s="71"/>
      <c r="T84" s="71"/>
    </row>
    <row r="85" spans="2:20" x14ac:dyDescent="0.25">
      <c r="B85" s="22" t="s">
        <v>6</v>
      </c>
      <c r="C85" s="23" t="s">
        <v>7</v>
      </c>
      <c r="D85" s="24">
        <v>1</v>
      </c>
      <c r="E85" s="24">
        <v>2</v>
      </c>
      <c r="F85" s="24">
        <v>3</v>
      </c>
      <c r="G85" s="24" t="s">
        <v>8</v>
      </c>
      <c r="H85" s="24">
        <v>69</v>
      </c>
      <c r="I85" s="25">
        <v>169</v>
      </c>
      <c r="J85" s="26">
        <v>269</v>
      </c>
      <c r="L85" s="86"/>
      <c r="M85" s="86"/>
      <c r="N85" s="86"/>
      <c r="O85" s="86"/>
      <c r="P85" s="86"/>
      <c r="Q85" s="86"/>
      <c r="R85" s="86"/>
      <c r="S85" s="71"/>
      <c r="T85" s="71"/>
    </row>
    <row r="86" spans="2:20" x14ac:dyDescent="0.25">
      <c r="B86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86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86" s="29"/>
      <c r="E86" s="29"/>
      <c r="F86" s="29"/>
      <c r="G86" s="29"/>
      <c r="H86" s="24"/>
      <c r="I86" s="25"/>
      <c r="J86" s="26"/>
      <c r="L86" s="87"/>
      <c r="M86" s="90"/>
      <c r="N86" s="78"/>
      <c r="O86" s="78"/>
      <c r="P86" s="78"/>
      <c r="Q86" s="78"/>
      <c r="R86" s="86"/>
      <c r="S86" s="71"/>
      <c r="T86" s="71"/>
    </row>
    <row r="87" spans="2:20" x14ac:dyDescent="0.25">
      <c r="B87" s="27"/>
      <c r="C87" s="28"/>
      <c r="D87" s="29"/>
      <c r="E87" s="29"/>
      <c r="F87" s="29"/>
      <c r="G87" s="29"/>
      <c r="H87" s="24"/>
      <c r="I87" s="25"/>
      <c r="J87" s="26"/>
      <c r="L87" s="87"/>
      <c r="M87" s="90"/>
      <c r="N87" s="78"/>
      <c r="O87" s="78"/>
      <c r="P87" s="78"/>
      <c r="Q87" s="78"/>
      <c r="R87" s="86"/>
      <c r="S87" s="71"/>
      <c r="T87" s="71"/>
    </row>
    <row r="88" spans="2:20" x14ac:dyDescent="0.25">
      <c r="B88" s="27"/>
      <c r="C88" s="28"/>
      <c r="D88" s="29"/>
      <c r="E88" s="29"/>
      <c r="F88" s="29"/>
      <c r="G88" s="29"/>
      <c r="H88" s="24"/>
      <c r="I88" s="25"/>
      <c r="J88" s="26"/>
      <c r="L88" s="87"/>
      <c r="M88" s="90"/>
      <c r="N88" s="78"/>
      <c r="O88" s="78"/>
      <c r="P88" s="78"/>
      <c r="Q88" s="78"/>
      <c r="R88" s="86"/>
      <c r="S88" s="71"/>
      <c r="T88" s="71"/>
    </row>
    <row r="89" spans="2:20" x14ac:dyDescent="0.25">
      <c r="B89" s="27"/>
      <c r="C89" s="28"/>
      <c r="D89" s="29"/>
      <c r="E89" s="29"/>
      <c r="F89" s="29"/>
      <c r="G89" s="29"/>
      <c r="H89" s="24"/>
      <c r="I89" s="25"/>
      <c r="J89" s="26"/>
      <c r="L89" s="87"/>
      <c r="M89" s="90"/>
      <c r="N89" s="78"/>
      <c r="O89" s="78"/>
      <c r="P89" s="78"/>
      <c r="Q89" s="78"/>
      <c r="R89" s="86"/>
      <c r="S89" s="71"/>
      <c r="T89" s="71"/>
    </row>
    <row r="90" spans="2:20" x14ac:dyDescent="0.25">
      <c r="B90" s="27"/>
      <c r="C90" s="28"/>
      <c r="D90" s="29"/>
      <c r="E90" s="29"/>
      <c r="F90" s="29"/>
      <c r="G90" s="29"/>
      <c r="H90" s="24"/>
      <c r="I90" s="25"/>
      <c r="J90" s="26"/>
      <c r="L90" s="87"/>
      <c r="M90" s="90"/>
      <c r="N90" s="78"/>
      <c r="O90" s="78"/>
      <c r="P90" s="78"/>
      <c r="Q90" s="78"/>
      <c r="R90" s="86"/>
      <c r="S90" s="71"/>
      <c r="T90" s="71"/>
    </row>
    <row r="91" spans="2:20" x14ac:dyDescent="0.25">
      <c r="B91" s="30" t="s">
        <v>9</v>
      </c>
      <c r="C91" s="31">
        <f>SUM(C86:C90)</f>
        <v>0</v>
      </c>
      <c r="D91" s="32"/>
      <c r="E91" s="32"/>
      <c r="F91" s="32"/>
      <c r="G91" s="32"/>
      <c r="H91" s="33"/>
      <c r="I91" s="25"/>
      <c r="J91" s="26"/>
      <c r="L91" s="91"/>
      <c r="M91" s="92"/>
      <c r="N91" s="93"/>
      <c r="O91" s="93"/>
      <c r="P91" s="93"/>
      <c r="Q91" s="93"/>
      <c r="R91" s="94"/>
      <c r="S91" s="71"/>
      <c r="T91" s="71"/>
    </row>
    <row r="92" spans="2:20" x14ac:dyDescent="0.25">
      <c r="B92" s="30" t="s">
        <v>10</v>
      </c>
      <c r="C92" s="31"/>
      <c r="D92" s="34">
        <f>C92</f>
        <v>0</v>
      </c>
      <c r="E92" s="34">
        <f>D92</f>
        <v>0</v>
      </c>
      <c r="F92" s="34">
        <f>E92</f>
        <v>0</v>
      </c>
      <c r="G92" s="34">
        <f>SUM(D92:F92)</f>
        <v>0</v>
      </c>
      <c r="H92" s="33"/>
      <c r="I92" s="25"/>
      <c r="J92" s="26"/>
      <c r="L92" s="91"/>
      <c r="M92" s="92"/>
      <c r="N92" s="92"/>
      <c r="O92" s="92"/>
      <c r="P92" s="92"/>
      <c r="Q92" s="92"/>
      <c r="R92" s="94"/>
      <c r="S92" s="71"/>
      <c r="T92" s="71"/>
    </row>
    <row r="93" spans="2:20" ht="15.6" thickBot="1" x14ac:dyDescent="0.3">
      <c r="B93" s="74" t="s">
        <v>8</v>
      </c>
      <c r="C93" s="31">
        <f>SUM(C91+C92)</f>
        <v>0</v>
      </c>
      <c r="D93" s="32"/>
      <c r="E93" s="32"/>
      <c r="F93" s="37"/>
      <c r="G93" s="37"/>
      <c r="H93" s="38"/>
      <c r="I93" s="25"/>
      <c r="J93" s="26"/>
      <c r="L93" s="80"/>
      <c r="M93" s="92"/>
      <c r="N93" s="93"/>
      <c r="O93" s="93"/>
      <c r="P93" s="93"/>
      <c r="Q93" s="93"/>
      <c r="R93" s="94"/>
      <c r="S93" s="71"/>
      <c r="T93" s="71"/>
    </row>
    <row r="94" spans="2:20" ht="15.6" thickBot="1" x14ac:dyDescent="0.3">
      <c r="B94" s="72" t="s">
        <v>11</v>
      </c>
      <c r="C94" s="73"/>
      <c r="D94" s="8"/>
      <c r="E94" s="8"/>
      <c r="F94" s="41" t="s">
        <v>12</v>
      </c>
      <c r="G94" s="42"/>
      <c r="H94" s="43"/>
      <c r="I94" s="44"/>
      <c r="J94" s="45"/>
      <c r="L94" s="79"/>
      <c r="M94" s="89"/>
      <c r="N94" s="79"/>
      <c r="O94" s="79"/>
      <c r="P94" s="95"/>
      <c r="Q94" s="86"/>
      <c r="R94" s="96"/>
      <c r="S94" s="96"/>
      <c r="T94" s="96"/>
    </row>
    <row r="95" spans="2:20" x14ac:dyDescent="0.25">
      <c r="B95" s="7"/>
      <c r="C95" s="8"/>
      <c r="D95" s="8"/>
      <c r="E95" s="8"/>
      <c r="F95" s="8"/>
      <c r="G95" s="8"/>
      <c r="H95" s="46"/>
      <c r="I95" s="46"/>
      <c r="J95" s="45"/>
      <c r="L95" s="79"/>
      <c r="M95" s="79"/>
      <c r="N95" s="79"/>
      <c r="O95" s="79"/>
      <c r="P95" s="79"/>
      <c r="Q95" s="79"/>
      <c r="R95" s="96"/>
      <c r="S95" s="96"/>
      <c r="T95" s="96"/>
    </row>
    <row r="96" spans="2:20" x14ac:dyDescent="0.25">
      <c r="B96" s="47" t="s">
        <v>13</v>
      </c>
      <c r="C96" s="48"/>
      <c r="D96" s="24">
        <v>1</v>
      </c>
      <c r="E96" s="24">
        <v>2</v>
      </c>
      <c r="F96" s="24">
        <v>3</v>
      </c>
      <c r="G96" s="24" t="s">
        <v>8</v>
      </c>
      <c r="H96" s="24">
        <v>69</v>
      </c>
      <c r="I96" s="25">
        <v>169</v>
      </c>
      <c r="J96" s="26">
        <v>269</v>
      </c>
      <c r="L96" s="78"/>
      <c r="M96" s="78"/>
      <c r="N96" s="86"/>
      <c r="O96" s="86"/>
      <c r="P96" s="86"/>
      <c r="Q96" s="86"/>
      <c r="R96" s="86"/>
      <c r="S96" s="71"/>
      <c r="T96" s="71"/>
    </row>
    <row r="97" spans="2:20" x14ac:dyDescent="0.25">
      <c r="B97" s="49"/>
      <c r="C97" s="50"/>
      <c r="D97" s="51"/>
      <c r="E97" s="52"/>
      <c r="F97" s="52"/>
      <c r="G97" s="52"/>
      <c r="H97" s="40"/>
      <c r="I97" s="25"/>
      <c r="J97" s="26"/>
      <c r="L97" s="96"/>
      <c r="M97" s="96"/>
      <c r="N97" s="79"/>
      <c r="O97" s="79"/>
      <c r="P97" s="79"/>
      <c r="Q97" s="79"/>
      <c r="R97" s="79"/>
      <c r="S97" s="71"/>
      <c r="T97" s="71"/>
    </row>
    <row r="98" spans="2:20" x14ac:dyDescent="0.25">
      <c r="B98" s="53"/>
      <c r="C98" s="54"/>
      <c r="D98" s="55"/>
      <c r="E98" s="40"/>
      <c r="F98" s="40"/>
      <c r="G98" s="40"/>
      <c r="H98" s="33"/>
      <c r="I98" s="25"/>
      <c r="J98" s="26"/>
      <c r="L98" s="96"/>
      <c r="M98" s="96"/>
      <c r="N98" s="79"/>
      <c r="O98" s="79"/>
      <c r="P98" s="79"/>
      <c r="Q98" s="79"/>
      <c r="R98" s="94"/>
      <c r="S98" s="71"/>
      <c r="T98" s="71"/>
    </row>
    <row r="99" spans="2:20" ht="15.6" thickBot="1" x14ac:dyDescent="0.3">
      <c r="B99" s="53"/>
      <c r="C99" s="54"/>
      <c r="D99" s="55"/>
      <c r="E99" s="40"/>
      <c r="F99" s="40"/>
      <c r="G99" s="40"/>
      <c r="H99" s="56"/>
      <c r="I99" s="57"/>
      <c r="J99" s="58"/>
      <c r="L99" s="96"/>
      <c r="M99" s="96"/>
      <c r="N99" s="79"/>
      <c r="O99" s="79"/>
      <c r="P99" s="79"/>
      <c r="Q99" s="79"/>
      <c r="R99" s="79"/>
      <c r="S99" s="71"/>
      <c r="T99" s="71"/>
    </row>
    <row r="100" spans="2:20" ht="15.6" thickBot="1" x14ac:dyDescent="0.3">
      <c r="B100" s="7"/>
      <c r="C100" s="8"/>
      <c r="D100" s="8"/>
      <c r="E100" s="8"/>
      <c r="F100" s="8"/>
      <c r="G100" s="8"/>
      <c r="H100" s="59"/>
      <c r="I100" s="60"/>
      <c r="J100" s="61"/>
      <c r="L100" s="79"/>
      <c r="M100" s="79"/>
      <c r="N100" s="79"/>
      <c r="O100" s="79"/>
      <c r="P100" s="79"/>
      <c r="Q100" s="79"/>
      <c r="R100" s="96"/>
      <c r="S100" s="96"/>
      <c r="T100" s="96"/>
    </row>
    <row r="101" spans="2:20" ht="15.6" thickBot="1" x14ac:dyDescent="0.3">
      <c r="B101" s="62" t="s">
        <v>14</v>
      </c>
      <c r="C101" s="8"/>
      <c r="D101" s="8"/>
      <c r="E101" s="8"/>
      <c r="F101" s="8"/>
      <c r="G101" s="63" t="s">
        <v>15</v>
      </c>
      <c r="H101" s="64"/>
      <c r="I101" s="44"/>
      <c r="J101" s="45"/>
      <c r="L101" s="97"/>
      <c r="M101" s="79"/>
      <c r="N101" s="79"/>
      <c r="O101" s="79"/>
      <c r="P101" s="79"/>
      <c r="Q101" s="71"/>
      <c r="R101" s="96"/>
      <c r="S101" s="96"/>
      <c r="T101" s="96"/>
    </row>
    <row r="102" spans="2:20" ht="15.6" thickBot="1" x14ac:dyDescent="0.3">
      <c r="B102" s="65"/>
      <c r="C102" s="66"/>
      <c r="D102" s="66"/>
      <c r="E102" s="66"/>
      <c r="F102" s="66"/>
      <c r="G102" s="66"/>
      <c r="H102" s="67"/>
      <c r="I102" s="68"/>
      <c r="J102" s="69"/>
      <c r="L102" s="79"/>
      <c r="M102" s="79"/>
      <c r="N102" s="79"/>
      <c r="O102" s="79"/>
      <c r="P102" s="79"/>
      <c r="Q102" s="79"/>
      <c r="R102" s="96"/>
      <c r="S102" s="96"/>
      <c r="T102" s="96"/>
    </row>
    <row r="103" spans="2:20" x14ac:dyDescent="0.25">
      <c r="B103" s="1"/>
      <c r="C103" s="2" t="s">
        <v>0</v>
      </c>
      <c r="D103" s="2"/>
      <c r="E103" s="2" t="str">
        <f>'[1]Corrections,Joueurs'!$N$1</f>
        <v>Les Pêcheurs</v>
      </c>
      <c r="F103" s="2"/>
      <c r="G103" s="2"/>
      <c r="H103" s="2"/>
      <c r="I103" s="2"/>
      <c r="J103" s="3"/>
      <c r="L103" s="78"/>
      <c r="M103" s="78"/>
      <c r="N103" s="78"/>
      <c r="O103" s="78"/>
      <c r="P103" s="78"/>
      <c r="Q103" s="78"/>
      <c r="R103" s="78"/>
      <c r="S103" s="78"/>
      <c r="T103" s="78"/>
    </row>
    <row r="104" spans="2:20" x14ac:dyDescent="0.25">
      <c r="B104" s="4" t="s">
        <v>1</v>
      </c>
      <c r="C104" s="5"/>
      <c r="D104" s="5"/>
      <c r="E104" s="5"/>
      <c r="F104" s="5"/>
      <c r="G104" s="5"/>
      <c r="H104" s="5"/>
      <c r="I104" s="5"/>
      <c r="J104" s="6"/>
      <c r="L104" s="78"/>
      <c r="M104" s="78"/>
      <c r="N104" s="78"/>
      <c r="O104" s="78"/>
      <c r="P104" s="78"/>
      <c r="Q104" s="78"/>
      <c r="R104" s="78"/>
      <c r="S104" s="78"/>
      <c r="T104" s="78"/>
    </row>
    <row r="105" spans="2:20" x14ac:dyDescent="0.25">
      <c r="B105" s="7"/>
      <c r="C105" s="8"/>
      <c r="D105" s="8"/>
      <c r="E105" s="8"/>
      <c r="F105" s="8"/>
      <c r="G105" s="8"/>
      <c r="H105" s="8"/>
      <c r="I105" s="9"/>
      <c r="J105" s="10"/>
      <c r="L105" s="79"/>
      <c r="M105" s="79"/>
      <c r="N105" s="79"/>
      <c r="O105" s="79"/>
      <c r="P105" s="79"/>
      <c r="Q105" s="79"/>
      <c r="R105" s="79"/>
      <c r="S105" s="71"/>
      <c r="T105" s="71"/>
    </row>
    <row r="106" spans="2:20" x14ac:dyDescent="0.25">
      <c r="B106" s="11" t="s">
        <v>2</v>
      </c>
      <c r="C106" s="12">
        <v>5</v>
      </c>
      <c r="D106" s="5"/>
      <c r="E106" s="5"/>
      <c r="F106" s="5" t="s">
        <v>3</v>
      </c>
      <c r="G106" s="13">
        <f>'[1]Corrections,Joueurs'!$S$3</f>
        <v>41886</v>
      </c>
      <c r="H106" s="14"/>
      <c r="I106" s="15"/>
      <c r="J106" s="16"/>
      <c r="L106" s="80"/>
      <c r="M106" s="81"/>
      <c r="N106" s="78"/>
      <c r="O106" s="78"/>
      <c r="P106" s="78"/>
      <c r="Q106" s="82"/>
      <c r="R106" s="83"/>
      <c r="S106" s="84"/>
      <c r="T106" s="84"/>
    </row>
    <row r="107" spans="2:20" x14ac:dyDescent="0.25">
      <c r="B107" s="7"/>
      <c r="C107" s="8"/>
      <c r="D107" s="8"/>
      <c r="E107" s="8"/>
      <c r="F107" s="8"/>
      <c r="G107" s="17" t="str">
        <f>'[1]Corrections,Joueurs'!$R$3</f>
        <v>Semaine-01</v>
      </c>
      <c r="H107" s="8"/>
      <c r="I107" s="9"/>
      <c r="J107" s="10"/>
      <c r="L107" s="79"/>
      <c r="M107" s="79"/>
      <c r="N107" s="79"/>
      <c r="O107" s="79"/>
      <c r="P107" s="79"/>
      <c r="Q107" s="85"/>
      <c r="R107" s="79"/>
      <c r="S107" s="71"/>
      <c r="T107" s="71"/>
    </row>
    <row r="108" spans="2:20" x14ac:dyDescent="0.25">
      <c r="B108" s="11" t="s">
        <v>4</v>
      </c>
      <c r="C108" s="12">
        <f>[1]Cédule!$G$5</f>
        <v>5</v>
      </c>
      <c r="D108" s="18"/>
      <c r="E108" s="19"/>
      <c r="F108" s="19"/>
      <c r="G108" s="19"/>
      <c r="H108" s="19"/>
      <c r="I108" s="9"/>
      <c r="J108" s="10"/>
      <c r="L108" s="80"/>
      <c r="M108" s="81"/>
      <c r="N108" s="86"/>
      <c r="O108" s="87"/>
      <c r="P108" s="87"/>
      <c r="Q108" s="87"/>
      <c r="R108" s="87"/>
      <c r="S108" s="71"/>
      <c r="T108" s="71"/>
    </row>
    <row r="109" spans="2:20" x14ac:dyDescent="0.25">
      <c r="B109" s="20" t="s">
        <v>5</v>
      </c>
      <c r="C109" s="8"/>
      <c r="D109" s="21">
        <f>'[1]Corrections,Joueurs'!$N$35</f>
        <v>0</v>
      </c>
      <c r="E109" s="8"/>
      <c r="F109" s="8"/>
      <c r="G109" s="8"/>
      <c r="H109" s="8"/>
      <c r="I109" s="9"/>
      <c r="J109" s="10"/>
      <c r="L109" s="88"/>
      <c r="M109" s="79"/>
      <c r="N109" s="89"/>
      <c r="O109" s="79"/>
      <c r="P109" s="79"/>
      <c r="Q109" s="79"/>
      <c r="R109" s="79"/>
      <c r="S109" s="71"/>
      <c r="T109" s="71"/>
    </row>
    <row r="110" spans="2:20" x14ac:dyDescent="0.25">
      <c r="B110" s="22" t="s">
        <v>6</v>
      </c>
      <c r="C110" s="23" t="s">
        <v>7</v>
      </c>
      <c r="D110" s="24">
        <v>1</v>
      </c>
      <c r="E110" s="24">
        <v>2</v>
      </c>
      <c r="F110" s="24">
        <v>3</v>
      </c>
      <c r="G110" s="24" t="s">
        <v>8</v>
      </c>
      <c r="H110" s="24">
        <v>69</v>
      </c>
      <c r="I110" s="25">
        <v>169</v>
      </c>
      <c r="J110" s="26">
        <v>269</v>
      </c>
      <c r="L110" s="86"/>
      <c r="M110" s="86"/>
      <c r="N110" s="86"/>
      <c r="O110" s="86"/>
      <c r="P110" s="86"/>
      <c r="Q110" s="86"/>
      <c r="R110" s="86"/>
      <c r="S110" s="71"/>
      <c r="T110" s="71"/>
    </row>
    <row r="111" spans="2:20" x14ac:dyDescent="0.25">
      <c r="B111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111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111" s="29"/>
      <c r="E111" s="29"/>
      <c r="F111" s="29"/>
      <c r="G111" s="29"/>
      <c r="H111" s="24"/>
      <c r="I111" s="25"/>
      <c r="J111" s="26"/>
      <c r="L111" s="87"/>
      <c r="M111" s="90"/>
      <c r="N111" s="78"/>
      <c r="O111" s="78"/>
      <c r="P111" s="78"/>
      <c r="Q111" s="78"/>
      <c r="R111" s="86"/>
      <c r="S111" s="71"/>
      <c r="T111" s="71"/>
    </row>
    <row r="112" spans="2:20" x14ac:dyDescent="0.25">
      <c r="B112" s="27"/>
      <c r="C112" s="28"/>
      <c r="D112" s="29"/>
      <c r="E112" s="29"/>
      <c r="F112" s="29"/>
      <c r="G112" s="29"/>
      <c r="H112" s="24"/>
      <c r="I112" s="25"/>
      <c r="J112" s="26"/>
      <c r="L112" s="87"/>
      <c r="M112" s="90"/>
      <c r="N112" s="78"/>
      <c r="O112" s="78"/>
      <c r="P112" s="78"/>
      <c r="Q112" s="78"/>
      <c r="R112" s="86"/>
      <c r="S112" s="71"/>
      <c r="T112" s="71"/>
    </row>
    <row r="113" spans="2:20" x14ac:dyDescent="0.25">
      <c r="B113" s="27"/>
      <c r="C113" s="28"/>
      <c r="D113" s="29"/>
      <c r="E113" s="29"/>
      <c r="F113" s="29"/>
      <c r="G113" s="29"/>
      <c r="H113" s="24"/>
      <c r="I113" s="25"/>
      <c r="J113" s="26"/>
      <c r="L113" s="87"/>
      <c r="M113" s="90"/>
      <c r="N113" s="78"/>
      <c r="O113" s="78"/>
      <c r="P113" s="78"/>
      <c r="Q113" s="78"/>
      <c r="R113" s="86"/>
      <c r="S113" s="71"/>
      <c r="T113" s="71"/>
    </row>
    <row r="114" spans="2:20" x14ac:dyDescent="0.25">
      <c r="B114" s="27"/>
      <c r="C114" s="28"/>
      <c r="D114" s="29"/>
      <c r="E114" s="29"/>
      <c r="F114" s="29"/>
      <c r="G114" s="29"/>
      <c r="H114" s="24"/>
      <c r="I114" s="25"/>
      <c r="J114" s="26"/>
      <c r="L114" s="87"/>
      <c r="M114" s="90"/>
      <c r="N114" s="78"/>
      <c r="O114" s="78"/>
      <c r="P114" s="78"/>
      <c r="Q114" s="78"/>
      <c r="R114" s="86"/>
      <c r="S114" s="71"/>
      <c r="T114" s="71"/>
    </row>
    <row r="115" spans="2:20" x14ac:dyDescent="0.25">
      <c r="B115" s="27"/>
      <c r="C115" s="28"/>
      <c r="D115" s="29"/>
      <c r="E115" s="29"/>
      <c r="F115" s="29"/>
      <c r="G115" s="29"/>
      <c r="H115" s="24"/>
      <c r="I115" s="25"/>
      <c r="J115" s="26"/>
      <c r="L115" s="87"/>
      <c r="M115" s="90"/>
      <c r="N115" s="78"/>
      <c r="O115" s="78"/>
      <c r="P115" s="78"/>
      <c r="Q115" s="78"/>
      <c r="R115" s="86"/>
      <c r="S115" s="71"/>
      <c r="T115" s="71"/>
    </row>
    <row r="116" spans="2:20" x14ac:dyDescent="0.25">
      <c r="B116" s="30" t="s">
        <v>9</v>
      </c>
      <c r="C116" s="31">
        <f>SUM(C111:C115)</f>
        <v>0</v>
      </c>
      <c r="D116" s="32"/>
      <c r="E116" s="32"/>
      <c r="F116" s="32"/>
      <c r="G116" s="32"/>
      <c r="H116" s="33"/>
      <c r="I116" s="25"/>
      <c r="J116" s="26"/>
      <c r="L116" s="91"/>
      <c r="M116" s="92"/>
      <c r="N116" s="93"/>
      <c r="O116" s="93"/>
      <c r="P116" s="93"/>
      <c r="Q116" s="93"/>
      <c r="R116" s="94"/>
      <c r="S116" s="71"/>
      <c r="T116" s="71"/>
    </row>
    <row r="117" spans="2:20" x14ac:dyDescent="0.25">
      <c r="B117" s="30" t="s">
        <v>10</v>
      </c>
      <c r="C117" s="31"/>
      <c r="D117" s="34">
        <f>C117</f>
        <v>0</v>
      </c>
      <c r="E117" s="34">
        <f>D117</f>
        <v>0</v>
      </c>
      <c r="F117" s="34">
        <f>E117</f>
        <v>0</v>
      </c>
      <c r="G117" s="34">
        <f>SUM(D117:F117)</f>
        <v>0</v>
      </c>
      <c r="H117" s="33"/>
      <c r="I117" s="25"/>
      <c r="J117" s="26"/>
      <c r="L117" s="91"/>
      <c r="M117" s="92"/>
      <c r="N117" s="92"/>
      <c r="O117" s="92"/>
      <c r="P117" s="92"/>
      <c r="Q117" s="92"/>
      <c r="R117" s="94"/>
      <c r="S117" s="71"/>
      <c r="T117" s="71"/>
    </row>
    <row r="118" spans="2:20" ht="15.6" thickBot="1" x14ac:dyDescent="0.3">
      <c r="B118" s="74" t="s">
        <v>8</v>
      </c>
      <c r="C118" s="31">
        <f>SUM(C116+C117)</f>
        <v>0</v>
      </c>
      <c r="D118" s="32"/>
      <c r="E118" s="32"/>
      <c r="F118" s="37"/>
      <c r="G118" s="37"/>
      <c r="H118" s="38"/>
      <c r="I118" s="25"/>
      <c r="J118" s="26"/>
      <c r="L118" s="80"/>
      <c r="M118" s="92"/>
      <c r="N118" s="93"/>
      <c r="O118" s="93"/>
      <c r="P118" s="93"/>
      <c r="Q118" s="93"/>
      <c r="R118" s="94"/>
      <c r="S118" s="71"/>
      <c r="T118" s="71"/>
    </row>
    <row r="119" spans="2:20" ht="15.6" thickBot="1" x14ac:dyDescent="0.3">
      <c r="B119" s="72" t="s">
        <v>11</v>
      </c>
      <c r="C119" s="73"/>
      <c r="D119" s="8"/>
      <c r="E119" s="8"/>
      <c r="F119" s="41" t="s">
        <v>12</v>
      </c>
      <c r="G119" s="42"/>
      <c r="H119" s="43"/>
      <c r="I119" s="44"/>
      <c r="J119" s="45"/>
      <c r="L119" s="79"/>
      <c r="M119" s="89"/>
      <c r="N119" s="79"/>
      <c r="O119" s="79"/>
      <c r="P119" s="95"/>
      <c r="Q119" s="86"/>
      <c r="R119" s="96"/>
      <c r="S119" s="96"/>
      <c r="T119" s="96"/>
    </row>
    <row r="120" spans="2:20" x14ac:dyDescent="0.25">
      <c r="B120" s="7"/>
      <c r="C120" s="8"/>
      <c r="D120" s="8"/>
      <c r="E120" s="8"/>
      <c r="F120" s="8"/>
      <c r="G120" s="8"/>
      <c r="H120" s="46"/>
      <c r="I120" s="46"/>
      <c r="J120" s="45"/>
      <c r="L120" s="79"/>
      <c r="M120" s="79"/>
      <c r="N120" s="79"/>
      <c r="O120" s="79"/>
      <c r="P120" s="79"/>
      <c r="Q120" s="79"/>
      <c r="R120" s="96"/>
      <c r="S120" s="96"/>
      <c r="T120" s="96"/>
    </row>
    <row r="121" spans="2:20" x14ac:dyDescent="0.25">
      <c r="B121" s="47" t="s">
        <v>13</v>
      </c>
      <c r="C121" s="48"/>
      <c r="D121" s="24">
        <v>1</v>
      </c>
      <c r="E121" s="24">
        <v>2</v>
      </c>
      <c r="F121" s="24">
        <v>3</v>
      </c>
      <c r="G121" s="24" t="s">
        <v>8</v>
      </c>
      <c r="H121" s="24">
        <v>69</v>
      </c>
      <c r="I121" s="25">
        <v>169</v>
      </c>
      <c r="J121" s="26">
        <v>269</v>
      </c>
      <c r="L121" s="78"/>
      <c r="M121" s="78"/>
      <c r="N121" s="86"/>
      <c r="O121" s="86"/>
      <c r="P121" s="86"/>
      <c r="Q121" s="86"/>
      <c r="R121" s="86"/>
      <c r="S121" s="71"/>
      <c r="T121" s="71"/>
    </row>
    <row r="122" spans="2:20" x14ac:dyDescent="0.25">
      <c r="B122" s="49"/>
      <c r="C122" s="50"/>
      <c r="D122" s="51"/>
      <c r="E122" s="52"/>
      <c r="F122" s="52"/>
      <c r="G122" s="52"/>
      <c r="H122" s="40"/>
      <c r="I122" s="25"/>
      <c r="J122" s="26"/>
      <c r="L122" s="96"/>
      <c r="M122" s="96"/>
      <c r="N122" s="79"/>
      <c r="O122" s="79"/>
      <c r="P122" s="79"/>
      <c r="Q122" s="79"/>
      <c r="R122" s="79"/>
      <c r="S122" s="71"/>
      <c r="T122" s="71"/>
    </row>
    <row r="123" spans="2:20" x14ac:dyDescent="0.25">
      <c r="B123" s="53"/>
      <c r="C123" s="54"/>
      <c r="D123" s="55"/>
      <c r="E123" s="40"/>
      <c r="F123" s="40"/>
      <c r="G123" s="40"/>
      <c r="H123" s="33"/>
      <c r="I123" s="25"/>
      <c r="J123" s="26"/>
      <c r="L123" s="96"/>
      <c r="M123" s="96"/>
      <c r="N123" s="79"/>
      <c r="O123" s="79"/>
      <c r="P123" s="79"/>
      <c r="Q123" s="79"/>
      <c r="R123" s="94"/>
      <c r="S123" s="71"/>
      <c r="T123" s="71"/>
    </row>
    <row r="124" spans="2:20" ht="15.6" thickBot="1" x14ac:dyDescent="0.3">
      <c r="B124" s="53"/>
      <c r="C124" s="54"/>
      <c r="D124" s="55"/>
      <c r="E124" s="40"/>
      <c r="F124" s="40"/>
      <c r="G124" s="40"/>
      <c r="H124" s="56"/>
      <c r="I124" s="57"/>
      <c r="J124" s="58"/>
      <c r="L124" s="96"/>
      <c r="M124" s="96"/>
      <c r="N124" s="79"/>
      <c r="O124" s="79"/>
      <c r="P124" s="79"/>
      <c r="Q124" s="79"/>
      <c r="R124" s="79"/>
      <c r="S124" s="71"/>
      <c r="T124" s="71"/>
    </row>
    <row r="125" spans="2:20" ht="15.6" thickBot="1" x14ac:dyDescent="0.3">
      <c r="B125" s="7"/>
      <c r="C125" s="8"/>
      <c r="D125" s="8"/>
      <c r="E125" s="8"/>
      <c r="F125" s="8"/>
      <c r="G125" s="8"/>
      <c r="H125" s="59"/>
      <c r="I125" s="60"/>
      <c r="J125" s="61"/>
      <c r="L125" s="79"/>
      <c r="M125" s="79"/>
      <c r="N125" s="79"/>
      <c r="O125" s="79"/>
      <c r="P125" s="79"/>
      <c r="Q125" s="79"/>
      <c r="R125" s="96"/>
      <c r="S125" s="96"/>
      <c r="T125" s="96"/>
    </row>
    <row r="126" spans="2:20" ht="15.6" thickBot="1" x14ac:dyDescent="0.3">
      <c r="B126" s="62" t="s">
        <v>14</v>
      </c>
      <c r="C126" s="8"/>
      <c r="D126" s="8"/>
      <c r="E126" s="8"/>
      <c r="F126" s="8"/>
      <c r="G126" s="63" t="s">
        <v>15</v>
      </c>
      <c r="H126" s="64"/>
      <c r="I126" s="44"/>
      <c r="J126" s="45"/>
      <c r="L126" s="97"/>
      <c r="M126" s="79"/>
      <c r="N126" s="79"/>
      <c r="O126" s="79"/>
      <c r="P126" s="79"/>
      <c r="Q126" s="71"/>
      <c r="R126" s="96"/>
      <c r="S126" s="96"/>
      <c r="T126" s="96"/>
    </row>
    <row r="127" spans="2:20" ht="15.6" thickBot="1" x14ac:dyDescent="0.3">
      <c r="B127" s="65"/>
      <c r="C127" s="66"/>
      <c r="D127" s="66"/>
      <c r="E127" s="66"/>
      <c r="F127" s="66"/>
      <c r="G127" s="66"/>
      <c r="H127" s="67"/>
      <c r="I127" s="68"/>
      <c r="J127" s="69"/>
      <c r="L127" s="79"/>
      <c r="M127" s="79"/>
      <c r="N127" s="79"/>
      <c r="O127" s="79"/>
      <c r="P127" s="79"/>
      <c r="Q127" s="79"/>
      <c r="R127" s="96"/>
      <c r="S127" s="96"/>
      <c r="T127" s="96"/>
    </row>
    <row r="128" spans="2:20" ht="15.6" thickBot="1" x14ac:dyDescent="0.3">
      <c r="B128" s="70"/>
      <c r="C128" s="70"/>
      <c r="D128" s="70"/>
      <c r="E128" s="70"/>
      <c r="F128" s="70"/>
      <c r="G128" s="70"/>
      <c r="H128" s="70"/>
      <c r="I128" s="71"/>
      <c r="J128" s="71"/>
      <c r="L128" s="79"/>
      <c r="M128" s="79"/>
      <c r="N128" s="79"/>
      <c r="O128" s="79"/>
      <c r="P128" s="79"/>
      <c r="Q128" s="79"/>
      <c r="R128" s="79"/>
      <c r="S128" s="71"/>
      <c r="T128" s="71"/>
    </row>
    <row r="129" spans="2:20" x14ac:dyDescent="0.25">
      <c r="B129" s="1"/>
      <c r="C129" s="2" t="s">
        <v>0</v>
      </c>
      <c r="D129" s="2"/>
      <c r="E129" s="2" t="str">
        <f>'[1]Corrections,Joueurs'!$N$1</f>
        <v>Les Pêcheurs</v>
      </c>
      <c r="F129" s="2"/>
      <c r="G129" s="2"/>
      <c r="H129" s="2"/>
      <c r="I129" s="2"/>
      <c r="J129" s="3"/>
      <c r="L129" s="78"/>
      <c r="M129" s="78"/>
      <c r="N129" s="78"/>
      <c r="O129" s="78"/>
      <c r="P129" s="78"/>
      <c r="Q129" s="78"/>
      <c r="R129" s="78"/>
      <c r="S129" s="78"/>
      <c r="T129" s="78"/>
    </row>
    <row r="130" spans="2:20" x14ac:dyDescent="0.25">
      <c r="B130" s="4" t="s">
        <v>1</v>
      </c>
      <c r="C130" s="5"/>
      <c r="D130" s="5"/>
      <c r="E130" s="5"/>
      <c r="F130" s="5"/>
      <c r="G130" s="5"/>
      <c r="H130" s="5"/>
      <c r="I130" s="5"/>
      <c r="J130" s="6"/>
      <c r="L130" s="78"/>
      <c r="M130" s="78"/>
      <c r="N130" s="78"/>
      <c r="O130" s="78"/>
      <c r="P130" s="78"/>
      <c r="Q130" s="78"/>
      <c r="R130" s="78"/>
      <c r="S130" s="78"/>
      <c r="T130" s="78"/>
    </row>
    <row r="131" spans="2:20" x14ac:dyDescent="0.25">
      <c r="B131" s="7"/>
      <c r="C131" s="8"/>
      <c r="D131" s="8"/>
      <c r="E131" s="8"/>
      <c r="F131" s="8"/>
      <c r="G131" s="8"/>
      <c r="H131" s="8"/>
      <c r="I131" s="9"/>
      <c r="J131" s="10"/>
      <c r="L131" s="79"/>
      <c r="M131" s="79"/>
      <c r="N131" s="79"/>
      <c r="O131" s="79"/>
      <c r="P131" s="79"/>
      <c r="Q131" s="79"/>
      <c r="R131" s="79"/>
      <c r="S131" s="71"/>
      <c r="T131" s="71"/>
    </row>
    <row r="132" spans="2:20" x14ac:dyDescent="0.25">
      <c r="B132" s="11" t="s">
        <v>2</v>
      </c>
      <c r="C132" s="12">
        <v>6</v>
      </c>
      <c r="D132" s="5"/>
      <c r="E132" s="5"/>
      <c r="F132" s="5" t="s">
        <v>3</v>
      </c>
      <c r="G132" s="13">
        <f>'[1]Corrections,Joueurs'!$S$3</f>
        <v>41886</v>
      </c>
      <c r="H132" s="14"/>
      <c r="I132" s="15"/>
      <c r="J132" s="16"/>
      <c r="L132" s="80"/>
      <c r="M132" s="81"/>
      <c r="N132" s="78"/>
      <c r="O132" s="78"/>
      <c r="P132" s="78"/>
      <c r="Q132" s="82"/>
      <c r="R132" s="83"/>
      <c r="S132" s="84"/>
      <c r="T132" s="84"/>
    </row>
    <row r="133" spans="2:20" x14ac:dyDescent="0.25">
      <c r="B133" s="7"/>
      <c r="C133" s="8"/>
      <c r="D133" s="8"/>
      <c r="E133" s="8"/>
      <c r="F133" s="8"/>
      <c r="G133" s="17" t="str">
        <f>'[1]Corrections,Joueurs'!$R$3</f>
        <v>Semaine-01</v>
      </c>
      <c r="H133" s="8"/>
      <c r="I133" s="9"/>
      <c r="J133" s="10"/>
      <c r="L133" s="79"/>
      <c r="M133" s="79"/>
      <c r="N133" s="79"/>
      <c r="O133" s="79"/>
      <c r="P133" s="79"/>
      <c r="Q133" s="85"/>
      <c r="R133" s="79"/>
      <c r="S133" s="71"/>
      <c r="T133" s="71"/>
    </row>
    <row r="134" spans="2:20" x14ac:dyDescent="0.25">
      <c r="B134" s="11" t="s">
        <v>4</v>
      </c>
      <c r="C134" s="12">
        <f>[1]Cédule!$H$5</f>
        <v>6</v>
      </c>
      <c r="D134" s="18"/>
      <c r="E134" s="19"/>
      <c r="F134" s="19"/>
      <c r="G134" s="19"/>
      <c r="H134" s="19"/>
      <c r="I134" s="9"/>
      <c r="J134" s="10"/>
      <c r="L134" s="80"/>
      <c r="M134" s="81"/>
      <c r="N134" s="86"/>
      <c r="O134" s="87"/>
      <c r="P134" s="87"/>
      <c r="Q134" s="87"/>
      <c r="R134" s="87"/>
      <c r="S134" s="71"/>
      <c r="T134" s="71"/>
    </row>
    <row r="135" spans="2:20" x14ac:dyDescent="0.25">
      <c r="B135" s="20" t="s">
        <v>5</v>
      </c>
      <c r="C135" s="8"/>
      <c r="D135" s="21">
        <f>'[1]Corrections,Joueurs'!$N$36</f>
        <v>0</v>
      </c>
      <c r="E135" s="8"/>
      <c r="F135" s="8"/>
      <c r="G135" s="8"/>
      <c r="H135" s="8"/>
      <c r="I135" s="9"/>
      <c r="J135" s="10"/>
      <c r="L135" s="88"/>
      <c r="M135" s="79"/>
      <c r="N135" s="89"/>
      <c r="O135" s="79"/>
      <c r="P135" s="79"/>
      <c r="Q135" s="79"/>
      <c r="R135" s="79"/>
      <c r="S135" s="71"/>
      <c r="T135" s="71"/>
    </row>
    <row r="136" spans="2:20" x14ac:dyDescent="0.25">
      <c r="B136" s="22" t="s">
        <v>6</v>
      </c>
      <c r="C136" s="23" t="s">
        <v>7</v>
      </c>
      <c r="D136" s="24">
        <v>1</v>
      </c>
      <c r="E136" s="24">
        <v>2</v>
      </c>
      <c r="F136" s="24">
        <v>3</v>
      </c>
      <c r="G136" s="24" t="s">
        <v>8</v>
      </c>
      <c r="H136" s="24">
        <v>69</v>
      </c>
      <c r="I136" s="25">
        <v>169</v>
      </c>
      <c r="J136" s="26">
        <v>269</v>
      </c>
      <c r="L136" s="86"/>
      <c r="M136" s="86"/>
      <c r="N136" s="86"/>
      <c r="O136" s="86"/>
      <c r="P136" s="86"/>
      <c r="Q136" s="86"/>
      <c r="R136" s="86"/>
      <c r="S136" s="71"/>
      <c r="T136" s="71"/>
    </row>
    <row r="137" spans="2:20" x14ac:dyDescent="0.25">
      <c r="B137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137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137" s="29"/>
      <c r="E137" s="29"/>
      <c r="F137" s="29"/>
      <c r="G137" s="29"/>
      <c r="H137" s="24"/>
      <c r="I137" s="25"/>
      <c r="J137" s="26"/>
      <c r="L137" s="87"/>
      <c r="M137" s="90"/>
      <c r="N137" s="78"/>
      <c r="O137" s="78"/>
      <c r="P137" s="78"/>
      <c r="Q137" s="78"/>
      <c r="R137" s="86"/>
      <c r="S137" s="71"/>
      <c r="T137" s="71"/>
    </row>
    <row r="138" spans="2:20" x14ac:dyDescent="0.25">
      <c r="B138" s="27"/>
      <c r="C138" s="28"/>
      <c r="D138" s="29"/>
      <c r="E138" s="29"/>
      <c r="F138" s="29"/>
      <c r="G138" s="29"/>
      <c r="H138" s="24"/>
      <c r="I138" s="25"/>
      <c r="J138" s="26"/>
      <c r="L138" s="87"/>
      <c r="M138" s="90"/>
      <c r="N138" s="78"/>
      <c r="O138" s="78"/>
      <c r="P138" s="78"/>
      <c r="Q138" s="78"/>
      <c r="R138" s="86"/>
      <c r="S138" s="71"/>
      <c r="T138" s="71"/>
    </row>
    <row r="139" spans="2:20" x14ac:dyDescent="0.25">
      <c r="B139" s="27"/>
      <c r="C139" s="28"/>
      <c r="D139" s="29"/>
      <c r="E139" s="29"/>
      <c r="F139" s="29"/>
      <c r="G139" s="29"/>
      <c r="H139" s="24"/>
      <c r="I139" s="25"/>
      <c r="J139" s="26"/>
      <c r="L139" s="87"/>
      <c r="M139" s="90"/>
      <c r="N139" s="78"/>
      <c r="O139" s="78"/>
      <c r="P139" s="78"/>
      <c r="Q139" s="78"/>
      <c r="R139" s="86"/>
      <c r="S139" s="71"/>
      <c r="T139" s="71"/>
    </row>
    <row r="140" spans="2:20" x14ac:dyDescent="0.25">
      <c r="B140" s="27"/>
      <c r="C140" s="28"/>
      <c r="D140" s="29"/>
      <c r="E140" s="29"/>
      <c r="F140" s="29"/>
      <c r="G140" s="29"/>
      <c r="H140" s="24"/>
      <c r="I140" s="25"/>
      <c r="J140" s="26"/>
      <c r="L140" s="87"/>
      <c r="M140" s="90"/>
      <c r="N140" s="78"/>
      <c r="O140" s="78"/>
      <c r="P140" s="78"/>
      <c r="Q140" s="78"/>
      <c r="R140" s="86"/>
      <c r="S140" s="71"/>
      <c r="T140" s="71"/>
    </row>
    <row r="141" spans="2:20" x14ac:dyDescent="0.25">
      <c r="B141" s="27"/>
      <c r="C141" s="28"/>
      <c r="D141" s="29"/>
      <c r="E141" s="29"/>
      <c r="F141" s="29"/>
      <c r="G141" s="29"/>
      <c r="H141" s="24"/>
      <c r="I141" s="25"/>
      <c r="J141" s="26"/>
      <c r="L141" s="87"/>
      <c r="M141" s="90"/>
      <c r="N141" s="78"/>
      <c r="O141" s="78"/>
      <c r="P141" s="78"/>
      <c r="Q141" s="78"/>
      <c r="R141" s="86"/>
      <c r="S141" s="71"/>
      <c r="T141" s="71"/>
    </row>
    <row r="142" spans="2:20" x14ac:dyDescent="0.25">
      <c r="B142" s="30" t="s">
        <v>9</v>
      </c>
      <c r="C142" s="31">
        <f>SUM(C137:C141)</f>
        <v>0</v>
      </c>
      <c r="D142" s="32"/>
      <c r="E142" s="32"/>
      <c r="F142" s="32"/>
      <c r="G142" s="32"/>
      <c r="H142" s="33"/>
      <c r="I142" s="25"/>
      <c r="J142" s="26"/>
      <c r="L142" s="91"/>
      <c r="M142" s="92"/>
      <c r="N142" s="93"/>
      <c r="O142" s="93"/>
      <c r="P142" s="93"/>
      <c r="Q142" s="93"/>
      <c r="R142" s="94"/>
      <c r="S142" s="71"/>
      <c r="T142" s="71"/>
    </row>
    <row r="143" spans="2:20" x14ac:dyDescent="0.25">
      <c r="B143" s="30" t="s">
        <v>10</v>
      </c>
      <c r="C143" s="31"/>
      <c r="D143" s="34">
        <f>C143</f>
        <v>0</v>
      </c>
      <c r="E143" s="34">
        <f>D143</f>
        <v>0</v>
      </c>
      <c r="F143" s="34">
        <f>E143</f>
        <v>0</v>
      </c>
      <c r="G143" s="34">
        <f>SUM(D143:F143)</f>
        <v>0</v>
      </c>
      <c r="H143" s="33"/>
      <c r="I143" s="25"/>
      <c r="J143" s="26"/>
      <c r="L143" s="91"/>
      <c r="M143" s="92"/>
      <c r="N143" s="92"/>
      <c r="O143" s="92"/>
      <c r="P143" s="92"/>
      <c r="Q143" s="92"/>
      <c r="R143" s="94"/>
      <c r="S143" s="71"/>
      <c r="T143" s="71"/>
    </row>
    <row r="144" spans="2:20" ht="15.6" thickBot="1" x14ac:dyDescent="0.3">
      <c r="B144" s="74" t="s">
        <v>8</v>
      </c>
      <c r="C144" s="31">
        <f>SUM(C142+C143)</f>
        <v>0</v>
      </c>
      <c r="D144" s="32"/>
      <c r="E144" s="32"/>
      <c r="F144" s="37"/>
      <c r="G144" s="37"/>
      <c r="H144" s="38"/>
      <c r="I144" s="25"/>
      <c r="J144" s="26"/>
      <c r="L144" s="80"/>
      <c r="M144" s="92"/>
      <c r="N144" s="93"/>
      <c r="O144" s="93"/>
      <c r="P144" s="93"/>
      <c r="Q144" s="93"/>
      <c r="R144" s="94"/>
      <c r="S144" s="71"/>
      <c r="T144" s="71"/>
    </row>
    <row r="145" spans="2:20" ht="15.6" thickBot="1" x14ac:dyDescent="0.3">
      <c r="B145" s="72" t="s">
        <v>11</v>
      </c>
      <c r="C145" s="73"/>
      <c r="D145" s="8"/>
      <c r="E145" s="8"/>
      <c r="F145" s="41" t="s">
        <v>12</v>
      </c>
      <c r="G145" s="42"/>
      <c r="H145" s="43"/>
      <c r="I145" s="44"/>
      <c r="J145" s="45"/>
      <c r="L145" s="79"/>
      <c r="M145" s="89"/>
      <c r="N145" s="79"/>
      <c r="O145" s="79"/>
      <c r="P145" s="95"/>
      <c r="Q145" s="86"/>
      <c r="R145" s="96"/>
      <c r="S145" s="96"/>
      <c r="T145" s="96"/>
    </row>
    <row r="146" spans="2:20" x14ac:dyDescent="0.25">
      <c r="B146" s="7"/>
      <c r="C146" s="8"/>
      <c r="D146" s="8"/>
      <c r="E146" s="8"/>
      <c r="F146" s="8"/>
      <c r="G146" s="8"/>
      <c r="H146" s="46"/>
      <c r="I146" s="46"/>
      <c r="J146" s="45"/>
      <c r="L146" s="79"/>
      <c r="M146" s="79"/>
      <c r="N146" s="79"/>
      <c r="O146" s="79"/>
      <c r="P146" s="79"/>
      <c r="Q146" s="79"/>
      <c r="R146" s="96"/>
      <c r="S146" s="96"/>
      <c r="T146" s="96"/>
    </row>
    <row r="147" spans="2:20" x14ac:dyDescent="0.25">
      <c r="B147" s="47" t="s">
        <v>13</v>
      </c>
      <c r="C147" s="48"/>
      <c r="D147" s="24">
        <v>1</v>
      </c>
      <c r="E147" s="24">
        <v>2</v>
      </c>
      <c r="F147" s="24">
        <v>3</v>
      </c>
      <c r="G147" s="24" t="s">
        <v>8</v>
      </c>
      <c r="H147" s="24">
        <v>69</v>
      </c>
      <c r="I147" s="25">
        <v>169</v>
      </c>
      <c r="J147" s="26">
        <v>269</v>
      </c>
      <c r="L147" s="78"/>
      <c r="M147" s="78"/>
      <c r="N147" s="86"/>
      <c r="O147" s="86"/>
      <c r="P147" s="86"/>
      <c r="Q147" s="86"/>
      <c r="R147" s="86"/>
      <c r="S147" s="71"/>
      <c r="T147" s="71"/>
    </row>
    <row r="148" spans="2:20" x14ac:dyDescent="0.25">
      <c r="B148" s="49"/>
      <c r="C148" s="50"/>
      <c r="D148" s="51"/>
      <c r="E148" s="52"/>
      <c r="F148" s="52"/>
      <c r="G148" s="52"/>
      <c r="H148" s="40"/>
      <c r="I148" s="25"/>
      <c r="J148" s="26"/>
      <c r="L148" s="96"/>
      <c r="M148" s="96"/>
      <c r="N148" s="79"/>
      <c r="O148" s="79"/>
      <c r="P148" s="79"/>
      <c r="Q148" s="79"/>
      <c r="R148" s="79"/>
      <c r="S148" s="71"/>
      <c r="T148" s="71"/>
    </row>
    <row r="149" spans="2:20" x14ac:dyDescent="0.25">
      <c r="B149" s="53"/>
      <c r="C149" s="54"/>
      <c r="D149" s="55"/>
      <c r="E149" s="40"/>
      <c r="F149" s="40"/>
      <c r="G149" s="40"/>
      <c r="H149" s="33"/>
      <c r="I149" s="25"/>
      <c r="J149" s="26"/>
      <c r="L149" s="96"/>
      <c r="M149" s="96"/>
      <c r="N149" s="79"/>
      <c r="O149" s="79"/>
      <c r="P149" s="79"/>
      <c r="Q149" s="79"/>
      <c r="R149" s="94"/>
      <c r="S149" s="71"/>
      <c r="T149" s="71"/>
    </row>
    <row r="150" spans="2:20" ht="15.6" thickBot="1" x14ac:dyDescent="0.3">
      <c r="B150" s="53"/>
      <c r="C150" s="54"/>
      <c r="D150" s="55"/>
      <c r="E150" s="40"/>
      <c r="F150" s="40"/>
      <c r="G150" s="40"/>
      <c r="H150" s="56"/>
      <c r="I150" s="57"/>
      <c r="J150" s="58"/>
      <c r="L150" s="96"/>
      <c r="M150" s="96"/>
      <c r="N150" s="79"/>
      <c r="O150" s="79"/>
      <c r="P150" s="79"/>
      <c r="Q150" s="79"/>
      <c r="R150" s="79"/>
      <c r="S150" s="71"/>
      <c r="T150" s="71"/>
    </row>
    <row r="151" spans="2:20" ht="15.6" thickBot="1" x14ac:dyDescent="0.3">
      <c r="B151" s="7"/>
      <c r="C151" s="8"/>
      <c r="D151" s="8"/>
      <c r="E151" s="8"/>
      <c r="F151" s="8"/>
      <c r="G151" s="8"/>
      <c r="H151" s="59"/>
      <c r="I151" s="60"/>
      <c r="J151" s="61"/>
      <c r="L151" s="79"/>
      <c r="M151" s="79"/>
      <c r="N151" s="79"/>
      <c r="O151" s="79"/>
      <c r="P151" s="79"/>
      <c r="Q151" s="79"/>
      <c r="R151" s="96"/>
      <c r="S151" s="96"/>
      <c r="T151" s="96"/>
    </row>
    <row r="152" spans="2:20" ht="15.6" thickBot="1" x14ac:dyDescent="0.3">
      <c r="B152" s="62" t="s">
        <v>14</v>
      </c>
      <c r="C152" s="8"/>
      <c r="D152" s="8"/>
      <c r="E152" s="8"/>
      <c r="F152" s="8"/>
      <c r="G152" s="63" t="s">
        <v>15</v>
      </c>
      <c r="H152" s="64"/>
      <c r="I152" s="44"/>
      <c r="J152" s="45"/>
      <c r="L152" s="97"/>
      <c r="M152" s="79"/>
      <c r="N152" s="79"/>
      <c r="O152" s="79"/>
      <c r="P152" s="79"/>
      <c r="Q152" s="71"/>
      <c r="R152" s="96"/>
      <c r="S152" s="96"/>
      <c r="T152" s="96"/>
    </row>
    <row r="153" spans="2:20" ht="15.6" thickBot="1" x14ac:dyDescent="0.3">
      <c r="B153" s="65"/>
      <c r="C153" s="66"/>
      <c r="D153" s="66"/>
      <c r="E153" s="66"/>
      <c r="F153" s="66"/>
      <c r="G153" s="66"/>
      <c r="H153" s="67"/>
      <c r="I153" s="68"/>
      <c r="J153" s="69"/>
      <c r="L153" s="79"/>
      <c r="M153" s="79"/>
      <c r="N153" s="79"/>
      <c r="O153" s="79"/>
      <c r="P153" s="79"/>
      <c r="Q153" s="79"/>
      <c r="R153" s="96"/>
      <c r="S153" s="96"/>
      <c r="T153" s="96"/>
    </row>
    <row r="154" spans="2:20" x14ac:dyDescent="0.25">
      <c r="B154" s="1"/>
      <c r="C154" s="2" t="s">
        <v>0</v>
      </c>
      <c r="D154" s="2"/>
      <c r="E154" s="2" t="str">
        <f>'[1]Corrections,Joueurs'!$N$1</f>
        <v>Les Pêcheurs</v>
      </c>
      <c r="F154" s="2"/>
      <c r="G154" s="2"/>
      <c r="H154" s="2"/>
      <c r="I154" s="2"/>
      <c r="J154" s="3"/>
      <c r="L154" s="78"/>
      <c r="M154" s="78"/>
      <c r="N154" s="78"/>
      <c r="O154" s="78"/>
      <c r="P154" s="78"/>
      <c r="Q154" s="78"/>
      <c r="R154" s="78"/>
      <c r="S154" s="78"/>
      <c r="T154" s="78"/>
    </row>
    <row r="155" spans="2:20" x14ac:dyDescent="0.25">
      <c r="B155" s="4" t="s">
        <v>1</v>
      </c>
      <c r="C155" s="5"/>
      <c r="D155" s="5"/>
      <c r="E155" s="5"/>
      <c r="F155" s="5"/>
      <c r="G155" s="5"/>
      <c r="H155" s="5"/>
      <c r="I155" s="5"/>
      <c r="J155" s="6"/>
      <c r="L155" s="78"/>
      <c r="M155" s="78"/>
      <c r="N155" s="78"/>
      <c r="O155" s="78"/>
      <c r="P155" s="78"/>
      <c r="Q155" s="78"/>
      <c r="R155" s="78"/>
      <c r="S155" s="78"/>
      <c r="T155" s="78"/>
    </row>
    <row r="156" spans="2:20" x14ac:dyDescent="0.25">
      <c r="B156" s="7"/>
      <c r="C156" s="8"/>
      <c r="D156" s="8"/>
      <c r="E156" s="8"/>
      <c r="F156" s="8"/>
      <c r="G156" s="8"/>
      <c r="H156" s="8"/>
      <c r="I156" s="9"/>
      <c r="J156" s="10"/>
      <c r="L156" s="79"/>
      <c r="M156" s="79"/>
      <c r="N156" s="79"/>
      <c r="O156" s="79"/>
      <c r="P156" s="79"/>
      <c r="Q156" s="79"/>
      <c r="R156" s="79"/>
      <c r="S156" s="71"/>
      <c r="T156" s="71"/>
    </row>
    <row r="157" spans="2:20" x14ac:dyDescent="0.25">
      <c r="B157" s="11" t="s">
        <v>2</v>
      </c>
      <c r="C157" s="12">
        <v>7</v>
      </c>
      <c r="D157" s="5"/>
      <c r="E157" s="5"/>
      <c r="F157" s="5" t="s">
        <v>3</v>
      </c>
      <c r="G157" s="13">
        <f>'[1]Corrections,Joueurs'!$S$3</f>
        <v>41886</v>
      </c>
      <c r="H157" s="14"/>
      <c r="I157" s="15"/>
      <c r="J157" s="16"/>
      <c r="L157" s="80"/>
      <c r="M157" s="81"/>
      <c r="N157" s="78"/>
      <c r="O157" s="78"/>
      <c r="P157" s="78"/>
      <c r="Q157" s="82"/>
      <c r="R157" s="83"/>
      <c r="S157" s="84"/>
      <c r="T157" s="84"/>
    </row>
    <row r="158" spans="2:20" x14ac:dyDescent="0.25">
      <c r="B158" s="7"/>
      <c r="C158" s="8"/>
      <c r="D158" s="8"/>
      <c r="E158" s="8"/>
      <c r="F158" s="8"/>
      <c r="G158" s="17" t="str">
        <f>'[1]Corrections,Joueurs'!$R$3</f>
        <v>Semaine-01</v>
      </c>
      <c r="H158" s="8"/>
      <c r="I158" s="9"/>
      <c r="J158" s="10"/>
      <c r="L158" s="79"/>
      <c r="M158" s="79"/>
      <c r="N158" s="79"/>
      <c r="O158" s="79"/>
      <c r="P158" s="79"/>
      <c r="Q158" s="85"/>
      <c r="R158" s="79"/>
      <c r="S158" s="71"/>
      <c r="T158" s="71"/>
    </row>
    <row r="159" spans="2:20" x14ac:dyDescent="0.25">
      <c r="B159" s="11" t="s">
        <v>4</v>
      </c>
      <c r="C159" s="12">
        <f>[1]Cédule!$I$5</f>
        <v>7</v>
      </c>
      <c r="D159" s="18"/>
      <c r="E159" s="19"/>
      <c r="F159" s="19"/>
      <c r="G159" s="19"/>
      <c r="H159" s="19"/>
      <c r="I159" s="9"/>
      <c r="J159" s="10"/>
      <c r="L159" s="80"/>
      <c r="M159" s="81"/>
      <c r="N159" s="86"/>
      <c r="O159" s="87"/>
      <c r="P159" s="87"/>
      <c r="Q159" s="87"/>
      <c r="R159" s="87"/>
      <c r="S159" s="71"/>
      <c r="T159" s="71"/>
    </row>
    <row r="160" spans="2:20" x14ac:dyDescent="0.25">
      <c r="B160" s="20" t="s">
        <v>5</v>
      </c>
      <c r="C160" s="8"/>
      <c r="D160" s="21">
        <f>'[1]Corrections,Joueurs'!$N$37</f>
        <v>0</v>
      </c>
      <c r="E160" s="8"/>
      <c r="F160" s="8"/>
      <c r="G160" s="8"/>
      <c r="H160" s="8"/>
      <c r="I160" s="9"/>
      <c r="J160" s="10"/>
      <c r="L160" s="88"/>
      <c r="M160" s="79"/>
      <c r="N160" s="89"/>
      <c r="O160" s="79"/>
      <c r="P160" s="79"/>
      <c r="Q160" s="79"/>
      <c r="R160" s="79"/>
      <c r="S160" s="71"/>
      <c r="T160" s="71"/>
    </row>
    <row r="161" spans="2:20" x14ac:dyDescent="0.25">
      <c r="B161" s="22" t="s">
        <v>6</v>
      </c>
      <c r="C161" s="23" t="s">
        <v>7</v>
      </c>
      <c r="D161" s="24">
        <v>1</v>
      </c>
      <c r="E161" s="24">
        <v>2</v>
      </c>
      <c r="F161" s="24">
        <v>3</v>
      </c>
      <c r="G161" s="24" t="s">
        <v>8</v>
      </c>
      <c r="H161" s="24">
        <v>69</v>
      </c>
      <c r="I161" s="25">
        <v>169</v>
      </c>
      <c r="J161" s="26">
        <v>269</v>
      </c>
      <c r="L161" s="86"/>
      <c r="M161" s="86"/>
      <c r="N161" s="86"/>
      <c r="O161" s="86"/>
      <c r="P161" s="86"/>
      <c r="Q161" s="86"/>
      <c r="R161" s="86"/>
      <c r="S161" s="71"/>
      <c r="T161" s="71"/>
    </row>
    <row r="162" spans="2:20" x14ac:dyDescent="0.25">
      <c r="B162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162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162" s="29"/>
      <c r="E162" s="29"/>
      <c r="F162" s="29"/>
      <c r="G162" s="29"/>
      <c r="H162" s="24"/>
      <c r="I162" s="25"/>
      <c r="J162" s="26"/>
      <c r="L162" s="87"/>
      <c r="M162" s="90"/>
      <c r="N162" s="78"/>
      <c r="O162" s="78"/>
      <c r="P162" s="78"/>
      <c r="Q162" s="78"/>
      <c r="R162" s="86"/>
      <c r="S162" s="71"/>
      <c r="T162" s="71"/>
    </row>
    <row r="163" spans="2:20" x14ac:dyDescent="0.25">
      <c r="B163" s="27"/>
      <c r="C163" s="28"/>
      <c r="D163" s="29"/>
      <c r="E163" s="29"/>
      <c r="F163" s="29"/>
      <c r="G163" s="29"/>
      <c r="H163" s="24"/>
      <c r="I163" s="25"/>
      <c r="J163" s="26"/>
      <c r="L163" s="87"/>
      <c r="M163" s="90"/>
      <c r="N163" s="78"/>
      <c r="O163" s="78"/>
      <c r="P163" s="78"/>
      <c r="Q163" s="78"/>
      <c r="R163" s="86"/>
      <c r="S163" s="71"/>
      <c r="T163" s="71"/>
    </row>
    <row r="164" spans="2:20" x14ac:dyDescent="0.25">
      <c r="B164" s="27"/>
      <c r="C164" s="28"/>
      <c r="D164" s="29"/>
      <c r="E164" s="29"/>
      <c r="F164" s="29"/>
      <c r="G164" s="29"/>
      <c r="H164" s="24"/>
      <c r="I164" s="25"/>
      <c r="J164" s="26"/>
      <c r="L164" s="87"/>
      <c r="M164" s="90"/>
      <c r="N164" s="78"/>
      <c r="O164" s="78"/>
      <c r="P164" s="78"/>
      <c r="Q164" s="78"/>
      <c r="R164" s="86"/>
      <c r="S164" s="71"/>
      <c r="T164" s="71"/>
    </row>
    <row r="165" spans="2:20" x14ac:dyDescent="0.25">
      <c r="B165" s="27"/>
      <c r="C165" s="28"/>
      <c r="D165" s="29"/>
      <c r="E165" s="29"/>
      <c r="F165" s="29"/>
      <c r="G165" s="29"/>
      <c r="H165" s="24"/>
      <c r="I165" s="25"/>
      <c r="J165" s="26"/>
      <c r="L165" s="87"/>
      <c r="M165" s="90"/>
      <c r="N165" s="78"/>
      <c r="O165" s="78"/>
      <c r="P165" s="78"/>
      <c r="Q165" s="78"/>
      <c r="R165" s="86"/>
      <c r="S165" s="71"/>
      <c r="T165" s="71"/>
    </row>
    <row r="166" spans="2:20" x14ac:dyDescent="0.25">
      <c r="B166" s="27"/>
      <c r="C166" s="28"/>
      <c r="D166" s="29"/>
      <c r="E166" s="29"/>
      <c r="F166" s="29"/>
      <c r="G166" s="29"/>
      <c r="H166" s="24"/>
      <c r="I166" s="25"/>
      <c r="J166" s="26"/>
      <c r="L166" s="87"/>
      <c r="M166" s="90"/>
      <c r="N166" s="78"/>
      <c r="O166" s="78"/>
      <c r="P166" s="78"/>
      <c r="Q166" s="78"/>
      <c r="R166" s="86"/>
      <c r="S166" s="71"/>
      <c r="T166" s="71"/>
    </row>
    <row r="167" spans="2:20" x14ac:dyDescent="0.25">
      <c r="B167" s="30" t="s">
        <v>9</v>
      </c>
      <c r="C167" s="31">
        <f>SUM(C162:C166)</f>
        <v>0</v>
      </c>
      <c r="D167" s="32"/>
      <c r="E167" s="32"/>
      <c r="F167" s="32"/>
      <c r="G167" s="32"/>
      <c r="H167" s="33"/>
      <c r="I167" s="25"/>
      <c r="J167" s="26"/>
      <c r="L167" s="91"/>
      <c r="M167" s="92"/>
      <c r="N167" s="93"/>
      <c r="O167" s="93"/>
      <c r="P167" s="93"/>
      <c r="Q167" s="93"/>
      <c r="R167" s="94"/>
      <c r="S167" s="71"/>
      <c r="T167" s="71"/>
    </row>
    <row r="168" spans="2:20" x14ac:dyDescent="0.25">
      <c r="B168" s="30" t="s">
        <v>10</v>
      </c>
      <c r="C168" s="31"/>
      <c r="D168" s="34">
        <f>C168</f>
        <v>0</v>
      </c>
      <c r="E168" s="34">
        <f>D168</f>
        <v>0</v>
      </c>
      <c r="F168" s="34">
        <f>E168</f>
        <v>0</v>
      </c>
      <c r="G168" s="34">
        <f>SUM(D168:F168)</f>
        <v>0</v>
      </c>
      <c r="H168" s="33"/>
      <c r="I168" s="25"/>
      <c r="J168" s="26"/>
      <c r="L168" s="91"/>
      <c r="M168" s="92"/>
      <c r="N168" s="92"/>
      <c r="O168" s="92"/>
      <c r="P168" s="92"/>
      <c r="Q168" s="92"/>
      <c r="R168" s="94"/>
      <c r="S168" s="71"/>
      <c r="T168" s="71"/>
    </row>
    <row r="169" spans="2:20" ht="15.6" thickBot="1" x14ac:dyDescent="0.3">
      <c r="B169" s="74" t="s">
        <v>8</v>
      </c>
      <c r="C169" s="31">
        <f>SUM(C167+C168)</f>
        <v>0</v>
      </c>
      <c r="D169" s="32"/>
      <c r="E169" s="32"/>
      <c r="F169" s="37"/>
      <c r="G169" s="37"/>
      <c r="H169" s="38"/>
      <c r="I169" s="25"/>
      <c r="J169" s="26"/>
      <c r="L169" s="80"/>
      <c r="M169" s="92"/>
      <c r="N169" s="93"/>
      <c r="O169" s="93"/>
      <c r="P169" s="93"/>
      <c r="Q169" s="93"/>
      <c r="R169" s="94"/>
      <c r="S169" s="71"/>
      <c r="T169" s="71"/>
    </row>
    <row r="170" spans="2:20" ht="15.6" thickBot="1" x14ac:dyDescent="0.3">
      <c r="B170" s="72" t="s">
        <v>11</v>
      </c>
      <c r="C170" s="73"/>
      <c r="D170" s="8"/>
      <c r="E170" s="8"/>
      <c r="F170" s="41" t="s">
        <v>12</v>
      </c>
      <c r="G170" s="42"/>
      <c r="H170" s="43"/>
      <c r="I170" s="44"/>
      <c r="J170" s="45"/>
      <c r="L170" s="79"/>
      <c r="M170" s="89"/>
      <c r="N170" s="79"/>
      <c r="O170" s="79"/>
      <c r="P170" s="95"/>
      <c r="Q170" s="86"/>
      <c r="R170" s="96"/>
      <c r="S170" s="96"/>
      <c r="T170" s="96"/>
    </row>
    <row r="171" spans="2:20" x14ac:dyDescent="0.25">
      <c r="B171" s="7"/>
      <c r="C171" s="8"/>
      <c r="D171" s="8"/>
      <c r="E171" s="8"/>
      <c r="F171" s="8"/>
      <c r="G171" s="8"/>
      <c r="H171" s="46"/>
      <c r="I171" s="46"/>
      <c r="J171" s="45"/>
      <c r="L171" s="79"/>
      <c r="M171" s="79"/>
      <c r="N171" s="79"/>
      <c r="O171" s="79"/>
      <c r="P171" s="79"/>
      <c r="Q171" s="79"/>
      <c r="R171" s="96"/>
      <c r="S171" s="96"/>
      <c r="T171" s="96"/>
    </row>
    <row r="172" spans="2:20" x14ac:dyDescent="0.25">
      <c r="B172" s="47" t="s">
        <v>13</v>
      </c>
      <c r="C172" s="48"/>
      <c r="D172" s="24">
        <v>1</v>
      </c>
      <c r="E172" s="24">
        <v>2</v>
      </c>
      <c r="F172" s="24">
        <v>3</v>
      </c>
      <c r="G172" s="24" t="s">
        <v>8</v>
      </c>
      <c r="H172" s="24">
        <v>69</v>
      </c>
      <c r="I172" s="25">
        <v>169</v>
      </c>
      <c r="J172" s="26">
        <v>269</v>
      </c>
      <c r="L172" s="78"/>
      <c r="M172" s="78"/>
      <c r="N172" s="86"/>
      <c r="O172" s="86"/>
      <c r="P172" s="86"/>
      <c r="Q172" s="86"/>
      <c r="R172" s="86"/>
      <c r="S172" s="71"/>
      <c r="T172" s="71"/>
    </row>
    <row r="173" spans="2:20" x14ac:dyDescent="0.25">
      <c r="B173" s="49"/>
      <c r="C173" s="50"/>
      <c r="D173" s="51"/>
      <c r="E173" s="52"/>
      <c r="F173" s="52"/>
      <c r="G173" s="52"/>
      <c r="H173" s="40"/>
      <c r="I173" s="25"/>
      <c r="J173" s="26"/>
      <c r="L173" s="96"/>
      <c r="M173" s="96"/>
      <c r="N173" s="79"/>
      <c r="O173" s="79"/>
      <c r="P173" s="79"/>
      <c r="Q173" s="79"/>
      <c r="R173" s="79"/>
      <c r="S173" s="71"/>
      <c r="T173" s="71"/>
    </row>
    <row r="174" spans="2:20" x14ac:dyDescent="0.25">
      <c r="B174" s="53"/>
      <c r="C174" s="54"/>
      <c r="D174" s="55"/>
      <c r="E174" s="40"/>
      <c r="F174" s="40"/>
      <c r="G174" s="40"/>
      <c r="H174" s="33"/>
      <c r="I174" s="25"/>
      <c r="J174" s="26"/>
      <c r="L174" s="96"/>
      <c r="M174" s="96"/>
      <c r="N174" s="79"/>
      <c r="O174" s="79"/>
      <c r="P174" s="79"/>
      <c r="Q174" s="79"/>
      <c r="R174" s="94"/>
      <c r="S174" s="71"/>
      <c r="T174" s="71"/>
    </row>
    <row r="175" spans="2:20" ht="15.6" thickBot="1" x14ac:dyDescent="0.3">
      <c r="B175" s="53"/>
      <c r="C175" s="54"/>
      <c r="D175" s="55"/>
      <c r="E175" s="40"/>
      <c r="F175" s="40"/>
      <c r="G175" s="40"/>
      <c r="H175" s="56"/>
      <c r="I175" s="57"/>
      <c r="J175" s="58"/>
      <c r="L175" s="96"/>
      <c r="M175" s="96"/>
      <c r="N175" s="79"/>
      <c r="O175" s="79"/>
      <c r="P175" s="79"/>
      <c r="Q175" s="79"/>
      <c r="R175" s="79"/>
      <c r="S175" s="71"/>
      <c r="T175" s="71"/>
    </row>
    <row r="176" spans="2:20" ht="15.6" thickBot="1" x14ac:dyDescent="0.3">
      <c r="B176" s="7"/>
      <c r="C176" s="8"/>
      <c r="D176" s="8"/>
      <c r="E176" s="8"/>
      <c r="F176" s="8"/>
      <c r="G176" s="8"/>
      <c r="H176" s="59"/>
      <c r="I176" s="60"/>
      <c r="J176" s="61"/>
      <c r="L176" s="79"/>
      <c r="M176" s="79"/>
      <c r="N176" s="79"/>
      <c r="O176" s="79"/>
      <c r="P176" s="79"/>
      <c r="Q176" s="79"/>
      <c r="R176" s="96"/>
      <c r="S176" s="96"/>
      <c r="T176" s="96"/>
    </row>
    <row r="177" spans="2:20" ht="15.6" thickBot="1" x14ac:dyDescent="0.3">
      <c r="B177" s="62" t="s">
        <v>14</v>
      </c>
      <c r="C177" s="8"/>
      <c r="D177" s="8"/>
      <c r="E177" s="8"/>
      <c r="F177" s="8"/>
      <c r="G177" s="63" t="s">
        <v>15</v>
      </c>
      <c r="H177" s="64"/>
      <c r="I177" s="44"/>
      <c r="J177" s="45"/>
      <c r="L177" s="97"/>
      <c r="M177" s="79"/>
      <c r="N177" s="79"/>
      <c r="O177" s="79"/>
      <c r="P177" s="79"/>
      <c r="Q177" s="71"/>
      <c r="R177" s="96"/>
      <c r="S177" s="96"/>
      <c r="T177" s="96"/>
    </row>
    <row r="178" spans="2:20" ht="15.6" thickBot="1" x14ac:dyDescent="0.3">
      <c r="B178" s="65"/>
      <c r="C178" s="66"/>
      <c r="D178" s="66"/>
      <c r="E178" s="66"/>
      <c r="F178" s="66"/>
      <c r="G178" s="66"/>
      <c r="H178" s="67"/>
      <c r="I178" s="68"/>
      <c r="J178" s="69"/>
      <c r="L178" s="79"/>
      <c r="M178" s="79"/>
      <c r="N178" s="79"/>
      <c r="O178" s="79"/>
      <c r="P178" s="79"/>
      <c r="Q178" s="79"/>
      <c r="R178" s="96"/>
      <c r="S178" s="96"/>
      <c r="T178" s="96"/>
    </row>
    <row r="179" spans="2:20" ht="15.6" thickBot="1" x14ac:dyDescent="0.3">
      <c r="B179" s="70"/>
      <c r="C179" s="70"/>
      <c r="D179" s="70"/>
      <c r="E179" s="70"/>
      <c r="F179" s="70"/>
      <c r="G179" s="70"/>
      <c r="H179" s="70"/>
      <c r="I179" s="71"/>
      <c r="J179" s="71"/>
      <c r="L179" s="79"/>
      <c r="M179" s="79"/>
      <c r="N179" s="79"/>
      <c r="O179" s="79"/>
      <c r="P179" s="79"/>
      <c r="Q179" s="79"/>
      <c r="R179" s="79"/>
      <c r="S179" s="71"/>
      <c r="T179" s="71"/>
    </row>
    <row r="180" spans="2:20" x14ac:dyDescent="0.25">
      <c r="B180" s="1"/>
      <c r="C180" s="2" t="s">
        <v>0</v>
      </c>
      <c r="D180" s="2"/>
      <c r="E180" s="2" t="str">
        <f>'[1]Corrections,Joueurs'!$N$1</f>
        <v>Les Pêcheurs</v>
      </c>
      <c r="F180" s="2"/>
      <c r="G180" s="2"/>
      <c r="H180" s="2"/>
      <c r="I180" s="2"/>
      <c r="J180" s="3"/>
      <c r="L180" s="78"/>
      <c r="M180" s="78"/>
      <c r="N180" s="78"/>
      <c r="O180" s="78"/>
      <c r="P180" s="78"/>
      <c r="Q180" s="78"/>
      <c r="R180" s="78"/>
      <c r="S180" s="78"/>
      <c r="T180" s="78"/>
    </row>
    <row r="181" spans="2:20" x14ac:dyDescent="0.25">
      <c r="B181" s="4" t="s">
        <v>1</v>
      </c>
      <c r="C181" s="5"/>
      <c r="D181" s="5"/>
      <c r="E181" s="5"/>
      <c r="F181" s="5"/>
      <c r="G181" s="5"/>
      <c r="H181" s="5"/>
      <c r="I181" s="5"/>
      <c r="J181" s="6"/>
      <c r="L181" s="78"/>
      <c r="M181" s="78"/>
      <c r="N181" s="78"/>
      <c r="O181" s="78"/>
      <c r="P181" s="78"/>
      <c r="Q181" s="78"/>
      <c r="R181" s="78"/>
      <c r="S181" s="78"/>
      <c r="T181" s="78"/>
    </row>
    <row r="182" spans="2:20" x14ac:dyDescent="0.25">
      <c r="B182" s="7"/>
      <c r="C182" s="8"/>
      <c r="D182" s="8"/>
      <c r="E182" s="8"/>
      <c r="F182" s="8"/>
      <c r="G182" s="8"/>
      <c r="H182" s="8"/>
      <c r="I182" s="9"/>
      <c r="J182" s="10"/>
      <c r="L182" s="79"/>
      <c r="M182" s="79"/>
      <c r="N182" s="79"/>
      <c r="O182" s="79"/>
      <c r="P182" s="79"/>
      <c r="Q182" s="79"/>
      <c r="R182" s="79"/>
      <c r="S182" s="71"/>
      <c r="T182" s="71"/>
    </row>
    <row r="183" spans="2:20" x14ac:dyDescent="0.25">
      <c r="B183" s="11" t="s">
        <v>2</v>
      </c>
      <c r="C183" s="12">
        <v>8</v>
      </c>
      <c r="D183" s="5"/>
      <c r="E183" s="5"/>
      <c r="F183" s="5" t="s">
        <v>3</v>
      </c>
      <c r="G183" s="13">
        <f>'[1]Corrections,Joueurs'!$S$3</f>
        <v>41886</v>
      </c>
      <c r="H183" s="14"/>
      <c r="I183" s="15"/>
      <c r="J183" s="16"/>
      <c r="L183" s="80"/>
      <c r="M183" s="81"/>
      <c r="N183" s="78"/>
      <c r="O183" s="78"/>
      <c r="P183" s="78"/>
      <c r="Q183" s="82"/>
      <c r="R183" s="83"/>
      <c r="S183" s="84"/>
      <c r="T183" s="84"/>
    </row>
    <row r="184" spans="2:20" x14ac:dyDescent="0.25">
      <c r="B184" s="7"/>
      <c r="C184" s="8"/>
      <c r="D184" s="8"/>
      <c r="E184" s="8"/>
      <c r="F184" s="8"/>
      <c r="G184" s="17" t="str">
        <f>'[1]Corrections,Joueurs'!$R$3</f>
        <v>Semaine-01</v>
      </c>
      <c r="H184" s="8"/>
      <c r="I184" s="9"/>
      <c r="J184" s="10"/>
      <c r="L184" s="79"/>
      <c r="M184" s="79"/>
      <c r="N184" s="79"/>
      <c r="O184" s="79"/>
      <c r="P184" s="79"/>
      <c r="Q184" s="85"/>
      <c r="R184" s="79"/>
      <c r="S184" s="71"/>
      <c r="T184" s="71"/>
    </row>
    <row r="185" spans="2:20" x14ac:dyDescent="0.25">
      <c r="B185" s="11" t="s">
        <v>4</v>
      </c>
      <c r="C185" s="12">
        <f>[1]Cédule!$J$5</f>
        <v>8</v>
      </c>
      <c r="D185" s="18"/>
      <c r="E185" s="19"/>
      <c r="F185" s="19"/>
      <c r="G185" s="19"/>
      <c r="H185" s="19"/>
      <c r="I185" s="9"/>
      <c r="J185" s="10"/>
      <c r="L185" s="80"/>
      <c r="M185" s="81"/>
      <c r="N185" s="86"/>
      <c r="O185" s="87"/>
      <c r="P185" s="87"/>
      <c r="Q185" s="87"/>
      <c r="R185" s="87"/>
      <c r="S185" s="71"/>
      <c r="T185" s="71"/>
    </row>
    <row r="186" spans="2:20" x14ac:dyDescent="0.25">
      <c r="B186" s="20" t="s">
        <v>5</v>
      </c>
      <c r="C186" s="8"/>
      <c r="D186" s="21">
        <f>'[1]Corrections,Joueurs'!$N$38</f>
        <v>0</v>
      </c>
      <c r="E186" s="8"/>
      <c r="F186" s="8"/>
      <c r="G186" s="8"/>
      <c r="H186" s="8"/>
      <c r="I186" s="9"/>
      <c r="J186" s="10"/>
      <c r="L186" s="88"/>
      <c r="M186" s="79"/>
      <c r="N186" s="89"/>
      <c r="O186" s="79"/>
      <c r="P186" s="79"/>
      <c r="Q186" s="79"/>
      <c r="R186" s="79"/>
      <c r="S186" s="71"/>
      <c r="T186" s="71"/>
    </row>
    <row r="187" spans="2:20" x14ac:dyDescent="0.25">
      <c r="B187" s="22" t="s">
        <v>6</v>
      </c>
      <c r="C187" s="23" t="s">
        <v>7</v>
      </c>
      <c r="D187" s="24">
        <v>1</v>
      </c>
      <c r="E187" s="24">
        <v>2</v>
      </c>
      <c r="F187" s="24">
        <v>3</v>
      </c>
      <c r="G187" s="24" t="s">
        <v>8</v>
      </c>
      <c r="H187" s="24">
        <v>69</v>
      </c>
      <c r="I187" s="25">
        <v>169</v>
      </c>
      <c r="J187" s="26">
        <v>269</v>
      </c>
      <c r="L187" s="86"/>
      <c r="M187" s="86"/>
      <c r="N187" s="86"/>
      <c r="O187" s="86"/>
      <c r="P187" s="86"/>
      <c r="Q187" s="86"/>
      <c r="R187" s="86"/>
      <c r="S187" s="71"/>
      <c r="T187" s="71"/>
    </row>
    <row r="188" spans="2:20" x14ac:dyDescent="0.25">
      <c r="B188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188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188" s="29"/>
      <c r="E188" s="29"/>
      <c r="F188" s="29"/>
      <c r="G188" s="29"/>
      <c r="H188" s="24"/>
      <c r="I188" s="25"/>
      <c r="J188" s="26"/>
      <c r="L188" s="87"/>
      <c r="M188" s="90"/>
      <c r="N188" s="78"/>
      <c r="O188" s="78"/>
      <c r="P188" s="78"/>
      <c r="Q188" s="78"/>
      <c r="R188" s="86"/>
      <c r="S188" s="71"/>
      <c r="T188" s="71"/>
    </row>
    <row r="189" spans="2:20" x14ac:dyDescent="0.25">
      <c r="B189" s="27"/>
      <c r="C189" s="28"/>
      <c r="D189" s="29"/>
      <c r="E189" s="29"/>
      <c r="F189" s="29"/>
      <c r="G189" s="29"/>
      <c r="H189" s="24"/>
      <c r="I189" s="25"/>
      <c r="J189" s="26"/>
      <c r="L189" s="87"/>
      <c r="M189" s="90"/>
      <c r="N189" s="78"/>
      <c r="O189" s="78"/>
      <c r="P189" s="78"/>
      <c r="Q189" s="78"/>
      <c r="R189" s="86"/>
      <c r="S189" s="71"/>
      <c r="T189" s="71"/>
    </row>
    <row r="190" spans="2:20" x14ac:dyDescent="0.25">
      <c r="B190" s="27"/>
      <c r="C190" s="28"/>
      <c r="D190" s="29"/>
      <c r="E190" s="29"/>
      <c r="F190" s="29"/>
      <c r="G190" s="29"/>
      <c r="H190" s="24"/>
      <c r="I190" s="25"/>
      <c r="J190" s="26"/>
      <c r="L190" s="87"/>
      <c r="M190" s="90"/>
      <c r="N190" s="78"/>
      <c r="O190" s="78"/>
      <c r="P190" s="78"/>
      <c r="Q190" s="78"/>
      <c r="R190" s="86"/>
      <c r="S190" s="71"/>
      <c r="T190" s="71"/>
    </row>
    <row r="191" spans="2:20" x14ac:dyDescent="0.25">
      <c r="B191" s="27"/>
      <c r="C191" s="28"/>
      <c r="D191" s="29"/>
      <c r="E191" s="29"/>
      <c r="F191" s="29"/>
      <c r="G191" s="29"/>
      <c r="H191" s="24"/>
      <c r="I191" s="25"/>
      <c r="J191" s="26"/>
      <c r="L191" s="87"/>
      <c r="M191" s="90"/>
      <c r="N191" s="78"/>
      <c r="O191" s="78"/>
      <c r="P191" s="78"/>
      <c r="Q191" s="78"/>
      <c r="R191" s="86"/>
      <c r="S191" s="71"/>
      <c r="T191" s="71"/>
    </row>
    <row r="192" spans="2:20" x14ac:dyDescent="0.25">
      <c r="B192" s="27"/>
      <c r="C192" s="28"/>
      <c r="D192" s="29"/>
      <c r="E192" s="29"/>
      <c r="F192" s="29"/>
      <c r="G192" s="29"/>
      <c r="H192" s="24"/>
      <c r="I192" s="25"/>
      <c r="J192" s="26"/>
      <c r="L192" s="87"/>
      <c r="M192" s="90"/>
      <c r="N192" s="78"/>
      <c r="O192" s="78"/>
      <c r="P192" s="78"/>
      <c r="Q192" s="78"/>
      <c r="R192" s="86"/>
      <c r="S192" s="71"/>
      <c r="T192" s="71"/>
    </row>
    <row r="193" spans="2:20" x14ac:dyDescent="0.25">
      <c r="B193" s="30" t="s">
        <v>9</v>
      </c>
      <c r="C193" s="31">
        <f>SUM(C188:C192)</f>
        <v>0</v>
      </c>
      <c r="D193" s="32"/>
      <c r="E193" s="32"/>
      <c r="F193" s="32"/>
      <c r="G193" s="32"/>
      <c r="H193" s="33"/>
      <c r="I193" s="25"/>
      <c r="J193" s="26"/>
      <c r="L193" s="91"/>
      <c r="M193" s="92"/>
      <c r="N193" s="93"/>
      <c r="O193" s="93"/>
      <c r="P193" s="93"/>
      <c r="Q193" s="93"/>
      <c r="R193" s="94"/>
      <c r="S193" s="71"/>
      <c r="T193" s="71"/>
    </row>
    <row r="194" spans="2:20" x14ac:dyDescent="0.25">
      <c r="B194" s="30" t="s">
        <v>10</v>
      </c>
      <c r="C194" s="31"/>
      <c r="D194" s="34">
        <f>C194</f>
        <v>0</v>
      </c>
      <c r="E194" s="34">
        <f>D194</f>
        <v>0</v>
      </c>
      <c r="F194" s="34">
        <f>E194</f>
        <v>0</v>
      </c>
      <c r="G194" s="34">
        <f>SUM(D194:F194)</f>
        <v>0</v>
      </c>
      <c r="H194" s="33"/>
      <c r="I194" s="25"/>
      <c r="J194" s="26"/>
      <c r="L194" s="91"/>
      <c r="M194" s="92"/>
      <c r="N194" s="92"/>
      <c r="O194" s="92"/>
      <c r="P194" s="92"/>
      <c r="Q194" s="92"/>
      <c r="R194" s="94"/>
      <c r="S194" s="71"/>
      <c r="T194" s="71"/>
    </row>
    <row r="195" spans="2:20" ht="15.6" thickBot="1" x14ac:dyDescent="0.3">
      <c r="B195" s="74" t="s">
        <v>8</v>
      </c>
      <c r="C195" s="31">
        <f>SUM(C193+C194)</f>
        <v>0</v>
      </c>
      <c r="D195" s="32"/>
      <c r="E195" s="32"/>
      <c r="F195" s="37"/>
      <c r="G195" s="37"/>
      <c r="H195" s="38"/>
      <c r="I195" s="25"/>
      <c r="J195" s="26"/>
      <c r="L195" s="80"/>
      <c r="M195" s="92"/>
      <c r="N195" s="93"/>
      <c r="O195" s="93"/>
      <c r="P195" s="93"/>
      <c r="Q195" s="93"/>
      <c r="R195" s="94"/>
      <c r="S195" s="71"/>
      <c r="T195" s="71"/>
    </row>
    <row r="196" spans="2:20" ht="15.6" thickBot="1" x14ac:dyDescent="0.3">
      <c r="B196" s="72" t="s">
        <v>11</v>
      </c>
      <c r="C196" s="73"/>
      <c r="D196" s="8"/>
      <c r="E196" s="8"/>
      <c r="F196" s="41" t="s">
        <v>12</v>
      </c>
      <c r="G196" s="42"/>
      <c r="H196" s="43"/>
      <c r="I196" s="44"/>
      <c r="J196" s="45"/>
      <c r="L196" s="79"/>
      <c r="M196" s="89"/>
      <c r="N196" s="79"/>
      <c r="O196" s="79"/>
      <c r="P196" s="95"/>
      <c r="Q196" s="86"/>
      <c r="R196" s="96"/>
      <c r="S196" s="96"/>
      <c r="T196" s="96"/>
    </row>
    <row r="197" spans="2:20" x14ac:dyDescent="0.25">
      <c r="B197" s="7"/>
      <c r="C197" s="8"/>
      <c r="D197" s="8"/>
      <c r="E197" s="8"/>
      <c r="F197" s="8"/>
      <c r="G197" s="8"/>
      <c r="H197" s="46"/>
      <c r="I197" s="46"/>
      <c r="J197" s="45"/>
      <c r="L197" s="79"/>
      <c r="M197" s="79"/>
      <c r="N197" s="79"/>
      <c r="O197" s="79"/>
      <c r="P197" s="79"/>
      <c r="Q197" s="79"/>
      <c r="R197" s="96"/>
      <c r="S197" s="96"/>
      <c r="T197" s="96"/>
    </row>
    <row r="198" spans="2:20" x14ac:dyDescent="0.25">
      <c r="B198" s="47" t="s">
        <v>13</v>
      </c>
      <c r="C198" s="48"/>
      <c r="D198" s="24">
        <v>1</v>
      </c>
      <c r="E198" s="24">
        <v>2</v>
      </c>
      <c r="F198" s="24">
        <v>3</v>
      </c>
      <c r="G198" s="24" t="s">
        <v>8</v>
      </c>
      <c r="H198" s="24">
        <v>69</v>
      </c>
      <c r="I198" s="25">
        <v>169</v>
      </c>
      <c r="J198" s="26">
        <v>269</v>
      </c>
      <c r="L198" s="78"/>
      <c r="M198" s="78"/>
      <c r="N198" s="86"/>
      <c r="O198" s="86"/>
      <c r="P198" s="86"/>
      <c r="Q198" s="86"/>
      <c r="R198" s="86"/>
      <c r="S198" s="71"/>
      <c r="T198" s="71"/>
    </row>
    <row r="199" spans="2:20" x14ac:dyDescent="0.25">
      <c r="B199" s="49"/>
      <c r="C199" s="50"/>
      <c r="D199" s="51"/>
      <c r="E199" s="52"/>
      <c r="F199" s="52"/>
      <c r="G199" s="52"/>
      <c r="H199" s="40"/>
      <c r="I199" s="25"/>
      <c r="J199" s="26"/>
      <c r="L199" s="96"/>
      <c r="M199" s="96"/>
      <c r="N199" s="79"/>
      <c r="O199" s="79"/>
      <c r="P199" s="79"/>
      <c r="Q199" s="79"/>
      <c r="R199" s="79"/>
      <c r="S199" s="71"/>
      <c r="T199" s="71"/>
    </row>
    <row r="200" spans="2:20" x14ac:dyDescent="0.25">
      <c r="B200" s="53"/>
      <c r="C200" s="54"/>
      <c r="D200" s="55"/>
      <c r="E200" s="40"/>
      <c r="F200" s="40"/>
      <c r="G200" s="40"/>
      <c r="H200" s="33"/>
      <c r="I200" s="25"/>
      <c r="J200" s="26"/>
      <c r="L200" s="96"/>
      <c r="M200" s="96"/>
      <c r="N200" s="79"/>
      <c r="O200" s="79"/>
      <c r="P200" s="79"/>
      <c r="Q200" s="79"/>
      <c r="R200" s="94"/>
      <c r="S200" s="71"/>
      <c r="T200" s="71"/>
    </row>
    <row r="201" spans="2:20" ht="15.6" thickBot="1" x14ac:dyDescent="0.3">
      <c r="B201" s="53"/>
      <c r="C201" s="54"/>
      <c r="D201" s="55"/>
      <c r="E201" s="40"/>
      <c r="F201" s="40"/>
      <c r="G201" s="40"/>
      <c r="H201" s="56"/>
      <c r="I201" s="57"/>
      <c r="J201" s="58"/>
      <c r="L201" s="96"/>
      <c r="M201" s="96"/>
      <c r="N201" s="79"/>
      <c r="O201" s="79"/>
      <c r="P201" s="79"/>
      <c r="Q201" s="79"/>
      <c r="R201" s="79"/>
      <c r="S201" s="71"/>
      <c r="T201" s="71"/>
    </row>
    <row r="202" spans="2:20" ht="15.6" thickBot="1" x14ac:dyDescent="0.3">
      <c r="B202" s="7"/>
      <c r="C202" s="8"/>
      <c r="D202" s="8"/>
      <c r="E202" s="8"/>
      <c r="F202" s="8"/>
      <c r="G202" s="8"/>
      <c r="H202" s="59"/>
      <c r="I202" s="60"/>
      <c r="J202" s="61"/>
      <c r="L202" s="79"/>
      <c r="M202" s="79"/>
      <c r="N202" s="79"/>
      <c r="O202" s="79"/>
      <c r="P202" s="79"/>
      <c r="Q202" s="79"/>
      <c r="R202" s="96"/>
      <c r="S202" s="96"/>
      <c r="T202" s="96"/>
    </row>
    <row r="203" spans="2:20" ht="15.6" thickBot="1" x14ac:dyDescent="0.3">
      <c r="B203" s="62" t="s">
        <v>14</v>
      </c>
      <c r="C203" s="8"/>
      <c r="D203" s="8"/>
      <c r="E203" s="8"/>
      <c r="F203" s="8"/>
      <c r="G203" s="63" t="s">
        <v>15</v>
      </c>
      <c r="H203" s="64"/>
      <c r="I203" s="44"/>
      <c r="J203" s="45"/>
      <c r="L203" s="97"/>
      <c r="M203" s="79"/>
      <c r="N203" s="79"/>
      <c r="O203" s="79"/>
      <c r="P203" s="79"/>
      <c r="Q203" s="71"/>
      <c r="R203" s="96"/>
      <c r="S203" s="96"/>
      <c r="T203" s="96"/>
    </row>
    <row r="204" spans="2:20" ht="15.6" thickBot="1" x14ac:dyDescent="0.3">
      <c r="B204" s="65"/>
      <c r="C204" s="66"/>
      <c r="D204" s="66"/>
      <c r="E204" s="66"/>
      <c r="F204" s="66"/>
      <c r="G204" s="66"/>
      <c r="H204" s="67"/>
      <c r="I204" s="68"/>
      <c r="J204" s="69"/>
      <c r="L204" s="79"/>
      <c r="M204" s="79"/>
      <c r="N204" s="79"/>
      <c r="O204" s="79"/>
      <c r="P204" s="79"/>
      <c r="Q204" s="79"/>
      <c r="R204" s="96"/>
      <c r="S204" s="96"/>
      <c r="T204" s="96"/>
    </row>
    <row r="205" spans="2:20" x14ac:dyDescent="0.25">
      <c r="B205" s="1"/>
      <c r="C205" s="2" t="s">
        <v>0</v>
      </c>
      <c r="D205" s="2"/>
      <c r="E205" s="2" t="str">
        <f>'[1]Corrections,Joueurs'!$N$1</f>
        <v>Les Pêcheurs</v>
      </c>
      <c r="F205" s="2"/>
      <c r="G205" s="2"/>
      <c r="H205" s="2"/>
      <c r="I205" s="2"/>
      <c r="J205" s="3"/>
      <c r="L205" s="78"/>
      <c r="M205" s="78"/>
      <c r="N205" s="78"/>
      <c r="O205" s="78"/>
      <c r="P205" s="78"/>
      <c r="Q205" s="78"/>
      <c r="R205" s="78"/>
      <c r="S205" s="78"/>
      <c r="T205" s="78"/>
    </row>
    <row r="206" spans="2:20" x14ac:dyDescent="0.25">
      <c r="B206" s="4" t="s">
        <v>1</v>
      </c>
      <c r="C206" s="5"/>
      <c r="D206" s="5"/>
      <c r="E206" s="5"/>
      <c r="F206" s="5"/>
      <c r="G206" s="5"/>
      <c r="H206" s="5"/>
      <c r="I206" s="5"/>
      <c r="J206" s="6"/>
      <c r="L206" s="78"/>
      <c r="M206" s="78"/>
      <c r="N206" s="78"/>
      <c r="O206" s="78"/>
      <c r="P206" s="78"/>
      <c r="Q206" s="78"/>
      <c r="R206" s="78"/>
      <c r="S206" s="78"/>
      <c r="T206" s="78"/>
    </row>
    <row r="207" spans="2:20" x14ac:dyDescent="0.25">
      <c r="B207" s="7"/>
      <c r="C207" s="8"/>
      <c r="D207" s="8"/>
      <c r="E207" s="8"/>
      <c r="F207" s="8"/>
      <c r="G207" s="8"/>
      <c r="H207" s="8"/>
      <c r="I207" s="9"/>
      <c r="J207" s="10"/>
      <c r="L207" s="79"/>
      <c r="M207" s="79"/>
      <c r="N207" s="79"/>
      <c r="O207" s="79"/>
      <c r="P207" s="79"/>
      <c r="Q207" s="79"/>
      <c r="R207" s="79"/>
      <c r="S207" s="71"/>
      <c r="T207" s="71"/>
    </row>
    <row r="208" spans="2:20" x14ac:dyDescent="0.25">
      <c r="B208" s="11" t="s">
        <v>2</v>
      </c>
      <c r="C208" s="12">
        <v>9</v>
      </c>
      <c r="D208" s="5"/>
      <c r="E208" s="5"/>
      <c r="F208" s="5" t="s">
        <v>3</v>
      </c>
      <c r="G208" s="13">
        <f>'[1]Corrections,Joueurs'!$S$3</f>
        <v>41886</v>
      </c>
      <c r="H208" s="14"/>
      <c r="I208" s="15"/>
      <c r="J208" s="16"/>
      <c r="L208" s="80"/>
      <c r="M208" s="81"/>
      <c r="N208" s="78"/>
      <c r="O208" s="78"/>
      <c r="P208" s="78"/>
      <c r="Q208" s="82"/>
      <c r="R208" s="83"/>
      <c r="S208" s="84"/>
      <c r="T208" s="84"/>
    </row>
    <row r="209" spans="2:20" x14ac:dyDescent="0.25">
      <c r="B209" s="7"/>
      <c r="C209" s="8"/>
      <c r="D209" s="8"/>
      <c r="E209" s="8"/>
      <c r="F209" s="8"/>
      <c r="G209" s="17" t="str">
        <f>'[1]Corrections,Joueurs'!$R$3</f>
        <v>Semaine-01</v>
      </c>
      <c r="H209" s="8"/>
      <c r="I209" s="9"/>
      <c r="J209" s="10"/>
      <c r="L209" s="79"/>
      <c r="M209" s="79"/>
      <c r="N209" s="79"/>
      <c r="O209" s="79"/>
      <c r="P209" s="79"/>
      <c r="Q209" s="85"/>
      <c r="R209" s="79"/>
      <c r="S209" s="71"/>
      <c r="T209" s="71"/>
    </row>
    <row r="210" spans="2:20" x14ac:dyDescent="0.25">
      <c r="B210" s="11" t="s">
        <v>4</v>
      </c>
      <c r="C210" s="12">
        <f>[1]Cédule!$K$5</f>
        <v>9</v>
      </c>
      <c r="D210" s="18"/>
      <c r="E210" s="19"/>
      <c r="F210" s="19"/>
      <c r="G210" s="19"/>
      <c r="H210" s="19"/>
      <c r="I210" s="9"/>
      <c r="J210" s="10"/>
      <c r="L210" s="80"/>
      <c r="M210" s="81"/>
      <c r="N210" s="86"/>
      <c r="O210" s="87"/>
      <c r="P210" s="87"/>
      <c r="Q210" s="87"/>
      <c r="R210" s="87"/>
      <c r="S210" s="71"/>
      <c r="T210" s="71"/>
    </row>
    <row r="211" spans="2:20" x14ac:dyDescent="0.25">
      <c r="B211" s="20" t="s">
        <v>5</v>
      </c>
      <c r="C211" s="8"/>
      <c r="D211" s="21">
        <f>'[1]Corrections,Joueurs'!$N$39</f>
        <v>0</v>
      </c>
      <c r="E211" s="8"/>
      <c r="F211" s="8"/>
      <c r="G211" s="8"/>
      <c r="H211" s="8"/>
      <c r="I211" s="9"/>
      <c r="J211" s="10"/>
      <c r="L211" s="88"/>
      <c r="M211" s="79"/>
      <c r="N211" s="89"/>
      <c r="O211" s="79"/>
      <c r="P211" s="79"/>
      <c r="Q211" s="79"/>
      <c r="R211" s="79"/>
      <c r="S211" s="71"/>
      <c r="T211" s="71"/>
    </row>
    <row r="212" spans="2:20" x14ac:dyDescent="0.25">
      <c r="B212" s="22" t="s">
        <v>6</v>
      </c>
      <c r="C212" s="23" t="s">
        <v>7</v>
      </c>
      <c r="D212" s="24">
        <v>1</v>
      </c>
      <c r="E212" s="24">
        <v>2</v>
      </c>
      <c r="F212" s="24">
        <v>3</v>
      </c>
      <c r="G212" s="24" t="s">
        <v>8</v>
      </c>
      <c r="H212" s="24">
        <v>69</v>
      </c>
      <c r="I212" s="25">
        <v>169</v>
      </c>
      <c r="J212" s="26">
        <v>269</v>
      </c>
      <c r="L212" s="86"/>
      <c r="M212" s="86"/>
      <c r="N212" s="86"/>
      <c r="O212" s="86"/>
      <c r="P212" s="86"/>
      <c r="Q212" s="86"/>
      <c r="R212" s="86"/>
      <c r="S212" s="71"/>
      <c r="T212" s="71"/>
    </row>
    <row r="213" spans="2:20" x14ac:dyDescent="0.25">
      <c r="B213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213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213" s="29"/>
      <c r="E213" s="29"/>
      <c r="F213" s="29"/>
      <c r="G213" s="29"/>
      <c r="H213" s="24"/>
      <c r="I213" s="25"/>
      <c r="J213" s="26"/>
      <c r="L213" s="87"/>
      <c r="M213" s="90"/>
      <c r="N213" s="78"/>
      <c r="O213" s="78"/>
      <c r="P213" s="78"/>
      <c r="Q213" s="78"/>
      <c r="R213" s="86"/>
      <c r="S213" s="71"/>
      <c r="T213" s="71"/>
    </row>
    <row r="214" spans="2:20" x14ac:dyDescent="0.25">
      <c r="B214" s="27"/>
      <c r="C214" s="28"/>
      <c r="D214" s="29"/>
      <c r="E214" s="29"/>
      <c r="F214" s="29"/>
      <c r="G214" s="29"/>
      <c r="H214" s="24"/>
      <c r="I214" s="25"/>
      <c r="J214" s="26"/>
      <c r="L214" s="87"/>
      <c r="M214" s="90"/>
      <c r="N214" s="78"/>
      <c r="O214" s="78"/>
      <c r="P214" s="78"/>
      <c r="Q214" s="78"/>
      <c r="R214" s="86"/>
      <c r="S214" s="71"/>
      <c r="T214" s="71"/>
    </row>
    <row r="215" spans="2:20" x14ac:dyDescent="0.25">
      <c r="B215" s="27"/>
      <c r="C215" s="28"/>
      <c r="D215" s="29"/>
      <c r="E215" s="29"/>
      <c r="F215" s="29"/>
      <c r="G215" s="29"/>
      <c r="H215" s="24"/>
      <c r="I215" s="25"/>
      <c r="J215" s="26"/>
      <c r="L215" s="87"/>
      <c r="M215" s="90"/>
      <c r="N215" s="78"/>
      <c r="O215" s="78"/>
      <c r="P215" s="78"/>
      <c r="Q215" s="78"/>
      <c r="R215" s="86"/>
      <c r="S215" s="71"/>
      <c r="T215" s="71"/>
    </row>
    <row r="216" spans="2:20" x14ac:dyDescent="0.25">
      <c r="B216" s="27"/>
      <c r="C216" s="28"/>
      <c r="D216" s="29"/>
      <c r="E216" s="29"/>
      <c r="F216" s="29"/>
      <c r="G216" s="29"/>
      <c r="H216" s="24"/>
      <c r="I216" s="25"/>
      <c r="J216" s="26"/>
      <c r="L216" s="87"/>
      <c r="M216" s="90"/>
      <c r="N216" s="78"/>
      <c r="O216" s="78"/>
      <c r="P216" s="78"/>
      <c r="Q216" s="78"/>
      <c r="R216" s="86"/>
      <c r="S216" s="71"/>
      <c r="T216" s="71"/>
    </row>
    <row r="217" spans="2:20" x14ac:dyDescent="0.25">
      <c r="B217" s="27"/>
      <c r="C217" s="28"/>
      <c r="D217" s="29"/>
      <c r="E217" s="29"/>
      <c r="F217" s="29"/>
      <c r="G217" s="29"/>
      <c r="H217" s="24"/>
      <c r="I217" s="25"/>
      <c r="J217" s="26"/>
      <c r="L217" s="87"/>
      <c r="M217" s="90"/>
      <c r="N217" s="78"/>
      <c r="O217" s="78"/>
      <c r="P217" s="78"/>
      <c r="Q217" s="78"/>
      <c r="R217" s="86"/>
      <c r="S217" s="71"/>
      <c r="T217" s="71"/>
    </row>
    <row r="218" spans="2:20" x14ac:dyDescent="0.25">
      <c r="B218" s="30" t="s">
        <v>9</v>
      </c>
      <c r="C218" s="31">
        <f>SUM(C213:C217)</f>
        <v>0</v>
      </c>
      <c r="D218" s="32"/>
      <c r="E218" s="32"/>
      <c r="F218" s="32"/>
      <c r="G218" s="32"/>
      <c r="H218" s="33"/>
      <c r="I218" s="25"/>
      <c r="J218" s="26"/>
      <c r="L218" s="91"/>
      <c r="M218" s="92"/>
      <c r="N218" s="93"/>
      <c r="O218" s="93"/>
      <c r="P218" s="93"/>
      <c r="Q218" s="93"/>
      <c r="R218" s="94"/>
      <c r="S218" s="71"/>
      <c r="T218" s="71"/>
    </row>
    <row r="219" spans="2:20" x14ac:dyDescent="0.25">
      <c r="B219" s="30" t="s">
        <v>10</v>
      </c>
      <c r="C219" s="31"/>
      <c r="D219" s="34">
        <f>C219</f>
        <v>0</v>
      </c>
      <c r="E219" s="34">
        <f>D219</f>
        <v>0</v>
      </c>
      <c r="F219" s="34">
        <f>E219</f>
        <v>0</v>
      </c>
      <c r="G219" s="34">
        <f>SUM(D219:F219)</f>
        <v>0</v>
      </c>
      <c r="H219" s="33"/>
      <c r="I219" s="25"/>
      <c r="J219" s="26"/>
      <c r="L219" s="91"/>
      <c r="M219" s="92"/>
      <c r="N219" s="92"/>
      <c r="O219" s="92"/>
      <c r="P219" s="92"/>
      <c r="Q219" s="92"/>
      <c r="R219" s="94"/>
      <c r="S219" s="71"/>
      <c r="T219" s="71"/>
    </row>
    <row r="220" spans="2:20" ht="15.6" thickBot="1" x14ac:dyDescent="0.3">
      <c r="B220" s="74" t="s">
        <v>8</v>
      </c>
      <c r="C220" s="31">
        <f>SUM(C218+C219)</f>
        <v>0</v>
      </c>
      <c r="D220" s="32"/>
      <c r="E220" s="32"/>
      <c r="F220" s="37"/>
      <c r="G220" s="37"/>
      <c r="H220" s="38"/>
      <c r="I220" s="25"/>
      <c r="J220" s="26"/>
      <c r="L220" s="80"/>
      <c r="M220" s="92"/>
      <c r="N220" s="93"/>
      <c r="O220" s="93"/>
      <c r="P220" s="93"/>
      <c r="Q220" s="93"/>
      <c r="R220" s="94"/>
      <c r="S220" s="71"/>
      <c r="T220" s="71"/>
    </row>
    <row r="221" spans="2:20" ht="15.6" thickBot="1" x14ac:dyDescent="0.3">
      <c r="B221" s="72" t="s">
        <v>11</v>
      </c>
      <c r="C221" s="73"/>
      <c r="D221" s="8"/>
      <c r="E221" s="8"/>
      <c r="F221" s="41" t="s">
        <v>12</v>
      </c>
      <c r="G221" s="42"/>
      <c r="H221" s="43"/>
      <c r="I221" s="44"/>
      <c r="J221" s="45"/>
      <c r="L221" s="79"/>
      <c r="M221" s="89"/>
      <c r="N221" s="79"/>
      <c r="O221" s="79"/>
      <c r="P221" s="95"/>
      <c r="Q221" s="86"/>
      <c r="R221" s="96"/>
      <c r="S221" s="96"/>
      <c r="T221" s="96"/>
    </row>
    <row r="222" spans="2:20" x14ac:dyDescent="0.25">
      <c r="B222" s="7"/>
      <c r="C222" s="8"/>
      <c r="D222" s="8"/>
      <c r="E222" s="8"/>
      <c r="F222" s="8"/>
      <c r="G222" s="8"/>
      <c r="H222" s="46"/>
      <c r="I222" s="46"/>
      <c r="J222" s="45"/>
      <c r="L222" s="79"/>
      <c r="M222" s="79"/>
      <c r="N222" s="79"/>
      <c r="O222" s="79"/>
      <c r="P222" s="79"/>
      <c r="Q222" s="79"/>
      <c r="R222" s="96"/>
      <c r="S222" s="96"/>
      <c r="T222" s="96"/>
    </row>
    <row r="223" spans="2:20" x14ac:dyDescent="0.25">
      <c r="B223" s="47" t="s">
        <v>13</v>
      </c>
      <c r="C223" s="48"/>
      <c r="D223" s="24">
        <v>1</v>
      </c>
      <c r="E223" s="24">
        <v>2</v>
      </c>
      <c r="F223" s="24">
        <v>3</v>
      </c>
      <c r="G223" s="24" t="s">
        <v>8</v>
      </c>
      <c r="H223" s="24">
        <v>69</v>
      </c>
      <c r="I223" s="25">
        <v>169</v>
      </c>
      <c r="J223" s="26">
        <v>269</v>
      </c>
      <c r="L223" s="78"/>
      <c r="M223" s="78"/>
      <c r="N223" s="86"/>
      <c r="O223" s="86"/>
      <c r="P223" s="86"/>
      <c r="Q223" s="86"/>
      <c r="R223" s="86"/>
      <c r="S223" s="71"/>
      <c r="T223" s="71"/>
    </row>
    <row r="224" spans="2:20" x14ac:dyDescent="0.25">
      <c r="B224" s="49"/>
      <c r="C224" s="50"/>
      <c r="D224" s="51"/>
      <c r="E224" s="52"/>
      <c r="F224" s="52"/>
      <c r="G224" s="52"/>
      <c r="H224" s="40"/>
      <c r="I224" s="25"/>
      <c r="J224" s="26"/>
      <c r="L224" s="96"/>
      <c r="M224" s="96"/>
      <c r="N224" s="79"/>
      <c r="O224" s="79"/>
      <c r="P224" s="79"/>
      <c r="Q224" s="79"/>
      <c r="R224" s="79"/>
      <c r="S224" s="71"/>
      <c r="T224" s="71"/>
    </row>
    <row r="225" spans="2:20" x14ac:dyDescent="0.25">
      <c r="B225" s="53"/>
      <c r="C225" s="54"/>
      <c r="D225" s="55"/>
      <c r="E225" s="40"/>
      <c r="F225" s="40"/>
      <c r="G225" s="40"/>
      <c r="H225" s="33"/>
      <c r="I225" s="25"/>
      <c r="J225" s="26"/>
      <c r="L225" s="96"/>
      <c r="M225" s="96"/>
      <c r="N225" s="79"/>
      <c r="O225" s="79"/>
      <c r="P225" s="79"/>
      <c r="Q225" s="79"/>
      <c r="R225" s="94"/>
      <c r="S225" s="71"/>
      <c r="T225" s="71"/>
    </row>
    <row r="226" spans="2:20" ht="15.6" thickBot="1" x14ac:dyDescent="0.3">
      <c r="B226" s="53"/>
      <c r="C226" s="54"/>
      <c r="D226" s="55"/>
      <c r="E226" s="40"/>
      <c r="F226" s="40"/>
      <c r="G226" s="40"/>
      <c r="H226" s="56"/>
      <c r="I226" s="57"/>
      <c r="J226" s="58"/>
      <c r="L226" s="96"/>
      <c r="M226" s="96"/>
      <c r="N226" s="79"/>
      <c r="O226" s="79"/>
      <c r="P226" s="79"/>
      <c r="Q226" s="79"/>
      <c r="R226" s="79"/>
      <c r="S226" s="71"/>
      <c r="T226" s="71"/>
    </row>
    <row r="227" spans="2:20" ht="15.6" thickBot="1" x14ac:dyDescent="0.3">
      <c r="B227" s="7"/>
      <c r="C227" s="8"/>
      <c r="D227" s="8"/>
      <c r="E227" s="8"/>
      <c r="F227" s="8"/>
      <c r="G227" s="8"/>
      <c r="H227" s="59"/>
      <c r="I227" s="60"/>
      <c r="J227" s="61"/>
      <c r="L227" s="79"/>
      <c r="M227" s="79"/>
      <c r="N227" s="79"/>
      <c r="O227" s="79"/>
      <c r="P227" s="79"/>
      <c r="Q227" s="79"/>
      <c r="R227" s="96"/>
      <c r="S227" s="96"/>
      <c r="T227" s="96"/>
    </row>
    <row r="228" spans="2:20" ht="15.6" thickBot="1" x14ac:dyDescent="0.3">
      <c r="B228" s="62" t="s">
        <v>14</v>
      </c>
      <c r="C228" s="8"/>
      <c r="D228" s="8"/>
      <c r="E228" s="8"/>
      <c r="F228" s="8"/>
      <c r="G228" s="63" t="s">
        <v>15</v>
      </c>
      <c r="H228" s="64"/>
      <c r="I228" s="44"/>
      <c r="J228" s="45"/>
      <c r="L228" s="97"/>
      <c r="M228" s="79"/>
      <c r="N228" s="79"/>
      <c r="O228" s="79"/>
      <c r="P228" s="79"/>
      <c r="Q228" s="71"/>
      <c r="R228" s="96"/>
      <c r="S228" s="96"/>
      <c r="T228" s="96"/>
    </row>
    <row r="229" spans="2:20" ht="15.6" thickBot="1" x14ac:dyDescent="0.3">
      <c r="B229" s="65"/>
      <c r="C229" s="66"/>
      <c r="D229" s="66"/>
      <c r="E229" s="66"/>
      <c r="F229" s="66"/>
      <c r="G229" s="66"/>
      <c r="H229" s="67"/>
      <c r="I229" s="68"/>
      <c r="J229" s="69"/>
      <c r="L229" s="79"/>
      <c r="M229" s="79"/>
      <c r="N229" s="79"/>
      <c r="O229" s="79"/>
      <c r="P229" s="79"/>
      <c r="Q229" s="79"/>
      <c r="R229" s="96"/>
      <c r="S229" s="96"/>
      <c r="T229" s="96"/>
    </row>
    <row r="230" spans="2:20" ht="15.6" thickBot="1" x14ac:dyDescent="0.3">
      <c r="B230" s="70"/>
      <c r="C230" s="70"/>
      <c r="D230" s="70"/>
      <c r="E230" s="70"/>
      <c r="F230" s="70"/>
      <c r="G230" s="70"/>
      <c r="H230" s="70"/>
      <c r="I230" s="71"/>
      <c r="J230" s="71"/>
      <c r="L230" s="79"/>
      <c r="M230" s="79"/>
      <c r="N230" s="79"/>
      <c r="O230" s="79"/>
      <c r="P230" s="79"/>
      <c r="Q230" s="79"/>
      <c r="R230" s="79"/>
      <c r="S230" s="71"/>
      <c r="T230" s="71"/>
    </row>
    <row r="231" spans="2:20" x14ac:dyDescent="0.25">
      <c r="B231" s="1"/>
      <c r="C231" s="2" t="s">
        <v>0</v>
      </c>
      <c r="D231" s="2"/>
      <c r="E231" s="2" t="str">
        <f>'[1]Corrections,Joueurs'!$N$1</f>
        <v>Les Pêcheurs</v>
      </c>
      <c r="F231" s="2"/>
      <c r="G231" s="2"/>
      <c r="H231" s="2"/>
      <c r="I231" s="2"/>
      <c r="J231" s="3"/>
      <c r="L231" s="78"/>
      <c r="M231" s="78"/>
      <c r="N231" s="78"/>
      <c r="O231" s="78"/>
      <c r="P231" s="78"/>
      <c r="Q231" s="78"/>
      <c r="R231" s="78"/>
      <c r="S231" s="78"/>
      <c r="T231" s="78"/>
    </row>
    <row r="232" spans="2:20" x14ac:dyDescent="0.25">
      <c r="B232" s="4" t="s">
        <v>1</v>
      </c>
      <c r="C232" s="5"/>
      <c r="D232" s="5"/>
      <c r="E232" s="5"/>
      <c r="F232" s="5"/>
      <c r="G232" s="5"/>
      <c r="H232" s="5"/>
      <c r="I232" s="5"/>
      <c r="J232" s="6"/>
      <c r="L232" s="78"/>
      <c r="M232" s="78"/>
      <c r="N232" s="78"/>
      <c r="O232" s="78"/>
      <c r="P232" s="78"/>
      <c r="Q232" s="78"/>
      <c r="R232" s="78"/>
      <c r="S232" s="78"/>
      <c r="T232" s="78"/>
    </row>
    <row r="233" spans="2:20" x14ac:dyDescent="0.25">
      <c r="B233" s="7"/>
      <c r="C233" s="8"/>
      <c r="D233" s="8"/>
      <c r="E233" s="8"/>
      <c r="F233" s="8"/>
      <c r="G233" s="8"/>
      <c r="H233" s="8"/>
      <c r="I233" s="9"/>
      <c r="J233" s="10"/>
      <c r="L233" s="79"/>
      <c r="M233" s="79"/>
      <c r="N233" s="79"/>
      <c r="O233" s="79"/>
      <c r="P233" s="79"/>
      <c r="Q233" s="79"/>
      <c r="R233" s="79"/>
      <c r="S233" s="71"/>
      <c r="T233" s="71"/>
    </row>
    <row r="234" spans="2:20" x14ac:dyDescent="0.25">
      <c r="B234" s="11" t="s">
        <v>2</v>
      </c>
      <c r="C234" s="12">
        <v>10</v>
      </c>
      <c r="D234" s="5"/>
      <c r="E234" s="5"/>
      <c r="F234" s="5" t="s">
        <v>3</v>
      </c>
      <c r="G234" s="13">
        <f>'[1]Corrections,Joueurs'!$S$3</f>
        <v>41886</v>
      </c>
      <c r="H234" s="14"/>
      <c r="I234" s="15"/>
      <c r="J234" s="16"/>
      <c r="L234" s="80"/>
      <c r="M234" s="81"/>
      <c r="N234" s="78"/>
      <c r="O234" s="78"/>
      <c r="P234" s="78"/>
      <c r="Q234" s="82"/>
      <c r="R234" s="83"/>
      <c r="S234" s="84"/>
      <c r="T234" s="84"/>
    </row>
    <row r="235" spans="2:20" x14ac:dyDescent="0.25">
      <c r="B235" s="7"/>
      <c r="C235" s="8"/>
      <c r="D235" s="8"/>
      <c r="E235" s="8"/>
      <c r="F235" s="8"/>
      <c r="G235" s="17" t="str">
        <f>'[1]Corrections,Joueurs'!$R$3</f>
        <v>Semaine-01</v>
      </c>
      <c r="H235" s="8"/>
      <c r="I235" s="9"/>
      <c r="J235" s="10"/>
      <c r="L235" s="79"/>
      <c r="M235" s="79"/>
      <c r="N235" s="79"/>
      <c r="O235" s="79"/>
      <c r="P235" s="79"/>
      <c r="Q235" s="85"/>
      <c r="R235" s="79"/>
      <c r="S235" s="71"/>
      <c r="T235" s="71"/>
    </row>
    <row r="236" spans="2:20" x14ac:dyDescent="0.25">
      <c r="B236" s="11" t="s">
        <v>4</v>
      </c>
      <c r="C236" s="12">
        <f>[1]Cédule!$L$5</f>
        <v>10</v>
      </c>
      <c r="D236" s="18"/>
      <c r="E236" s="19"/>
      <c r="F236" s="19"/>
      <c r="G236" s="19"/>
      <c r="H236" s="19"/>
      <c r="I236" s="9"/>
      <c r="J236" s="10"/>
      <c r="L236" s="80"/>
      <c r="M236" s="81"/>
      <c r="N236" s="86"/>
      <c r="O236" s="87"/>
      <c r="P236" s="87"/>
      <c r="Q236" s="87"/>
      <c r="R236" s="87"/>
      <c r="S236" s="71"/>
      <c r="T236" s="71"/>
    </row>
    <row r="237" spans="2:20" x14ac:dyDescent="0.25">
      <c r="B237" s="20" t="s">
        <v>5</v>
      </c>
      <c r="C237" s="8"/>
      <c r="D237" s="21">
        <f>'[1]Corrections,Joueurs'!$N$40</f>
        <v>0</v>
      </c>
      <c r="E237" s="8"/>
      <c r="F237" s="8"/>
      <c r="G237" s="8"/>
      <c r="H237" s="8"/>
      <c r="I237" s="9"/>
      <c r="J237" s="10"/>
      <c r="L237" s="88"/>
      <c r="M237" s="79"/>
      <c r="N237" s="89"/>
      <c r="O237" s="79"/>
      <c r="P237" s="79"/>
      <c r="Q237" s="79"/>
      <c r="R237" s="79"/>
      <c r="S237" s="71"/>
      <c r="T237" s="71"/>
    </row>
    <row r="238" spans="2:20" x14ac:dyDescent="0.25">
      <c r="B238" s="22" t="s">
        <v>6</v>
      </c>
      <c r="C238" s="23" t="s">
        <v>7</v>
      </c>
      <c r="D238" s="24">
        <v>1</v>
      </c>
      <c r="E238" s="24">
        <v>2</v>
      </c>
      <c r="F238" s="24">
        <v>3</v>
      </c>
      <c r="G238" s="24" t="s">
        <v>8</v>
      </c>
      <c r="H238" s="24">
        <v>69</v>
      </c>
      <c r="I238" s="25">
        <v>169</v>
      </c>
      <c r="J238" s="26">
        <v>269</v>
      </c>
      <c r="L238" s="86"/>
      <c r="M238" s="86"/>
      <c r="N238" s="86"/>
      <c r="O238" s="86"/>
      <c r="P238" s="86"/>
      <c r="Q238" s="86"/>
      <c r="R238" s="86"/>
      <c r="S238" s="71"/>
      <c r="T238" s="71"/>
    </row>
    <row r="239" spans="2:20" x14ac:dyDescent="0.25">
      <c r="B239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239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239" s="29"/>
      <c r="E239" s="29"/>
      <c r="F239" s="29"/>
      <c r="G239" s="29"/>
      <c r="H239" s="24"/>
      <c r="I239" s="25"/>
      <c r="J239" s="26"/>
      <c r="L239" s="87"/>
      <c r="M239" s="90"/>
      <c r="N239" s="78"/>
      <c r="O239" s="78"/>
      <c r="P239" s="78"/>
      <c r="Q239" s="78"/>
      <c r="R239" s="86"/>
      <c r="S239" s="71"/>
      <c r="T239" s="71"/>
    </row>
    <row r="240" spans="2:20" x14ac:dyDescent="0.25">
      <c r="B240" s="27"/>
      <c r="C240" s="28"/>
      <c r="D240" s="29"/>
      <c r="E240" s="29"/>
      <c r="F240" s="29"/>
      <c r="G240" s="29"/>
      <c r="H240" s="24"/>
      <c r="I240" s="25"/>
      <c r="J240" s="26"/>
      <c r="L240" s="87"/>
      <c r="M240" s="90"/>
      <c r="N240" s="78"/>
      <c r="O240" s="78"/>
      <c r="P240" s="78"/>
      <c r="Q240" s="78"/>
      <c r="R240" s="86"/>
      <c r="S240" s="71"/>
      <c r="T240" s="71"/>
    </row>
    <row r="241" spans="2:20" x14ac:dyDescent="0.25">
      <c r="B241" s="27"/>
      <c r="C241" s="28"/>
      <c r="D241" s="29"/>
      <c r="E241" s="29"/>
      <c r="F241" s="29"/>
      <c r="G241" s="29"/>
      <c r="H241" s="24"/>
      <c r="I241" s="25"/>
      <c r="J241" s="26"/>
      <c r="L241" s="87"/>
      <c r="M241" s="90"/>
      <c r="N241" s="78"/>
      <c r="O241" s="78"/>
      <c r="P241" s="78"/>
      <c r="Q241" s="78"/>
      <c r="R241" s="86"/>
      <c r="S241" s="71"/>
      <c r="T241" s="71"/>
    </row>
    <row r="242" spans="2:20" x14ac:dyDescent="0.25">
      <c r="B242" s="27"/>
      <c r="C242" s="28"/>
      <c r="D242" s="29"/>
      <c r="E242" s="29"/>
      <c r="F242" s="29"/>
      <c r="G242" s="29"/>
      <c r="H242" s="24"/>
      <c r="I242" s="25"/>
      <c r="J242" s="26"/>
      <c r="L242" s="87"/>
      <c r="M242" s="90"/>
      <c r="N242" s="78"/>
      <c r="O242" s="78"/>
      <c r="P242" s="78"/>
      <c r="Q242" s="78"/>
      <c r="R242" s="86"/>
      <c r="S242" s="71"/>
      <c r="T242" s="71"/>
    </row>
    <row r="243" spans="2:20" x14ac:dyDescent="0.25">
      <c r="B243" s="27"/>
      <c r="C243" s="28"/>
      <c r="D243" s="29"/>
      <c r="E243" s="29"/>
      <c r="F243" s="29"/>
      <c r="G243" s="29"/>
      <c r="H243" s="24"/>
      <c r="I243" s="25"/>
      <c r="J243" s="26"/>
      <c r="L243" s="87"/>
      <c r="M243" s="90"/>
      <c r="N243" s="78"/>
      <c r="O243" s="78"/>
      <c r="P243" s="78"/>
      <c r="Q243" s="78"/>
      <c r="R243" s="86"/>
      <c r="S243" s="71"/>
      <c r="T243" s="71"/>
    </row>
    <row r="244" spans="2:20" x14ac:dyDescent="0.25">
      <c r="B244" s="30" t="s">
        <v>9</v>
      </c>
      <c r="C244" s="31">
        <f>SUM(C239:C243)</f>
        <v>0</v>
      </c>
      <c r="D244" s="32"/>
      <c r="E244" s="32"/>
      <c r="F244" s="32"/>
      <c r="G244" s="32"/>
      <c r="H244" s="33"/>
      <c r="I244" s="25"/>
      <c r="J244" s="26"/>
      <c r="L244" s="91"/>
      <c r="M244" s="92"/>
      <c r="N244" s="93"/>
      <c r="O244" s="93"/>
      <c r="P244" s="93"/>
      <c r="Q244" s="93"/>
      <c r="R244" s="94"/>
      <c r="S244" s="71"/>
      <c r="T244" s="71"/>
    </row>
    <row r="245" spans="2:20" x14ac:dyDescent="0.25">
      <c r="B245" s="30" t="s">
        <v>10</v>
      </c>
      <c r="C245" s="31"/>
      <c r="D245" s="34">
        <f>C245</f>
        <v>0</v>
      </c>
      <c r="E245" s="34">
        <f>D245</f>
        <v>0</v>
      </c>
      <c r="F245" s="34">
        <f>E245</f>
        <v>0</v>
      </c>
      <c r="G245" s="34">
        <f>SUM(D245:F245)</f>
        <v>0</v>
      </c>
      <c r="H245" s="33"/>
      <c r="I245" s="25"/>
      <c r="J245" s="26"/>
      <c r="L245" s="91"/>
      <c r="M245" s="92"/>
      <c r="N245" s="92"/>
      <c r="O245" s="92"/>
      <c r="P245" s="92"/>
      <c r="Q245" s="92"/>
      <c r="R245" s="94"/>
      <c r="S245" s="71"/>
      <c r="T245" s="71"/>
    </row>
    <row r="246" spans="2:20" ht="15.6" thickBot="1" x14ac:dyDescent="0.3">
      <c r="B246" s="74" t="s">
        <v>8</v>
      </c>
      <c r="C246" s="31">
        <f>SUM(C244+C245)</f>
        <v>0</v>
      </c>
      <c r="D246" s="32"/>
      <c r="E246" s="32"/>
      <c r="F246" s="37"/>
      <c r="G246" s="37"/>
      <c r="H246" s="38"/>
      <c r="I246" s="25"/>
      <c r="J246" s="26"/>
      <c r="L246" s="80"/>
      <c r="M246" s="92"/>
      <c r="N246" s="93"/>
      <c r="O246" s="93"/>
      <c r="P246" s="93"/>
      <c r="Q246" s="93"/>
      <c r="R246" s="94"/>
      <c r="S246" s="71"/>
      <c r="T246" s="71"/>
    </row>
    <row r="247" spans="2:20" ht="15.6" thickBot="1" x14ac:dyDescent="0.3">
      <c r="B247" s="72" t="s">
        <v>11</v>
      </c>
      <c r="C247" s="73"/>
      <c r="D247" s="8"/>
      <c r="E247" s="8"/>
      <c r="F247" s="41" t="s">
        <v>12</v>
      </c>
      <c r="G247" s="42"/>
      <c r="H247" s="43"/>
      <c r="I247" s="44"/>
      <c r="J247" s="45"/>
      <c r="L247" s="79"/>
      <c r="M247" s="89"/>
      <c r="N247" s="79"/>
      <c r="O247" s="79"/>
      <c r="P247" s="95"/>
      <c r="Q247" s="86"/>
      <c r="R247" s="96"/>
      <c r="S247" s="96"/>
      <c r="T247" s="96"/>
    </row>
    <row r="248" spans="2:20" x14ac:dyDescent="0.25">
      <c r="B248" s="7"/>
      <c r="C248" s="8"/>
      <c r="D248" s="8"/>
      <c r="E248" s="8"/>
      <c r="F248" s="8"/>
      <c r="G248" s="8"/>
      <c r="H248" s="46"/>
      <c r="I248" s="46"/>
      <c r="J248" s="45"/>
      <c r="L248" s="79"/>
      <c r="M248" s="79"/>
      <c r="N248" s="79"/>
      <c r="O248" s="79"/>
      <c r="P248" s="79"/>
      <c r="Q248" s="79"/>
      <c r="R248" s="96"/>
      <c r="S248" s="96"/>
      <c r="T248" s="96"/>
    </row>
    <row r="249" spans="2:20" x14ac:dyDescent="0.25">
      <c r="B249" s="47" t="s">
        <v>13</v>
      </c>
      <c r="C249" s="48"/>
      <c r="D249" s="24">
        <v>1</v>
      </c>
      <c r="E249" s="24">
        <v>2</v>
      </c>
      <c r="F249" s="24">
        <v>3</v>
      </c>
      <c r="G249" s="24" t="s">
        <v>8</v>
      </c>
      <c r="H249" s="24">
        <v>69</v>
      </c>
      <c r="I249" s="25">
        <v>169</v>
      </c>
      <c r="J249" s="26">
        <v>269</v>
      </c>
      <c r="L249" s="78"/>
      <c r="M249" s="78"/>
      <c r="N249" s="86"/>
      <c r="O249" s="86"/>
      <c r="P249" s="86"/>
      <c r="Q249" s="86"/>
      <c r="R249" s="86"/>
      <c r="S249" s="71"/>
      <c r="T249" s="71"/>
    </row>
    <row r="250" spans="2:20" x14ac:dyDescent="0.25">
      <c r="B250" s="49"/>
      <c r="C250" s="50"/>
      <c r="D250" s="51"/>
      <c r="E250" s="52"/>
      <c r="F250" s="52"/>
      <c r="G250" s="52"/>
      <c r="H250" s="40"/>
      <c r="I250" s="25"/>
      <c r="J250" s="26"/>
      <c r="L250" s="96"/>
      <c r="M250" s="96"/>
      <c r="N250" s="79"/>
      <c r="O250" s="79"/>
      <c r="P250" s="79"/>
      <c r="Q250" s="79"/>
      <c r="R250" s="79"/>
      <c r="S250" s="71"/>
      <c r="T250" s="71"/>
    </row>
    <row r="251" spans="2:20" x14ac:dyDescent="0.25">
      <c r="B251" s="53"/>
      <c r="C251" s="54"/>
      <c r="D251" s="55"/>
      <c r="E251" s="40"/>
      <c r="F251" s="40"/>
      <c r="G251" s="40"/>
      <c r="H251" s="33"/>
      <c r="I251" s="25"/>
      <c r="J251" s="26"/>
      <c r="L251" s="96"/>
      <c r="M251" s="96"/>
      <c r="N251" s="79"/>
      <c r="O251" s="79"/>
      <c r="P251" s="79"/>
      <c r="Q251" s="79"/>
      <c r="R251" s="94"/>
      <c r="S251" s="71"/>
      <c r="T251" s="71"/>
    </row>
    <row r="252" spans="2:20" ht="15.6" thickBot="1" x14ac:dyDescent="0.3">
      <c r="B252" s="53"/>
      <c r="C252" s="54"/>
      <c r="D252" s="55"/>
      <c r="E252" s="40"/>
      <c r="F252" s="40"/>
      <c r="G252" s="40"/>
      <c r="H252" s="56"/>
      <c r="I252" s="57"/>
      <c r="J252" s="58"/>
      <c r="L252" s="96"/>
      <c r="M252" s="96"/>
      <c r="N252" s="79"/>
      <c r="O252" s="79"/>
      <c r="P252" s="79"/>
      <c r="Q252" s="79"/>
      <c r="R252" s="79"/>
      <c r="S252" s="71"/>
      <c r="T252" s="71"/>
    </row>
    <row r="253" spans="2:20" ht="15.6" thickBot="1" x14ac:dyDescent="0.3">
      <c r="B253" s="7"/>
      <c r="C253" s="8"/>
      <c r="D253" s="8"/>
      <c r="E253" s="8"/>
      <c r="F253" s="8"/>
      <c r="G253" s="8"/>
      <c r="H253" s="59"/>
      <c r="I253" s="60"/>
      <c r="J253" s="61"/>
      <c r="L253" s="79"/>
      <c r="M253" s="79"/>
      <c r="N253" s="79"/>
      <c r="O253" s="79"/>
      <c r="P253" s="79"/>
      <c r="Q253" s="79"/>
      <c r="R253" s="96"/>
      <c r="S253" s="96"/>
      <c r="T253" s="96"/>
    </row>
    <row r="254" spans="2:20" ht="15.6" thickBot="1" x14ac:dyDescent="0.3">
      <c r="B254" s="62" t="s">
        <v>14</v>
      </c>
      <c r="C254" s="8"/>
      <c r="D254" s="8"/>
      <c r="E254" s="8"/>
      <c r="F254" s="8"/>
      <c r="G254" s="63" t="s">
        <v>15</v>
      </c>
      <c r="H254" s="64"/>
      <c r="I254" s="44"/>
      <c r="J254" s="45"/>
      <c r="L254" s="97"/>
      <c r="M254" s="79"/>
      <c r="N254" s="79"/>
      <c r="O254" s="79"/>
      <c r="P254" s="79"/>
      <c r="Q254" s="71"/>
      <c r="R254" s="96"/>
      <c r="S254" s="96"/>
      <c r="T254" s="96"/>
    </row>
    <row r="255" spans="2:20" ht="15.6" thickBot="1" x14ac:dyDescent="0.3">
      <c r="B255" s="65"/>
      <c r="C255" s="66"/>
      <c r="D255" s="66"/>
      <c r="E255" s="66"/>
      <c r="F255" s="66"/>
      <c r="G255" s="66"/>
      <c r="H255" s="67"/>
      <c r="I255" s="68"/>
      <c r="J255" s="69"/>
      <c r="L255" s="79"/>
      <c r="M255" s="79"/>
      <c r="N255" s="79"/>
      <c r="O255" s="79"/>
      <c r="P255" s="79"/>
      <c r="Q255" s="79"/>
      <c r="R255" s="96"/>
      <c r="S255" s="96"/>
      <c r="T255" s="96"/>
    </row>
    <row r="256" spans="2:20" x14ac:dyDescent="0.25">
      <c r="B256" s="1"/>
      <c r="C256" s="2" t="s">
        <v>0</v>
      </c>
      <c r="D256" s="2"/>
      <c r="E256" s="2" t="str">
        <f>'[1]Corrections,Joueurs'!$N$1</f>
        <v>Les Pêcheurs</v>
      </c>
      <c r="F256" s="2"/>
      <c r="G256" s="2"/>
      <c r="H256" s="2"/>
      <c r="I256" s="2"/>
      <c r="J256" s="3"/>
      <c r="L256" s="78"/>
      <c r="M256" s="78"/>
      <c r="N256" s="78"/>
      <c r="O256" s="78"/>
      <c r="P256" s="78"/>
      <c r="Q256" s="78"/>
      <c r="R256" s="78"/>
      <c r="S256" s="78"/>
      <c r="T256" s="78"/>
    </row>
    <row r="257" spans="2:20" x14ac:dyDescent="0.25">
      <c r="B257" s="4" t="s">
        <v>1</v>
      </c>
      <c r="C257" s="5"/>
      <c r="D257" s="5"/>
      <c r="E257" s="5"/>
      <c r="F257" s="5"/>
      <c r="G257" s="5"/>
      <c r="H257" s="5"/>
      <c r="I257" s="5"/>
      <c r="J257" s="6"/>
      <c r="L257" s="78"/>
      <c r="M257" s="78"/>
      <c r="N257" s="78"/>
      <c r="O257" s="78"/>
      <c r="P257" s="78"/>
      <c r="Q257" s="78"/>
      <c r="R257" s="78"/>
      <c r="S257" s="78"/>
      <c r="T257" s="78"/>
    </row>
    <row r="258" spans="2:20" x14ac:dyDescent="0.25">
      <c r="B258" s="7"/>
      <c r="C258" s="8"/>
      <c r="D258" s="8"/>
      <c r="E258" s="8"/>
      <c r="F258" s="8"/>
      <c r="G258" s="8"/>
      <c r="H258" s="8"/>
      <c r="I258" s="9"/>
      <c r="J258" s="10"/>
      <c r="L258" s="79"/>
      <c r="M258" s="79"/>
      <c r="N258" s="79"/>
      <c r="O258" s="79"/>
      <c r="P258" s="79"/>
      <c r="Q258" s="79"/>
      <c r="R258" s="79"/>
      <c r="S258" s="71"/>
      <c r="T258" s="71"/>
    </row>
    <row r="259" spans="2:20" x14ac:dyDescent="0.25">
      <c r="B259" s="11" t="s">
        <v>2</v>
      </c>
      <c r="C259" s="12">
        <v>11</v>
      </c>
      <c r="D259" s="5"/>
      <c r="E259" s="5"/>
      <c r="F259" s="5" t="s">
        <v>3</v>
      </c>
      <c r="G259" s="13">
        <f>'[1]Corrections,Joueurs'!$S$3</f>
        <v>41886</v>
      </c>
      <c r="H259" s="14"/>
      <c r="I259" s="15"/>
      <c r="J259" s="16"/>
      <c r="L259" s="80"/>
      <c r="M259" s="81"/>
      <c r="N259" s="78"/>
      <c r="O259" s="78"/>
      <c r="P259" s="78"/>
      <c r="Q259" s="82"/>
      <c r="R259" s="83"/>
      <c r="S259" s="84"/>
      <c r="T259" s="84"/>
    </row>
    <row r="260" spans="2:20" x14ac:dyDescent="0.25">
      <c r="B260" s="7"/>
      <c r="C260" s="8"/>
      <c r="D260" s="8"/>
      <c r="E260" s="8"/>
      <c r="F260" s="8"/>
      <c r="G260" s="17" t="str">
        <f>'[1]Corrections,Joueurs'!$R$3</f>
        <v>Semaine-01</v>
      </c>
      <c r="H260" s="8"/>
      <c r="I260" s="9"/>
      <c r="J260" s="10"/>
      <c r="L260" s="79"/>
      <c r="M260" s="79"/>
      <c r="N260" s="79"/>
      <c r="O260" s="79"/>
      <c r="P260" s="79"/>
      <c r="Q260" s="85"/>
      <c r="R260" s="79"/>
      <c r="S260" s="71"/>
      <c r="T260" s="71"/>
    </row>
    <row r="261" spans="2:20" x14ac:dyDescent="0.25">
      <c r="B261" s="11" t="s">
        <v>4</v>
      </c>
      <c r="C261" s="12">
        <f>[1]Cédule!$M$5</f>
        <v>11</v>
      </c>
      <c r="D261" s="18"/>
      <c r="E261" s="19"/>
      <c r="F261" s="19"/>
      <c r="G261" s="19"/>
      <c r="H261" s="19"/>
      <c r="I261" s="9"/>
      <c r="J261" s="10"/>
      <c r="L261" s="80"/>
      <c r="M261" s="81"/>
      <c r="N261" s="86"/>
      <c r="O261" s="87"/>
      <c r="P261" s="87"/>
      <c r="Q261" s="87"/>
      <c r="R261" s="87"/>
      <c r="S261" s="71"/>
      <c r="T261" s="71"/>
    </row>
    <row r="262" spans="2:20" x14ac:dyDescent="0.25">
      <c r="B262" s="20" t="s">
        <v>5</v>
      </c>
      <c r="C262" s="8"/>
      <c r="D262" s="21">
        <f>'[1]Corrections,Joueurs'!$N$41</f>
        <v>0</v>
      </c>
      <c r="E262" s="8"/>
      <c r="F262" s="8"/>
      <c r="G262" s="8"/>
      <c r="H262" s="8"/>
      <c r="I262" s="9"/>
      <c r="J262" s="10"/>
      <c r="L262" s="88"/>
      <c r="M262" s="79"/>
      <c r="N262" s="89"/>
      <c r="O262" s="79"/>
      <c r="P262" s="79"/>
      <c r="Q262" s="79"/>
      <c r="R262" s="79"/>
      <c r="S262" s="71"/>
      <c r="T262" s="71"/>
    </row>
    <row r="263" spans="2:20" x14ac:dyDescent="0.25">
      <c r="B263" s="22" t="s">
        <v>6</v>
      </c>
      <c r="C263" s="23" t="s">
        <v>7</v>
      </c>
      <c r="D263" s="24">
        <v>1</v>
      </c>
      <c r="E263" s="24">
        <v>2</v>
      </c>
      <c r="F263" s="24">
        <v>3</v>
      </c>
      <c r="G263" s="24" t="s">
        <v>8</v>
      </c>
      <c r="H263" s="24">
        <v>69</v>
      </c>
      <c r="I263" s="25">
        <v>169</v>
      </c>
      <c r="J263" s="26">
        <v>269</v>
      </c>
      <c r="L263" s="86"/>
      <c r="M263" s="86"/>
      <c r="N263" s="86"/>
      <c r="O263" s="86"/>
      <c r="P263" s="86"/>
      <c r="Q263" s="86"/>
      <c r="R263" s="86"/>
      <c r="S263" s="71"/>
      <c r="T263" s="71"/>
    </row>
    <row r="264" spans="2:20" x14ac:dyDescent="0.25">
      <c r="B264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264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264" s="29"/>
      <c r="E264" s="29"/>
      <c r="F264" s="29"/>
      <c r="G264" s="29"/>
      <c r="H264" s="24"/>
      <c r="I264" s="25"/>
      <c r="J264" s="26"/>
      <c r="L264" s="87"/>
      <c r="M264" s="90"/>
      <c r="N264" s="78"/>
      <c r="O264" s="78"/>
      <c r="P264" s="78"/>
      <c r="Q264" s="78"/>
      <c r="R264" s="86"/>
      <c r="S264" s="71"/>
      <c r="T264" s="71"/>
    </row>
    <row r="265" spans="2:20" x14ac:dyDescent="0.25">
      <c r="B265" s="27"/>
      <c r="C265" s="28"/>
      <c r="D265" s="29"/>
      <c r="E265" s="29"/>
      <c r="F265" s="29"/>
      <c r="G265" s="29"/>
      <c r="H265" s="24"/>
      <c r="I265" s="25"/>
      <c r="J265" s="26"/>
      <c r="L265" s="87"/>
      <c r="M265" s="90"/>
      <c r="N265" s="78"/>
      <c r="O265" s="78"/>
      <c r="P265" s="78"/>
      <c r="Q265" s="78"/>
      <c r="R265" s="86"/>
      <c r="S265" s="71"/>
      <c r="T265" s="71"/>
    </row>
    <row r="266" spans="2:20" x14ac:dyDescent="0.25">
      <c r="B266" s="27"/>
      <c r="C266" s="28"/>
      <c r="D266" s="29"/>
      <c r="E266" s="29"/>
      <c r="F266" s="29"/>
      <c r="G266" s="29"/>
      <c r="H266" s="24"/>
      <c r="I266" s="25"/>
      <c r="J266" s="26"/>
      <c r="L266" s="87"/>
      <c r="M266" s="90"/>
      <c r="N266" s="78"/>
      <c r="O266" s="78"/>
      <c r="P266" s="78"/>
      <c r="Q266" s="78"/>
      <c r="R266" s="86"/>
      <c r="S266" s="71"/>
      <c r="T266" s="71"/>
    </row>
    <row r="267" spans="2:20" x14ac:dyDescent="0.25">
      <c r="B267" s="27"/>
      <c r="C267" s="28"/>
      <c r="D267" s="29"/>
      <c r="E267" s="29"/>
      <c r="F267" s="29"/>
      <c r="G267" s="29"/>
      <c r="H267" s="24"/>
      <c r="I267" s="25"/>
      <c r="J267" s="26"/>
      <c r="L267" s="87"/>
      <c r="M267" s="90"/>
      <c r="N267" s="78"/>
      <c r="O267" s="78"/>
      <c r="P267" s="78"/>
      <c r="Q267" s="78"/>
      <c r="R267" s="86"/>
      <c r="S267" s="71"/>
      <c r="T267" s="71"/>
    </row>
    <row r="268" spans="2:20" x14ac:dyDescent="0.25">
      <c r="B268" s="27"/>
      <c r="C268" s="28"/>
      <c r="D268" s="29"/>
      <c r="E268" s="29"/>
      <c r="F268" s="29"/>
      <c r="G268" s="29"/>
      <c r="H268" s="24"/>
      <c r="I268" s="25"/>
      <c r="J268" s="26"/>
      <c r="L268" s="87"/>
      <c r="M268" s="90"/>
      <c r="N268" s="78"/>
      <c r="O268" s="78"/>
      <c r="P268" s="78"/>
      <c r="Q268" s="78"/>
      <c r="R268" s="86"/>
      <c r="S268" s="71"/>
      <c r="T268" s="71"/>
    </row>
    <row r="269" spans="2:20" x14ac:dyDescent="0.25">
      <c r="B269" s="30" t="s">
        <v>9</v>
      </c>
      <c r="C269" s="31">
        <f>SUM(C264:C268)</f>
        <v>0</v>
      </c>
      <c r="D269" s="32"/>
      <c r="E269" s="32"/>
      <c r="F269" s="32"/>
      <c r="G269" s="32"/>
      <c r="H269" s="33"/>
      <c r="I269" s="25"/>
      <c r="J269" s="26"/>
      <c r="L269" s="91"/>
      <c r="M269" s="92"/>
      <c r="N269" s="93"/>
      <c r="O269" s="93"/>
      <c r="P269" s="93"/>
      <c r="Q269" s="93"/>
      <c r="R269" s="94"/>
      <c r="S269" s="71"/>
      <c r="T269" s="71"/>
    </row>
    <row r="270" spans="2:20" x14ac:dyDescent="0.25">
      <c r="B270" s="30" t="s">
        <v>10</v>
      </c>
      <c r="C270" s="31"/>
      <c r="D270" s="34">
        <f>C270</f>
        <v>0</v>
      </c>
      <c r="E270" s="34">
        <f>D270</f>
        <v>0</v>
      </c>
      <c r="F270" s="34">
        <f>E270</f>
        <v>0</v>
      </c>
      <c r="G270" s="34">
        <f>SUM(D270:F270)</f>
        <v>0</v>
      </c>
      <c r="H270" s="33"/>
      <c r="I270" s="25"/>
      <c r="J270" s="26"/>
      <c r="L270" s="91"/>
      <c r="M270" s="92"/>
      <c r="N270" s="92"/>
      <c r="O270" s="92"/>
      <c r="P270" s="92"/>
      <c r="Q270" s="92"/>
      <c r="R270" s="94"/>
      <c r="S270" s="71"/>
      <c r="T270" s="71"/>
    </row>
    <row r="271" spans="2:20" ht="15.6" thickBot="1" x14ac:dyDescent="0.3">
      <c r="B271" s="74" t="s">
        <v>8</v>
      </c>
      <c r="C271" s="31">
        <f>SUM(C269+C270)</f>
        <v>0</v>
      </c>
      <c r="D271" s="32"/>
      <c r="E271" s="32"/>
      <c r="F271" s="37"/>
      <c r="G271" s="37"/>
      <c r="H271" s="38"/>
      <c r="I271" s="25"/>
      <c r="J271" s="26"/>
      <c r="L271" s="80"/>
      <c r="M271" s="92"/>
      <c r="N271" s="93"/>
      <c r="O271" s="93"/>
      <c r="P271" s="93"/>
      <c r="Q271" s="93"/>
      <c r="R271" s="94"/>
      <c r="S271" s="71"/>
      <c r="T271" s="71"/>
    </row>
    <row r="272" spans="2:20" ht="15.6" thickBot="1" x14ac:dyDescent="0.3">
      <c r="B272" s="72" t="s">
        <v>11</v>
      </c>
      <c r="C272" s="73"/>
      <c r="D272" s="8"/>
      <c r="E272" s="8"/>
      <c r="F272" s="41" t="s">
        <v>12</v>
      </c>
      <c r="G272" s="42"/>
      <c r="H272" s="43"/>
      <c r="I272" s="44"/>
      <c r="J272" s="45"/>
      <c r="L272" s="79"/>
      <c r="M272" s="89"/>
      <c r="N272" s="79"/>
      <c r="O272" s="79"/>
      <c r="P272" s="95"/>
      <c r="Q272" s="86"/>
      <c r="R272" s="96"/>
      <c r="S272" s="96"/>
      <c r="T272" s="96"/>
    </row>
    <row r="273" spans="2:20" x14ac:dyDescent="0.25">
      <c r="B273" s="7"/>
      <c r="C273" s="8"/>
      <c r="D273" s="8"/>
      <c r="E273" s="8"/>
      <c r="F273" s="8"/>
      <c r="G273" s="8"/>
      <c r="H273" s="46"/>
      <c r="I273" s="46"/>
      <c r="J273" s="45"/>
      <c r="L273" s="79"/>
      <c r="M273" s="79"/>
      <c r="N273" s="79"/>
      <c r="O273" s="79"/>
      <c r="P273" s="79"/>
      <c r="Q273" s="79"/>
      <c r="R273" s="96"/>
      <c r="S273" s="96"/>
      <c r="T273" s="96"/>
    </row>
    <row r="274" spans="2:20" x14ac:dyDescent="0.25">
      <c r="B274" s="47" t="s">
        <v>13</v>
      </c>
      <c r="C274" s="48"/>
      <c r="D274" s="24">
        <v>1</v>
      </c>
      <c r="E274" s="24">
        <v>2</v>
      </c>
      <c r="F274" s="24">
        <v>3</v>
      </c>
      <c r="G274" s="24" t="s">
        <v>8</v>
      </c>
      <c r="H274" s="24">
        <v>69</v>
      </c>
      <c r="I274" s="25">
        <v>169</v>
      </c>
      <c r="J274" s="26">
        <v>269</v>
      </c>
      <c r="L274" s="78"/>
      <c r="M274" s="78"/>
      <c r="N274" s="86"/>
      <c r="O274" s="86"/>
      <c r="P274" s="86"/>
      <c r="Q274" s="86"/>
      <c r="R274" s="86"/>
      <c r="S274" s="71"/>
      <c r="T274" s="71"/>
    </row>
    <row r="275" spans="2:20" x14ac:dyDescent="0.25">
      <c r="B275" s="49"/>
      <c r="C275" s="50"/>
      <c r="D275" s="51"/>
      <c r="E275" s="52"/>
      <c r="F275" s="52"/>
      <c r="G275" s="52"/>
      <c r="H275" s="40"/>
      <c r="I275" s="25"/>
      <c r="J275" s="26"/>
      <c r="L275" s="96"/>
      <c r="M275" s="96"/>
      <c r="N275" s="79"/>
      <c r="O275" s="79"/>
      <c r="P275" s="79"/>
      <c r="Q275" s="79"/>
      <c r="R275" s="79"/>
      <c r="S275" s="71"/>
      <c r="T275" s="71"/>
    </row>
    <row r="276" spans="2:20" x14ac:dyDescent="0.25">
      <c r="B276" s="53"/>
      <c r="C276" s="54"/>
      <c r="D276" s="55"/>
      <c r="E276" s="40"/>
      <c r="F276" s="40"/>
      <c r="G276" s="40"/>
      <c r="H276" s="33"/>
      <c r="I276" s="25"/>
      <c r="J276" s="26"/>
      <c r="L276" s="96"/>
      <c r="M276" s="96"/>
      <c r="N276" s="79"/>
      <c r="O276" s="79"/>
      <c r="P276" s="79"/>
      <c r="Q276" s="79"/>
      <c r="R276" s="94"/>
      <c r="S276" s="71"/>
      <c r="T276" s="71"/>
    </row>
    <row r="277" spans="2:20" ht="15.6" thickBot="1" x14ac:dyDescent="0.3">
      <c r="B277" s="53"/>
      <c r="C277" s="54"/>
      <c r="D277" s="55"/>
      <c r="E277" s="40"/>
      <c r="F277" s="40"/>
      <c r="G277" s="40"/>
      <c r="H277" s="56"/>
      <c r="I277" s="57"/>
      <c r="J277" s="58"/>
      <c r="L277" s="96"/>
      <c r="M277" s="96"/>
      <c r="N277" s="79"/>
      <c r="O277" s="79"/>
      <c r="P277" s="79"/>
      <c r="Q277" s="79"/>
      <c r="R277" s="79"/>
      <c r="S277" s="71"/>
      <c r="T277" s="71"/>
    </row>
    <row r="278" spans="2:20" ht="15.6" thickBot="1" x14ac:dyDescent="0.3">
      <c r="B278" s="7"/>
      <c r="C278" s="8"/>
      <c r="D278" s="8"/>
      <c r="E278" s="8"/>
      <c r="F278" s="8"/>
      <c r="G278" s="8"/>
      <c r="H278" s="59"/>
      <c r="I278" s="60"/>
      <c r="J278" s="61"/>
      <c r="L278" s="79"/>
      <c r="M278" s="79"/>
      <c r="N278" s="79"/>
      <c r="O278" s="79"/>
      <c r="P278" s="79"/>
      <c r="Q278" s="79"/>
      <c r="R278" s="96"/>
      <c r="S278" s="96"/>
      <c r="T278" s="96"/>
    </row>
    <row r="279" spans="2:20" ht="15.6" thickBot="1" x14ac:dyDescent="0.3">
      <c r="B279" s="62" t="s">
        <v>14</v>
      </c>
      <c r="C279" s="8"/>
      <c r="D279" s="8"/>
      <c r="E279" s="8"/>
      <c r="F279" s="8"/>
      <c r="G279" s="63" t="s">
        <v>15</v>
      </c>
      <c r="H279" s="64"/>
      <c r="I279" s="44"/>
      <c r="J279" s="45"/>
      <c r="L279" s="97"/>
      <c r="M279" s="79"/>
      <c r="N279" s="79"/>
      <c r="O279" s="79"/>
      <c r="P279" s="79"/>
      <c r="Q279" s="71"/>
      <c r="R279" s="96"/>
      <c r="S279" s="96"/>
      <c r="T279" s="96"/>
    </row>
    <row r="280" spans="2:20" ht="15.6" thickBot="1" x14ac:dyDescent="0.3">
      <c r="B280" s="65"/>
      <c r="C280" s="66"/>
      <c r="D280" s="66"/>
      <c r="E280" s="66"/>
      <c r="F280" s="66"/>
      <c r="G280" s="66"/>
      <c r="H280" s="67"/>
      <c r="I280" s="68"/>
      <c r="J280" s="69"/>
      <c r="L280" s="79"/>
      <c r="M280" s="79"/>
      <c r="N280" s="79"/>
      <c r="O280" s="79"/>
      <c r="P280" s="79"/>
      <c r="Q280" s="79"/>
      <c r="R280" s="96"/>
      <c r="S280" s="96"/>
      <c r="T280" s="96"/>
    </row>
    <row r="281" spans="2:20" ht="15.6" thickBot="1" x14ac:dyDescent="0.3">
      <c r="B281" s="70"/>
      <c r="C281" s="70"/>
      <c r="D281" s="70"/>
      <c r="E281" s="70"/>
      <c r="F281" s="70"/>
      <c r="G281" s="70"/>
      <c r="H281" s="70"/>
      <c r="I281" s="71"/>
      <c r="J281" s="71"/>
      <c r="L281" s="79"/>
      <c r="M281" s="79"/>
      <c r="N281" s="79"/>
      <c r="O281" s="79"/>
      <c r="P281" s="79"/>
      <c r="Q281" s="79"/>
      <c r="R281" s="79"/>
      <c r="S281" s="71"/>
      <c r="T281" s="71"/>
    </row>
    <row r="282" spans="2:20" x14ac:dyDescent="0.25">
      <c r="B282" s="1"/>
      <c r="C282" s="2" t="s">
        <v>0</v>
      </c>
      <c r="D282" s="2"/>
      <c r="E282" s="2" t="str">
        <f>'[1]Corrections,Joueurs'!$N$1</f>
        <v>Les Pêcheurs</v>
      </c>
      <c r="F282" s="2"/>
      <c r="G282" s="2"/>
      <c r="H282" s="2"/>
      <c r="I282" s="2"/>
      <c r="J282" s="3"/>
      <c r="L282" s="78"/>
      <c r="M282" s="78"/>
      <c r="N282" s="78"/>
      <c r="O282" s="78"/>
      <c r="P282" s="78"/>
      <c r="Q282" s="78"/>
      <c r="R282" s="78"/>
      <c r="S282" s="78"/>
      <c r="T282" s="78"/>
    </row>
    <row r="283" spans="2:20" x14ac:dyDescent="0.25">
      <c r="B283" s="4" t="s">
        <v>1</v>
      </c>
      <c r="C283" s="5"/>
      <c r="D283" s="5"/>
      <c r="E283" s="5"/>
      <c r="F283" s="5"/>
      <c r="G283" s="5"/>
      <c r="H283" s="5"/>
      <c r="I283" s="5"/>
      <c r="J283" s="6"/>
      <c r="L283" s="78"/>
      <c r="M283" s="78"/>
      <c r="N283" s="78"/>
      <c r="O283" s="78"/>
      <c r="P283" s="78"/>
      <c r="Q283" s="78"/>
      <c r="R283" s="78"/>
      <c r="S283" s="78"/>
      <c r="T283" s="78"/>
    </row>
    <row r="284" spans="2:20" x14ac:dyDescent="0.25">
      <c r="B284" s="7"/>
      <c r="C284" s="8"/>
      <c r="D284" s="8"/>
      <c r="E284" s="8"/>
      <c r="F284" s="8"/>
      <c r="G284" s="8"/>
      <c r="H284" s="8"/>
      <c r="I284" s="9"/>
      <c r="J284" s="10"/>
      <c r="L284" s="79"/>
      <c r="M284" s="79"/>
      <c r="N284" s="79"/>
      <c r="O284" s="79"/>
      <c r="P284" s="79"/>
      <c r="Q284" s="79"/>
      <c r="R284" s="79"/>
      <c r="S284" s="71"/>
      <c r="T284" s="71"/>
    </row>
    <row r="285" spans="2:20" x14ac:dyDescent="0.25">
      <c r="B285" s="11" t="s">
        <v>2</v>
      </c>
      <c r="C285" s="12">
        <v>12</v>
      </c>
      <c r="D285" s="5"/>
      <c r="E285" s="5"/>
      <c r="F285" s="5" t="s">
        <v>3</v>
      </c>
      <c r="G285" s="13">
        <f>'[1]Corrections,Joueurs'!$S$3</f>
        <v>41886</v>
      </c>
      <c r="H285" s="14"/>
      <c r="I285" s="15"/>
      <c r="J285" s="16"/>
      <c r="L285" s="80"/>
      <c r="M285" s="81"/>
      <c r="N285" s="78"/>
      <c r="O285" s="78"/>
      <c r="P285" s="78"/>
      <c r="Q285" s="82"/>
      <c r="R285" s="83"/>
      <c r="S285" s="84"/>
      <c r="T285" s="84"/>
    </row>
    <row r="286" spans="2:20" x14ac:dyDescent="0.25">
      <c r="B286" s="7"/>
      <c r="C286" s="8"/>
      <c r="D286" s="8"/>
      <c r="E286" s="8"/>
      <c r="F286" s="8"/>
      <c r="G286" s="17" t="str">
        <f>'[1]Corrections,Joueurs'!$R$3</f>
        <v>Semaine-01</v>
      </c>
      <c r="H286" s="8"/>
      <c r="I286" s="9"/>
      <c r="J286" s="10"/>
      <c r="L286" s="79"/>
      <c r="M286" s="79"/>
      <c r="N286" s="79"/>
      <c r="O286" s="79"/>
      <c r="P286" s="79"/>
      <c r="Q286" s="85"/>
      <c r="R286" s="79"/>
      <c r="S286" s="71"/>
      <c r="T286" s="71"/>
    </row>
    <row r="287" spans="2:20" x14ac:dyDescent="0.25">
      <c r="B287" s="11" t="s">
        <v>4</v>
      </c>
      <c r="C287" s="12">
        <f>[1]Cédule!$N$5</f>
        <v>12</v>
      </c>
      <c r="D287" s="18"/>
      <c r="E287" s="19"/>
      <c r="F287" s="19"/>
      <c r="G287" s="19"/>
      <c r="H287" s="19"/>
      <c r="I287" s="9"/>
      <c r="J287" s="10"/>
      <c r="L287" s="80"/>
      <c r="M287" s="81"/>
      <c r="N287" s="86"/>
      <c r="O287" s="87"/>
      <c r="P287" s="87"/>
      <c r="Q287" s="87"/>
      <c r="R287" s="87"/>
      <c r="S287" s="71"/>
      <c r="T287" s="71"/>
    </row>
    <row r="288" spans="2:20" x14ac:dyDescent="0.25">
      <c r="B288" s="20" t="s">
        <v>5</v>
      </c>
      <c r="C288" s="8"/>
      <c r="D288" s="21">
        <f>'[1]Corrections,Joueurs'!$N$42</f>
        <v>0</v>
      </c>
      <c r="E288" s="8"/>
      <c r="F288" s="8"/>
      <c r="G288" s="8"/>
      <c r="H288" s="8"/>
      <c r="I288" s="9"/>
      <c r="J288" s="10"/>
      <c r="L288" s="88"/>
      <c r="M288" s="79"/>
      <c r="N288" s="89"/>
      <c r="O288" s="79"/>
      <c r="P288" s="79"/>
      <c r="Q288" s="79"/>
      <c r="R288" s="79"/>
      <c r="S288" s="71"/>
      <c r="T288" s="71"/>
    </row>
    <row r="289" spans="2:20" x14ac:dyDescent="0.25">
      <c r="B289" s="22" t="s">
        <v>6</v>
      </c>
      <c r="C289" s="23" t="s">
        <v>7</v>
      </c>
      <c r="D289" s="24">
        <v>1</v>
      </c>
      <c r="E289" s="24">
        <v>2</v>
      </c>
      <c r="F289" s="24">
        <v>3</v>
      </c>
      <c r="G289" s="24" t="s">
        <v>8</v>
      </c>
      <c r="H289" s="24">
        <v>69</v>
      </c>
      <c r="I289" s="25">
        <v>169</v>
      </c>
      <c r="J289" s="26">
        <v>269</v>
      </c>
      <c r="L289" s="86"/>
      <c r="M289" s="86"/>
      <c r="N289" s="86"/>
      <c r="O289" s="86"/>
      <c r="P289" s="86"/>
      <c r="Q289" s="86"/>
      <c r="R289" s="86"/>
      <c r="S289" s="71"/>
      <c r="T289" s="71"/>
    </row>
    <row r="290" spans="2:20" x14ac:dyDescent="0.25">
      <c r="B290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290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290" s="29"/>
      <c r="E290" s="29"/>
      <c r="F290" s="29"/>
      <c r="G290" s="29"/>
      <c r="H290" s="24"/>
      <c r="I290" s="25"/>
      <c r="J290" s="26"/>
      <c r="L290" s="87"/>
      <c r="M290" s="90"/>
      <c r="N290" s="78"/>
      <c r="O290" s="78"/>
      <c r="P290" s="78"/>
      <c r="Q290" s="78"/>
      <c r="R290" s="86"/>
      <c r="S290" s="71"/>
      <c r="T290" s="71"/>
    </row>
    <row r="291" spans="2:20" x14ac:dyDescent="0.25">
      <c r="B291" s="27"/>
      <c r="C291" s="28"/>
      <c r="D291" s="29"/>
      <c r="E291" s="29"/>
      <c r="F291" s="29"/>
      <c r="G291" s="29"/>
      <c r="H291" s="24"/>
      <c r="I291" s="25"/>
      <c r="J291" s="26"/>
      <c r="L291" s="87"/>
      <c r="M291" s="90"/>
      <c r="N291" s="78"/>
      <c r="O291" s="78"/>
      <c r="P291" s="78"/>
      <c r="Q291" s="78"/>
      <c r="R291" s="86"/>
      <c r="S291" s="71"/>
      <c r="T291" s="71"/>
    </row>
    <row r="292" spans="2:20" x14ac:dyDescent="0.25">
      <c r="B292" s="27"/>
      <c r="C292" s="28"/>
      <c r="D292" s="29"/>
      <c r="E292" s="29"/>
      <c r="F292" s="29"/>
      <c r="G292" s="29"/>
      <c r="H292" s="24"/>
      <c r="I292" s="25"/>
      <c r="J292" s="26"/>
      <c r="L292" s="87"/>
      <c r="M292" s="90"/>
      <c r="N292" s="78"/>
      <c r="O292" s="78"/>
      <c r="P292" s="78"/>
      <c r="Q292" s="78"/>
      <c r="R292" s="86"/>
      <c r="S292" s="71"/>
      <c r="T292" s="71"/>
    </row>
    <row r="293" spans="2:20" x14ac:dyDescent="0.25">
      <c r="B293" s="27"/>
      <c r="C293" s="28"/>
      <c r="D293" s="29"/>
      <c r="E293" s="29"/>
      <c r="F293" s="29"/>
      <c r="G293" s="29"/>
      <c r="H293" s="24"/>
      <c r="I293" s="25"/>
      <c r="J293" s="26"/>
      <c r="L293" s="87"/>
      <c r="M293" s="90"/>
      <c r="N293" s="78"/>
      <c r="O293" s="78"/>
      <c r="P293" s="78"/>
      <c r="Q293" s="78"/>
      <c r="R293" s="86"/>
      <c r="S293" s="71"/>
      <c r="T293" s="71"/>
    </row>
    <row r="294" spans="2:20" x14ac:dyDescent="0.25">
      <c r="B294" s="27"/>
      <c r="C294" s="28"/>
      <c r="D294" s="29"/>
      <c r="E294" s="29"/>
      <c r="F294" s="29"/>
      <c r="G294" s="29"/>
      <c r="H294" s="24"/>
      <c r="I294" s="25"/>
      <c r="J294" s="26"/>
      <c r="L294" s="87"/>
      <c r="M294" s="90"/>
      <c r="N294" s="78"/>
      <c r="O294" s="78"/>
      <c r="P294" s="78"/>
      <c r="Q294" s="78"/>
      <c r="R294" s="86"/>
      <c r="S294" s="71"/>
      <c r="T294" s="71"/>
    </row>
    <row r="295" spans="2:20" x14ac:dyDescent="0.25">
      <c r="B295" s="30" t="s">
        <v>9</v>
      </c>
      <c r="C295" s="31">
        <f>SUM(C290:C294)</f>
        <v>0</v>
      </c>
      <c r="D295" s="32"/>
      <c r="E295" s="32"/>
      <c r="F295" s="32"/>
      <c r="G295" s="32"/>
      <c r="H295" s="33"/>
      <c r="I295" s="25"/>
      <c r="J295" s="26"/>
      <c r="L295" s="91"/>
      <c r="M295" s="92"/>
      <c r="N295" s="93"/>
      <c r="O295" s="93"/>
      <c r="P295" s="93"/>
      <c r="Q295" s="93"/>
      <c r="R295" s="94"/>
      <c r="S295" s="71"/>
      <c r="T295" s="71"/>
    </row>
    <row r="296" spans="2:20" x14ac:dyDescent="0.25">
      <c r="B296" s="30" t="s">
        <v>10</v>
      </c>
      <c r="C296" s="31"/>
      <c r="D296" s="34">
        <f>C296</f>
        <v>0</v>
      </c>
      <c r="E296" s="34">
        <f>D296</f>
        <v>0</v>
      </c>
      <c r="F296" s="34">
        <f>E296</f>
        <v>0</v>
      </c>
      <c r="G296" s="34">
        <f>SUM(D296:F296)</f>
        <v>0</v>
      </c>
      <c r="H296" s="33"/>
      <c r="I296" s="25"/>
      <c r="J296" s="26"/>
      <c r="L296" s="91"/>
      <c r="M296" s="92"/>
      <c r="N296" s="92"/>
      <c r="O296" s="92"/>
      <c r="P296" s="92"/>
      <c r="Q296" s="92"/>
      <c r="R296" s="94"/>
      <c r="S296" s="71"/>
      <c r="T296" s="71"/>
    </row>
    <row r="297" spans="2:20" ht="15.6" thickBot="1" x14ac:dyDescent="0.3">
      <c r="B297" s="74" t="s">
        <v>8</v>
      </c>
      <c r="C297" s="31">
        <f>SUM(C295+C296)</f>
        <v>0</v>
      </c>
      <c r="D297" s="32"/>
      <c r="E297" s="32"/>
      <c r="F297" s="37"/>
      <c r="G297" s="37"/>
      <c r="H297" s="38"/>
      <c r="I297" s="25"/>
      <c r="J297" s="26"/>
      <c r="L297" s="80"/>
      <c r="M297" s="92"/>
      <c r="N297" s="93"/>
      <c r="O297" s="93"/>
      <c r="P297" s="93"/>
      <c r="Q297" s="93"/>
      <c r="R297" s="94"/>
      <c r="S297" s="71"/>
      <c r="T297" s="71"/>
    </row>
    <row r="298" spans="2:20" ht="15.6" thickBot="1" x14ac:dyDescent="0.3">
      <c r="B298" s="72" t="s">
        <v>11</v>
      </c>
      <c r="C298" s="73"/>
      <c r="D298" s="8"/>
      <c r="E298" s="8"/>
      <c r="F298" s="41" t="s">
        <v>12</v>
      </c>
      <c r="G298" s="42"/>
      <c r="H298" s="43"/>
      <c r="I298" s="44"/>
      <c r="J298" s="45"/>
      <c r="L298" s="79"/>
      <c r="M298" s="89"/>
      <c r="N298" s="79"/>
      <c r="O298" s="79"/>
      <c r="P298" s="95"/>
      <c r="Q298" s="86"/>
      <c r="R298" s="96"/>
      <c r="S298" s="96"/>
      <c r="T298" s="96"/>
    </row>
    <row r="299" spans="2:20" x14ac:dyDescent="0.25">
      <c r="B299" s="7"/>
      <c r="C299" s="8"/>
      <c r="D299" s="8"/>
      <c r="E299" s="8"/>
      <c r="F299" s="8"/>
      <c r="G299" s="8"/>
      <c r="H299" s="46"/>
      <c r="I299" s="46"/>
      <c r="J299" s="45"/>
      <c r="L299" s="79"/>
      <c r="M299" s="79"/>
      <c r="N299" s="79"/>
      <c r="O299" s="79"/>
      <c r="P299" s="79"/>
      <c r="Q299" s="79"/>
      <c r="R299" s="96"/>
      <c r="S299" s="96"/>
      <c r="T299" s="96"/>
    </row>
    <row r="300" spans="2:20" x14ac:dyDescent="0.25">
      <c r="B300" s="47" t="s">
        <v>13</v>
      </c>
      <c r="C300" s="48"/>
      <c r="D300" s="24">
        <v>1</v>
      </c>
      <c r="E300" s="24">
        <v>2</v>
      </c>
      <c r="F300" s="24">
        <v>3</v>
      </c>
      <c r="G300" s="24" t="s">
        <v>8</v>
      </c>
      <c r="H300" s="24">
        <v>69</v>
      </c>
      <c r="I300" s="25">
        <v>169</v>
      </c>
      <c r="J300" s="26">
        <v>269</v>
      </c>
      <c r="L300" s="78"/>
      <c r="M300" s="78"/>
      <c r="N300" s="86"/>
      <c r="O300" s="86"/>
      <c r="P300" s="86"/>
      <c r="Q300" s="86"/>
      <c r="R300" s="86"/>
      <c r="S300" s="71"/>
      <c r="T300" s="71"/>
    </row>
    <row r="301" spans="2:20" x14ac:dyDescent="0.25">
      <c r="B301" s="49"/>
      <c r="C301" s="50"/>
      <c r="D301" s="51"/>
      <c r="E301" s="52"/>
      <c r="F301" s="52"/>
      <c r="G301" s="52"/>
      <c r="H301" s="40"/>
      <c r="I301" s="25"/>
      <c r="J301" s="26"/>
      <c r="L301" s="96"/>
      <c r="M301" s="96"/>
      <c r="N301" s="79"/>
      <c r="O301" s="79"/>
      <c r="P301" s="79"/>
      <c r="Q301" s="79"/>
      <c r="R301" s="79"/>
      <c r="S301" s="71"/>
      <c r="T301" s="71"/>
    </row>
    <row r="302" spans="2:20" x14ac:dyDescent="0.25">
      <c r="B302" s="53"/>
      <c r="C302" s="54"/>
      <c r="D302" s="55"/>
      <c r="E302" s="40"/>
      <c r="F302" s="40"/>
      <c r="G302" s="40"/>
      <c r="H302" s="33"/>
      <c r="I302" s="25"/>
      <c r="J302" s="26"/>
      <c r="L302" s="96"/>
      <c r="M302" s="96"/>
      <c r="N302" s="79"/>
      <c r="O302" s="79"/>
      <c r="P302" s="79"/>
      <c r="Q302" s="79"/>
      <c r="R302" s="94"/>
      <c r="S302" s="71"/>
      <c r="T302" s="71"/>
    </row>
    <row r="303" spans="2:20" ht="15.6" thickBot="1" x14ac:dyDescent="0.3">
      <c r="B303" s="53"/>
      <c r="C303" s="54"/>
      <c r="D303" s="55"/>
      <c r="E303" s="40"/>
      <c r="F303" s="40"/>
      <c r="G303" s="40"/>
      <c r="H303" s="56"/>
      <c r="I303" s="57"/>
      <c r="J303" s="58"/>
      <c r="L303" s="96"/>
      <c r="M303" s="96"/>
      <c r="N303" s="79"/>
      <c r="O303" s="79"/>
      <c r="P303" s="79"/>
      <c r="Q303" s="79"/>
      <c r="R303" s="79"/>
      <c r="S303" s="71"/>
      <c r="T303" s="71"/>
    </row>
    <row r="304" spans="2:20" ht="15.6" thickBot="1" x14ac:dyDescent="0.3">
      <c r="B304" s="7"/>
      <c r="C304" s="8"/>
      <c r="D304" s="8"/>
      <c r="E304" s="8"/>
      <c r="F304" s="8"/>
      <c r="G304" s="8"/>
      <c r="H304" s="59"/>
      <c r="I304" s="60"/>
      <c r="J304" s="61"/>
      <c r="L304" s="79"/>
      <c r="M304" s="79"/>
      <c r="N304" s="79"/>
      <c r="O304" s="79"/>
      <c r="P304" s="79"/>
      <c r="Q304" s="79"/>
      <c r="R304" s="96"/>
      <c r="S304" s="96"/>
      <c r="T304" s="96"/>
    </row>
    <row r="305" spans="2:20" ht="15.6" thickBot="1" x14ac:dyDescent="0.3">
      <c r="B305" s="62" t="s">
        <v>14</v>
      </c>
      <c r="C305" s="8"/>
      <c r="D305" s="8"/>
      <c r="E305" s="8"/>
      <c r="F305" s="8"/>
      <c r="G305" s="63" t="s">
        <v>15</v>
      </c>
      <c r="H305" s="64"/>
      <c r="I305" s="44"/>
      <c r="J305" s="45"/>
      <c r="L305" s="97"/>
      <c r="M305" s="79"/>
      <c r="N305" s="79"/>
      <c r="O305" s="79"/>
      <c r="P305" s="79"/>
      <c r="Q305" s="71"/>
      <c r="R305" s="96"/>
      <c r="S305" s="96"/>
      <c r="T305" s="96"/>
    </row>
    <row r="306" spans="2:20" ht="15.6" thickBot="1" x14ac:dyDescent="0.3">
      <c r="B306" s="65"/>
      <c r="C306" s="66"/>
      <c r="D306" s="66"/>
      <c r="E306" s="66"/>
      <c r="F306" s="66"/>
      <c r="G306" s="66"/>
      <c r="H306" s="67"/>
      <c r="I306" s="68"/>
      <c r="J306" s="69"/>
      <c r="L306" s="79"/>
      <c r="M306" s="79"/>
      <c r="N306" s="79"/>
      <c r="O306" s="79"/>
      <c r="P306" s="79"/>
      <c r="Q306" s="79"/>
      <c r="R306" s="96"/>
      <c r="S306" s="96"/>
      <c r="T306" s="96"/>
    </row>
    <row r="307" spans="2:20" x14ac:dyDescent="0.25">
      <c r="B307" s="1"/>
      <c r="C307" s="2" t="s">
        <v>0</v>
      </c>
      <c r="D307" s="2"/>
      <c r="E307" s="2" t="str">
        <f>'[1]Corrections,Joueurs'!$N$1</f>
        <v>Les Pêcheurs</v>
      </c>
      <c r="F307" s="2"/>
      <c r="G307" s="2"/>
      <c r="H307" s="2"/>
      <c r="I307" s="2"/>
      <c r="J307" s="3"/>
      <c r="L307" s="78"/>
      <c r="M307" s="78"/>
      <c r="N307" s="78"/>
      <c r="O307" s="78"/>
      <c r="P307" s="78"/>
      <c r="Q307" s="78"/>
      <c r="R307" s="78"/>
      <c r="S307" s="78"/>
      <c r="T307" s="78"/>
    </row>
    <row r="308" spans="2:20" x14ac:dyDescent="0.25">
      <c r="B308" s="4" t="s">
        <v>1</v>
      </c>
      <c r="C308" s="5"/>
      <c r="D308" s="5"/>
      <c r="E308" s="5"/>
      <c r="F308" s="5"/>
      <c r="G308" s="5"/>
      <c r="H308" s="5"/>
      <c r="I308" s="5"/>
      <c r="J308" s="6"/>
      <c r="L308" s="78"/>
      <c r="M308" s="78"/>
      <c r="N308" s="78"/>
      <c r="O308" s="78"/>
      <c r="P308" s="78"/>
      <c r="Q308" s="78"/>
      <c r="R308" s="78"/>
      <c r="S308" s="78"/>
      <c r="T308" s="78"/>
    </row>
    <row r="309" spans="2:20" x14ac:dyDescent="0.25">
      <c r="B309" s="7"/>
      <c r="C309" s="8"/>
      <c r="D309" s="8"/>
      <c r="E309" s="8"/>
      <c r="F309" s="8"/>
      <c r="G309" s="8"/>
      <c r="H309" s="8"/>
      <c r="I309" s="9"/>
      <c r="J309" s="10"/>
      <c r="L309" s="79"/>
      <c r="M309" s="79"/>
      <c r="N309" s="79"/>
      <c r="O309" s="79"/>
      <c r="P309" s="79"/>
      <c r="Q309" s="79"/>
      <c r="R309" s="79"/>
      <c r="S309" s="71"/>
      <c r="T309" s="71"/>
    </row>
    <row r="310" spans="2:20" x14ac:dyDescent="0.25">
      <c r="B310" s="11" t="s">
        <v>2</v>
      </c>
      <c r="C310" s="12">
        <v>13</v>
      </c>
      <c r="D310" s="5"/>
      <c r="E310" s="5"/>
      <c r="F310" s="5" t="s">
        <v>3</v>
      </c>
      <c r="G310" s="13">
        <f>'[1]Corrections,Joueurs'!$S$3</f>
        <v>41886</v>
      </c>
      <c r="H310" s="14"/>
      <c r="I310" s="15"/>
      <c r="J310" s="16"/>
      <c r="L310" s="80"/>
      <c r="M310" s="81"/>
      <c r="N310" s="78"/>
      <c r="O310" s="78"/>
      <c r="P310" s="78"/>
      <c r="Q310" s="82"/>
      <c r="R310" s="83"/>
      <c r="S310" s="84"/>
      <c r="T310" s="84"/>
    </row>
    <row r="311" spans="2:20" x14ac:dyDescent="0.25">
      <c r="B311" s="7"/>
      <c r="C311" s="8"/>
      <c r="D311" s="8"/>
      <c r="E311" s="8"/>
      <c r="F311" s="8"/>
      <c r="G311" s="17" t="str">
        <f>'[1]Corrections,Joueurs'!$R$3</f>
        <v>Semaine-01</v>
      </c>
      <c r="H311" s="8"/>
      <c r="I311" s="9"/>
      <c r="J311" s="10"/>
      <c r="L311" s="79"/>
      <c r="M311" s="79"/>
      <c r="N311" s="79"/>
      <c r="O311" s="79"/>
      <c r="P311" s="79"/>
      <c r="Q311" s="85"/>
      <c r="R311" s="79"/>
      <c r="S311" s="71"/>
      <c r="T311" s="71"/>
    </row>
    <row r="312" spans="2:20" x14ac:dyDescent="0.25">
      <c r="B312" s="11" t="s">
        <v>4</v>
      </c>
      <c r="C312" s="12">
        <f>[1]Cédule!$O$5</f>
        <v>13</v>
      </c>
      <c r="D312" s="18"/>
      <c r="E312" s="19"/>
      <c r="F312" s="19"/>
      <c r="G312" s="19"/>
      <c r="H312" s="19"/>
      <c r="I312" s="9"/>
      <c r="J312" s="10"/>
      <c r="L312" s="80"/>
      <c r="M312" s="81"/>
      <c r="N312" s="86"/>
      <c r="O312" s="87"/>
      <c r="P312" s="87"/>
      <c r="Q312" s="87"/>
      <c r="R312" s="87"/>
      <c r="S312" s="71"/>
      <c r="T312" s="71"/>
    </row>
    <row r="313" spans="2:20" x14ac:dyDescent="0.25">
      <c r="B313" s="20" t="s">
        <v>5</v>
      </c>
      <c r="C313" s="8"/>
      <c r="D313" s="21">
        <f>'[1]Corrections,Joueurs'!$N$43</f>
        <v>0</v>
      </c>
      <c r="E313" s="8"/>
      <c r="F313" s="8"/>
      <c r="G313" s="8"/>
      <c r="H313" s="8"/>
      <c r="I313" s="9"/>
      <c r="J313" s="10"/>
      <c r="L313" s="88"/>
      <c r="M313" s="79"/>
      <c r="N313" s="89"/>
      <c r="O313" s="79"/>
      <c r="P313" s="79"/>
      <c r="Q313" s="79"/>
      <c r="R313" s="79"/>
      <c r="S313" s="71"/>
      <c r="T313" s="71"/>
    </row>
    <row r="314" spans="2:20" x14ac:dyDescent="0.25">
      <c r="B314" s="22" t="s">
        <v>6</v>
      </c>
      <c r="C314" s="23" t="s">
        <v>7</v>
      </c>
      <c r="D314" s="24">
        <v>1</v>
      </c>
      <c r="E314" s="24">
        <v>2</v>
      </c>
      <c r="F314" s="24">
        <v>3</v>
      </c>
      <c r="G314" s="24" t="s">
        <v>8</v>
      </c>
      <c r="H314" s="24">
        <v>69</v>
      </c>
      <c r="I314" s="25">
        <v>169</v>
      </c>
      <c r="J314" s="26">
        <v>269</v>
      </c>
      <c r="L314" s="86"/>
      <c r="M314" s="86"/>
      <c r="N314" s="86"/>
      <c r="O314" s="86"/>
      <c r="P314" s="86"/>
      <c r="Q314" s="86"/>
      <c r="R314" s="86"/>
      <c r="S314" s="71"/>
      <c r="T314" s="71"/>
    </row>
    <row r="315" spans="2:20" x14ac:dyDescent="0.25">
      <c r="B315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315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315" s="29"/>
      <c r="E315" s="29"/>
      <c r="F315" s="29"/>
      <c r="G315" s="29"/>
      <c r="H315" s="24"/>
      <c r="I315" s="25"/>
      <c r="J315" s="26"/>
      <c r="L315" s="87"/>
      <c r="M315" s="90"/>
      <c r="N315" s="78"/>
      <c r="O315" s="78"/>
      <c r="P315" s="78"/>
      <c r="Q315" s="78"/>
      <c r="R315" s="86"/>
      <c r="S315" s="71"/>
      <c r="T315" s="71"/>
    </row>
    <row r="316" spans="2:20" x14ac:dyDescent="0.25">
      <c r="B316" s="27"/>
      <c r="C316" s="28"/>
      <c r="D316" s="29"/>
      <c r="E316" s="29"/>
      <c r="F316" s="29"/>
      <c r="G316" s="29"/>
      <c r="H316" s="24"/>
      <c r="I316" s="25"/>
      <c r="J316" s="26"/>
      <c r="L316" s="87"/>
      <c r="M316" s="90"/>
      <c r="N316" s="78"/>
      <c r="O316" s="78"/>
      <c r="P316" s="78"/>
      <c r="Q316" s="78"/>
      <c r="R316" s="86"/>
      <c r="S316" s="71"/>
      <c r="T316" s="71"/>
    </row>
    <row r="317" spans="2:20" x14ac:dyDescent="0.25">
      <c r="B317" s="27"/>
      <c r="C317" s="28"/>
      <c r="D317" s="29"/>
      <c r="E317" s="29"/>
      <c r="F317" s="29"/>
      <c r="G317" s="29"/>
      <c r="H317" s="24"/>
      <c r="I317" s="25"/>
      <c r="J317" s="26"/>
      <c r="L317" s="87"/>
      <c r="M317" s="90"/>
      <c r="N317" s="78"/>
      <c r="O317" s="78"/>
      <c r="P317" s="78"/>
      <c r="Q317" s="78"/>
      <c r="R317" s="86"/>
      <c r="S317" s="71"/>
      <c r="T317" s="71"/>
    </row>
    <row r="318" spans="2:20" x14ac:dyDescent="0.25">
      <c r="B318" s="27"/>
      <c r="C318" s="28"/>
      <c r="D318" s="29"/>
      <c r="E318" s="29"/>
      <c r="F318" s="29"/>
      <c r="G318" s="29"/>
      <c r="H318" s="24"/>
      <c r="I318" s="25"/>
      <c r="J318" s="26"/>
      <c r="L318" s="87"/>
      <c r="M318" s="90"/>
      <c r="N318" s="78"/>
      <c r="O318" s="78"/>
      <c r="P318" s="78"/>
      <c r="Q318" s="78"/>
      <c r="R318" s="86"/>
      <c r="S318" s="71"/>
      <c r="T318" s="71"/>
    </row>
    <row r="319" spans="2:20" x14ac:dyDescent="0.25">
      <c r="B319" s="27"/>
      <c r="C319" s="28"/>
      <c r="D319" s="29"/>
      <c r="E319" s="29"/>
      <c r="F319" s="29"/>
      <c r="G319" s="29"/>
      <c r="H319" s="24"/>
      <c r="I319" s="25"/>
      <c r="J319" s="26"/>
      <c r="L319" s="87"/>
      <c r="M319" s="90"/>
      <c r="N319" s="78"/>
      <c r="O319" s="78"/>
      <c r="P319" s="78"/>
      <c r="Q319" s="78"/>
      <c r="R319" s="86"/>
      <c r="S319" s="71"/>
      <c r="T319" s="71"/>
    </row>
    <row r="320" spans="2:20" x14ac:dyDescent="0.25">
      <c r="B320" s="30" t="s">
        <v>9</v>
      </c>
      <c r="C320" s="31">
        <f>SUM(C315:C319)</f>
        <v>0</v>
      </c>
      <c r="D320" s="32"/>
      <c r="E320" s="32"/>
      <c r="F320" s="32"/>
      <c r="G320" s="32"/>
      <c r="H320" s="33"/>
      <c r="I320" s="25"/>
      <c r="J320" s="26"/>
      <c r="L320" s="91"/>
      <c r="M320" s="92"/>
      <c r="N320" s="93"/>
      <c r="O320" s="93"/>
      <c r="P320" s="93"/>
      <c r="Q320" s="93"/>
      <c r="R320" s="94"/>
      <c r="S320" s="71"/>
      <c r="T320" s="71"/>
    </row>
    <row r="321" spans="2:20" x14ac:dyDescent="0.25">
      <c r="B321" s="30" t="s">
        <v>10</v>
      </c>
      <c r="C321" s="31"/>
      <c r="D321" s="34">
        <f>C321</f>
        <v>0</v>
      </c>
      <c r="E321" s="34">
        <f>D321</f>
        <v>0</v>
      </c>
      <c r="F321" s="34">
        <f>E321</f>
        <v>0</v>
      </c>
      <c r="G321" s="34">
        <f>SUM(D321:F321)</f>
        <v>0</v>
      </c>
      <c r="H321" s="33"/>
      <c r="I321" s="25"/>
      <c r="J321" s="26"/>
      <c r="L321" s="91"/>
      <c r="M321" s="92"/>
      <c r="N321" s="92"/>
      <c r="O321" s="92"/>
      <c r="P321" s="92"/>
      <c r="Q321" s="92"/>
      <c r="R321" s="94"/>
      <c r="S321" s="71"/>
      <c r="T321" s="71"/>
    </row>
    <row r="322" spans="2:20" ht="15.6" thickBot="1" x14ac:dyDescent="0.3">
      <c r="B322" s="74" t="s">
        <v>8</v>
      </c>
      <c r="C322" s="31">
        <f>SUM(C320+C321)</f>
        <v>0</v>
      </c>
      <c r="D322" s="32"/>
      <c r="E322" s="32"/>
      <c r="F322" s="37"/>
      <c r="G322" s="37"/>
      <c r="H322" s="38"/>
      <c r="I322" s="25"/>
      <c r="J322" s="26"/>
      <c r="L322" s="80"/>
      <c r="M322" s="92"/>
      <c r="N322" s="93"/>
      <c r="O322" s="93"/>
      <c r="P322" s="93"/>
      <c r="Q322" s="93"/>
      <c r="R322" s="94"/>
      <c r="S322" s="71"/>
      <c r="T322" s="71"/>
    </row>
    <row r="323" spans="2:20" ht="15.6" thickBot="1" x14ac:dyDescent="0.3">
      <c r="B323" s="72" t="s">
        <v>11</v>
      </c>
      <c r="C323" s="73"/>
      <c r="D323" s="8"/>
      <c r="E323" s="8"/>
      <c r="F323" s="41" t="s">
        <v>12</v>
      </c>
      <c r="G323" s="42"/>
      <c r="H323" s="43"/>
      <c r="I323" s="44"/>
      <c r="J323" s="45"/>
      <c r="L323" s="79"/>
      <c r="M323" s="89"/>
      <c r="N323" s="79"/>
      <c r="O323" s="79"/>
      <c r="P323" s="95"/>
      <c r="Q323" s="86"/>
      <c r="R323" s="96"/>
      <c r="S323" s="96"/>
      <c r="T323" s="96"/>
    </row>
    <row r="324" spans="2:20" x14ac:dyDescent="0.25">
      <c r="B324" s="7"/>
      <c r="C324" s="8"/>
      <c r="D324" s="8"/>
      <c r="E324" s="8"/>
      <c r="F324" s="8"/>
      <c r="G324" s="8"/>
      <c r="H324" s="46"/>
      <c r="I324" s="46"/>
      <c r="J324" s="45"/>
      <c r="L324" s="79"/>
      <c r="M324" s="79"/>
      <c r="N324" s="79"/>
      <c r="O324" s="79"/>
      <c r="P324" s="79"/>
      <c r="Q324" s="79"/>
      <c r="R324" s="96"/>
      <c r="S324" s="96"/>
      <c r="T324" s="96"/>
    </row>
    <row r="325" spans="2:20" x14ac:dyDescent="0.25">
      <c r="B325" s="47" t="s">
        <v>13</v>
      </c>
      <c r="C325" s="48"/>
      <c r="D325" s="24">
        <v>1</v>
      </c>
      <c r="E325" s="24">
        <v>2</v>
      </c>
      <c r="F325" s="24">
        <v>3</v>
      </c>
      <c r="G325" s="24" t="s">
        <v>8</v>
      </c>
      <c r="H325" s="24">
        <v>69</v>
      </c>
      <c r="I325" s="25">
        <v>169</v>
      </c>
      <c r="J325" s="26">
        <v>269</v>
      </c>
      <c r="L325" s="78"/>
      <c r="M325" s="78"/>
      <c r="N325" s="86"/>
      <c r="O325" s="86"/>
      <c r="P325" s="86"/>
      <c r="Q325" s="86"/>
      <c r="R325" s="86"/>
      <c r="S325" s="71"/>
      <c r="T325" s="71"/>
    </row>
    <row r="326" spans="2:20" x14ac:dyDescent="0.25">
      <c r="B326" s="49"/>
      <c r="C326" s="50"/>
      <c r="D326" s="51"/>
      <c r="E326" s="52"/>
      <c r="F326" s="52"/>
      <c r="G326" s="52"/>
      <c r="H326" s="40"/>
      <c r="I326" s="25"/>
      <c r="J326" s="26"/>
      <c r="L326" s="96"/>
      <c r="M326" s="96"/>
      <c r="N326" s="79"/>
      <c r="O326" s="79"/>
      <c r="P326" s="79"/>
      <c r="Q326" s="79"/>
      <c r="R326" s="79"/>
      <c r="S326" s="71"/>
      <c r="T326" s="71"/>
    </row>
    <row r="327" spans="2:20" x14ac:dyDescent="0.25">
      <c r="B327" s="53"/>
      <c r="C327" s="54"/>
      <c r="D327" s="55"/>
      <c r="E327" s="40"/>
      <c r="F327" s="40"/>
      <c r="G327" s="40"/>
      <c r="H327" s="33"/>
      <c r="I327" s="25"/>
      <c r="J327" s="26"/>
      <c r="L327" s="96"/>
      <c r="M327" s="96"/>
      <c r="N327" s="79"/>
      <c r="O327" s="79"/>
      <c r="P327" s="79"/>
      <c r="Q327" s="79"/>
      <c r="R327" s="94"/>
      <c r="S327" s="71"/>
      <c r="T327" s="71"/>
    </row>
    <row r="328" spans="2:20" ht="15.6" thickBot="1" x14ac:dyDescent="0.3">
      <c r="B328" s="53"/>
      <c r="C328" s="54"/>
      <c r="D328" s="55"/>
      <c r="E328" s="40"/>
      <c r="F328" s="40"/>
      <c r="G328" s="40"/>
      <c r="H328" s="56"/>
      <c r="I328" s="57"/>
      <c r="J328" s="58"/>
      <c r="L328" s="96"/>
      <c r="M328" s="96"/>
      <c r="N328" s="79"/>
      <c r="O328" s="79"/>
      <c r="P328" s="79"/>
      <c r="Q328" s="79"/>
      <c r="R328" s="79"/>
      <c r="S328" s="71"/>
      <c r="T328" s="71"/>
    </row>
    <row r="329" spans="2:20" ht="15.6" thickBot="1" x14ac:dyDescent="0.3">
      <c r="B329" s="7"/>
      <c r="C329" s="8"/>
      <c r="D329" s="8"/>
      <c r="E329" s="8"/>
      <c r="F329" s="8"/>
      <c r="G329" s="8"/>
      <c r="H329" s="59"/>
      <c r="I329" s="60"/>
      <c r="J329" s="61"/>
      <c r="L329" s="79"/>
      <c r="M329" s="79"/>
      <c r="N329" s="79"/>
      <c r="O329" s="79"/>
      <c r="P329" s="79"/>
      <c r="Q329" s="79"/>
      <c r="R329" s="96"/>
      <c r="S329" s="96"/>
      <c r="T329" s="96"/>
    </row>
    <row r="330" spans="2:20" ht="15.6" thickBot="1" x14ac:dyDescent="0.3">
      <c r="B330" s="62" t="s">
        <v>14</v>
      </c>
      <c r="C330" s="8"/>
      <c r="D330" s="8"/>
      <c r="E330" s="8"/>
      <c r="F330" s="8"/>
      <c r="G330" s="63" t="s">
        <v>15</v>
      </c>
      <c r="H330" s="64"/>
      <c r="I330" s="44"/>
      <c r="J330" s="45"/>
      <c r="L330" s="97"/>
      <c r="M330" s="79"/>
      <c r="N330" s="79"/>
      <c r="O330" s="79"/>
      <c r="P330" s="79"/>
      <c r="Q330" s="71"/>
      <c r="R330" s="96"/>
      <c r="S330" s="96"/>
      <c r="T330" s="96"/>
    </row>
    <row r="331" spans="2:20" ht="15.6" thickBot="1" x14ac:dyDescent="0.3">
      <c r="B331" s="65"/>
      <c r="C331" s="66"/>
      <c r="D331" s="66"/>
      <c r="E331" s="66"/>
      <c r="F331" s="66"/>
      <c r="G331" s="66"/>
      <c r="H331" s="67"/>
      <c r="I331" s="68"/>
      <c r="J331" s="69"/>
      <c r="L331" s="79"/>
      <c r="M331" s="79"/>
      <c r="N331" s="79"/>
      <c r="O331" s="79"/>
      <c r="P331" s="79"/>
      <c r="Q331" s="79"/>
      <c r="R331" s="96"/>
      <c r="S331" s="96"/>
      <c r="T331" s="96"/>
    </row>
    <row r="332" spans="2:20" ht="15.6" thickBot="1" x14ac:dyDescent="0.3">
      <c r="B332" s="70"/>
      <c r="C332" s="70"/>
      <c r="D332" s="70"/>
      <c r="E332" s="70"/>
      <c r="F332" s="70"/>
      <c r="G332" s="70"/>
      <c r="H332" s="70"/>
      <c r="I332" s="71"/>
      <c r="J332" s="71"/>
      <c r="L332" s="79"/>
      <c r="M332" s="79"/>
      <c r="N332" s="79"/>
      <c r="O332" s="79"/>
      <c r="P332" s="79"/>
      <c r="Q332" s="79"/>
      <c r="R332" s="79"/>
      <c r="S332" s="71"/>
      <c r="T332" s="71"/>
    </row>
    <row r="333" spans="2:20" x14ac:dyDescent="0.25">
      <c r="B333" s="1"/>
      <c r="C333" s="2" t="s">
        <v>0</v>
      </c>
      <c r="D333" s="2"/>
      <c r="E333" s="2" t="str">
        <f>'[1]Corrections,Joueurs'!$N$1</f>
        <v>Les Pêcheurs</v>
      </c>
      <c r="F333" s="2"/>
      <c r="G333" s="2"/>
      <c r="H333" s="2"/>
      <c r="I333" s="2"/>
      <c r="J333" s="3"/>
      <c r="L333" s="78"/>
      <c r="M333" s="78"/>
      <c r="N333" s="78"/>
      <c r="O333" s="78"/>
      <c r="P333" s="78"/>
      <c r="Q333" s="78"/>
      <c r="R333" s="78"/>
      <c r="S333" s="78"/>
      <c r="T333" s="78"/>
    </row>
    <row r="334" spans="2:20" x14ac:dyDescent="0.25">
      <c r="B334" s="4" t="s">
        <v>1</v>
      </c>
      <c r="C334" s="5"/>
      <c r="D334" s="5"/>
      <c r="E334" s="5"/>
      <c r="F334" s="5"/>
      <c r="G334" s="5"/>
      <c r="H334" s="5"/>
      <c r="I334" s="5"/>
      <c r="J334" s="6"/>
      <c r="L334" s="78"/>
      <c r="M334" s="78"/>
      <c r="N334" s="78"/>
      <c r="O334" s="78"/>
      <c r="P334" s="78"/>
      <c r="Q334" s="78"/>
      <c r="R334" s="78"/>
      <c r="S334" s="78"/>
      <c r="T334" s="78"/>
    </row>
    <row r="335" spans="2:20" x14ac:dyDescent="0.25">
      <c r="B335" s="7"/>
      <c r="C335" s="8"/>
      <c r="D335" s="8"/>
      <c r="E335" s="8"/>
      <c r="F335" s="8"/>
      <c r="G335" s="8"/>
      <c r="H335" s="8"/>
      <c r="I335" s="9"/>
      <c r="J335" s="10"/>
      <c r="L335" s="79"/>
      <c r="M335" s="79"/>
      <c r="N335" s="79"/>
      <c r="O335" s="79"/>
      <c r="P335" s="79"/>
      <c r="Q335" s="79"/>
      <c r="R335" s="79"/>
      <c r="S335" s="71"/>
      <c r="T335" s="71"/>
    </row>
    <row r="336" spans="2:20" x14ac:dyDescent="0.25">
      <c r="B336" s="11" t="s">
        <v>2</v>
      </c>
      <c r="C336" s="12">
        <v>14</v>
      </c>
      <c r="D336" s="5"/>
      <c r="E336" s="5"/>
      <c r="F336" s="5" t="s">
        <v>3</v>
      </c>
      <c r="G336" s="13">
        <f>'[1]Corrections,Joueurs'!$S$3</f>
        <v>41886</v>
      </c>
      <c r="H336" s="14"/>
      <c r="I336" s="15"/>
      <c r="J336" s="16"/>
      <c r="L336" s="80"/>
      <c r="M336" s="81"/>
      <c r="N336" s="78"/>
      <c r="O336" s="78"/>
      <c r="P336" s="78"/>
      <c r="Q336" s="82"/>
      <c r="R336" s="83"/>
      <c r="S336" s="84"/>
      <c r="T336" s="84"/>
    </row>
    <row r="337" spans="2:20" x14ac:dyDescent="0.25">
      <c r="B337" s="7"/>
      <c r="C337" s="8"/>
      <c r="D337" s="8"/>
      <c r="E337" s="8"/>
      <c r="F337" s="8"/>
      <c r="G337" s="17" t="str">
        <f>'[1]Corrections,Joueurs'!$R$3</f>
        <v>Semaine-01</v>
      </c>
      <c r="H337" s="8"/>
      <c r="I337" s="9"/>
      <c r="J337" s="10"/>
      <c r="L337" s="79"/>
      <c r="M337" s="79"/>
      <c r="N337" s="79"/>
      <c r="O337" s="79"/>
      <c r="P337" s="79"/>
      <c r="Q337" s="85"/>
      <c r="R337" s="79"/>
      <c r="S337" s="71"/>
      <c r="T337" s="71"/>
    </row>
    <row r="338" spans="2:20" x14ac:dyDescent="0.25">
      <c r="B338" s="11" t="s">
        <v>4</v>
      </c>
      <c r="C338" s="12">
        <f>[1]Cédule!$P$5</f>
        <v>14</v>
      </c>
      <c r="D338" s="18"/>
      <c r="E338" s="19"/>
      <c r="F338" s="19"/>
      <c r="G338" s="19"/>
      <c r="H338" s="19"/>
      <c r="I338" s="9"/>
      <c r="J338" s="10"/>
      <c r="L338" s="80"/>
      <c r="M338" s="81"/>
      <c r="N338" s="86"/>
      <c r="O338" s="87"/>
      <c r="P338" s="87"/>
      <c r="Q338" s="87"/>
      <c r="R338" s="87"/>
      <c r="S338" s="71"/>
      <c r="T338" s="71"/>
    </row>
    <row r="339" spans="2:20" x14ac:dyDescent="0.25">
      <c r="B339" s="20" t="s">
        <v>5</v>
      </c>
      <c r="C339" s="8"/>
      <c r="D339" s="21">
        <f>'[1]Corrections,Joueurs'!$N$44</f>
        <v>0</v>
      </c>
      <c r="E339" s="8"/>
      <c r="F339" s="8"/>
      <c r="G339" s="8"/>
      <c r="H339" s="8"/>
      <c r="I339" s="9"/>
      <c r="J339" s="10"/>
      <c r="L339" s="88"/>
      <c r="M339" s="79"/>
      <c r="N339" s="89"/>
      <c r="O339" s="79"/>
      <c r="P339" s="79"/>
      <c r="Q339" s="79"/>
      <c r="R339" s="79"/>
      <c r="S339" s="71"/>
      <c r="T339" s="71"/>
    </row>
    <row r="340" spans="2:20" x14ac:dyDescent="0.25">
      <c r="B340" s="22" t="s">
        <v>6</v>
      </c>
      <c r="C340" s="23" t="s">
        <v>7</v>
      </c>
      <c r="D340" s="24">
        <v>1</v>
      </c>
      <c r="E340" s="24">
        <v>2</v>
      </c>
      <c r="F340" s="24">
        <v>3</v>
      </c>
      <c r="G340" s="24" t="s">
        <v>8</v>
      </c>
      <c r="H340" s="24">
        <v>69</v>
      </c>
      <c r="I340" s="25">
        <v>169</v>
      </c>
      <c r="J340" s="26">
        <v>269</v>
      </c>
      <c r="L340" s="86"/>
      <c r="M340" s="86"/>
      <c r="N340" s="86"/>
      <c r="O340" s="86"/>
      <c r="P340" s="86"/>
      <c r="Q340" s="86"/>
      <c r="R340" s="86"/>
      <c r="S340" s="71"/>
      <c r="T340" s="71"/>
    </row>
    <row r="341" spans="2:20" x14ac:dyDescent="0.25">
      <c r="B341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341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341" s="29"/>
      <c r="E341" s="29"/>
      <c r="F341" s="29"/>
      <c r="G341" s="29"/>
      <c r="H341" s="24"/>
      <c r="I341" s="25"/>
      <c r="J341" s="26"/>
      <c r="L341" s="87"/>
      <c r="M341" s="90"/>
      <c r="N341" s="78"/>
      <c r="O341" s="78"/>
      <c r="P341" s="78"/>
      <c r="Q341" s="78"/>
      <c r="R341" s="86"/>
      <c r="S341" s="71"/>
      <c r="T341" s="71"/>
    </row>
    <row r="342" spans="2:20" x14ac:dyDescent="0.25">
      <c r="B342" s="27"/>
      <c r="C342" s="28"/>
      <c r="D342" s="29"/>
      <c r="E342" s="29"/>
      <c r="F342" s="29"/>
      <c r="G342" s="29"/>
      <c r="H342" s="24"/>
      <c r="I342" s="25"/>
      <c r="J342" s="26"/>
      <c r="L342" s="87"/>
      <c r="M342" s="90"/>
      <c r="N342" s="78"/>
      <c r="O342" s="78"/>
      <c r="P342" s="78"/>
      <c r="Q342" s="78"/>
      <c r="R342" s="86"/>
      <c r="S342" s="71"/>
      <c r="T342" s="71"/>
    </row>
    <row r="343" spans="2:20" x14ac:dyDescent="0.25">
      <c r="B343" s="27"/>
      <c r="C343" s="28"/>
      <c r="D343" s="29"/>
      <c r="E343" s="29"/>
      <c r="F343" s="29"/>
      <c r="G343" s="29"/>
      <c r="H343" s="24"/>
      <c r="I343" s="25"/>
      <c r="J343" s="26"/>
      <c r="L343" s="87"/>
      <c r="M343" s="90"/>
      <c r="N343" s="78"/>
      <c r="O343" s="78"/>
      <c r="P343" s="78"/>
      <c r="Q343" s="78"/>
      <c r="R343" s="86"/>
      <c r="S343" s="71"/>
      <c r="T343" s="71"/>
    </row>
    <row r="344" spans="2:20" x14ac:dyDescent="0.25">
      <c r="B344" s="27"/>
      <c r="C344" s="28"/>
      <c r="D344" s="29"/>
      <c r="E344" s="29"/>
      <c r="F344" s="29"/>
      <c r="G344" s="29"/>
      <c r="H344" s="24"/>
      <c r="I344" s="25"/>
      <c r="J344" s="26"/>
      <c r="L344" s="87"/>
      <c r="M344" s="90"/>
      <c r="N344" s="78"/>
      <c r="O344" s="78"/>
      <c r="P344" s="78"/>
      <c r="Q344" s="78"/>
      <c r="R344" s="86"/>
      <c r="S344" s="71"/>
      <c r="T344" s="71"/>
    </row>
    <row r="345" spans="2:20" x14ac:dyDescent="0.25">
      <c r="B345" s="27"/>
      <c r="C345" s="28"/>
      <c r="D345" s="29"/>
      <c r="E345" s="29"/>
      <c r="F345" s="29"/>
      <c r="G345" s="29"/>
      <c r="H345" s="24"/>
      <c r="I345" s="25"/>
      <c r="J345" s="26"/>
      <c r="L345" s="87"/>
      <c r="M345" s="90"/>
      <c r="N345" s="78"/>
      <c r="O345" s="78"/>
      <c r="P345" s="78"/>
      <c r="Q345" s="78"/>
      <c r="R345" s="86"/>
      <c r="S345" s="71"/>
      <c r="T345" s="71"/>
    </row>
    <row r="346" spans="2:20" x14ac:dyDescent="0.25">
      <c r="B346" s="30" t="s">
        <v>9</v>
      </c>
      <c r="C346" s="31">
        <f>SUM(C341:C345)</f>
        <v>0</v>
      </c>
      <c r="D346" s="32"/>
      <c r="E346" s="32"/>
      <c r="F346" s="32"/>
      <c r="G346" s="32"/>
      <c r="H346" s="33"/>
      <c r="I346" s="25"/>
      <c r="J346" s="26"/>
      <c r="L346" s="91"/>
      <c r="M346" s="92"/>
      <c r="N346" s="93"/>
      <c r="O346" s="93"/>
      <c r="P346" s="93"/>
      <c r="Q346" s="93"/>
      <c r="R346" s="94"/>
      <c r="S346" s="71"/>
      <c r="T346" s="71"/>
    </row>
    <row r="347" spans="2:20" x14ac:dyDescent="0.25">
      <c r="B347" s="30" t="s">
        <v>10</v>
      </c>
      <c r="C347" s="31"/>
      <c r="D347" s="34">
        <f>C347</f>
        <v>0</v>
      </c>
      <c r="E347" s="34">
        <f>D347</f>
        <v>0</v>
      </c>
      <c r="F347" s="34">
        <f>E347</f>
        <v>0</v>
      </c>
      <c r="G347" s="34">
        <f>SUM(D347:F347)</f>
        <v>0</v>
      </c>
      <c r="H347" s="33"/>
      <c r="I347" s="25"/>
      <c r="J347" s="26"/>
      <c r="L347" s="91"/>
      <c r="M347" s="92"/>
      <c r="N347" s="92"/>
      <c r="O347" s="92"/>
      <c r="P347" s="92"/>
      <c r="Q347" s="92"/>
      <c r="R347" s="94"/>
      <c r="S347" s="71"/>
      <c r="T347" s="71"/>
    </row>
    <row r="348" spans="2:20" ht="15.6" thickBot="1" x14ac:dyDescent="0.3">
      <c r="B348" s="74" t="s">
        <v>8</v>
      </c>
      <c r="C348" s="31">
        <f>SUM(C346+C347)</f>
        <v>0</v>
      </c>
      <c r="D348" s="32"/>
      <c r="E348" s="32"/>
      <c r="F348" s="37"/>
      <c r="G348" s="37"/>
      <c r="H348" s="38"/>
      <c r="I348" s="25"/>
      <c r="J348" s="26"/>
      <c r="L348" s="80"/>
      <c r="M348" s="92"/>
      <c r="N348" s="93"/>
      <c r="O348" s="93"/>
      <c r="P348" s="93"/>
      <c r="Q348" s="93"/>
      <c r="R348" s="94"/>
      <c r="S348" s="71"/>
      <c r="T348" s="71"/>
    </row>
    <row r="349" spans="2:20" ht="15.6" thickBot="1" x14ac:dyDescent="0.3">
      <c r="B349" s="72" t="s">
        <v>11</v>
      </c>
      <c r="C349" s="73"/>
      <c r="D349" s="8"/>
      <c r="E349" s="8"/>
      <c r="F349" s="41" t="s">
        <v>12</v>
      </c>
      <c r="G349" s="42"/>
      <c r="H349" s="43"/>
      <c r="I349" s="44"/>
      <c r="J349" s="45"/>
      <c r="L349" s="79"/>
      <c r="M349" s="89"/>
      <c r="N349" s="79"/>
      <c r="O349" s="79"/>
      <c r="P349" s="95"/>
      <c r="Q349" s="86"/>
      <c r="R349" s="96"/>
      <c r="S349" s="96"/>
      <c r="T349" s="96"/>
    </row>
    <row r="350" spans="2:20" x14ac:dyDescent="0.25">
      <c r="B350" s="7"/>
      <c r="C350" s="8"/>
      <c r="D350" s="8"/>
      <c r="E350" s="8"/>
      <c r="F350" s="8"/>
      <c r="G350" s="8"/>
      <c r="H350" s="46"/>
      <c r="I350" s="46"/>
      <c r="J350" s="45"/>
      <c r="L350" s="79"/>
      <c r="M350" s="79"/>
      <c r="N350" s="79"/>
      <c r="O350" s="79"/>
      <c r="P350" s="79"/>
      <c r="Q350" s="79"/>
      <c r="R350" s="96"/>
      <c r="S350" s="96"/>
      <c r="T350" s="96"/>
    </row>
    <row r="351" spans="2:20" x14ac:dyDescent="0.25">
      <c r="B351" s="47" t="s">
        <v>13</v>
      </c>
      <c r="C351" s="48"/>
      <c r="D351" s="24">
        <v>1</v>
      </c>
      <c r="E351" s="24">
        <v>2</v>
      </c>
      <c r="F351" s="24">
        <v>3</v>
      </c>
      <c r="G351" s="24" t="s">
        <v>8</v>
      </c>
      <c r="H351" s="24">
        <v>69</v>
      </c>
      <c r="I351" s="25">
        <v>169</v>
      </c>
      <c r="J351" s="26">
        <v>269</v>
      </c>
      <c r="L351" s="78"/>
      <c r="M351" s="78"/>
      <c r="N351" s="86"/>
      <c r="O351" s="86"/>
      <c r="P351" s="86"/>
      <c r="Q351" s="86"/>
      <c r="R351" s="86"/>
      <c r="S351" s="71"/>
      <c r="T351" s="71"/>
    </row>
    <row r="352" spans="2:20" x14ac:dyDescent="0.25">
      <c r="B352" s="49"/>
      <c r="C352" s="50"/>
      <c r="D352" s="51"/>
      <c r="E352" s="52"/>
      <c r="F352" s="52"/>
      <c r="G352" s="52"/>
      <c r="H352" s="40"/>
      <c r="I352" s="25"/>
      <c r="J352" s="26"/>
      <c r="L352" s="96"/>
      <c r="M352" s="96"/>
      <c r="N352" s="79"/>
      <c r="O352" s="79"/>
      <c r="P352" s="79"/>
      <c r="Q352" s="79"/>
      <c r="R352" s="79"/>
      <c r="S352" s="71"/>
      <c r="T352" s="71"/>
    </row>
    <row r="353" spans="2:20" x14ac:dyDescent="0.25">
      <c r="B353" s="53"/>
      <c r="C353" s="54"/>
      <c r="D353" s="55"/>
      <c r="E353" s="40"/>
      <c r="F353" s="40"/>
      <c r="G353" s="40"/>
      <c r="H353" s="33"/>
      <c r="I353" s="25"/>
      <c r="J353" s="26"/>
      <c r="L353" s="96"/>
      <c r="M353" s="96"/>
      <c r="N353" s="79"/>
      <c r="O353" s="79"/>
      <c r="P353" s="79"/>
      <c r="Q353" s="79"/>
      <c r="R353" s="94"/>
      <c r="S353" s="71"/>
      <c r="T353" s="71"/>
    </row>
    <row r="354" spans="2:20" ht="15.6" thickBot="1" x14ac:dyDescent="0.3">
      <c r="B354" s="53"/>
      <c r="C354" s="54"/>
      <c r="D354" s="55"/>
      <c r="E354" s="40"/>
      <c r="F354" s="40"/>
      <c r="G354" s="40"/>
      <c r="H354" s="56"/>
      <c r="I354" s="57"/>
      <c r="J354" s="58"/>
      <c r="L354" s="96"/>
      <c r="M354" s="96"/>
      <c r="N354" s="79"/>
      <c r="O354" s="79"/>
      <c r="P354" s="79"/>
      <c r="Q354" s="79"/>
      <c r="R354" s="79"/>
      <c r="S354" s="71"/>
      <c r="T354" s="71"/>
    </row>
    <row r="355" spans="2:20" ht="15.6" thickBot="1" x14ac:dyDescent="0.3">
      <c r="B355" s="7"/>
      <c r="C355" s="8"/>
      <c r="D355" s="8"/>
      <c r="E355" s="8"/>
      <c r="F355" s="8"/>
      <c r="G355" s="8"/>
      <c r="H355" s="59"/>
      <c r="I355" s="60"/>
      <c r="J355" s="61"/>
      <c r="L355" s="79"/>
      <c r="M355" s="79"/>
      <c r="N355" s="79"/>
      <c r="O355" s="79"/>
      <c r="P355" s="79"/>
      <c r="Q355" s="79"/>
      <c r="R355" s="96"/>
      <c r="S355" s="96"/>
      <c r="T355" s="96"/>
    </row>
    <row r="356" spans="2:20" ht="15.6" thickBot="1" x14ac:dyDescent="0.3">
      <c r="B356" s="62" t="s">
        <v>14</v>
      </c>
      <c r="C356" s="8"/>
      <c r="D356" s="8"/>
      <c r="E356" s="8"/>
      <c r="F356" s="8"/>
      <c r="G356" s="63" t="s">
        <v>15</v>
      </c>
      <c r="H356" s="64"/>
      <c r="I356" s="44"/>
      <c r="J356" s="45"/>
      <c r="L356" s="97"/>
      <c r="M356" s="79"/>
      <c r="N356" s="79"/>
      <c r="O356" s="79"/>
      <c r="P356" s="79"/>
      <c r="Q356" s="71"/>
      <c r="R356" s="96"/>
      <c r="S356" s="96"/>
      <c r="T356" s="96"/>
    </row>
    <row r="357" spans="2:20" ht="15.6" thickBot="1" x14ac:dyDescent="0.3">
      <c r="B357" s="65"/>
      <c r="C357" s="66"/>
      <c r="D357" s="66"/>
      <c r="E357" s="66"/>
      <c r="F357" s="66"/>
      <c r="G357" s="66"/>
      <c r="H357" s="67"/>
      <c r="I357" s="68"/>
      <c r="J357" s="69"/>
      <c r="L357" s="79"/>
      <c r="M357" s="79"/>
      <c r="N357" s="79"/>
      <c r="O357" s="79"/>
      <c r="P357" s="79"/>
      <c r="Q357" s="79"/>
      <c r="R357" s="96"/>
      <c r="S357" s="96"/>
      <c r="T357" s="96"/>
    </row>
    <row r="358" spans="2:20" ht="15.6" thickBot="1" x14ac:dyDescent="0.3">
      <c r="B358" s="75"/>
      <c r="C358" s="75"/>
      <c r="D358" s="76"/>
      <c r="E358" s="76"/>
      <c r="F358" s="76"/>
      <c r="G358" s="76"/>
      <c r="H358" s="76"/>
      <c r="I358" s="71"/>
      <c r="J358" s="71"/>
      <c r="L358" s="98"/>
      <c r="M358" s="99"/>
      <c r="N358" s="100"/>
      <c r="O358" s="100"/>
      <c r="P358" s="100"/>
      <c r="Q358" s="100"/>
      <c r="R358" s="100"/>
      <c r="S358" s="71"/>
      <c r="T358" s="98"/>
    </row>
    <row r="359" spans="2:20" x14ac:dyDescent="0.25">
      <c r="B359" s="1"/>
      <c r="C359" s="2" t="s">
        <v>0</v>
      </c>
      <c r="D359" s="2"/>
      <c r="E359" s="2" t="str">
        <f>'[1]Corrections,Joueurs'!$N$1</f>
        <v>Les Pêcheurs</v>
      </c>
      <c r="F359" s="2"/>
      <c r="G359" s="2"/>
      <c r="H359" s="2"/>
      <c r="I359" s="2"/>
      <c r="J359" s="3"/>
      <c r="L359" s="78"/>
      <c r="M359" s="78"/>
      <c r="N359" s="78"/>
      <c r="O359" s="78"/>
      <c r="P359" s="78"/>
      <c r="Q359" s="78"/>
      <c r="R359" s="78"/>
      <c r="S359" s="78"/>
      <c r="T359" s="78"/>
    </row>
    <row r="360" spans="2:20" x14ac:dyDescent="0.25">
      <c r="B360" s="4" t="s">
        <v>1</v>
      </c>
      <c r="C360" s="5"/>
      <c r="D360" s="5"/>
      <c r="E360" s="5"/>
      <c r="F360" s="5"/>
      <c r="G360" s="5"/>
      <c r="H360" s="5"/>
      <c r="I360" s="5"/>
      <c r="J360" s="6"/>
      <c r="L360" s="78"/>
      <c r="M360" s="78"/>
      <c r="N360" s="78"/>
      <c r="O360" s="78"/>
      <c r="P360" s="78"/>
      <c r="Q360" s="78"/>
      <c r="R360" s="78"/>
      <c r="S360" s="78"/>
      <c r="T360" s="78"/>
    </row>
    <row r="361" spans="2:20" x14ac:dyDescent="0.25">
      <c r="B361" s="7"/>
      <c r="C361" s="8"/>
      <c r="D361" s="8"/>
      <c r="E361" s="8"/>
      <c r="F361" s="8"/>
      <c r="G361" s="8"/>
      <c r="H361" s="8"/>
      <c r="I361" s="9"/>
      <c r="J361" s="10"/>
      <c r="L361" s="79"/>
      <c r="M361" s="79"/>
      <c r="N361" s="79"/>
      <c r="O361" s="79"/>
      <c r="P361" s="79"/>
      <c r="Q361" s="79"/>
      <c r="R361" s="79"/>
      <c r="S361" s="71"/>
      <c r="T361" s="71"/>
    </row>
    <row r="362" spans="2:20" x14ac:dyDescent="0.25">
      <c r="B362" s="11" t="s">
        <v>2</v>
      </c>
      <c r="C362" s="12">
        <v>15</v>
      </c>
      <c r="D362" s="5"/>
      <c r="E362" s="5"/>
      <c r="F362" s="5" t="s">
        <v>3</v>
      </c>
      <c r="G362" s="13">
        <f>'[1]Corrections,Joueurs'!$S$3</f>
        <v>41886</v>
      </c>
      <c r="H362" s="14"/>
      <c r="I362" s="15"/>
      <c r="J362" s="16"/>
      <c r="L362" s="80"/>
      <c r="M362" s="81"/>
      <c r="N362" s="78"/>
      <c r="O362" s="78"/>
      <c r="P362" s="78"/>
      <c r="Q362" s="82"/>
      <c r="R362" s="83"/>
      <c r="S362" s="84"/>
      <c r="T362" s="84"/>
    </row>
    <row r="363" spans="2:20" x14ac:dyDescent="0.25">
      <c r="B363" s="7"/>
      <c r="C363" s="8"/>
      <c r="D363" s="8"/>
      <c r="E363" s="8"/>
      <c r="F363" s="8"/>
      <c r="G363" s="17" t="str">
        <f>'[1]Corrections,Joueurs'!$R$3</f>
        <v>Semaine-01</v>
      </c>
      <c r="H363" s="8"/>
      <c r="I363" s="9"/>
      <c r="J363" s="10"/>
      <c r="L363" s="79"/>
      <c r="M363" s="79"/>
      <c r="N363" s="79"/>
      <c r="O363" s="79"/>
      <c r="P363" s="79"/>
      <c r="Q363" s="85"/>
      <c r="R363" s="79"/>
      <c r="S363" s="71"/>
      <c r="T363" s="71"/>
    </row>
    <row r="364" spans="2:20" x14ac:dyDescent="0.25">
      <c r="B364" s="11" t="s">
        <v>4</v>
      </c>
      <c r="C364" s="12">
        <f>[1]Cédule!$Q$5</f>
        <v>15</v>
      </c>
      <c r="D364" s="18"/>
      <c r="E364" s="19"/>
      <c r="F364" s="19"/>
      <c r="G364" s="19"/>
      <c r="H364" s="19"/>
      <c r="I364" s="9"/>
      <c r="J364" s="10"/>
      <c r="L364" s="80"/>
      <c r="M364" s="81"/>
      <c r="N364" s="86"/>
      <c r="O364" s="87"/>
      <c r="P364" s="87"/>
      <c r="Q364" s="87"/>
      <c r="R364" s="87"/>
      <c r="S364" s="71"/>
      <c r="T364" s="71"/>
    </row>
    <row r="365" spans="2:20" x14ac:dyDescent="0.25">
      <c r="B365" s="20" t="s">
        <v>5</v>
      </c>
      <c r="C365" s="8"/>
      <c r="D365" s="21">
        <f>'[1]Corrections,Joueurs'!$N$45</f>
        <v>0</v>
      </c>
      <c r="E365" s="8"/>
      <c r="F365" s="8"/>
      <c r="G365" s="8"/>
      <c r="H365" s="8"/>
      <c r="I365" s="9"/>
      <c r="J365" s="10"/>
      <c r="L365" s="88"/>
      <c r="M365" s="79"/>
      <c r="N365" s="89"/>
      <c r="O365" s="79"/>
      <c r="P365" s="79"/>
      <c r="Q365" s="79"/>
      <c r="R365" s="79"/>
      <c r="S365" s="71"/>
      <c r="T365" s="71"/>
    </row>
    <row r="366" spans="2:20" x14ac:dyDescent="0.25">
      <c r="B366" s="22" t="s">
        <v>6</v>
      </c>
      <c r="C366" s="23" t="s">
        <v>7</v>
      </c>
      <c r="D366" s="24">
        <v>1</v>
      </c>
      <c r="E366" s="24">
        <v>2</v>
      </c>
      <c r="F366" s="24">
        <v>3</v>
      </c>
      <c r="G366" s="24" t="s">
        <v>8</v>
      </c>
      <c r="H366" s="24">
        <v>69</v>
      </c>
      <c r="I366" s="25">
        <v>169</v>
      </c>
      <c r="J366" s="26">
        <v>269</v>
      </c>
      <c r="L366" s="86"/>
      <c r="M366" s="86"/>
      <c r="N366" s="86"/>
      <c r="O366" s="86"/>
      <c r="P366" s="86"/>
      <c r="Q366" s="86"/>
      <c r="R366" s="86"/>
      <c r="S366" s="71"/>
      <c r="T366" s="71"/>
    </row>
    <row r="367" spans="2:20" x14ac:dyDescent="0.25">
      <c r="B367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367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367" s="29"/>
      <c r="E367" s="29"/>
      <c r="F367" s="29"/>
      <c r="G367" s="29"/>
      <c r="H367" s="24"/>
      <c r="I367" s="25"/>
      <c r="J367" s="26"/>
      <c r="L367" s="87"/>
      <c r="M367" s="90"/>
      <c r="N367" s="78"/>
      <c r="O367" s="78"/>
      <c r="P367" s="78"/>
      <c r="Q367" s="78"/>
      <c r="R367" s="86"/>
      <c r="S367" s="71"/>
      <c r="T367" s="71"/>
    </row>
    <row r="368" spans="2:20" x14ac:dyDescent="0.25">
      <c r="B368" s="27"/>
      <c r="C368" s="28"/>
      <c r="D368" s="29"/>
      <c r="E368" s="29"/>
      <c r="F368" s="29"/>
      <c r="G368" s="29"/>
      <c r="H368" s="24"/>
      <c r="I368" s="25"/>
      <c r="J368" s="26"/>
      <c r="L368" s="87"/>
      <c r="M368" s="90"/>
      <c r="N368" s="78"/>
      <c r="O368" s="78"/>
      <c r="P368" s="78"/>
      <c r="Q368" s="78"/>
      <c r="R368" s="86"/>
      <c r="S368" s="71"/>
      <c r="T368" s="71"/>
    </row>
    <row r="369" spans="2:20" x14ac:dyDescent="0.25">
      <c r="B369" s="27"/>
      <c r="C369" s="28"/>
      <c r="D369" s="29"/>
      <c r="E369" s="29"/>
      <c r="F369" s="29"/>
      <c r="G369" s="29"/>
      <c r="H369" s="24"/>
      <c r="I369" s="25"/>
      <c r="J369" s="26"/>
      <c r="L369" s="87"/>
      <c r="M369" s="90"/>
      <c r="N369" s="78"/>
      <c r="O369" s="78"/>
      <c r="P369" s="78"/>
      <c r="Q369" s="78"/>
      <c r="R369" s="86"/>
      <c r="S369" s="71"/>
      <c r="T369" s="71"/>
    </row>
    <row r="370" spans="2:20" x14ac:dyDescent="0.25">
      <c r="B370" s="27"/>
      <c r="C370" s="28"/>
      <c r="D370" s="29"/>
      <c r="E370" s="29"/>
      <c r="F370" s="29"/>
      <c r="G370" s="29"/>
      <c r="H370" s="24"/>
      <c r="I370" s="25"/>
      <c r="J370" s="26"/>
      <c r="L370" s="87"/>
      <c r="M370" s="90"/>
      <c r="N370" s="78"/>
      <c r="O370" s="78"/>
      <c r="P370" s="78"/>
      <c r="Q370" s="78"/>
      <c r="R370" s="86"/>
      <c r="S370" s="71"/>
      <c r="T370" s="71"/>
    </row>
    <row r="371" spans="2:20" x14ac:dyDescent="0.25">
      <c r="B371" s="27"/>
      <c r="C371" s="28"/>
      <c r="D371" s="29"/>
      <c r="E371" s="29"/>
      <c r="F371" s="29"/>
      <c r="G371" s="29"/>
      <c r="H371" s="24"/>
      <c r="I371" s="25"/>
      <c r="J371" s="26"/>
      <c r="L371" s="87"/>
      <c r="M371" s="90"/>
      <c r="N371" s="78"/>
      <c r="O371" s="78"/>
      <c r="P371" s="78"/>
      <c r="Q371" s="78"/>
      <c r="R371" s="86"/>
      <c r="S371" s="71"/>
      <c r="T371" s="71"/>
    </row>
    <row r="372" spans="2:20" x14ac:dyDescent="0.25">
      <c r="B372" s="30" t="s">
        <v>9</v>
      </c>
      <c r="C372" s="31">
        <f>SUM(C367:C371)</f>
        <v>0</v>
      </c>
      <c r="D372" s="32"/>
      <c r="E372" s="32"/>
      <c r="F372" s="32"/>
      <c r="G372" s="32"/>
      <c r="H372" s="33"/>
      <c r="I372" s="25"/>
      <c r="J372" s="26"/>
      <c r="L372" s="91"/>
      <c r="M372" s="92"/>
      <c r="N372" s="93"/>
      <c r="O372" s="93"/>
      <c r="P372" s="93"/>
      <c r="Q372" s="93"/>
      <c r="R372" s="94"/>
      <c r="S372" s="71"/>
      <c r="T372" s="71"/>
    </row>
    <row r="373" spans="2:20" x14ac:dyDescent="0.25">
      <c r="B373" s="30" t="s">
        <v>10</v>
      </c>
      <c r="C373" s="31"/>
      <c r="D373" s="31">
        <f>C373</f>
        <v>0</v>
      </c>
      <c r="E373" s="31">
        <f>D373</f>
        <v>0</v>
      </c>
      <c r="F373" s="31">
        <f>E373</f>
        <v>0</v>
      </c>
      <c r="G373" s="34">
        <f>SUM(D373:F373)</f>
        <v>0</v>
      </c>
      <c r="H373" s="33"/>
      <c r="I373" s="25"/>
      <c r="J373" s="26"/>
      <c r="L373" s="91"/>
      <c r="M373" s="92"/>
      <c r="N373" s="92"/>
      <c r="O373" s="92"/>
      <c r="P373" s="92"/>
      <c r="Q373" s="92"/>
      <c r="R373" s="94"/>
      <c r="S373" s="71"/>
      <c r="T373" s="71"/>
    </row>
    <row r="374" spans="2:20" ht="15.6" thickBot="1" x14ac:dyDescent="0.3">
      <c r="B374" s="74" t="s">
        <v>8</v>
      </c>
      <c r="C374" s="31">
        <f>SUM(C372+C373)</f>
        <v>0</v>
      </c>
      <c r="D374" s="32"/>
      <c r="E374" s="32"/>
      <c r="F374" s="37"/>
      <c r="G374" s="37"/>
      <c r="H374" s="38"/>
      <c r="I374" s="25"/>
      <c r="J374" s="26"/>
      <c r="L374" s="80"/>
      <c r="M374" s="92"/>
      <c r="N374" s="93"/>
      <c r="O374" s="93"/>
      <c r="P374" s="93"/>
      <c r="Q374" s="93"/>
      <c r="R374" s="94"/>
      <c r="S374" s="71"/>
      <c r="T374" s="71"/>
    </row>
    <row r="375" spans="2:20" ht="15.6" thickBot="1" x14ac:dyDescent="0.3">
      <c r="B375" s="72" t="s">
        <v>11</v>
      </c>
      <c r="C375" s="73"/>
      <c r="D375" s="8"/>
      <c r="E375" s="8"/>
      <c r="F375" s="41" t="s">
        <v>12</v>
      </c>
      <c r="G375" s="42"/>
      <c r="H375" s="43"/>
      <c r="I375" s="44"/>
      <c r="J375" s="45"/>
      <c r="L375" s="79"/>
      <c r="M375" s="89"/>
      <c r="N375" s="79"/>
      <c r="O375" s="79"/>
      <c r="P375" s="95"/>
      <c r="Q375" s="86"/>
      <c r="R375" s="96"/>
      <c r="S375" s="96"/>
      <c r="T375" s="96"/>
    </row>
    <row r="376" spans="2:20" x14ac:dyDescent="0.25">
      <c r="B376" s="7"/>
      <c r="C376" s="8"/>
      <c r="D376" s="8"/>
      <c r="E376" s="8"/>
      <c r="F376" s="8"/>
      <c r="G376" s="8"/>
      <c r="H376" s="46"/>
      <c r="I376" s="46"/>
      <c r="J376" s="45"/>
      <c r="L376" s="79"/>
      <c r="M376" s="79"/>
      <c r="N376" s="79"/>
      <c r="O376" s="79"/>
      <c r="P376" s="79"/>
      <c r="Q376" s="79"/>
      <c r="R376" s="96"/>
      <c r="S376" s="96"/>
      <c r="T376" s="96"/>
    </row>
    <row r="377" spans="2:20" x14ac:dyDescent="0.25">
      <c r="B377" s="47" t="s">
        <v>13</v>
      </c>
      <c r="C377" s="48"/>
      <c r="D377" s="24">
        <v>1</v>
      </c>
      <c r="E377" s="24">
        <v>2</v>
      </c>
      <c r="F377" s="24">
        <v>3</v>
      </c>
      <c r="G377" s="24" t="s">
        <v>8</v>
      </c>
      <c r="H377" s="24">
        <v>69</v>
      </c>
      <c r="I377" s="25">
        <v>169</v>
      </c>
      <c r="J377" s="26">
        <v>269</v>
      </c>
      <c r="L377" s="78"/>
      <c r="M377" s="78"/>
      <c r="N377" s="86"/>
      <c r="O377" s="86"/>
      <c r="P377" s="86"/>
      <c r="Q377" s="86"/>
      <c r="R377" s="86"/>
      <c r="S377" s="71"/>
      <c r="T377" s="71"/>
    </row>
    <row r="378" spans="2:20" x14ac:dyDescent="0.25">
      <c r="B378" s="49"/>
      <c r="C378" s="50"/>
      <c r="D378" s="51"/>
      <c r="E378" s="52"/>
      <c r="F378" s="52"/>
      <c r="G378" s="52"/>
      <c r="H378" s="40"/>
      <c r="I378" s="25"/>
      <c r="J378" s="26"/>
      <c r="L378" s="96"/>
      <c r="M378" s="96"/>
      <c r="N378" s="79"/>
      <c r="O378" s="79"/>
      <c r="P378" s="79"/>
      <c r="Q378" s="79"/>
      <c r="R378" s="79"/>
      <c r="S378" s="71"/>
      <c r="T378" s="71"/>
    </row>
    <row r="379" spans="2:20" x14ac:dyDescent="0.25">
      <c r="B379" s="53"/>
      <c r="C379" s="54"/>
      <c r="D379" s="55"/>
      <c r="E379" s="40"/>
      <c r="F379" s="40"/>
      <c r="G379" s="40"/>
      <c r="H379" s="33"/>
      <c r="I379" s="25"/>
      <c r="J379" s="26"/>
      <c r="L379" s="96"/>
      <c r="M379" s="96"/>
      <c r="N379" s="79"/>
      <c r="O379" s="79"/>
      <c r="P379" s="79"/>
      <c r="Q379" s="79"/>
      <c r="R379" s="94"/>
      <c r="S379" s="71"/>
      <c r="T379" s="71"/>
    </row>
    <row r="380" spans="2:20" ht="15.6" thickBot="1" x14ac:dyDescent="0.3">
      <c r="B380" s="53"/>
      <c r="C380" s="54"/>
      <c r="D380" s="55"/>
      <c r="E380" s="40"/>
      <c r="F380" s="40"/>
      <c r="G380" s="40"/>
      <c r="H380" s="56"/>
      <c r="I380" s="57"/>
      <c r="J380" s="58"/>
      <c r="L380" s="96"/>
      <c r="M380" s="96"/>
      <c r="N380" s="79"/>
      <c r="O380" s="79"/>
      <c r="P380" s="79"/>
      <c r="Q380" s="79"/>
      <c r="R380" s="79"/>
      <c r="S380" s="71"/>
      <c r="T380" s="71"/>
    </row>
    <row r="381" spans="2:20" ht="15.6" thickBot="1" x14ac:dyDescent="0.3">
      <c r="B381" s="7"/>
      <c r="C381" s="8"/>
      <c r="D381" s="8"/>
      <c r="E381" s="8"/>
      <c r="F381" s="8"/>
      <c r="G381" s="8"/>
      <c r="H381" s="59"/>
      <c r="I381" s="60"/>
      <c r="J381" s="61"/>
      <c r="L381" s="79"/>
      <c r="M381" s="79"/>
      <c r="N381" s="79"/>
      <c r="O381" s="79"/>
      <c r="P381" s="79"/>
      <c r="Q381" s="79"/>
      <c r="R381" s="96"/>
      <c r="S381" s="96"/>
      <c r="T381" s="96"/>
    </row>
    <row r="382" spans="2:20" ht="15.6" thickBot="1" x14ac:dyDescent="0.3">
      <c r="B382" s="62" t="s">
        <v>14</v>
      </c>
      <c r="C382" s="8"/>
      <c r="D382" s="8"/>
      <c r="E382" s="8"/>
      <c r="F382" s="8"/>
      <c r="G382" s="63" t="s">
        <v>15</v>
      </c>
      <c r="H382" s="64"/>
      <c r="I382" s="44"/>
      <c r="J382" s="45"/>
      <c r="L382" s="97"/>
      <c r="M382" s="79"/>
      <c r="N382" s="79"/>
      <c r="O382" s="79"/>
      <c r="P382" s="79"/>
      <c r="Q382" s="71"/>
      <c r="R382" s="96"/>
      <c r="S382" s="96"/>
      <c r="T382" s="96"/>
    </row>
    <row r="383" spans="2:20" ht="15.6" thickBot="1" x14ac:dyDescent="0.3">
      <c r="B383" s="65"/>
      <c r="C383" s="66"/>
      <c r="D383" s="66"/>
      <c r="E383" s="66"/>
      <c r="F383" s="66"/>
      <c r="G383" s="66"/>
      <c r="H383" s="67"/>
      <c r="I383" s="68"/>
      <c r="J383" s="69"/>
      <c r="L383" s="79"/>
      <c r="M383" s="79"/>
      <c r="N383" s="79"/>
      <c r="O383" s="79"/>
      <c r="P383" s="79"/>
      <c r="Q383" s="79"/>
      <c r="R383" s="96"/>
      <c r="S383" s="96"/>
      <c r="T383" s="96"/>
    </row>
    <row r="384" spans="2:20" ht="15.6" thickBot="1" x14ac:dyDescent="0.3">
      <c r="B384" s="70"/>
      <c r="C384" s="70"/>
      <c r="D384" s="70"/>
      <c r="E384" s="70"/>
      <c r="F384" s="70"/>
      <c r="G384" s="70"/>
      <c r="H384" s="70"/>
      <c r="I384" s="71"/>
      <c r="J384" s="71"/>
      <c r="L384" s="79"/>
      <c r="M384" s="79"/>
      <c r="N384" s="79"/>
      <c r="O384" s="79"/>
      <c r="P384" s="79"/>
      <c r="Q384" s="79"/>
      <c r="R384" s="79"/>
      <c r="S384" s="71"/>
      <c r="T384" s="71"/>
    </row>
    <row r="385" spans="2:20" x14ac:dyDescent="0.25">
      <c r="B385" s="1"/>
      <c r="C385" s="2" t="s">
        <v>0</v>
      </c>
      <c r="D385" s="2"/>
      <c r="E385" s="2" t="str">
        <f>'[1]Corrections,Joueurs'!$N$1</f>
        <v>Les Pêcheurs</v>
      </c>
      <c r="F385" s="2"/>
      <c r="G385" s="2"/>
      <c r="H385" s="2"/>
      <c r="I385" s="2"/>
      <c r="J385" s="3"/>
      <c r="L385" s="78"/>
      <c r="M385" s="78"/>
      <c r="N385" s="78"/>
      <c r="O385" s="78"/>
      <c r="P385" s="78"/>
      <c r="Q385" s="78"/>
      <c r="R385" s="78"/>
      <c r="S385" s="78"/>
      <c r="T385" s="78"/>
    </row>
    <row r="386" spans="2:20" x14ac:dyDescent="0.25">
      <c r="B386" s="4" t="s">
        <v>1</v>
      </c>
      <c r="C386" s="5"/>
      <c r="D386" s="5"/>
      <c r="E386" s="5"/>
      <c r="F386" s="5"/>
      <c r="G386" s="5"/>
      <c r="H386" s="5"/>
      <c r="I386" s="5"/>
      <c r="J386" s="6"/>
      <c r="L386" s="78"/>
      <c r="M386" s="78"/>
      <c r="N386" s="78"/>
      <c r="O386" s="78"/>
      <c r="P386" s="78"/>
      <c r="Q386" s="78"/>
      <c r="R386" s="78"/>
      <c r="S386" s="78"/>
      <c r="T386" s="78"/>
    </row>
    <row r="387" spans="2:20" x14ac:dyDescent="0.25">
      <c r="B387" s="7"/>
      <c r="C387" s="8"/>
      <c r="D387" s="8"/>
      <c r="E387" s="8"/>
      <c r="F387" s="8"/>
      <c r="G387" s="8"/>
      <c r="H387" s="8"/>
      <c r="I387" s="9"/>
      <c r="J387" s="10"/>
      <c r="L387" s="79"/>
      <c r="M387" s="79"/>
      <c r="N387" s="79"/>
      <c r="O387" s="79"/>
      <c r="P387" s="79"/>
      <c r="Q387" s="79"/>
      <c r="R387" s="79"/>
      <c r="S387" s="71"/>
      <c r="T387" s="71"/>
    </row>
    <row r="388" spans="2:20" x14ac:dyDescent="0.25">
      <c r="B388" s="11" t="s">
        <v>2</v>
      </c>
      <c r="C388" s="12">
        <v>16</v>
      </c>
      <c r="D388" s="5"/>
      <c r="E388" s="5"/>
      <c r="F388" s="5" t="s">
        <v>3</v>
      </c>
      <c r="G388" s="13">
        <f>'[1]Corrections,Joueurs'!$S$3</f>
        <v>41886</v>
      </c>
      <c r="H388" s="14"/>
      <c r="I388" s="15"/>
      <c r="J388" s="16"/>
      <c r="L388" s="80"/>
      <c r="M388" s="81"/>
      <c r="N388" s="78"/>
      <c r="O388" s="78"/>
      <c r="P388" s="78"/>
      <c r="Q388" s="82"/>
      <c r="R388" s="83"/>
      <c r="S388" s="84"/>
      <c r="T388" s="84"/>
    </row>
    <row r="389" spans="2:20" x14ac:dyDescent="0.25">
      <c r="B389" s="7"/>
      <c r="C389" s="8"/>
      <c r="D389" s="8"/>
      <c r="E389" s="8"/>
      <c r="F389" s="8"/>
      <c r="G389" s="17" t="str">
        <f>'[1]Corrections,Joueurs'!$R$3</f>
        <v>Semaine-01</v>
      </c>
      <c r="H389" s="8"/>
      <c r="I389" s="9"/>
      <c r="J389" s="10"/>
      <c r="L389" s="79"/>
      <c r="M389" s="79"/>
      <c r="N389" s="79"/>
      <c r="O389" s="79"/>
      <c r="P389" s="79"/>
      <c r="Q389" s="85"/>
      <c r="R389" s="79"/>
      <c r="S389" s="71"/>
      <c r="T389" s="71"/>
    </row>
    <row r="390" spans="2:20" x14ac:dyDescent="0.25">
      <c r="B390" s="11" t="s">
        <v>4</v>
      </c>
      <c r="C390" s="12">
        <f>[1]Cédule!$R$5</f>
        <v>16</v>
      </c>
      <c r="D390" s="18"/>
      <c r="E390" s="19"/>
      <c r="F390" s="19"/>
      <c r="G390" s="19"/>
      <c r="H390" s="19"/>
      <c r="I390" s="9"/>
      <c r="J390" s="10"/>
      <c r="L390" s="80"/>
      <c r="M390" s="81"/>
      <c r="N390" s="86"/>
      <c r="O390" s="87"/>
      <c r="P390" s="87"/>
      <c r="Q390" s="87"/>
      <c r="R390" s="87"/>
      <c r="S390" s="71"/>
      <c r="T390" s="71"/>
    </row>
    <row r="391" spans="2:20" x14ac:dyDescent="0.25">
      <c r="B391" s="20" t="s">
        <v>5</v>
      </c>
      <c r="C391" s="8"/>
      <c r="D391" s="21">
        <f>'[1]Corrections,Joueurs'!$N$46</f>
        <v>0</v>
      </c>
      <c r="E391" s="8"/>
      <c r="F391" s="8"/>
      <c r="G391" s="8"/>
      <c r="H391" s="8"/>
      <c r="I391" s="9"/>
      <c r="J391" s="10"/>
      <c r="L391" s="88"/>
      <c r="M391" s="79"/>
      <c r="N391" s="89"/>
      <c r="O391" s="79"/>
      <c r="P391" s="79"/>
      <c r="Q391" s="79"/>
      <c r="R391" s="79"/>
      <c r="S391" s="71"/>
      <c r="T391" s="71"/>
    </row>
    <row r="392" spans="2:20" x14ac:dyDescent="0.25">
      <c r="B392" s="22" t="s">
        <v>6</v>
      </c>
      <c r="C392" s="23" t="s">
        <v>7</v>
      </c>
      <c r="D392" s="24">
        <v>1</v>
      </c>
      <c r="E392" s="24">
        <v>2</v>
      </c>
      <c r="F392" s="24">
        <v>3</v>
      </c>
      <c r="G392" s="24" t="s">
        <v>8</v>
      </c>
      <c r="H392" s="24">
        <v>69</v>
      </c>
      <c r="I392" s="25">
        <v>169</v>
      </c>
      <c r="J392" s="26">
        <v>269</v>
      </c>
      <c r="L392" s="86"/>
      <c r="M392" s="86"/>
      <c r="N392" s="86"/>
      <c r="O392" s="86"/>
      <c r="P392" s="86"/>
      <c r="Q392" s="86"/>
      <c r="R392" s="86"/>
      <c r="S392" s="71"/>
      <c r="T392" s="71"/>
    </row>
    <row r="393" spans="2:20" x14ac:dyDescent="0.25">
      <c r="B393" s="27" t="str">
        <f>IF($C$6=1,VLOOKUP([1]Sem.01!B7,[1]Michel!$DC$2:$DD$98,1,FALSE),IF($C$6=2,VLOOKUP([1]Sem.01!B13,[1]Michel!$DC$2:$DD$98,1,FALSE),IF($C$6=3,VLOOKUP([1]Sem.01!B19,[1]Michel!$DC$2:$DD$98,1,FALSE),IF($C$6=4,VLOOKUP([1]Sem.01!B25,[1]Michel!$DC$2:$DD$98,1,FALSE),IF($C$6=5,VLOOKUP([1]Sem.01!B31,[1]Michel!$DC$2:$DD$98,1,FALSE),IF($C$6=6,VLOOKUP([1]Sem.01!B37,[1]Michel!$DC$2:$DD$98,1,FALSE),IF($C$6=7,VLOOKUP([1]Sem.01!B43,[1]Michel!$DC$2:$DD$98,1,FALSE),IF($C$6=8,VLOOKUP([1]Sem.01!B49,[1]Michel!$DC$2:$DD$98,1,FALSE),IF($C$6=9,VLOOKUP([1]Sem.01!B55,[1]Michel!$DC$2:$DD$98,1,FALSE),IF($C$6=10,VLOOKUP([1]Sem.01!B61,[1]Michel!$DC$2:$DD$98,1,FALSE),IF($C$6=11,VLOOKUP([1]Sem.01!B67,[1]Michel!$DC$2:$DD$98,1,FALSE),IF($C$6=12,VLOOKUP([1]Sem.01!B73,[1]Michel!$DC$2:$DD$98,1,FALSE),IF($C$6=13,VLOOKUP([1]Sem.01!B79,[1]Michel!$DC$2:$DD$98,1,FALSE),IF($C$6=14,VLOOKUP([1]Sem.01!B85,[1]Michel!$DC$2:$DD$98,1,FALSE),IF($C$6=15,VLOOKUP([1]Sem.01!B91,[1]Michel!$DC$2:$DD$98,1,FALSE),IF($C$6=16,VLOOKUP([1]Sem.01!B97,[1]Michel!$DC$2:$DD$98,1,FALSE),))))))))))))))))</f>
        <v>Pauline Morin</v>
      </c>
      <c r="C393" s="28">
        <f>IF($C$626=1,VLOOKUP([1]Sem.01!B7,[1]Michel!$DC$2:$DD$98,1,FALSE),IF($C$626=2,VLOOKUP([1]Sem.01!B13,[1]Michel!$DC$2:$DD$98,1,FALSE),IF($C$626=3,VLOOKUP([1]Sem.01!B19,[1]Michel!$DC$2:$DD$98,1,FALSE),IF($C$626=4,VLOOKUP([1]Sem.01!B25,[1]Michel!$DC$2:$DD$98,1,FALSE),IF($C$626=5,VLOOKUP([1]Sem.01!B31,[1]Michel!$DC$2:$DD$98,1,FALSE),IF($C$626=6,VLOOKUP([1]Sem.01!B37,[1]Michel!$DC$2:$DD$98,1,FALSE),IF($C$626=7,VLOOKUP([1]Sem.01!B43,[1]Michel!$DC$2:$DD$98,1,FALSE),IF($C$626=8,VLOOKUP([1]Sem.01!B49,[1]Michel!$DC$2:$DD$98,1,FALSE),IF($C$626=9,VLOOKUP([1]Sem.01!B55,[1]Michel!$DC$2:$DD$98,1,FALSE),IF($C$626=10,VLOOKUP([1]Sem.01!B61,[1]Michel!$DC$2:$DD$98,1,FALSE),IF($C$626=11,VLOOKUP([1]Sem.01!B67,[1]Michel!$DC$2:$DD$98,1,FALSE),IF($C$626=12,VLOOKUP([1]Sem.01!B73,[1]Michel!$DC$2:$DD$98,1,FALSE),IF($C$626=13,VLOOKUP([1]Sem.01!B79,[1]Michel!$DC$2:$DD$98,1,FALSE),IF($C$626=14,VLOOKUP([1]Sem.01!B85,[1]Michel!$DC$2:$DD$98,1,FALSE),IF($C$626=15,VLOOKUP([1]Sem.01!B91,[1]Michel!$DC$2:$DD$98,1,FALSE),IF($C$626=16,VLOOKUP([1]Sem.01!B97,[1]Michel!$DC$2:$DD$98,1,FALSE),))))))))))))))))</f>
        <v>0</v>
      </c>
      <c r="D393" s="29"/>
      <c r="E393" s="29"/>
      <c r="F393" s="29"/>
      <c r="G393" s="29"/>
      <c r="H393" s="24"/>
      <c r="I393" s="25"/>
      <c r="J393" s="26"/>
      <c r="L393" s="87"/>
      <c r="M393" s="90"/>
      <c r="N393" s="78"/>
      <c r="O393" s="78"/>
      <c r="P393" s="78"/>
      <c r="Q393" s="78"/>
      <c r="R393" s="86"/>
      <c r="S393" s="71"/>
      <c r="T393" s="71"/>
    </row>
    <row r="394" spans="2:20" x14ac:dyDescent="0.25">
      <c r="B394" s="27"/>
      <c r="C394" s="28"/>
      <c r="D394" s="29"/>
      <c r="E394" s="29"/>
      <c r="F394" s="29"/>
      <c r="G394" s="29"/>
      <c r="H394" s="24"/>
      <c r="I394" s="25"/>
      <c r="J394" s="26"/>
      <c r="L394" s="87"/>
      <c r="M394" s="90"/>
      <c r="N394" s="78"/>
      <c r="O394" s="78"/>
      <c r="P394" s="78"/>
      <c r="Q394" s="78"/>
      <c r="R394" s="86"/>
      <c r="S394" s="71"/>
      <c r="T394" s="71"/>
    </row>
    <row r="395" spans="2:20" x14ac:dyDescent="0.25">
      <c r="B395" s="27"/>
      <c r="C395" s="28"/>
      <c r="D395" s="29"/>
      <c r="E395" s="29"/>
      <c r="F395" s="29"/>
      <c r="G395" s="29"/>
      <c r="H395" s="24"/>
      <c r="I395" s="25"/>
      <c r="J395" s="26"/>
      <c r="L395" s="87"/>
      <c r="M395" s="90"/>
      <c r="N395" s="78"/>
      <c r="O395" s="78"/>
      <c r="P395" s="78"/>
      <c r="Q395" s="78"/>
      <c r="R395" s="86"/>
      <c r="S395" s="71"/>
      <c r="T395" s="71"/>
    </row>
    <row r="396" spans="2:20" x14ac:dyDescent="0.25">
      <c r="B396" s="27"/>
      <c r="C396" s="28"/>
      <c r="D396" s="29"/>
      <c r="E396" s="29"/>
      <c r="F396" s="29"/>
      <c r="G396" s="29"/>
      <c r="H396" s="24"/>
      <c r="I396" s="25"/>
      <c r="J396" s="26"/>
      <c r="L396" s="87"/>
      <c r="M396" s="90"/>
      <c r="N396" s="78"/>
      <c r="O396" s="78"/>
      <c r="P396" s="78"/>
      <c r="Q396" s="78"/>
      <c r="R396" s="86"/>
      <c r="S396" s="71"/>
      <c r="T396" s="71"/>
    </row>
    <row r="397" spans="2:20" x14ac:dyDescent="0.25">
      <c r="B397" s="27"/>
      <c r="C397" s="28"/>
      <c r="D397" s="29"/>
      <c r="E397" s="29"/>
      <c r="F397" s="29"/>
      <c r="G397" s="29"/>
      <c r="H397" s="24"/>
      <c r="I397" s="25"/>
      <c r="J397" s="26"/>
      <c r="L397" s="87"/>
      <c r="M397" s="90"/>
      <c r="N397" s="78"/>
      <c r="O397" s="78"/>
      <c r="P397" s="78"/>
      <c r="Q397" s="78"/>
      <c r="R397" s="86"/>
      <c r="S397" s="71"/>
      <c r="T397" s="71"/>
    </row>
    <row r="398" spans="2:20" x14ac:dyDescent="0.25">
      <c r="B398" s="30" t="s">
        <v>9</v>
      </c>
      <c r="C398" s="31">
        <f>SUM(C393:C397)</f>
        <v>0</v>
      </c>
      <c r="D398" s="32"/>
      <c r="E398" s="32"/>
      <c r="F398" s="32"/>
      <c r="G398" s="32"/>
      <c r="H398" s="33"/>
      <c r="I398" s="25"/>
      <c r="J398" s="26"/>
      <c r="L398" s="91"/>
      <c r="M398" s="92"/>
      <c r="N398" s="93"/>
      <c r="O398" s="93"/>
      <c r="P398" s="93"/>
      <c r="Q398" s="93"/>
      <c r="R398" s="94"/>
      <c r="S398" s="71"/>
      <c r="T398" s="71"/>
    </row>
    <row r="399" spans="2:20" x14ac:dyDescent="0.25">
      <c r="B399" s="30" t="s">
        <v>10</v>
      </c>
      <c r="C399" s="31"/>
      <c r="D399" s="34">
        <f>C399</f>
        <v>0</v>
      </c>
      <c r="E399" s="34">
        <f>D399</f>
        <v>0</v>
      </c>
      <c r="F399" s="34">
        <f>E399</f>
        <v>0</v>
      </c>
      <c r="G399" s="34">
        <f>SUM(D399:F399)</f>
        <v>0</v>
      </c>
      <c r="H399" s="33"/>
      <c r="I399" s="25"/>
      <c r="J399" s="26"/>
      <c r="L399" s="91"/>
      <c r="M399" s="92"/>
      <c r="N399" s="92"/>
      <c r="O399" s="92"/>
      <c r="P399" s="92"/>
      <c r="Q399" s="92"/>
      <c r="R399" s="94"/>
      <c r="S399" s="71"/>
      <c r="T399" s="71"/>
    </row>
    <row r="400" spans="2:20" ht="15.6" thickBot="1" x14ac:dyDescent="0.3">
      <c r="B400" s="74" t="s">
        <v>8</v>
      </c>
      <c r="C400" s="31">
        <f>SUM(C398+C399)</f>
        <v>0</v>
      </c>
      <c r="D400" s="32"/>
      <c r="E400" s="32"/>
      <c r="F400" s="37"/>
      <c r="G400" s="37"/>
      <c r="H400" s="38"/>
      <c r="I400" s="25"/>
      <c r="J400" s="26"/>
      <c r="L400" s="80"/>
      <c r="M400" s="92"/>
      <c r="N400" s="93"/>
      <c r="O400" s="93"/>
      <c r="P400" s="93"/>
      <c r="Q400" s="93"/>
      <c r="R400" s="94"/>
      <c r="S400" s="71"/>
      <c r="T400" s="71"/>
    </row>
    <row r="401" spans="2:20" ht="15.6" thickBot="1" x14ac:dyDescent="0.3">
      <c r="B401" s="72" t="s">
        <v>11</v>
      </c>
      <c r="C401" s="73"/>
      <c r="D401" s="8"/>
      <c r="E401" s="8"/>
      <c r="F401" s="41" t="s">
        <v>12</v>
      </c>
      <c r="G401" s="42"/>
      <c r="H401" s="43"/>
      <c r="I401" s="44"/>
      <c r="J401" s="45"/>
      <c r="L401" s="79"/>
      <c r="M401" s="89"/>
      <c r="N401" s="79"/>
      <c r="O401" s="79"/>
      <c r="P401" s="95"/>
      <c r="Q401" s="86"/>
      <c r="R401" s="96"/>
      <c r="S401" s="96"/>
      <c r="T401" s="96"/>
    </row>
    <row r="402" spans="2:20" x14ac:dyDescent="0.25">
      <c r="B402" s="7"/>
      <c r="C402" s="8"/>
      <c r="D402" s="8"/>
      <c r="E402" s="8"/>
      <c r="F402" s="8"/>
      <c r="G402" s="8"/>
      <c r="H402" s="46"/>
      <c r="I402" s="46"/>
      <c r="J402" s="45"/>
      <c r="L402" s="79"/>
      <c r="M402" s="79"/>
      <c r="N402" s="79"/>
      <c r="O402" s="79"/>
      <c r="P402" s="79"/>
      <c r="Q402" s="79"/>
      <c r="R402" s="96"/>
      <c r="S402" s="96"/>
      <c r="T402" s="96"/>
    </row>
    <row r="403" spans="2:20" x14ac:dyDescent="0.25">
      <c r="B403" s="47" t="s">
        <v>13</v>
      </c>
      <c r="C403" s="48"/>
      <c r="D403" s="24">
        <v>1</v>
      </c>
      <c r="E403" s="24">
        <v>2</v>
      </c>
      <c r="F403" s="24">
        <v>3</v>
      </c>
      <c r="G403" s="24" t="s">
        <v>8</v>
      </c>
      <c r="H403" s="24">
        <v>69</v>
      </c>
      <c r="I403" s="25">
        <v>169</v>
      </c>
      <c r="J403" s="26">
        <v>269</v>
      </c>
      <c r="L403" s="78"/>
      <c r="M403" s="78"/>
      <c r="N403" s="86"/>
      <c r="O403" s="86"/>
      <c r="P403" s="86"/>
      <c r="Q403" s="86"/>
      <c r="R403" s="86"/>
      <c r="S403" s="71"/>
      <c r="T403" s="71"/>
    </row>
    <row r="404" spans="2:20" x14ac:dyDescent="0.25">
      <c r="B404" s="49"/>
      <c r="C404" s="50"/>
      <c r="D404" s="51"/>
      <c r="E404" s="52"/>
      <c r="F404" s="52"/>
      <c r="G404" s="52"/>
      <c r="H404" s="40"/>
      <c r="I404" s="25"/>
      <c r="J404" s="26"/>
      <c r="L404" s="96"/>
      <c r="M404" s="96"/>
      <c r="N404" s="79"/>
      <c r="O404" s="79"/>
      <c r="P404" s="79"/>
      <c r="Q404" s="79"/>
      <c r="R404" s="79"/>
      <c r="S404" s="71"/>
      <c r="T404" s="71"/>
    </row>
    <row r="405" spans="2:20" x14ac:dyDescent="0.25">
      <c r="B405" s="53"/>
      <c r="C405" s="54"/>
      <c r="D405" s="55"/>
      <c r="E405" s="40"/>
      <c r="F405" s="40"/>
      <c r="G405" s="40"/>
      <c r="H405" s="33"/>
      <c r="I405" s="25"/>
      <c r="J405" s="26"/>
      <c r="L405" s="96"/>
      <c r="M405" s="96"/>
      <c r="N405" s="79"/>
      <c r="O405" s="79"/>
      <c r="P405" s="79"/>
      <c r="Q405" s="79"/>
      <c r="R405" s="94"/>
      <c r="S405" s="71"/>
      <c r="T405" s="71"/>
    </row>
    <row r="406" spans="2:20" ht="15.6" thickBot="1" x14ac:dyDescent="0.3">
      <c r="B406" s="53"/>
      <c r="C406" s="54"/>
      <c r="D406" s="55"/>
      <c r="E406" s="40"/>
      <c r="F406" s="40"/>
      <c r="G406" s="40"/>
      <c r="H406" s="56"/>
      <c r="I406" s="57"/>
      <c r="J406" s="58"/>
      <c r="L406" s="96"/>
      <c r="M406" s="96"/>
      <c r="N406" s="79"/>
      <c r="O406" s="79"/>
      <c r="P406" s="79"/>
      <c r="Q406" s="79"/>
      <c r="R406" s="79"/>
      <c r="S406" s="71"/>
      <c r="T406" s="71"/>
    </row>
    <row r="407" spans="2:20" ht="15.6" thickBot="1" x14ac:dyDescent="0.3">
      <c r="B407" s="7"/>
      <c r="C407" s="8"/>
      <c r="D407" s="8"/>
      <c r="E407" s="8"/>
      <c r="F407" s="8"/>
      <c r="G407" s="8"/>
      <c r="H407" s="59"/>
      <c r="I407" s="60"/>
      <c r="J407" s="61"/>
      <c r="L407" s="79"/>
      <c r="M407" s="79"/>
      <c r="N407" s="79"/>
      <c r="O407" s="79"/>
      <c r="P407" s="79"/>
      <c r="Q407" s="79"/>
      <c r="R407" s="96"/>
      <c r="S407" s="96"/>
      <c r="T407" s="96"/>
    </row>
    <row r="408" spans="2:20" ht="15.6" thickBot="1" x14ac:dyDescent="0.3">
      <c r="B408" s="62" t="s">
        <v>14</v>
      </c>
      <c r="C408" s="8"/>
      <c r="D408" s="8"/>
      <c r="E408" s="8"/>
      <c r="F408" s="8"/>
      <c r="G408" s="63" t="s">
        <v>15</v>
      </c>
      <c r="H408" s="64"/>
      <c r="I408" s="44"/>
      <c r="J408" s="45"/>
      <c r="L408" s="97"/>
      <c r="M408" s="79"/>
      <c r="N408" s="79"/>
      <c r="O408" s="79"/>
      <c r="P408" s="79"/>
      <c r="Q408" s="71"/>
      <c r="R408" s="96"/>
      <c r="S408" s="96"/>
      <c r="T408" s="96"/>
    </row>
    <row r="409" spans="2:20" ht="15.6" thickBot="1" x14ac:dyDescent="0.3">
      <c r="B409" s="65"/>
      <c r="C409" s="66"/>
      <c r="D409" s="66"/>
      <c r="E409" s="66"/>
      <c r="F409" s="66"/>
      <c r="G409" s="66"/>
      <c r="H409" s="67"/>
      <c r="I409" s="68"/>
      <c r="J409" s="69"/>
      <c r="L409" s="79"/>
      <c r="M409" s="79"/>
      <c r="N409" s="79"/>
      <c r="O409" s="79"/>
      <c r="P409" s="79"/>
      <c r="Q409" s="79"/>
      <c r="R409" s="96"/>
      <c r="S409" s="96"/>
      <c r="T409" s="9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409"/>
  <sheetViews>
    <sheetView tabSelected="1" workbookViewId="0">
      <selection activeCell="A14" sqref="A14"/>
    </sheetView>
  </sheetViews>
  <sheetFormatPr baseColWidth="10" defaultRowHeight="15" x14ac:dyDescent="0.25"/>
  <cols>
    <col min="2" max="2" width="20.6328125" customWidth="1"/>
    <col min="3" max="6" width="6.6328125" customWidth="1"/>
    <col min="7" max="7" width="9.6328125" customWidth="1"/>
    <col min="8" max="10" width="6.6328125" customWidth="1"/>
  </cols>
  <sheetData>
    <row r="1" spans="2:10" x14ac:dyDescent="0.25">
      <c r="B1" s="1"/>
      <c r="C1" s="2" t="s">
        <v>0</v>
      </c>
      <c r="D1" s="2"/>
      <c r="E1" s="2" t="str">
        <f>'[1]Corrections,Joueurs'!$N$1</f>
        <v>Les Pêcheurs</v>
      </c>
      <c r="F1" s="2"/>
      <c r="G1" s="2"/>
      <c r="H1" s="2"/>
      <c r="I1" s="2"/>
      <c r="J1" s="3"/>
    </row>
    <row r="2" spans="2:10" x14ac:dyDescent="0.25">
      <c r="B2" s="4" t="s">
        <v>1</v>
      </c>
      <c r="C2" s="5"/>
      <c r="D2" s="5"/>
      <c r="E2" s="5"/>
      <c r="F2" s="5"/>
      <c r="G2" s="5"/>
      <c r="H2" s="5"/>
      <c r="I2" s="5"/>
      <c r="J2" s="6"/>
    </row>
    <row r="3" spans="2:10" x14ac:dyDescent="0.25">
      <c r="B3" s="7"/>
      <c r="C3" s="8"/>
      <c r="D3" s="8"/>
      <c r="E3" s="8"/>
      <c r="F3" s="8"/>
      <c r="G3" s="8"/>
      <c r="H3" s="8"/>
      <c r="I3" s="9"/>
      <c r="J3" s="10"/>
    </row>
    <row r="4" spans="2:10" x14ac:dyDescent="0.25">
      <c r="B4" s="11" t="s">
        <v>2</v>
      </c>
      <c r="C4" s="12">
        <v>1</v>
      </c>
      <c r="D4" s="5"/>
      <c r="E4" s="5"/>
      <c r="F4" s="5" t="s">
        <v>3</v>
      </c>
      <c r="G4" s="13">
        <f>'[1]Corrections,Joueurs'!$S$4</f>
        <v>41893</v>
      </c>
      <c r="H4" s="14"/>
      <c r="I4" s="15"/>
      <c r="J4" s="16"/>
    </row>
    <row r="5" spans="2:10" x14ac:dyDescent="0.25">
      <c r="B5" s="7"/>
      <c r="C5" s="8"/>
      <c r="D5" s="8"/>
      <c r="E5" s="8"/>
      <c r="F5" s="8"/>
      <c r="G5" s="17" t="str">
        <f>'[1]Corrections,Joueurs'!$R$4</f>
        <v>Semaine-02</v>
      </c>
      <c r="H5" s="8"/>
      <c r="I5" s="9"/>
      <c r="J5" s="10"/>
    </row>
    <row r="6" spans="2:10" x14ac:dyDescent="0.25">
      <c r="B6" s="11" t="s">
        <v>4</v>
      </c>
      <c r="C6" s="12">
        <f>[1]Cédule!$C$6</f>
        <v>13</v>
      </c>
      <c r="D6" s="18"/>
      <c r="E6" s="19"/>
      <c r="F6" s="19"/>
      <c r="G6" s="19"/>
      <c r="H6" s="19"/>
      <c r="I6" s="9"/>
      <c r="J6" s="10"/>
    </row>
    <row r="7" spans="2:10" x14ac:dyDescent="0.25">
      <c r="B7" s="20" t="s">
        <v>5</v>
      </c>
      <c r="C7" s="8"/>
      <c r="D7" s="21">
        <f>'[1]Corrections,Joueurs'!$N$43</f>
        <v>0</v>
      </c>
      <c r="E7" s="8"/>
      <c r="F7" s="8"/>
      <c r="G7" s="8"/>
      <c r="H7" s="8"/>
      <c r="I7" s="9"/>
      <c r="J7" s="10"/>
    </row>
    <row r="8" spans="2:10" x14ac:dyDescent="0.25">
      <c r="B8" s="22" t="s">
        <v>6</v>
      </c>
      <c r="C8" s="23" t="s">
        <v>7</v>
      </c>
      <c r="D8" s="24">
        <v>1</v>
      </c>
      <c r="E8" s="24">
        <v>2</v>
      </c>
      <c r="F8" s="24">
        <v>3</v>
      </c>
      <c r="G8" s="24" t="s">
        <v>8</v>
      </c>
      <c r="H8" s="24">
        <v>69</v>
      </c>
      <c r="I8" s="25">
        <v>169</v>
      </c>
      <c r="J8" s="26">
        <v>269</v>
      </c>
    </row>
    <row r="9" spans="2:10" x14ac:dyDescent="0.25">
      <c r="B9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9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9" s="29"/>
      <c r="E9" s="29"/>
      <c r="F9" s="29"/>
      <c r="G9" s="29"/>
      <c r="H9" s="24"/>
      <c r="I9" s="25"/>
      <c r="J9" s="26"/>
    </row>
    <row r="10" spans="2:10" x14ac:dyDescent="0.25">
      <c r="B10" s="27" t="e">
        <f>IF($C$6=1,VLOOKUP([1]Sem.02!B8,[1]Michel!$DE$2:$DF$98,1,FALSE),IF($C$6=2,VLOOKUP([1]Sem.02!B14,[1]Michel!$DE$2:$DF$98,1,FALSE),IF($C$6=3,VLOOKUP([1]Sem.02!B20,[1]Michel!$DE$2:$DF$98,1,FALSE),IF($C$6=4,VLOOKUP([1]Sem.02!B26,[1]Michel!$DE$2:$DF$98,1,FALSE),IF($C$6=5,VLOOKUP([1]Sem.02!B32,[1]Michel!$DE$2:$DF$98,1,FALSE),IF($C$6=6,VLOOKUP([1]Sem.02!B38,[1]Michel!$DE$2:$DF$98,1,FALSE),IF($C$6=7,VLOOKUP([1]Sem.02!B44,[1]Michel!$DE$2:$DF$98,1,FALSE),IF($C$6=8,VLOOKUP([1]Sem.02!B50,[1]Michel!$DE$2:$DF$98,1,FALSE),IF($C$6=9,VLOOKUP([1]Sem.02!B56,[1]Michel!$DE$2:$DF$98,1,FALSE),IF($C$6=10,VLOOKUP([1]Sem.02!B62,[1]Michel!$DE$2:$DF$98,1,FALSE),IF($C$6=11,VLOOKUP([1]Sem.02!B68,[1]Michel!$DE$2:$DF$98,1,FALSE),IF($C$6=12,VLOOKUP([1]Sem.02!B74,[1]Michel!$DE$2:$DF$98,1,FALSE),IF($C$6=13,VLOOKUP([1]Sem.02!B80,[1]Michel!$DE$2:$DF$98,1,FALSE),IF($C$6=14,VLOOKUP([1]Sem.02!B86,[1]Michel!$DE$2:$DF$98,1,FALSE),IF($C$6=15,VLOOKUP([1]Sem.02!B92,[1]Michel!$DE$2:$DF$98,1,FALSE),IF($C$6=16,VLOOKUP([1]Sem.02!B102,[1]Michel!$DE$2:$DF$98,1,FALSE),))))))))))))))))</f>
        <v>#N/A</v>
      </c>
      <c r="C10" s="28" t="e">
        <f>IF($C$6=1,VLOOKUP([1]Sem.02!B8,[1]Michel!$DE$2:$DF$98,1,FALSE),IF($C$6=2,VLOOKUP([1]Sem.02!B14,[1]Michel!$DE$2:$DF$98,1,FALSE),IF($C$6=3,VLOOKUP([1]Sem.02!B20,[1]Michel!$DE$2:$DF$98,1,FALSE),IF($C$6=4,VLOOKUP([1]Sem.02!B26,[1]Michel!$DE$2:$DF$98,1,FALSE),IF($C$6=5,VLOOKUP([1]Sem.02!B32,[1]Michel!$DE$2:$DF$98,1,FALSE),IF($C$6=6,VLOOKUP([1]Sem.02!B38,[1]Michel!$DE$2:$DF$98,1,FALSE),IF($C$6=7,VLOOKUP([1]Sem.02!B44,[1]Michel!$DE$2:$DF$98,1,FALSE),IF($C$6=8,VLOOKUP([1]Sem.02!B50,[1]Michel!$DE$2:$DF$98,1,FALSE),IF($C$6=9,VLOOKUP([1]Sem.02!B56,[1]Michel!$DE$2:$DF$98,1,FALSE),IF($C$6=10,VLOOKUP([1]Sem.02!B62,[1]Michel!$DE$2:$DF$98,1,FALSE),IF($C$6=11,VLOOKUP([1]Sem.02!B68,[1]Michel!$DE$2:$DF$98,1,FALSE),IF($C$6=12,VLOOKUP([1]Sem.02!B74,[1]Michel!$DE$2:$DF$98,1,FALSE),IF($C$6=13,VLOOKUP([1]Sem.02!B80,[1]Michel!$DE$2:$DF$98,1,FALSE),IF($C$6=14,VLOOKUP([1]Sem.02!B86,[1]Michel!$DE$2:$DF$98,1,FALSE),IF($C$6=15,VLOOKUP([1]Sem.02!B92,[1]Michel!$DE$2:$DF$98,1,FALSE),IF($C$6=16,VLOOKUP([1]Sem.02!B102,[1]Michel!$DE$2:$DF$98,1,FALSE),))))))))))))))))</f>
        <v>#N/A</v>
      </c>
      <c r="D10" s="29"/>
      <c r="E10" s="29"/>
      <c r="F10" s="29"/>
      <c r="G10" s="29"/>
      <c r="H10" s="24"/>
      <c r="I10" s="25"/>
      <c r="J10" s="26"/>
    </row>
    <row r="11" spans="2:10" x14ac:dyDescent="0.25">
      <c r="B11" s="27" t="e">
        <f>IF($C$6=1,VLOOKUP([1]Sem.02!B9,[1]Michel!$DE$2:$DF$98,1,FALSE),IF($C$6=2,VLOOKUP([1]Sem.02!B15,[1]Michel!$DE$2:$DF$98,1,FALSE),IF($C$6=3,VLOOKUP([1]Sem.02!B21,[1]Michel!$DE$2:$DF$98,1,FALSE),IF($C$6=4,VLOOKUP([1]Sem.02!B27,[1]Michel!$DE$2:$DF$98,1,FALSE),IF($C$6=5,VLOOKUP([1]Sem.02!B33,[1]Michel!$DE$2:$DF$98,1,FALSE),IF($C$6=6,VLOOKUP([1]Sem.02!B39,[1]Michel!$DE$2:$DF$98,1,FALSE),IF($C$6=7,VLOOKUP([1]Sem.02!B45,[1]Michel!$DE$2:$DF$98,1,FALSE),IF($C$6=8,VLOOKUP([1]Sem.02!B51,[1]Michel!$DE$2:$DF$98,1,FALSE),IF($C$6=9,VLOOKUP([1]Sem.02!B57,[1]Michel!$DE$2:$DF$98,1,FALSE),IF($C$6=10,VLOOKUP([1]Sem.02!B63,[1]Michel!$DE$2:$DF$98,1,FALSE),IF($C$6=11,VLOOKUP([1]Sem.02!B69,[1]Michel!$DE$2:$DF$98,1,FALSE),IF($C$6=12,VLOOKUP([1]Sem.02!B75,[1]Michel!$DE$2:$DF$98,1,FALSE),IF($C$6=13,VLOOKUP([1]Sem.02!B81,[1]Michel!$DE$2:$DF$98,1,FALSE),IF($C$6=14,VLOOKUP([1]Sem.02!B87,[1]Michel!$DE$2:$DF$98,1,FALSE),IF($C$6=15,VLOOKUP([1]Sem.02!B93,[1]Michel!$DE$2:$DF$98,1,FALSE),IF($C$6=16,VLOOKUP([1]Sem.02!B103,[1]Michel!$DE$2:$DF$98,1,FALSE),))))))))))))))))</f>
        <v>#N/A</v>
      </c>
      <c r="C11" s="28" t="e">
        <f>IF($C$6=1,VLOOKUP([1]Sem.02!B9,[1]Michel!$DE$2:$DF$98,1,FALSE),IF($C$6=2,VLOOKUP([1]Sem.02!B15,[1]Michel!$DE$2:$DF$98,1,FALSE),IF($C$6=3,VLOOKUP([1]Sem.02!B21,[1]Michel!$DE$2:$DF$98,1,FALSE),IF($C$6=4,VLOOKUP([1]Sem.02!B27,[1]Michel!$DE$2:$DF$98,1,FALSE),IF($C$6=5,VLOOKUP([1]Sem.02!B33,[1]Michel!$DE$2:$DF$98,1,FALSE),IF($C$6=6,VLOOKUP([1]Sem.02!B39,[1]Michel!$DE$2:$DF$98,1,FALSE),IF($C$6=7,VLOOKUP([1]Sem.02!B45,[1]Michel!$DE$2:$DF$98,1,FALSE),IF($C$6=8,VLOOKUP([1]Sem.02!B51,[1]Michel!$DE$2:$DF$98,1,FALSE),IF($C$6=9,VLOOKUP([1]Sem.02!B57,[1]Michel!$DE$2:$DF$98,1,FALSE),IF($C$6=10,VLOOKUP([1]Sem.02!B63,[1]Michel!$DE$2:$DF$98,1,FALSE),IF($C$6=11,VLOOKUP([1]Sem.02!B69,[1]Michel!$DE$2:$DF$98,1,FALSE),IF($C$6=12,VLOOKUP([1]Sem.02!B75,[1]Michel!$DE$2:$DF$98,1,FALSE),IF($C$6=13,VLOOKUP([1]Sem.02!B81,[1]Michel!$DE$2:$DF$98,1,FALSE),IF($C$6=14,VLOOKUP([1]Sem.02!B87,[1]Michel!$DE$2:$DF$98,1,FALSE),IF($C$6=15,VLOOKUP([1]Sem.02!B93,[1]Michel!$DE$2:$DF$98,1,FALSE),IF($C$6=16,VLOOKUP([1]Sem.02!B103,[1]Michel!$DE$2:$DF$98,1,FALSE),))))))))))))))))</f>
        <v>#N/A</v>
      </c>
      <c r="D11" s="29"/>
      <c r="E11" s="29"/>
      <c r="F11" s="29"/>
      <c r="G11" s="29"/>
      <c r="H11" s="24"/>
      <c r="I11" s="25"/>
      <c r="J11" s="26"/>
    </row>
    <row r="12" spans="2:10" x14ac:dyDescent="0.25">
      <c r="B12" s="27" t="e">
        <f>IF($C$6=1,VLOOKUP([1]Sem.02!B10,[1]Michel!$DE$2:$DF$98,1,FALSE),IF($C$6=2,VLOOKUP([1]Sem.02!B16,[1]Michel!$DE$2:$DF$98,1,FALSE),IF($C$6=3,VLOOKUP([1]Sem.02!B22,[1]Michel!$DE$2:$DF$98,1,FALSE),IF($C$6=4,VLOOKUP([1]Sem.02!B28,[1]Michel!$DE$2:$DF$98,1,FALSE),IF($C$6=5,VLOOKUP([1]Sem.02!B34,[1]Michel!$DE$2:$DF$98,1,FALSE),IF($C$6=6,VLOOKUP([1]Sem.02!B40,[1]Michel!$DE$2:$DF$98,1,FALSE),IF($C$6=7,VLOOKUP([1]Sem.02!B46,[1]Michel!$DE$2:$DF$98,1,FALSE),IF($C$6=8,VLOOKUP([1]Sem.02!B52,[1]Michel!$DE$2:$DF$98,1,FALSE),IF($C$6=9,VLOOKUP([1]Sem.02!B58,[1]Michel!$DE$2:$DF$98,1,FALSE),IF($C$6=10,VLOOKUP([1]Sem.02!B64,[1]Michel!$DE$2:$DF$98,1,FALSE),IF($C$6=11,VLOOKUP([1]Sem.02!B70,[1]Michel!$DE$2:$DF$98,1,FALSE),IF($C$6=12,VLOOKUP([1]Sem.02!B76,[1]Michel!$DE$2:$DF$98,1,FALSE),IF($C$6=13,VLOOKUP([1]Sem.02!B82,[1]Michel!$DE$2:$DF$98,1,FALSE),IF($C$6=14,VLOOKUP([1]Sem.02!B88,[1]Michel!$DE$2:$DF$98,1,FALSE),IF($C$6=15,VLOOKUP([1]Sem.02!B94,[1]Michel!$DE$2:$DF$98,1,FALSE),IF($C$6=16,VLOOKUP([1]Sem.02!B104,[1]Michel!$DE$2:$DF$98,1,FALSE),))))))))))))))))</f>
        <v>#N/A</v>
      </c>
      <c r="C12" s="28" t="e">
        <f>IF($C$6=1,VLOOKUP([1]Sem.02!B10,[1]Michel!$DE$2:$DF$98,1,FALSE),IF($C$6=2,VLOOKUP([1]Sem.02!B16,[1]Michel!$DE$2:$DF$98,1,FALSE),IF($C$6=3,VLOOKUP([1]Sem.02!B22,[1]Michel!$DE$2:$DF$98,1,FALSE),IF($C$6=4,VLOOKUP([1]Sem.02!B28,[1]Michel!$DE$2:$DF$98,1,FALSE),IF($C$6=5,VLOOKUP([1]Sem.02!B34,[1]Michel!$DE$2:$DF$98,1,FALSE),IF($C$6=6,VLOOKUP([1]Sem.02!B40,[1]Michel!$DE$2:$DF$98,1,FALSE),IF($C$6=7,VLOOKUP([1]Sem.02!B46,[1]Michel!$DE$2:$DF$98,1,FALSE),IF($C$6=8,VLOOKUP([1]Sem.02!B52,[1]Michel!$DE$2:$DF$98,1,FALSE),IF($C$6=9,VLOOKUP([1]Sem.02!B58,[1]Michel!$DE$2:$DF$98,1,FALSE),IF($C$6=10,VLOOKUP([1]Sem.02!B64,[1]Michel!$DE$2:$DF$98,1,FALSE),IF($C$6=11,VLOOKUP([1]Sem.02!B70,[1]Michel!$DE$2:$DF$98,1,FALSE),IF($C$6=12,VLOOKUP([1]Sem.02!B76,[1]Michel!$DE$2:$DF$98,1,FALSE),IF($C$6=13,VLOOKUP([1]Sem.02!B82,[1]Michel!$DE$2:$DF$98,1,FALSE),IF($C$6=14,VLOOKUP([1]Sem.02!B88,[1]Michel!$DE$2:$DF$98,1,FALSE),IF($C$6=15,VLOOKUP([1]Sem.02!B94,[1]Michel!$DE$2:$DF$98,1,FALSE),IF($C$6=16,VLOOKUP([1]Sem.02!B104,[1]Michel!$DE$2:$DF$98,1,FALSE),))))))))))))))))</f>
        <v>#N/A</v>
      </c>
      <c r="D12" s="29"/>
      <c r="E12" s="29"/>
      <c r="F12" s="29"/>
      <c r="G12" s="29"/>
      <c r="H12" s="24"/>
      <c r="I12" s="25"/>
      <c r="J12" s="26"/>
    </row>
    <row r="13" spans="2:10" x14ac:dyDescent="0.25">
      <c r="B13" s="27" t="e">
        <f>IF($C$6=1,VLOOKUP([1]Sem.02!B11,[1]Michel!$DE$2:$DF$98,1,FALSE),IF($C$6=2,VLOOKUP([1]Sem.02!B17,[1]Michel!$DE$2:$DF$98,1,FALSE),IF($C$6=3,VLOOKUP([1]Sem.02!B23,[1]Michel!$DE$2:$DF$98,1,FALSE),IF($C$6=4,VLOOKUP([1]Sem.02!B29,[1]Michel!$DE$2:$DF$98,1,FALSE),IF($C$6=5,VLOOKUP([1]Sem.02!B35,[1]Michel!$DE$2:$DF$98,1,FALSE),IF($C$6=6,VLOOKUP([1]Sem.02!B41,[1]Michel!$DE$2:$DF$98,1,FALSE),IF($C$6=7,VLOOKUP([1]Sem.02!B47,[1]Michel!$DE$2:$DF$98,1,FALSE),IF($C$6=8,VLOOKUP([1]Sem.02!B53,[1]Michel!$DE$2:$DF$98,1,FALSE),IF($C$6=9,VLOOKUP([1]Sem.02!B59,[1]Michel!$DE$2:$DF$98,1,FALSE),IF($C$6=10,VLOOKUP([1]Sem.02!B65,[1]Michel!$DE$2:$DF$98,1,FALSE),IF($C$6=11,VLOOKUP([1]Sem.02!B71,[1]Michel!$DE$2:$DF$98,1,FALSE),IF($C$6=12,VLOOKUP([1]Sem.02!B77,[1]Michel!$DE$2:$DF$98,1,FALSE),IF($C$6=13,VLOOKUP([1]Sem.02!B83,[1]Michel!$DE$2:$DF$98,1,FALSE),IF($C$6=14,VLOOKUP([1]Sem.02!B89,[1]Michel!$DE$2:$DF$98,1,FALSE),IF($C$6=15,VLOOKUP([1]Sem.02!B95,[1]Michel!$DE$2:$DF$98,1,FALSE),IF($C$6=16,VLOOKUP([1]Sem.02!B105,[1]Michel!$DE$2:$DF$98,1,FALSE),))))))))))))))))</f>
        <v>#N/A</v>
      </c>
      <c r="C13" s="28" t="e">
        <f>IF($C$6=1,VLOOKUP([1]Sem.02!B11,[1]Michel!$DE$2:$DF$98,1,FALSE),IF($C$6=2,VLOOKUP([1]Sem.02!B17,[1]Michel!$DE$2:$DF$98,1,FALSE),IF($C$6=3,VLOOKUP([1]Sem.02!B23,[1]Michel!$DE$2:$DF$98,1,FALSE),IF($C$6=4,VLOOKUP([1]Sem.02!B29,[1]Michel!$DE$2:$DF$98,1,FALSE),IF($C$6=5,VLOOKUP([1]Sem.02!B35,[1]Michel!$DE$2:$DF$98,1,FALSE),IF($C$6=6,VLOOKUP([1]Sem.02!B41,[1]Michel!$DE$2:$DF$98,1,FALSE),IF($C$6=7,VLOOKUP([1]Sem.02!B47,[1]Michel!$DE$2:$DF$98,1,FALSE),IF($C$6=8,VLOOKUP([1]Sem.02!B53,[1]Michel!$DE$2:$DF$98,1,FALSE),IF($C$6=9,VLOOKUP([1]Sem.02!B59,[1]Michel!$DE$2:$DF$98,1,FALSE),IF($C$6=10,VLOOKUP([1]Sem.02!B65,[1]Michel!$DE$2:$DF$98,1,FALSE),IF($C$6=11,VLOOKUP([1]Sem.02!B71,[1]Michel!$DE$2:$DF$98,1,FALSE),IF($C$6=12,VLOOKUP([1]Sem.02!B77,[1]Michel!$DE$2:$DF$98,1,FALSE),IF($C$6=13,VLOOKUP([1]Sem.02!B83,[1]Michel!$DE$2:$DF$98,1,FALSE),IF($C$6=14,VLOOKUP([1]Sem.02!B89,[1]Michel!$DE$2:$DF$98,1,FALSE),IF($C$6=15,VLOOKUP([1]Sem.02!B95,[1]Michel!$DE$2:$DF$98,1,FALSE),IF($C$6=16,VLOOKUP([1]Sem.02!B105,[1]Michel!$DE$2:$DF$98,1,FALSE),))))))))))))))))</f>
        <v>#N/A</v>
      </c>
      <c r="D13" s="29"/>
      <c r="E13" s="29"/>
      <c r="F13" s="29"/>
      <c r="G13" s="29"/>
      <c r="H13" s="24"/>
      <c r="I13" s="25"/>
      <c r="J13" s="26"/>
    </row>
    <row r="14" spans="2:10" x14ac:dyDescent="0.25">
      <c r="B14" s="30" t="s">
        <v>9</v>
      </c>
      <c r="C14" s="31" t="e">
        <f>SUM(C9:C13)</f>
        <v>#N/A</v>
      </c>
      <c r="D14" s="32"/>
      <c r="E14" s="32"/>
      <c r="F14" s="32"/>
      <c r="G14" s="32"/>
      <c r="H14" s="33"/>
      <c r="I14" s="25"/>
      <c r="J14" s="26"/>
    </row>
    <row r="15" spans="2:10" x14ac:dyDescent="0.25">
      <c r="B15" s="30" t="s">
        <v>10</v>
      </c>
      <c r="C15" s="31"/>
      <c r="D15" s="34">
        <f>C15</f>
        <v>0</v>
      </c>
      <c r="E15" s="34">
        <f>D15</f>
        <v>0</v>
      </c>
      <c r="F15" s="34">
        <f>E15</f>
        <v>0</v>
      </c>
      <c r="G15" s="34">
        <f>SUM(D15:F15)</f>
        <v>0</v>
      </c>
      <c r="H15" s="33"/>
      <c r="I15" s="25"/>
      <c r="J15" s="26"/>
    </row>
    <row r="16" spans="2:10" ht="15.6" thickBot="1" x14ac:dyDescent="0.3">
      <c r="B16" s="74" t="s">
        <v>8</v>
      </c>
      <c r="C16" s="36" t="e">
        <f>SUM(C14+C15)</f>
        <v>#N/A</v>
      </c>
      <c r="D16" s="32"/>
      <c r="E16" s="32"/>
      <c r="F16" s="37"/>
      <c r="G16" s="37"/>
      <c r="H16" s="38"/>
      <c r="I16" s="25"/>
      <c r="J16" s="26"/>
    </row>
    <row r="17" spans="2:10" ht="15.6" thickBot="1" x14ac:dyDescent="0.3">
      <c r="B17" s="7"/>
      <c r="C17" s="40"/>
      <c r="D17" s="8"/>
      <c r="E17" s="8"/>
      <c r="F17" s="41" t="s">
        <v>12</v>
      </c>
      <c r="G17" s="42"/>
      <c r="H17" s="43"/>
      <c r="I17" s="44"/>
      <c r="J17" s="45"/>
    </row>
    <row r="18" spans="2:10" x14ac:dyDescent="0.25">
      <c r="B18" s="7"/>
      <c r="C18" s="8"/>
      <c r="D18" s="8"/>
      <c r="E18" s="8"/>
      <c r="F18" s="8"/>
      <c r="G18" s="8"/>
      <c r="H18" s="46"/>
      <c r="I18" s="46"/>
      <c r="J18" s="45"/>
    </row>
    <row r="19" spans="2:10" x14ac:dyDescent="0.25">
      <c r="B19" s="47" t="s">
        <v>13</v>
      </c>
      <c r="C19" s="48"/>
      <c r="D19" s="24">
        <v>1</v>
      </c>
      <c r="E19" s="24">
        <v>2</v>
      </c>
      <c r="F19" s="24">
        <v>3</v>
      </c>
      <c r="G19" s="24" t="s">
        <v>8</v>
      </c>
      <c r="H19" s="24">
        <v>69</v>
      </c>
      <c r="I19" s="25">
        <v>169</v>
      </c>
      <c r="J19" s="26">
        <v>269</v>
      </c>
    </row>
    <row r="20" spans="2:10" x14ac:dyDescent="0.25">
      <c r="B20" s="49"/>
      <c r="C20" s="50"/>
      <c r="D20" s="51"/>
      <c r="E20" s="52"/>
      <c r="F20" s="52"/>
      <c r="G20" s="52"/>
      <c r="H20" s="40"/>
      <c r="I20" s="25"/>
      <c r="J20" s="26"/>
    </row>
    <row r="21" spans="2:10" x14ac:dyDescent="0.25">
      <c r="B21" s="53"/>
      <c r="C21" s="54"/>
      <c r="D21" s="55"/>
      <c r="E21" s="40"/>
      <c r="F21" s="40"/>
      <c r="G21" s="40"/>
      <c r="H21" s="33"/>
      <c r="I21" s="25"/>
      <c r="J21" s="26"/>
    </row>
    <row r="22" spans="2:10" ht="15.6" thickBot="1" x14ac:dyDescent="0.3">
      <c r="B22" s="53"/>
      <c r="C22" s="54"/>
      <c r="D22" s="55"/>
      <c r="E22" s="40"/>
      <c r="F22" s="40"/>
      <c r="G22" s="40"/>
      <c r="H22" s="56"/>
      <c r="I22" s="57"/>
      <c r="J22" s="58"/>
    </row>
    <row r="23" spans="2:10" ht="15.6" thickBot="1" x14ac:dyDescent="0.3">
      <c r="B23" s="7"/>
      <c r="C23" s="8"/>
      <c r="D23" s="8"/>
      <c r="E23" s="8"/>
      <c r="F23" s="8"/>
      <c r="G23" s="8"/>
      <c r="H23" s="59"/>
      <c r="I23" s="60"/>
      <c r="J23" s="61"/>
    </row>
    <row r="24" spans="2:10" ht="15.6" thickBot="1" x14ac:dyDescent="0.3">
      <c r="B24" s="62" t="s">
        <v>14</v>
      </c>
      <c r="C24" s="8"/>
      <c r="D24" s="8"/>
      <c r="E24" s="8"/>
      <c r="F24" s="8"/>
      <c r="G24" s="63" t="s">
        <v>15</v>
      </c>
      <c r="H24" s="64"/>
      <c r="I24" s="44"/>
      <c r="J24" s="45"/>
    </row>
    <row r="25" spans="2:10" ht="15.6" thickBot="1" x14ac:dyDescent="0.3">
      <c r="B25" s="65"/>
      <c r="C25" s="66"/>
      <c r="D25" s="66"/>
      <c r="E25" s="66"/>
      <c r="F25" s="66"/>
      <c r="G25" s="66"/>
      <c r="H25" s="67"/>
      <c r="I25" s="68"/>
      <c r="J25" s="69"/>
    </row>
    <row r="26" spans="2:10" ht="15.6" thickBot="1" x14ac:dyDescent="0.3">
      <c r="B26" s="70"/>
      <c r="C26" s="70"/>
      <c r="D26" s="70"/>
      <c r="E26" s="70"/>
      <c r="F26" s="70"/>
      <c r="G26" s="70"/>
      <c r="H26" s="70"/>
      <c r="I26" s="71"/>
      <c r="J26" s="71"/>
    </row>
    <row r="27" spans="2:10" x14ac:dyDescent="0.25">
      <c r="B27" s="1"/>
      <c r="C27" s="2" t="s">
        <v>0</v>
      </c>
      <c r="D27" s="2"/>
      <c r="E27" s="2" t="str">
        <f>'[1]Corrections,Joueurs'!$N$1</f>
        <v>Les Pêcheurs</v>
      </c>
      <c r="F27" s="2"/>
      <c r="G27" s="2"/>
      <c r="H27" s="2"/>
      <c r="I27" s="2"/>
      <c r="J27" s="3"/>
    </row>
    <row r="28" spans="2:10" x14ac:dyDescent="0.25">
      <c r="B28" s="4" t="s">
        <v>1</v>
      </c>
      <c r="C28" s="5"/>
      <c r="D28" s="5"/>
      <c r="E28" s="5"/>
      <c r="F28" s="5"/>
      <c r="G28" s="5"/>
      <c r="H28" s="5"/>
      <c r="I28" s="5"/>
      <c r="J28" s="6"/>
    </row>
    <row r="29" spans="2:10" x14ac:dyDescent="0.25">
      <c r="B29" s="7"/>
      <c r="C29" s="8"/>
      <c r="D29" s="8"/>
      <c r="E29" s="8"/>
      <c r="F29" s="8"/>
      <c r="G29" s="8"/>
      <c r="H29" s="8"/>
      <c r="I29" s="9"/>
      <c r="J29" s="10"/>
    </row>
    <row r="30" spans="2:10" x14ac:dyDescent="0.25">
      <c r="B30" s="11" t="s">
        <v>2</v>
      </c>
      <c r="C30" s="12">
        <v>2</v>
      </c>
      <c r="D30" s="5"/>
      <c r="E30" s="5"/>
      <c r="F30" s="5" t="s">
        <v>3</v>
      </c>
      <c r="G30" s="13">
        <f>'[1]Corrections,Joueurs'!$S$4</f>
        <v>41893</v>
      </c>
      <c r="H30" s="14"/>
      <c r="I30" s="15"/>
      <c r="J30" s="16"/>
    </row>
    <row r="31" spans="2:10" x14ac:dyDescent="0.25">
      <c r="B31" s="7"/>
      <c r="C31" s="8"/>
      <c r="D31" s="8"/>
      <c r="E31" s="8"/>
      <c r="F31" s="8"/>
      <c r="G31" s="17" t="str">
        <f>'[1]Corrections,Joueurs'!$R$4</f>
        <v>Semaine-02</v>
      </c>
      <c r="H31" s="8"/>
      <c r="I31" s="9"/>
      <c r="J31" s="10"/>
    </row>
    <row r="32" spans="2:10" x14ac:dyDescent="0.25">
      <c r="B32" s="11" t="s">
        <v>4</v>
      </c>
      <c r="C32" s="12">
        <f>[1]Cédule!$D$6</f>
        <v>12</v>
      </c>
      <c r="D32" s="18"/>
      <c r="E32" s="19"/>
      <c r="F32" s="19"/>
      <c r="G32" s="19"/>
      <c r="H32" s="19"/>
      <c r="I32" s="9"/>
      <c r="J32" s="10"/>
    </row>
    <row r="33" spans="2:10" x14ac:dyDescent="0.25">
      <c r="B33" s="20" t="s">
        <v>5</v>
      </c>
      <c r="C33" s="8"/>
      <c r="D33" s="21">
        <f>'[1]Corrections,Joueurs'!$N$42</f>
        <v>0</v>
      </c>
      <c r="E33" s="8"/>
      <c r="F33" s="8"/>
      <c r="G33" s="8"/>
      <c r="H33" s="8"/>
      <c r="I33" s="9"/>
      <c r="J33" s="10"/>
    </row>
    <row r="34" spans="2:10" x14ac:dyDescent="0.25">
      <c r="B34" s="22" t="s">
        <v>6</v>
      </c>
      <c r="C34" s="23" t="s">
        <v>7</v>
      </c>
      <c r="D34" s="24">
        <v>1</v>
      </c>
      <c r="E34" s="24">
        <v>2</v>
      </c>
      <c r="F34" s="24">
        <v>3</v>
      </c>
      <c r="G34" s="24" t="s">
        <v>8</v>
      </c>
      <c r="H34" s="24">
        <v>69</v>
      </c>
      <c r="I34" s="25">
        <v>169</v>
      </c>
      <c r="J34" s="26">
        <v>269</v>
      </c>
    </row>
    <row r="35" spans="2:10" x14ac:dyDescent="0.25">
      <c r="B35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35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35" s="29"/>
      <c r="E35" s="29"/>
      <c r="F35" s="29"/>
      <c r="G35" s="29"/>
      <c r="H35" s="24"/>
      <c r="I35" s="25"/>
      <c r="J35" s="26"/>
    </row>
    <row r="36" spans="2:10" x14ac:dyDescent="0.25">
      <c r="B36" s="27">
        <f>IF($GJ$652=1,VLOOKUP([1]Sem.02!#REF!,[1]Michel!$DE$2:$DF$98,1,FALSE),IF($GJ$652=2,VLOOKUP([1]Sem.02!#REF!,[1]Michel!$DE$2:$DF$98,1,FALSE),IF($GJ$652=3,VLOOKUP([1]Sem.02!#REF!,[1]Michel!$DE$2:$DF$98,1,FALSE),IF($GJ$652=4,VLOOKUP([1]Sem.02!#REF!,[1]Michel!$DE$2:$DF$98,1,FALSE),IF($GJ$652=5,VLOOKUP([1]Sem.02!#REF!,[1]Michel!$DE$2:$DF$98,1,FALSE),IF($GJ$652=6,VLOOKUP([1]Sem.02!#REF!,[1]Michel!$DE$2:$DF$98,1,FALSE),IF($GJ$652=7,VLOOKUP([1]Sem.02!#REF!,[1]Michel!$DE$2:$DF$98,1,FALSE),IF($GJ$652=8,VLOOKUP([1]Sem.02!#REF!,[1]Michel!$DE$2:$DF$98,1,FALSE),IF($GJ$652=9,VLOOKUP([1]Sem.02!#REF!,[1]Michel!$DE$2:$DF$98,1,FALSE),IF($GJ$652=10,VLOOKUP([1]Sem.02!#REF!,[1]Michel!$DE$2:$DF$98,1,FALSE),IF($GJ$652=11,VLOOKUP([1]Sem.02!#REF!,[1]Michel!$DE$2:$DF$98,1,FALSE),IF($GJ$652=12,VLOOKUP([1]Sem.02!#REF!,[1]Michel!$DE$2:$DF$98,1,FALSE),IF($GJ$652=13,VLOOKUP([1]Sem.02!#REF!,[1]Michel!$DE$2:$DF$98,1,FALSE),IF($GJ$652=14,VLOOKUP([1]Sem.02!#REF!,[1]Michel!$DE$2:$DF$98,1,FALSE),IF($GJ$652=15,VLOOKUP([1]Sem.02!#REF!,[1]Michel!$DE$2:$DF$98,1,FALSE),IF($GJ$652=16,VLOOKUP([1]Sem.02!#REF!,[1]Michel!$DE$2:$DF$98,1,FALSE),))))))))))))))))</f>
        <v>0</v>
      </c>
      <c r="C36" s="28"/>
      <c r="D36" s="29"/>
      <c r="E36" s="29"/>
      <c r="F36" s="29"/>
      <c r="G36" s="29"/>
      <c r="H36" s="24"/>
      <c r="I36" s="25"/>
      <c r="J36" s="26"/>
    </row>
    <row r="37" spans="2:10" x14ac:dyDescent="0.25">
      <c r="B37" s="27">
        <f>IF($GJ$652=1,VLOOKUP([1]Sem.02!#REF!,[1]Michel!$DE$2:$DF$98,1,FALSE),IF($GJ$652=2,VLOOKUP([1]Sem.02!#REF!,[1]Michel!$DE$2:$DF$98,1,FALSE),IF($GJ$652=3,VLOOKUP([1]Sem.02!#REF!,[1]Michel!$DE$2:$DF$98,1,FALSE),IF($GJ$652=4,VLOOKUP([1]Sem.02!#REF!,[1]Michel!$DE$2:$DF$98,1,FALSE),IF($GJ$652=5,VLOOKUP([1]Sem.02!#REF!,[1]Michel!$DE$2:$DF$98,1,FALSE),IF($GJ$652=6,VLOOKUP([1]Sem.02!#REF!,[1]Michel!$DE$2:$DF$98,1,FALSE),IF($GJ$652=7,VLOOKUP([1]Sem.02!#REF!,[1]Michel!$DE$2:$DF$98,1,FALSE),IF($GJ$652=8,VLOOKUP([1]Sem.02!#REF!,[1]Michel!$DE$2:$DF$98,1,FALSE),IF($GJ$652=9,VLOOKUP([1]Sem.02!#REF!,[1]Michel!$DE$2:$DF$98,1,FALSE),IF($GJ$652=10,VLOOKUP([1]Sem.02!#REF!,[1]Michel!$DE$2:$DF$98,1,FALSE),IF($GJ$652=11,VLOOKUP([1]Sem.02!#REF!,[1]Michel!$DE$2:$DF$98,1,FALSE),IF($GJ$652=12,VLOOKUP([1]Sem.02!#REF!,[1]Michel!$DE$2:$DF$98,1,FALSE),IF($GJ$652=13,VLOOKUP([1]Sem.02!#REF!,[1]Michel!$DE$2:$DF$98,1,FALSE),IF($GJ$652=14,VLOOKUP([1]Sem.02!#REF!,[1]Michel!$DE$2:$DF$98,1,FALSE),IF($GJ$652=15,VLOOKUP([1]Sem.02!#REF!,[1]Michel!$DE$2:$DF$98,1,FALSE),IF($GJ$652=16,VLOOKUP([1]Sem.02!#REF!,[1]Michel!$DE$2:$DF$98,1,FALSE),))))))))))))))))</f>
        <v>0</v>
      </c>
      <c r="C37" s="28"/>
      <c r="D37" s="29"/>
      <c r="E37" s="29"/>
      <c r="F37" s="29"/>
      <c r="G37" s="29"/>
      <c r="H37" s="24"/>
      <c r="I37" s="25"/>
      <c r="J37" s="26"/>
    </row>
    <row r="38" spans="2:10" x14ac:dyDescent="0.25">
      <c r="B38" s="27">
        <f>IF($GJ$652=1,VLOOKUP([1]Sem.02!#REF!,[1]Michel!$DE$2:$DF$98,1,FALSE),IF($GJ$652=2,VLOOKUP([1]Sem.02!#REF!,[1]Michel!$DE$2:$DF$98,1,FALSE),IF($GJ$652=3,VLOOKUP([1]Sem.02!#REF!,[1]Michel!$DE$2:$DF$98,1,FALSE),IF($GJ$652=4,VLOOKUP([1]Sem.02!#REF!,[1]Michel!$DE$2:$DF$98,1,FALSE),IF($GJ$652=5,VLOOKUP([1]Sem.02!#REF!,[1]Michel!$DE$2:$DF$98,1,FALSE),IF($GJ$652=6,VLOOKUP([1]Sem.02!#REF!,[1]Michel!$DE$2:$DF$98,1,FALSE),IF($GJ$652=7,VLOOKUP([1]Sem.02!#REF!,[1]Michel!$DE$2:$DF$98,1,FALSE),IF($GJ$652=8,VLOOKUP([1]Sem.02!#REF!,[1]Michel!$DE$2:$DF$98,1,FALSE),IF($GJ$652=9,VLOOKUP([1]Sem.02!#REF!,[1]Michel!$DE$2:$DF$98,1,FALSE),IF($GJ$652=10,VLOOKUP([1]Sem.02!#REF!,[1]Michel!$DE$2:$DF$98,1,FALSE),IF($GJ$652=11,VLOOKUP([1]Sem.02!#REF!,[1]Michel!$DE$2:$DF$98,1,FALSE),IF($GJ$652=12,VLOOKUP([1]Sem.02!#REF!,[1]Michel!$DE$2:$DF$98,1,FALSE),IF($GJ$652=13,VLOOKUP([1]Sem.02!#REF!,[1]Michel!$DE$2:$DF$98,1,FALSE),IF($GJ$652=14,VLOOKUP([1]Sem.02!#REF!,[1]Michel!$DE$2:$DF$98,1,FALSE),IF($GJ$652=15,VLOOKUP([1]Sem.02!#REF!,[1]Michel!$DE$2:$DF$98,1,FALSE),IF($GJ$652=16,VLOOKUP([1]Sem.02!#REF!,[1]Michel!$DE$2:$DF$98,1,FALSE),))))))))))))))))</f>
        <v>0</v>
      </c>
      <c r="C38" s="28"/>
      <c r="D38" s="29"/>
      <c r="E38" s="29"/>
      <c r="F38" s="29"/>
      <c r="G38" s="29"/>
      <c r="H38" s="24"/>
      <c r="I38" s="25"/>
      <c r="J38" s="26"/>
    </row>
    <row r="39" spans="2:10" x14ac:dyDescent="0.25">
      <c r="B39" s="27">
        <f>IF($GJ$652=1,VLOOKUP([1]Sem.02!#REF!,[1]Michel!$DE$2:$DF$98,1,FALSE),IF($GJ$652=2,VLOOKUP([1]Sem.02!#REF!,[1]Michel!$DE$2:$DF$98,1,FALSE),IF($GJ$652=3,VLOOKUP([1]Sem.02!#REF!,[1]Michel!$DE$2:$DF$98,1,FALSE),IF($GJ$652=4,VLOOKUP([1]Sem.02!#REF!,[1]Michel!$DE$2:$DF$98,1,FALSE),IF($GJ$652=5,VLOOKUP([1]Sem.02!#REF!,[1]Michel!$DE$2:$DF$98,1,FALSE),IF($GJ$652=6,VLOOKUP([1]Sem.02!#REF!,[1]Michel!$DE$2:$DF$98,1,FALSE),IF($GJ$652=7,VLOOKUP([1]Sem.02!#REF!,[1]Michel!$DE$2:$DF$98,1,FALSE),IF($GJ$652=8,VLOOKUP([1]Sem.02!#REF!,[1]Michel!$DE$2:$DF$98,1,FALSE),IF($GJ$652=9,VLOOKUP([1]Sem.02!#REF!,[1]Michel!$DE$2:$DF$98,1,FALSE),IF($GJ$652=10,VLOOKUP([1]Sem.02!#REF!,[1]Michel!$DE$2:$DF$98,1,FALSE),IF($GJ$652=11,VLOOKUP([1]Sem.02!#REF!,[1]Michel!$DE$2:$DF$98,1,FALSE),IF($GJ$652=12,VLOOKUP([1]Sem.02!#REF!,[1]Michel!$DE$2:$DF$98,1,FALSE),IF($GJ$652=13,VLOOKUP([1]Sem.02!#REF!,[1]Michel!$DE$2:$DF$98,1,FALSE),IF($GJ$652=14,VLOOKUP([1]Sem.02!#REF!,[1]Michel!$DE$2:$DF$98,1,FALSE),IF($GJ$652=15,VLOOKUP([1]Sem.02!#REF!,[1]Michel!$DE$2:$DF$98,1,FALSE),IF($GJ$652=16,VLOOKUP([1]Sem.02!#REF!,[1]Michel!$DE$2:$DF$98,1,FALSE),))))))))))))))))</f>
        <v>0</v>
      </c>
      <c r="C39" s="28"/>
      <c r="D39" s="29"/>
      <c r="E39" s="29"/>
      <c r="F39" s="29"/>
      <c r="G39" s="29"/>
      <c r="H39" s="24"/>
      <c r="I39" s="25"/>
      <c r="J39" s="26"/>
    </row>
    <row r="40" spans="2:10" x14ac:dyDescent="0.25">
      <c r="B40" s="30" t="s">
        <v>9</v>
      </c>
      <c r="C40" s="31" t="e">
        <f>'[1]Corrections,Joueurs'!#REF!</f>
        <v>#REF!</v>
      </c>
      <c r="D40" s="32"/>
      <c r="E40" s="32"/>
      <c r="F40" s="32"/>
      <c r="G40" s="32"/>
      <c r="H40" s="33"/>
      <c r="I40" s="25"/>
      <c r="J40" s="26"/>
    </row>
    <row r="41" spans="2:10" x14ac:dyDescent="0.25">
      <c r="B41" s="30" t="s">
        <v>10</v>
      </c>
      <c r="C41" s="31"/>
      <c r="D41" s="34">
        <f>C41</f>
        <v>0</v>
      </c>
      <c r="E41" s="34">
        <f>D41</f>
        <v>0</v>
      </c>
      <c r="F41" s="34">
        <f>E41</f>
        <v>0</v>
      </c>
      <c r="G41" s="34">
        <f>SUM(D41:F41)</f>
        <v>0</v>
      </c>
      <c r="H41" s="33"/>
      <c r="I41" s="25"/>
      <c r="J41" s="26"/>
    </row>
    <row r="42" spans="2:10" ht="15.6" thickBot="1" x14ac:dyDescent="0.3">
      <c r="B42" s="74" t="s">
        <v>8</v>
      </c>
      <c r="C42" s="36" t="e">
        <f>SUM(C40+C41)</f>
        <v>#REF!</v>
      </c>
      <c r="D42" s="32"/>
      <c r="E42" s="32"/>
      <c r="F42" s="37"/>
      <c r="G42" s="37"/>
      <c r="H42" s="38"/>
      <c r="I42" s="25"/>
      <c r="J42" s="26"/>
    </row>
    <row r="43" spans="2:10" ht="15.6" thickBot="1" x14ac:dyDescent="0.3">
      <c r="B43" s="7"/>
      <c r="C43" s="73"/>
      <c r="D43" s="8"/>
      <c r="E43" s="8"/>
      <c r="F43" s="41" t="s">
        <v>12</v>
      </c>
      <c r="G43" s="42"/>
      <c r="H43" s="43"/>
      <c r="I43" s="44"/>
      <c r="J43" s="45"/>
    </row>
    <row r="44" spans="2:10" x14ac:dyDescent="0.25">
      <c r="B44" s="7"/>
      <c r="C44" s="8"/>
      <c r="D44" s="8"/>
      <c r="E44" s="8"/>
      <c r="F44" s="8"/>
      <c r="G44" s="8"/>
      <c r="H44" s="46"/>
      <c r="I44" s="46"/>
      <c r="J44" s="45"/>
    </row>
    <row r="45" spans="2:10" x14ac:dyDescent="0.25">
      <c r="B45" s="47" t="s">
        <v>13</v>
      </c>
      <c r="C45" s="48"/>
      <c r="D45" s="24">
        <v>1</v>
      </c>
      <c r="E45" s="24">
        <v>2</v>
      </c>
      <c r="F45" s="24">
        <v>3</v>
      </c>
      <c r="G45" s="24" t="s">
        <v>8</v>
      </c>
      <c r="H45" s="24">
        <v>69</v>
      </c>
      <c r="I45" s="25">
        <v>169</v>
      </c>
      <c r="J45" s="26">
        <v>269</v>
      </c>
    </row>
    <row r="46" spans="2:10" x14ac:dyDescent="0.25">
      <c r="B46" s="49"/>
      <c r="C46" s="50"/>
      <c r="D46" s="51"/>
      <c r="E46" s="52"/>
      <c r="F46" s="52"/>
      <c r="G46" s="52"/>
      <c r="H46" s="40"/>
      <c r="I46" s="25"/>
      <c r="J46" s="26"/>
    </row>
    <row r="47" spans="2:10" x14ac:dyDescent="0.25">
      <c r="B47" s="53"/>
      <c r="C47" s="54"/>
      <c r="D47" s="55"/>
      <c r="E47" s="40"/>
      <c r="F47" s="40"/>
      <c r="G47" s="40"/>
      <c r="H47" s="33"/>
      <c r="I47" s="25"/>
      <c r="J47" s="26"/>
    </row>
    <row r="48" spans="2:10" ht="15.6" thickBot="1" x14ac:dyDescent="0.3">
      <c r="B48" s="53"/>
      <c r="C48" s="54"/>
      <c r="D48" s="55"/>
      <c r="E48" s="40"/>
      <c r="F48" s="40"/>
      <c r="G48" s="40"/>
      <c r="H48" s="56"/>
      <c r="I48" s="57"/>
      <c r="J48" s="58"/>
    </row>
    <row r="49" spans="2:10" ht="15.6" thickBot="1" x14ac:dyDescent="0.3">
      <c r="B49" s="7"/>
      <c r="C49" s="8"/>
      <c r="D49" s="8"/>
      <c r="E49" s="8"/>
      <c r="F49" s="8"/>
      <c r="G49" s="8"/>
      <c r="H49" s="59"/>
      <c r="I49" s="60"/>
      <c r="J49" s="61"/>
    </row>
    <row r="50" spans="2:10" ht="15.6" thickBot="1" x14ac:dyDescent="0.3">
      <c r="B50" s="62" t="s">
        <v>14</v>
      </c>
      <c r="C50" s="8"/>
      <c r="D50" s="8"/>
      <c r="E50" s="8"/>
      <c r="F50" s="8"/>
      <c r="G50" s="63" t="s">
        <v>15</v>
      </c>
      <c r="H50" s="64"/>
      <c r="I50" s="44"/>
      <c r="J50" s="45"/>
    </row>
    <row r="51" spans="2:10" ht="15.6" thickBot="1" x14ac:dyDescent="0.3">
      <c r="B51" s="65"/>
      <c r="C51" s="66"/>
      <c r="D51" s="66"/>
      <c r="E51" s="66"/>
      <c r="F51" s="66"/>
      <c r="G51" s="66"/>
      <c r="H51" s="67"/>
      <c r="I51" s="68"/>
      <c r="J51" s="69"/>
    </row>
    <row r="52" spans="2:10" x14ac:dyDescent="0.25">
      <c r="B52" s="1"/>
      <c r="C52" s="2" t="s">
        <v>0</v>
      </c>
      <c r="D52" s="2"/>
      <c r="E52" s="2" t="str">
        <f>'[1]Corrections,Joueurs'!$N$1</f>
        <v>Les Pêcheurs</v>
      </c>
      <c r="F52" s="2"/>
      <c r="G52" s="2"/>
      <c r="H52" s="2"/>
      <c r="I52" s="2"/>
      <c r="J52" s="3"/>
    </row>
    <row r="53" spans="2:10" x14ac:dyDescent="0.25">
      <c r="B53" s="4" t="s">
        <v>1</v>
      </c>
      <c r="C53" s="5"/>
      <c r="D53" s="5"/>
      <c r="E53" s="5"/>
      <c r="F53" s="5"/>
      <c r="G53" s="5"/>
      <c r="H53" s="5"/>
      <c r="I53" s="5"/>
      <c r="J53" s="6"/>
    </row>
    <row r="54" spans="2:10" x14ac:dyDescent="0.25">
      <c r="B54" s="7"/>
      <c r="C54" s="8"/>
      <c r="D54" s="8"/>
      <c r="E54" s="8"/>
      <c r="F54" s="8"/>
      <c r="G54" s="8"/>
      <c r="H54" s="8"/>
      <c r="I54" s="9"/>
      <c r="J54" s="10"/>
    </row>
    <row r="55" spans="2:10" x14ac:dyDescent="0.25">
      <c r="B55" s="11" t="s">
        <v>2</v>
      </c>
      <c r="C55" s="12">
        <v>3</v>
      </c>
      <c r="D55" s="5"/>
      <c r="E55" s="5"/>
      <c r="F55" s="5" t="s">
        <v>3</v>
      </c>
      <c r="G55" s="13">
        <f>'[1]Corrections,Joueurs'!$S$4</f>
        <v>41893</v>
      </c>
      <c r="H55" s="14"/>
      <c r="I55" s="15"/>
      <c r="J55" s="16"/>
    </row>
    <row r="56" spans="2:10" x14ac:dyDescent="0.25">
      <c r="B56" s="7"/>
      <c r="C56" s="8"/>
      <c r="D56" s="8"/>
      <c r="E56" s="8"/>
      <c r="F56" s="8"/>
      <c r="G56" s="17" t="str">
        <f>'[1]Corrections,Joueurs'!$R$4</f>
        <v>Semaine-02</v>
      </c>
      <c r="H56" s="8"/>
      <c r="I56" s="9"/>
      <c r="J56" s="10"/>
    </row>
    <row r="57" spans="2:10" x14ac:dyDescent="0.25">
      <c r="B57" s="11" t="s">
        <v>4</v>
      </c>
      <c r="C57" s="12">
        <f>[1]Cédule!$E$6</f>
        <v>6</v>
      </c>
      <c r="D57" s="18"/>
      <c r="E57" s="19"/>
      <c r="F57" s="19"/>
      <c r="G57" s="19"/>
      <c r="H57" s="19"/>
      <c r="I57" s="9"/>
      <c r="J57" s="10"/>
    </row>
    <row r="58" spans="2:10" x14ac:dyDescent="0.25">
      <c r="B58" s="20" t="s">
        <v>5</v>
      </c>
      <c r="C58" s="8"/>
      <c r="D58" s="21">
        <f>'[1]Corrections,Joueurs'!$N$36</f>
        <v>0</v>
      </c>
      <c r="E58" s="8"/>
      <c r="F58" s="8"/>
      <c r="G58" s="8"/>
      <c r="H58" s="8"/>
      <c r="I58" s="9"/>
      <c r="J58" s="10"/>
    </row>
    <row r="59" spans="2:10" x14ac:dyDescent="0.25">
      <c r="B59" s="22" t="s">
        <v>6</v>
      </c>
      <c r="C59" s="23" t="s">
        <v>7</v>
      </c>
      <c r="D59" s="24">
        <v>1</v>
      </c>
      <c r="E59" s="24">
        <v>2</v>
      </c>
      <c r="F59" s="24">
        <v>3</v>
      </c>
      <c r="G59" s="24" t="s">
        <v>8</v>
      </c>
      <c r="H59" s="24">
        <v>69</v>
      </c>
      <c r="I59" s="25">
        <v>169</v>
      </c>
      <c r="J59" s="26">
        <v>269</v>
      </c>
    </row>
    <row r="60" spans="2:10" x14ac:dyDescent="0.25">
      <c r="B60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60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60" s="29"/>
      <c r="E60" s="29"/>
      <c r="F60" s="29"/>
      <c r="G60" s="29"/>
      <c r="H60" s="24"/>
      <c r="I60" s="25"/>
      <c r="J60" s="26"/>
    </row>
    <row r="61" spans="2:10" x14ac:dyDescent="0.25">
      <c r="B61" s="27">
        <f>IF($GJ$677=1,VLOOKUP([1]Sem.02!#REF!,[1]Michel!$DE$2:$DF$98,1,FALSE),IF($GJ$677=2,VLOOKUP([1]Sem.02!#REF!,[1]Michel!$DE$2:$DF$98,1,FALSE),IF($GJ$677=3,VLOOKUP([1]Sem.02!#REF!,[1]Michel!$DE$2:$DF$98,1,FALSE),IF($GJ$677=4,VLOOKUP([1]Sem.02!#REF!,[1]Michel!$DE$2:$DF$98,1,FALSE),IF($GJ$677=5,VLOOKUP([1]Sem.02!#REF!,[1]Michel!$DE$2:$DF$98,1,FALSE),IF($GJ$677=6,VLOOKUP([1]Sem.02!#REF!,[1]Michel!$DE$2:$DF$98,1,FALSE),IF($GJ$677=7,VLOOKUP([1]Sem.02!#REF!,[1]Michel!$DE$2:$DF$98,1,FALSE),IF($GJ$677=8,VLOOKUP([1]Sem.02!#REF!,[1]Michel!$DE$2:$DF$98,1,FALSE),IF($GJ$677=9,VLOOKUP([1]Sem.02!#REF!,[1]Michel!$DE$2:$DF$98,1,FALSE),IF($GJ$677=10,VLOOKUP([1]Sem.02!#REF!,[1]Michel!$DE$2:$DF$98,1,FALSE),IF($GJ$677=11,VLOOKUP([1]Sem.02!#REF!,[1]Michel!$DE$2:$DF$98,1,FALSE),IF($GJ$677=12,VLOOKUP([1]Sem.02!#REF!,[1]Michel!$DE$2:$DF$98,1,FALSE),IF($GJ$677=13,VLOOKUP([1]Sem.02!#REF!,[1]Michel!$DE$2:$DF$98,1,FALSE),IF($GJ$677=14,VLOOKUP([1]Sem.02!#REF!,[1]Michel!$DE$2:$DF$98,1,FALSE),IF($GJ$677=15,VLOOKUP([1]Sem.02!#REF!,[1]Michel!$DE$2:$DF$98,1,FALSE),IF($GJ$677=16,VLOOKUP([1]Sem.02!#REF!,[1]Michel!$DE$2:$DF$98,1,FALSE),))))))))))))))))</f>
        <v>0</v>
      </c>
      <c r="C61" s="28"/>
      <c r="D61" s="29"/>
      <c r="E61" s="29"/>
      <c r="F61" s="29"/>
      <c r="G61" s="29"/>
      <c r="H61" s="24"/>
      <c r="I61" s="25"/>
      <c r="J61" s="26"/>
    </row>
    <row r="62" spans="2:10" x14ac:dyDescent="0.25">
      <c r="B62" s="27">
        <f>IF($GJ$677=1,VLOOKUP([1]Sem.02!#REF!,[1]Michel!$DE$2:$DF$98,1,FALSE),IF($GJ$677=2,VLOOKUP([1]Sem.02!#REF!,[1]Michel!$DE$2:$DF$98,1,FALSE),IF($GJ$677=3,VLOOKUP([1]Sem.02!#REF!,[1]Michel!$DE$2:$DF$98,1,FALSE),IF($GJ$677=4,VLOOKUP([1]Sem.02!#REF!,[1]Michel!$DE$2:$DF$98,1,FALSE),IF($GJ$677=5,VLOOKUP([1]Sem.02!#REF!,[1]Michel!$DE$2:$DF$98,1,FALSE),IF($GJ$677=6,VLOOKUP([1]Sem.02!#REF!,[1]Michel!$DE$2:$DF$98,1,FALSE),IF($GJ$677=7,VLOOKUP([1]Sem.02!#REF!,[1]Michel!$DE$2:$DF$98,1,FALSE),IF($GJ$677=8,VLOOKUP([1]Sem.02!#REF!,[1]Michel!$DE$2:$DF$98,1,FALSE),IF($GJ$677=9,VLOOKUP([1]Sem.02!#REF!,[1]Michel!$DE$2:$DF$98,1,FALSE),IF($GJ$677=10,VLOOKUP([1]Sem.02!#REF!,[1]Michel!$DE$2:$DF$98,1,FALSE),IF($GJ$677=11,VLOOKUP([1]Sem.02!#REF!,[1]Michel!$DE$2:$DF$98,1,FALSE),IF($GJ$677=12,VLOOKUP([1]Sem.02!#REF!,[1]Michel!$DE$2:$DF$98,1,FALSE),IF($GJ$677=13,VLOOKUP([1]Sem.02!#REF!,[1]Michel!$DE$2:$DF$98,1,FALSE),IF($GJ$677=14,VLOOKUP([1]Sem.02!#REF!,[1]Michel!$DE$2:$DF$98,1,FALSE),IF($GJ$677=15,VLOOKUP([1]Sem.02!#REF!,[1]Michel!$DE$2:$DF$98,1,FALSE),IF($GJ$677=16,VLOOKUP([1]Sem.02!#REF!,[1]Michel!$DE$2:$DF$98,1,FALSE),))))))))))))))))</f>
        <v>0</v>
      </c>
      <c r="C62" s="28"/>
      <c r="D62" s="29"/>
      <c r="E62" s="29"/>
      <c r="F62" s="29"/>
      <c r="G62" s="29"/>
      <c r="H62" s="24"/>
      <c r="I62" s="25"/>
      <c r="J62" s="26"/>
    </row>
    <row r="63" spans="2:10" x14ac:dyDescent="0.25">
      <c r="B63" s="27">
        <f>IF($GJ$677=1,VLOOKUP([1]Sem.02!#REF!,[1]Michel!$DE$2:$DF$98,1,FALSE),IF($GJ$677=2,VLOOKUP([1]Sem.02!#REF!,[1]Michel!$DE$2:$DF$98,1,FALSE),IF($GJ$677=3,VLOOKUP([1]Sem.02!#REF!,[1]Michel!$DE$2:$DF$98,1,FALSE),IF($GJ$677=4,VLOOKUP([1]Sem.02!#REF!,[1]Michel!$DE$2:$DF$98,1,FALSE),IF($GJ$677=5,VLOOKUP([1]Sem.02!#REF!,[1]Michel!$DE$2:$DF$98,1,FALSE),IF($GJ$677=6,VLOOKUP([1]Sem.02!#REF!,[1]Michel!$DE$2:$DF$98,1,FALSE),IF($GJ$677=7,VLOOKUP([1]Sem.02!#REF!,[1]Michel!$DE$2:$DF$98,1,FALSE),IF($GJ$677=8,VLOOKUP([1]Sem.02!#REF!,[1]Michel!$DE$2:$DF$98,1,FALSE),IF($GJ$677=9,VLOOKUP([1]Sem.02!#REF!,[1]Michel!$DE$2:$DF$98,1,FALSE),IF($GJ$677=10,VLOOKUP([1]Sem.02!#REF!,[1]Michel!$DE$2:$DF$98,1,FALSE),IF($GJ$677=11,VLOOKUP([1]Sem.02!#REF!,[1]Michel!$DE$2:$DF$98,1,FALSE),IF($GJ$677=12,VLOOKUP([1]Sem.02!#REF!,[1]Michel!$DE$2:$DF$98,1,FALSE),IF($GJ$677=13,VLOOKUP([1]Sem.02!#REF!,[1]Michel!$DE$2:$DF$98,1,FALSE),IF($GJ$677=14,VLOOKUP([1]Sem.02!#REF!,[1]Michel!$DE$2:$DF$98,1,FALSE),IF($GJ$677=15,VLOOKUP([1]Sem.02!#REF!,[1]Michel!$DE$2:$DF$98,1,FALSE),IF($GJ$677=16,VLOOKUP([1]Sem.02!#REF!,[1]Michel!$DE$2:$DF$98,1,FALSE),))))))))))))))))</f>
        <v>0</v>
      </c>
      <c r="C63" s="28"/>
      <c r="D63" s="29"/>
      <c r="E63" s="29"/>
      <c r="F63" s="29"/>
      <c r="G63" s="29"/>
      <c r="H63" s="24"/>
      <c r="I63" s="25"/>
      <c r="J63" s="26"/>
    </row>
    <row r="64" spans="2:10" x14ac:dyDescent="0.25">
      <c r="B64" s="27">
        <f>IF($GJ$677=1,VLOOKUP([1]Sem.02!#REF!,[1]Michel!$DE$2:$DF$98,1,FALSE),IF($GJ$677=2,VLOOKUP([1]Sem.02!#REF!,[1]Michel!$DE$2:$DF$98,1,FALSE),IF($GJ$677=3,VLOOKUP([1]Sem.02!#REF!,[1]Michel!$DE$2:$DF$98,1,FALSE),IF($GJ$677=4,VLOOKUP([1]Sem.02!#REF!,[1]Michel!$DE$2:$DF$98,1,FALSE),IF($GJ$677=5,VLOOKUP([1]Sem.02!#REF!,[1]Michel!$DE$2:$DF$98,1,FALSE),IF($GJ$677=6,VLOOKUP([1]Sem.02!#REF!,[1]Michel!$DE$2:$DF$98,1,FALSE),IF($GJ$677=7,VLOOKUP([1]Sem.02!#REF!,[1]Michel!$DE$2:$DF$98,1,FALSE),IF($GJ$677=8,VLOOKUP([1]Sem.02!#REF!,[1]Michel!$DE$2:$DF$98,1,FALSE),IF($GJ$677=9,VLOOKUP([1]Sem.02!#REF!,[1]Michel!$DE$2:$DF$98,1,FALSE),IF($GJ$677=10,VLOOKUP([1]Sem.02!#REF!,[1]Michel!$DE$2:$DF$98,1,FALSE),IF($GJ$677=11,VLOOKUP([1]Sem.02!#REF!,[1]Michel!$DE$2:$DF$98,1,FALSE),IF($GJ$677=12,VLOOKUP([1]Sem.02!#REF!,[1]Michel!$DE$2:$DF$98,1,FALSE),IF($GJ$677=13,VLOOKUP([1]Sem.02!#REF!,[1]Michel!$DE$2:$DF$98,1,FALSE),IF($GJ$677=14,VLOOKUP([1]Sem.02!#REF!,[1]Michel!$DE$2:$DF$98,1,FALSE),IF($GJ$677=15,VLOOKUP([1]Sem.02!#REF!,[1]Michel!$DE$2:$DF$98,1,FALSE),IF($GJ$677=16,VLOOKUP([1]Sem.02!#REF!,[1]Michel!$DE$2:$DF$98,1,FALSE),))))))))))))))))</f>
        <v>0</v>
      </c>
      <c r="C64" s="28"/>
      <c r="D64" s="29"/>
      <c r="E64" s="29"/>
      <c r="F64" s="29"/>
      <c r="G64" s="29"/>
      <c r="H64" s="24"/>
      <c r="I64" s="25"/>
      <c r="J64" s="26"/>
    </row>
    <row r="65" spans="2:10" x14ac:dyDescent="0.25">
      <c r="B65" s="30" t="s">
        <v>9</v>
      </c>
      <c r="C65" s="31" t="e">
        <f>SUM(C60:C64)</f>
        <v>#N/A</v>
      </c>
      <c r="D65" s="32"/>
      <c r="E65" s="32"/>
      <c r="F65" s="32"/>
      <c r="G65" s="32"/>
      <c r="H65" s="33"/>
      <c r="I65" s="25"/>
      <c r="J65" s="26"/>
    </row>
    <row r="66" spans="2:10" x14ac:dyDescent="0.25">
      <c r="B66" s="30" t="s">
        <v>10</v>
      </c>
      <c r="C66" s="31"/>
      <c r="D66" s="34">
        <f>C66</f>
        <v>0</v>
      </c>
      <c r="E66" s="34">
        <f>D66</f>
        <v>0</v>
      </c>
      <c r="F66" s="34">
        <f>E66</f>
        <v>0</v>
      </c>
      <c r="G66" s="34">
        <f>SUM(D66:F66)</f>
        <v>0</v>
      </c>
      <c r="H66" s="33"/>
      <c r="I66" s="25"/>
      <c r="J66" s="26"/>
    </row>
    <row r="67" spans="2:10" ht="15.6" thickBot="1" x14ac:dyDescent="0.3">
      <c r="B67" s="74" t="s">
        <v>8</v>
      </c>
      <c r="C67" s="31" t="e">
        <f>SUM(C65+C66)</f>
        <v>#N/A</v>
      </c>
      <c r="D67" s="32"/>
      <c r="E67" s="32"/>
      <c r="F67" s="37"/>
      <c r="G67" s="37"/>
      <c r="H67" s="38"/>
      <c r="I67" s="25"/>
      <c r="J67" s="26"/>
    </row>
    <row r="68" spans="2:10" ht="15.6" thickBot="1" x14ac:dyDescent="0.3">
      <c r="B68" s="7"/>
      <c r="C68" s="73"/>
      <c r="D68" s="8"/>
      <c r="E68" s="8"/>
      <c r="F68" s="41" t="s">
        <v>12</v>
      </c>
      <c r="G68" s="42"/>
      <c r="H68" s="43"/>
      <c r="I68" s="44"/>
      <c r="J68" s="45"/>
    </row>
    <row r="69" spans="2:10" x14ac:dyDescent="0.25">
      <c r="B69" s="7"/>
      <c r="C69" s="8"/>
      <c r="D69" s="8"/>
      <c r="E69" s="8"/>
      <c r="F69" s="8"/>
      <c r="G69" s="8"/>
      <c r="H69" s="46"/>
      <c r="I69" s="46"/>
      <c r="J69" s="45"/>
    </row>
    <row r="70" spans="2:10" x14ac:dyDescent="0.25">
      <c r="B70" s="47" t="s">
        <v>13</v>
      </c>
      <c r="C70" s="48"/>
      <c r="D70" s="24">
        <v>1</v>
      </c>
      <c r="E70" s="24">
        <v>2</v>
      </c>
      <c r="F70" s="24">
        <v>3</v>
      </c>
      <c r="G70" s="24" t="s">
        <v>8</v>
      </c>
      <c r="H70" s="24">
        <v>69</v>
      </c>
      <c r="I70" s="25">
        <v>169</v>
      </c>
      <c r="J70" s="26">
        <v>269</v>
      </c>
    </row>
    <row r="71" spans="2:10" x14ac:dyDescent="0.25">
      <c r="B71" s="49"/>
      <c r="C71" s="50"/>
      <c r="D71" s="51"/>
      <c r="E71" s="52"/>
      <c r="F71" s="52"/>
      <c r="G71" s="52"/>
      <c r="H71" s="40"/>
      <c r="I71" s="25"/>
      <c r="J71" s="26"/>
    </row>
    <row r="72" spans="2:10" x14ac:dyDescent="0.25">
      <c r="B72" s="53"/>
      <c r="C72" s="54"/>
      <c r="D72" s="55"/>
      <c r="E72" s="40"/>
      <c r="F72" s="40"/>
      <c r="G72" s="40"/>
      <c r="H72" s="33"/>
      <c r="I72" s="25"/>
      <c r="J72" s="26"/>
    </row>
    <row r="73" spans="2:10" ht="15.6" thickBot="1" x14ac:dyDescent="0.3">
      <c r="B73" s="53"/>
      <c r="C73" s="54"/>
      <c r="D73" s="55"/>
      <c r="E73" s="40"/>
      <c r="F73" s="40"/>
      <c r="G73" s="40"/>
      <c r="H73" s="56"/>
      <c r="I73" s="57"/>
      <c r="J73" s="58"/>
    </row>
    <row r="74" spans="2:10" ht="15.6" thickBot="1" x14ac:dyDescent="0.3">
      <c r="B74" s="7"/>
      <c r="C74" s="8"/>
      <c r="D74" s="8"/>
      <c r="E74" s="8"/>
      <c r="F74" s="8"/>
      <c r="G74" s="8"/>
      <c r="H74" s="59"/>
      <c r="I74" s="60"/>
      <c r="J74" s="61"/>
    </row>
    <row r="75" spans="2:10" ht="15.6" thickBot="1" x14ac:dyDescent="0.3">
      <c r="B75" s="62" t="s">
        <v>14</v>
      </c>
      <c r="C75" s="8"/>
      <c r="D75" s="8"/>
      <c r="E75" s="8"/>
      <c r="F75" s="8"/>
      <c r="G75" s="63" t="s">
        <v>15</v>
      </c>
      <c r="H75" s="64"/>
      <c r="I75" s="44"/>
      <c r="J75" s="45"/>
    </row>
    <row r="76" spans="2:10" ht="15.6" thickBot="1" x14ac:dyDescent="0.3">
      <c r="B76" s="65"/>
      <c r="C76" s="66"/>
      <c r="D76" s="66"/>
      <c r="E76" s="66"/>
      <c r="F76" s="66"/>
      <c r="G76" s="66"/>
      <c r="H76" s="67"/>
      <c r="I76" s="68"/>
      <c r="J76" s="69"/>
    </row>
    <row r="77" spans="2:10" ht="15.6" thickBot="1" x14ac:dyDescent="0.3">
      <c r="B77" s="70"/>
      <c r="C77" s="70"/>
      <c r="D77" s="70"/>
      <c r="E77" s="70"/>
      <c r="F77" s="70"/>
      <c r="G77" s="70"/>
      <c r="H77" s="70"/>
      <c r="I77" s="71"/>
      <c r="J77" s="71"/>
    </row>
    <row r="78" spans="2:10" x14ac:dyDescent="0.25">
      <c r="B78" s="1"/>
      <c r="C78" s="2" t="s">
        <v>0</v>
      </c>
      <c r="D78" s="2"/>
      <c r="E78" s="2" t="str">
        <f>'[1]Corrections,Joueurs'!$N$1</f>
        <v>Les Pêcheurs</v>
      </c>
      <c r="F78" s="2"/>
      <c r="G78" s="2"/>
      <c r="H78" s="2"/>
      <c r="I78" s="2"/>
      <c r="J78" s="3"/>
    </row>
    <row r="79" spans="2:10" x14ac:dyDescent="0.25">
      <c r="B79" s="4" t="s">
        <v>1</v>
      </c>
      <c r="C79" s="5"/>
      <c r="D79" s="5"/>
      <c r="E79" s="5"/>
      <c r="F79" s="5"/>
      <c r="G79" s="5"/>
      <c r="H79" s="5"/>
      <c r="I79" s="5"/>
      <c r="J79" s="6"/>
    </row>
    <row r="80" spans="2:10" x14ac:dyDescent="0.25">
      <c r="B80" s="7"/>
      <c r="C80" s="8"/>
      <c r="D80" s="8"/>
      <c r="E80" s="8"/>
      <c r="F80" s="8"/>
      <c r="G80" s="8"/>
      <c r="H80" s="8"/>
      <c r="I80" s="9"/>
      <c r="J80" s="10"/>
    </row>
    <row r="81" spans="2:10" x14ac:dyDescent="0.25">
      <c r="B81" s="11" t="s">
        <v>2</v>
      </c>
      <c r="C81" s="12">
        <v>4</v>
      </c>
      <c r="D81" s="5"/>
      <c r="E81" s="5"/>
      <c r="F81" s="5" t="s">
        <v>3</v>
      </c>
      <c r="G81" s="13">
        <f>'[1]Corrections,Joueurs'!$S$4</f>
        <v>41893</v>
      </c>
      <c r="H81" s="14"/>
      <c r="I81" s="15"/>
      <c r="J81" s="16"/>
    </row>
    <row r="82" spans="2:10" x14ac:dyDescent="0.25">
      <c r="B82" s="7"/>
      <c r="C82" s="8"/>
      <c r="D82" s="8"/>
      <c r="E82" s="8"/>
      <c r="F82" s="8"/>
      <c r="G82" s="17" t="str">
        <f>'[1]Corrections,Joueurs'!$R$4</f>
        <v>Semaine-02</v>
      </c>
      <c r="H82" s="8"/>
      <c r="I82" s="9"/>
      <c r="J82" s="10"/>
    </row>
    <row r="83" spans="2:10" x14ac:dyDescent="0.25">
      <c r="B83" s="11" t="s">
        <v>4</v>
      </c>
      <c r="C83" s="12">
        <f>[1]Cédule!$F$6</f>
        <v>15</v>
      </c>
      <c r="D83" s="18"/>
      <c r="E83" s="19"/>
      <c r="F83" s="19"/>
      <c r="G83" s="19"/>
      <c r="H83" s="19"/>
      <c r="I83" s="9"/>
      <c r="J83" s="10"/>
    </row>
    <row r="84" spans="2:10" x14ac:dyDescent="0.25">
      <c r="B84" s="20" t="s">
        <v>5</v>
      </c>
      <c r="C84" s="8"/>
      <c r="D84" s="21">
        <f>'[1]Corrections,Joueurs'!$N$45</f>
        <v>0</v>
      </c>
      <c r="E84" s="8"/>
      <c r="F84" s="8"/>
      <c r="G84" s="8"/>
      <c r="H84" s="8"/>
      <c r="I84" s="9"/>
      <c r="J84" s="10"/>
    </row>
    <row r="85" spans="2:10" x14ac:dyDescent="0.25">
      <c r="B85" s="22" t="s">
        <v>6</v>
      </c>
      <c r="C85" s="23" t="s">
        <v>7</v>
      </c>
      <c r="D85" s="24">
        <v>1</v>
      </c>
      <c r="E85" s="24">
        <v>2</v>
      </c>
      <c r="F85" s="24">
        <v>3</v>
      </c>
      <c r="G85" s="24" t="s">
        <v>8</v>
      </c>
      <c r="H85" s="24">
        <v>69</v>
      </c>
      <c r="I85" s="25">
        <v>169</v>
      </c>
      <c r="J85" s="26">
        <v>269</v>
      </c>
    </row>
    <row r="86" spans="2:10" x14ac:dyDescent="0.25">
      <c r="B86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86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86" s="29"/>
      <c r="E86" s="29"/>
      <c r="F86" s="29"/>
      <c r="G86" s="29"/>
      <c r="H86" s="24"/>
      <c r="I86" s="25"/>
      <c r="J86" s="26"/>
    </row>
    <row r="87" spans="2:10" x14ac:dyDescent="0.25">
      <c r="B87" s="27">
        <f>IF($GJ$703=1,VLOOKUP([1]Sem.02!#REF!,[1]Michel!$DE$2:$DF$98,1,FALSE),IF($GJ$703=2,VLOOKUP([1]Sem.02!#REF!,[1]Michel!$DE$2:$DF$98,1,FALSE),IF($GJ$703=3,VLOOKUP([1]Sem.02!#REF!,[1]Michel!$DE$2:$DF$98,1,FALSE),IF($GJ$703=4,VLOOKUP([1]Sem.02!#REF!,[1]Michel!$DE$2:$DF$98,1,FALSE),IF($GJ$703=5,VLOOKUP([1]Sem.02!#REF!,[1]Michel!$DE$2:$DF$98,1,FALSE),IF($GJ$703=6,VLOOKUP([1]Sem.02!#REF!,[1]Michel!$DE$2:$DF$98,1,FALSE),IF($GJ$703=7,VLOOKUP([1]Sem.02!#REF!,[1]Michel!$DE$2:$DF$98,1,FALSE),IF($GJ$703=8,VLOOKUP([1]Sem.02!#REF!,[1]Michel!$DE$2:$DF$98,1,FALSE),IF($GJ$703=9,VLOOKUP([1]Sem.02!#REF!,[1]Michel!$DE$2:$DF$98,1,FALSE),IF($GJ$703=10,VLOOKUP([1]Sem.02!#REF!,[1]Michel!$DE$2:$DF$98,1,FALSE),IF($GJ$703=11,VLOOKUP([1]Sem.02!#REF!,[1]Michel!$DE$2:$DF$98,1,FALSE),IF($GJ$703=12,VLOOKUP([1]Sem.02!#REF!,[1]Michel!$DE$2:$DF$98,1,FALSE),IF($GJ$703=13,VLOOKUP([1]Sem.02!#REF!,[1]Michel!$DE$2:$DF$98,1,FALSE),IF($GJ$703=14,VLOOKUP([1]Sem.02!#REF!,[1]Michel!$DE$2:$DF$98,1,FALSE),IF($GJ$703=15,VLOOKUP([1]Sem.02!#REF!,[1]Michel!$DE$2:$DF$98,1,FALSE),IF($GJ$703=16,VLOOKUP([1]Sem.02!#REF!,[1]Michel!$DE$2:$DF$98,1,FALSE),))))))))))))))))</f>
        <v>0</v>
      </c>
      <c r="C87" s="28"/>
      <c r="D87" s="29"/>
      <c r="E87" s="29"/>
      <c r="F87" s="29"/>
      <c r="G87" s="29"/>
      <c r="H87" s="24"/>
      <c r="I87" s="25"/>
      <c r="J87" s="26"/>
    </row>
    <row r="88" spans="2:10" x14ac:dyDescent="0.25">
      <c r="B88" s="27">
        <f>IF($GJ$703=1,VLOOKUP([1]Sem.02!#REF!,[1]Michel!$DE$2:$DF$98,1,FALSE),IF($GJ$703=2,VLOOKUP([1]Sem.02!#REF!,[1]Michel!$DE$2:$DF$98,1,FALSE),IF($GJ$703=3,VLOOKUP([1]Sem.02!#REF!,[1]Michel!$DE$2:$DF$98,1,FALSE),IF($GJ$703=4,VLOOKUP([1]Sem.02!#REF!,[1]Michel!$DE$2:$DF$98,1,FALSE),IF($GJ$703=5,VLOOKUP([1]Sem.02!#REF!,[1]Michel!$DE$2:$DF$98,1,FALSE),IF($GJ$703=6,VLOOKUP([1]Sem.02!#REF!,[1]Michel!$DE$2:$DF$98,1,FALSE),IF($GJ$703=7,VLOOKUP([1]Sem.02!#REF!,[1]Michel!$DE$2:$DF$98,1,FALSE),IF($GJ$703=8,VLOOKUP([1]Sem.02!#REF!,[1]Michel!$DE$2:$DF$98,1,FALSE),IF($GJ$703=9,VLOOKUP([1]Sem.02!#REF!,[1]Michel!$DE$2:$DF$98,1,FALSE),IF($GJ$703=10,VLOOKUP([1]Sem.02!#REF!,[1]Michel!$DE$2:$DF$98,1,FALSE),IF($GJ$703=11,VLOOKUP([1]Sem.02!#REF!,[1]Michel!$DE$2:$DF$98,1,FALSE),IF($GJ$703=12,VLOOKUP([1]Sem.02!#REF!,[1]Michel!$DE$2:$DF$98,1,FALSE),IF($GJ$703=13,VLOOKUP([1]Sem.02!#REF!,[1]Michel!$DE$2:$DF$98,1,FALSE),IF($GJ$703=14,VLOOKUP([1]Sem.02!#REF!,[1]Michel!$DE$2:$DF$98,1,FALSE),IF($GJ$703=15,VLOOKUP([1]Sem.02!#REF!,[1]Michel!$DE$2:$DF$98,1,FALSE),IF($GJ$703=16,VLOOKUP([1]Sem.02!#REF!,[1]Michel!$DE$2:$DF$98,1,FALSE),))))))))))))))))</f>
        <v>0</v>
      </c>
      <c r="C88" s="28"/>
      <c r="D88" s="29"/>
      <c r="E88" s="29"/>
      <c r="F88" s="29"/>
      <c r="G88" s="29"/>
      <c r="H88" s="24"/>
      <c r="I88" s="25"/>
      <c r="J88" s="26"/>
    </row>
    <row r="89" spans="2:10" x14ac:dyDescent="0.25">
      <c r="B89" s="27">
        <f>IF($GJ$703=1,VLOOKUP([1]Sem.02!#REF!,[1]Michel!$DE$2:$DF$98,1,FALSE),IF($GJ$703=2,VLOOKUP([1]Sem.02!#REF!,[1]Michel!$DE$2:$DF$98,1,FALSE),IF($GJ$703=3,VLOOKUP([1]Sem.02!#REF!,[1]Michel!$DE$2:$DF$98,1,FALSE),IF($GJ$703=4,VLOOKUP([1]Sem.02!#REF!,[1]Michel!$DE$2:$DF$98,1,FALSE),IF($GJ$703=5,VLOOKUP([1]Sem.02!#REF!,[1]Michel!$DE$2:$DF$98,1,FALSE),IF($GJ$703=6,VLOOKUP([1]Sem.02!#REF!,[1]Michel!$DE$2:$DF$98,1,FALSE),IF($GJ$703=7,VLOOKUP([1]Sem.02!#REF!,[1]Michel!$DE$2:$DF$98,1,FALSE),IF($GJ$703=8,VLOOKUP([1]Sem.02!#REF!,[1]Michel!$DE$2:$DF$98,1,FALSE),IF($GJ$703=9,VLOOKUP([1]Sem.02!#REF!,[1]Michel!$DE$2:$DF$98,1,FALSE),IF($GJ$703=10,VLOOKUP([1]Sem.02!#REF!,[1]Michel!$DE$2:$DF$98,1,FALSE),IF($GJ$703=11,VLOOKUP([1]Sem.02!#REF!,[1]Michel!$DE$2:$DF$98,1,FALSE),IF($GJ$703=12,VLOOKUP([1]Sem.02!#REF!,[1]Michel!$DE$2:$DF$98,1,FALSE),IF($GJ$703=13,VLOOKUP([1]Sem.02!#REF!,[1]Michel!$DE$2:$DF$98,1,FALSE),IF($GJ$703=14,VLOOKUP([1]Sem.02!#REF!,[1]Michel!$DE$2:$DF$98,1,FALSE),IF($GJ$703=15,VLOOKUP([1]Sem.02!#REF!,[1]Michel!$DE$2:$DF$98,1,FALSE),IF($GJ$703=16,VLOOKUP([1]Sem.02!#REF!,[1]Michel!$DE$2:$DF$98,1,FALSE),))))))))))))))))</f>
        <v>0</v>
      </c>
      <c r="C89" s="28"/>
      <c r="D89" s="29"/>
      <c r="E89" s="29"/>
      <c r="F89" s="29"/>
      <c r="G89" s="29"/>
      <c r="H89" s="24"/>
      <c r="I89" s="25"/>
      <c r="J89" s="26"/>
    </row>
    <row r="90" spans="2:10" x14ac:dyDescent="0.25">
      <c r="B90" s="27">
        <f>IF($GJ$703=1,VLOOKUP([1]Sem.02!#REF!,[1]Michel!$DE$2:$DF$98,1,FALSE),IF($GJ$703=2,VLOOKUP([1]Sem.02!#REF!,[1]Michel!$DE$2:$DF$98,1,FALSE),IF($GJ$703=3,VLOOKUP([1]Sem.02!#REF!,[1]Michel!$DE$2:$DF$98,1,FALSE),IF($GJ$703=4,VLOOKUP([1]Sem.02!#REF!,[1]Michel!$DE$2:$DF$98,1,FALSE),IF($GJ$703=5,VLOOKUP([1]Sem.02!#REF!,[1]Michel!$DE$2:$DF$98,1,FALSE),IF($GJ$703=6,VLOOKUP([1]Sem.02!#REF!,[1]Michel!$DE$2:$DF$98,1,FALSE),IF($GJ$703=7,VLOOKUP([1]Sem.02!#REF!,[1]Michel!$DE$2:$DF$98,1,FALSE),IF($GJ$703=8,VLOOKUP([1]Sem.02!#REF!,[1]Michel!$DE$2:$DF$98,1,FALSE),IF($GJ$703=9,VLOOKUP([1]Sem.02!#REF!,[1]Michel!$DE$2:$DF$98,1,FALSE),IF($GJ$703=10,VLOOKUP([1]Sem.02!#REF!,[1]Michel!$DE$2:$DF$98,1,FALSE),IF($GJ$703=11,VLOOKUP([1]Sem.02!#REF!,[1]Michel!$DE$2:$DF$98,1,FALSE),IF($GJ$703=12,VLOOKUP([1]Sem.02!#REF!,[1]Michel!$DE$2:$DF$98,1,FALSE),IF($GJ$703=13,VLOOKUP([1]Sem.02!#REF!,[1]Michel!$DE$2:$DF$98,1,FALSE),IF($GJ$703=14,VLOOKUP([1]Sem.02!#REF!,[1]Michel!$DE$2:$DF$98,1,FALSE),IF($GJ$703=15,VLOOKUP([1]Sem.02!#REF!,[1]Michel!$DE$2:$DF$98,1,FALSE),IF($GJ$703=16,VLOOKUP([1]Sem.02!#REF!,[1]Michel!$DE$2:$DF$98,1,FALSE),))))))))))))))))</f>
        <v>0</v>
      </c>
      <c r="C90" s="28"/>
      <c r="D90" s="29"/>
      <c r="E90" s="29"/>
      <c r="F90" s="29"/>
      <c r="G90" s="29"/>
      <c r="H90" s="24"/>
      <c r="I90" s="25"/>
      <c r="J90" s="26"/>
    </row>
    <row r="91" spans="2:10" x14ac:dyDescent="0.25">
      <c r="B91" s="30" t="s">
        <v>9</v>
      </c>
      <c r="C91" s="31" t="e">
        <f>SUM(C86:C90)</f>
        <v>#N/A</v>
      </c>
      <c r="D91" s="32"/>
      <c r="E91" s="32"/>
      <c r="F91" s="32"/>
      <c r="G91" s="32"/>
      <c r="H91" s="33"/>
      <c r="I91" s="25"/>
      <c r="J91" s="26"/>
    </row>
    <row r="92" spans="2:10" x14ac:dyDescent="0.25">
      <c r="B92" s="30" t="s">
        <v>10</v>
      </c>
      <c r="C92" s="31"/>
      <c r="D92" s="34">
        <f>C92</f>
        <v>0</v>
      </c>
      <c r="E92" s="34">
        <f>D92</f>
        <v>0</v>
      </c>
      <c r="F92" s="34">
        <f>E92</f>
        <v>0</v>
      </c>
      <c r="G92" s="34">
        <f>SUM(D92:F92)</f>
        <v>0</v>
      </c>
      <c r="H92" s="33"/>
      <c r="I92" s="25"/>
      <c r="J92" s="26"/>
    </row>
    <row r="93" spans="2:10" ht="15.6" thickBot="1" x14ac:dyDescent="0.3">
      <c r="B93" s="74" t="s">
        <v>8</v>
      </c>
      <c r="C93" s="31" t="e">
        <f>SUM(C91+C92)</f>
        <v>#N/A</v>
      </c>
      <c r="D93" s="32"/>
      <c r="E93" s="32"/>
      <c r="F93" s="37"/>
      <c r="G93" s="37"/>
      <c r="H93" s="38"/>
      <c r="I93" s="25"/>
      <c r="J93" s="26"/>
    </row>
    <row r="94" spans="2:10" ht="15.6" thickBot="1" x14ac:dyDescent="0.3">
      <c r="B94" s="7"/>
      <c r="C94" s="73"/>
      <c r="D94" s="8"/>
      <c r="E94" s="8"/>
      <c r="F94" s="41" t="s">
        <v>12</v>
      </c>
      <c r="G94" s="42"/>
      <c r="H94" s="43"/>
      <c r="I94" s="44"/>
      <c r="J94" s="45"/>
    </row>
    <row r="95" spans="2:10" x14ac:dyDescent="0.25">
      <c r="B95" s="7"/>
      <c r="C95" s="8"/>
      <c r="D95" s="8"/>
      <c r="E95" s="8"/>
      <c r="F95" s="8"/>
      <c r="G95" s="8"/>
      <c r="H95" s="46"/>
      <c r="I95" s="46"/>
      <c r="J95" s="45"/>
    </row>
    <row r="96" spans="2:10" x14ac:dyDescent="0.25">
      <c r="B96" s="47" t="s">
        <v>13</v>
      </c>
      <c r="C96" s="48"/>
      <c r="D96" s="24">
        <v>1</v>
      </c>
      <c r="E96" s="24">
        <v>2</v>
      </c>
      <c r="F96" s="24">
        <v>3</v>
      </c>
      <c r="G96" s="24" t="s">
        <v>8</v>
      </c>
      <c r="H96" s="24">
        <v>69</v>
      </c>
      <c r="I96" s="25">
        <v>169</v>
      </c>
      <c r="J96" s="26">
        <v>269</v>
      </c>
    </row>
    <row r="97" spans="2:10" x14ac:dyDescent="0.25">
      <c r="B97" s="49"/>
      <c r="C97" s="50"/>
      <c r="D97" s="51"/>
      <c r="E97" s="52"/>
      <c r="F97" s="52"/>
      <c r="G97" s="52"/>
      <c r="H97" s="40"/>
      <c r="I97" s="25"/>
      <c r="J97" s="26"/>
    </row>
    <row r="98" spans="2:10" x14ac:dyDescent="0.25">
      <c r="B98" s="53"/>
      <c r="C98" s="54"/>
      <c r="D98" s="55"/>
      <c r="E98" s="40"/>
      <c r="F98" s="40"/>
      <c r="G98" s="40"/>
      <c r="H98" s="33"/>
      <c r="I98" s="25"/>
      <c r="J98" s="26"/>
    </row>
    <row r="99" spans="2:10" ht="15.6" thickBot="1" x14ac:dyDescent="0.3">
      <c r="B99" s="53"/>
      <c r="C99" s="54"/>
      <c r="D99" s="55"/>
      <c r="E99" s="40"/>
      <c r="F99" s="40"/>
      <c r="G99" s="40"/>
      <c r="H99" s="56"/>
      <c r="I99" s="57"/>
      <c r="J99" s="58"/>
    </row>
    <row r="100" spans="2:10" ht="15.6" thickBot="1" x14ac:dyDescent="0.3">
      <c r="B100" s="7"/>
      <c r="C100" s="8"/>
      <c r="D100" s="8"/>
      <c r="E100" s="8"/>
      <c r="F100" s="8"/>
      <c r="G100" s="8"/>
      <c r="H100" s="59"/>
      <c r="I100" s="60"/>
      <c r="J100" s="61"/>
    </row>
    <row r="101" spans="2:10" ht="15.6" thickBot="1" x14ac:dyDescent="0.3">
      <c r="B101" s="62" t="s">
        <v>14</v>
      </c>
      <c r="C101" s="8"/>
      <c r="D101" s="8"/>
      <c r="E101" s="8"/>
      <c r="F101" s="8"/>
      <c r="G101" s="63" t="s">
        <v>15</v>
      </c>
      <c r="H101" s="64"/>
      <c r="I101" s="44"/>
      <c r="J101" s="45"/>
    </row>
    <row r="102" spans="2:10" ht="15.6" thickBot="1" x14ac:dyDescent="0.3">
      <c r="B102" s="65"/>
      <c r="C102" s="66"/>
      <c r="D102" s="66"/>
      <c r="E102" s="66"/>
      <c r="F102" s="66"/>
      <c r="G102" s="66"/>
      <c r="H102" s="67"/>
      <c r="I102" s="68"/>
      <c r="J102" s="69"/>
    </row>
    <row r="103" spans="2:10" x14ac:dyDescent="0.25">
      <c r="B103" s="1"/>
      <c r="C103" s="2" t="s">
        <v>0</v>
      </c>
      <c r="D103" s="2"/>
      <c r="E103" s="2" t="str">
        <f>'[1]Corrections,Joueurs'!$N$1</f>
        <v>Les Pêcheurs</v>
      </c>
      <c r="F103" s="2"/>
      <c r="G103" s="2"/>
      <c r="H103" s="2"/>
      <c r="I103" s="2"/>
      <c r="J103" s="3"/>
    </row>
    <row r="104" spans="2:10" x14ac:dyDescent="0.25">
      <c r="B104" s="4" t="s">
        <v>1</v>
      </c>
      <c r="C104" s="5"/>
      <c r="D104" s="5"/>
      <c r="E104" s="5"/>
      <c r="F104" s="5"/>
      <c r="G104" s="5"/>
      <c r="H104" s="5"/>
      <c r="I104" s="5"/>
      <c r="J104" s="6"/>
    </row>
    <row r="105" spans="2:10" x14ac:dyDescent="0.25">
      <c r="B105" s="7"/>
      <c r="C105" s="8"/>
      <c r="D105" s="8"/>
      <c r="E105" s="8"/>
      <c r="F105" s="8"/>
      <c r="G105" s="8"/>
      <c r="H105" s="8"/>
      <c r="I105" s="9"/>
      <c r="J105" s="10"/>
    </row>
    <row r="106" spans="2:10" x14ac:dyDescent="0.25">
      <c r="B106" s="11" t="s">
        <v>2</v>
      </c>
      <c r="C106" s="12">
        <v>5</v>
      </c>
      <c r="D106" s="5"/>
      <c r="E106" s="5"/>
      <c r="F106" s="5" t="s">
        <v>3</v>
      </c>
      <c r="G106" s="13">
        <f>'[1]Corrections,Joueurs'!$S$4</f>
        <v>41893</v>
      </c>
      <c r="H106" s="14"/>
      <c r="I106" s="15"/>
      <c r="J106" s="16"/>
    </row>
    <row r="107" spans="2:10" x14ac:dyDescent="0.25">
      <c r="B107" s="7"/>
      <c r="C107" s="8"/>
      <c r="D107" s="8"/>
      <c r="E107" s="8"/>
      <c r="F107" s="8"/>
      <c r="G107" s="17" t="str">
        <f>'[1]Corrections,Joueurs'!$R$4</f>
        <v>Semaine-02</v>
      </c>
      <c r="H107" s="8"/>
      <c r="I107" s="9"/>
      <c r="J107" s="10"/>
    </row>
    <row r="108" spans="2:10" x14ac:dyDescent="0.25">
      <c r="B108" s="11" t="s">
        <v>4</v>
      </c>
      <c r="C108" s="12">
        <f>[1]Cédule!$G$6</f>
        <v>8</v>
      </c>
      <c r="D108" s="18"/>
      <c r="E108" s="19"/>
      <c r="F108" s="19"/>
      <c r="G108" s="19"/>
      <c r="H108" s="19"/>
      <c r="I108" s="9"/>
      <c r="J108" s="10"/>
    </row>
    <row r="109" spans="2:10" x14ac:dyDescent="0.25">
      <c r="B109" s="20" t="s">
        <v>5</v>
      </c>
      <c r="C109" s="8"/>
      <c r="D109" s="21">
        <f>'[1]Corrections,Joueurs'!$N$38</f>
        <v>0</v>
      </c>
      <c r="E109" s="8"/>
      <c r="F109" s="8"/>
      <c r="G109" s="8"/>
      <c r="H109" s="8"/>
      <c r="I109" s="9"/>
      <c r="J109" s="10"/>
    </row>
    <row r="110" spans="2:10" x14ac:dyDescent="0.25">
      <c r="B110" s="22" t="s">
        <v>6</v>
      </c>
      <c r="C110" s="23" t="s">
        <v>7</v>
      </c>
      <c r="D110" s="24">
        <v>1</v>
      </c>
      <c r="E110" s="24">
        <v>2</v>
      </c>
      <c r="F110" s="24">
        <v>3</v>
      </c>
      <c r="G110" s="24" t="s">
        <v>8</v>
      </c>
      <c r="H110" s="24">
        <v>69</v>
      </c>
      <c r="I110" s="25">
        <v>169</v>
      </c>
      <c r="J110" s="26">
        <v>269</v>
      </c>
    </row>
    <row r="111" spans="2:10" x14ac:dyDescent="0.25">
      <c r="B111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111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111" s="29"/>
      <c r="E111" s="29"/>
      <c r="F111" s="29"/>
      <c r="G111" s="29"/>
      <c r="H111" s="24"/>
      <c r="I111" s="25"/>
      <c r="J111" s="26"/>
    </row>
    <row r="112" spans="2:10" x14ac:dyDescent="0.25">
      <c r="B112" s="27">
        <f>IF($GJ$728=1,VLOOKUP([1]Sem.02!#REF!,[1]Michel!$DE$2:$DF$98,1,FALSE),IF($GJ$728=2,VLOOKUP([1]Sem.02!#REF!,[1]Michel!$DE$2:$DF$98,1,FALSE),IF($GJ$728=3,VLOOKUP([1]Sem.02!#REF!,[1]Michel!$DE$2:$DF$98,1,FALSE),IF($GJ$728=4,VLOOKUP([1]Sem.02!#REF!,[1]Michel!$DE$2:$DF$98,1,FALSE),IF($GJ$728=5,VLOOKUP([1]Sem.02!#REF!,[1]Michel!$DE$2:$DF$98,1,FALSE),IF($GJ$728=6,VLOOKUP([1]Sem.02!#REF!,[1]Michel!$DE$2:$DF$98,1,FALSE),IF($GJ$728=7,VLOOKUP([1]Sem.02!#REF!,[1]Michel!$DE$2:$DF$98,1,FALSE),IF($GJ$728=8,VLOOKUP([1]Sem.02!#REF!,[1]Michel!$DE$2:$DF$98,1,FALSE),IF($GJ$728=9,VLOOKUP([1]Sem.02!#REF!,[1]Michel!$DE$2:$DF$98,1,FALSE),IF($GJ$728=10,VLOOKUP([1]Sem.02!#REF!,[1]Michel!$DE$2:$DF$98,1,FALSE),IF($GJ$728=11,VLOOKUP([1]Sem.02!#REF!,[1]Michel!$DE$2:$DF$98,1,FALSE),IF($GJ$728=12,VLOOKUP([1]Sem.02!#REF!,[1]Michel!$DE$2:$DF$98,1,FALSE),IF($GJ$728=13,VLOOKUP([1]Sem.02!#REF!,[1]Michel!$DE$2:$DF$98,1,FALSE),IF($GJ$728=14,VLOOKUP([1]Sem.02!#REF!,[1]Michel!$DE$2:$DF$98,1,FALSE),IF($GJ$728=15,VLOOKUP([1]Sem.02!#REF!,[1]Michel!$DE$2:$DF$98,1,FALSE),IF($GJ$728=16,VLOOKUP([1]Sem.02!#REF!,[1]Michel!$DE$2:$DF$98,1,FALSE),))))))))))))))))</f>
        <v>0</v>
      </c>
      <c r="C112" s="28"/>
      <c r="D112" s="29"/>
      <c r="E112" s="29"/>
      <c r="F112" s="29"/>
      <c r="G112" s="29"/>
      <c r="H112" s="24"/>
      <c r="I112" s="25"/>
      <c r="J112" s="26"/>
    </row>
    <row r="113" spans="2:10" x14ac:dyDescent="0.25">
      <c r="B113" s="27">
        <f>IF($GJ$728=1,VLOOKUP([1]Sem.02!#REF!,[1]Michel!$DE$2:$DF$98,1,FALSE),IF($GJ$728=2,VLOOKUP([1]Sem.02!#REF!,[1]Michel!$DE$2:$DF$98,1,FALSE),IF($GJ$728=3,VLOOKUP([1]Sem.02!#REF!,[1]Michel!$DE$2:$DF$98,1,FALSE),IF($GJ$728=4,VLOOKUP([1]Sem.02!#REF!,[1]Michel!$DE$2:$DF$98,1,FALSE),IF($GJ$728=5,VLOOKUP([1]Sem.02!#REF!,[1]Michel!$DE$2:$DF$98,1,FALSE),IF($GJ$728=6,VLOOKUP([1]Sem.02!#REF!,[1]Michel!$DE$2:$DF$98,1,FALSE),IF($GJ$728=7,VLOOKUP([1]Sem.02!#REF!,[1]Michel!$DE$2:$DF$98,1,FALSE),IF($GJ$728=8,VLOOKUP([1]Sem.02!#REF!,[1]Michel!$DE$2:$DF$98,1,FALSE),IF($GJ$728=9,VLOOKUP([1]Sem.02!#REF!,[1]Michel!$DE$2:$DF$98,1,FALSE),IF($GJ$728=10,VLOOKUP([1]Sem.02!#REF!,[1]Michel!$DE$2:$DF$98,1,FALSE),IF($GJ$728=11,VLOOKUP([1]Sem.02!#REF!,[1]Michel!$DE$2:$DF$98,1,FALSE),IF($GJ$728=12,VLOOKUP([1]Sem.02!#REF!,[1]Michel!$DE$2:$DF$98,1,FALSE),IF($GJ$728=13,VLOOKUP([1]Sem.02!#REF!,[1]Michel!$DE$2:$DF$98,1,FALSE),IF($GJ$728=14,VLOOKUP([1]Sem.02!#REF!,[1]Michel!$DE$2:$DF$98,1,FALSE),IF($GJ$728=15,VLOOKUP([1]Sem.02!#REF!,[1]Michel!$DE$2:$DF$98,1,FALSE),IF($GJ$728=16,VLOOKUP([1]Sem.02!#REF!,[1]Michel!$DE$2:$DF$98,1,FALSE),))))))))))))))))</f>
        <v>0</v>
      </c>
      <c r="C113" s="28"/>
      <c r="D113" s="29"/>
      <c r="E113" s="29"/>
      <c r="F113" s="29"/>
      <c r="G113" s="29"/>
      <c r="H113" s="24"/>
      <c r="I113" s="25"/>
      <c r="J113" s="26"/>
    </row>
    <row r="114" spans="2:10" x14ac:dyDescent="0.25">
      <c r="B114" s="27">
        <f>IF($GJ$728=1,VLOOKUP([1]Sem.02!#REF!,[1]Michel!$DE$2:$DF$98,1,FALSE),IF($GJ$728=2,VLOOKUP([1]Sem.02!#REF!,[1]Michel!$DE$2:$DF$98,1,FALSE),IF($GJ$728=3,VLOOKUP([1]Sem.02!#REF!,[1]Michel!$DE$2:$DF$98,1,FALSE),IF($GJ$728=4,VLOOKUP([1]Sem.02!#REF!,[1]Michel!$DE$2:$DF$98,1,FALSE),IF($GJ$728=5,VLOOKUP([1]Sem.02!#REF!,[1]Michel!$DE$2:$DF$98,1,FALSE),IF($GJ$728=6,VLOOKUP([1]Sem.02!#REF!,[1]Michel!$DE$2:$DF$98,1,FALSE),IF($GJ$728=7,VLOOKUP([1]Sem.02!#REF!,[1]Michel!$DE$2:$DF$98,1,FALSE),IF($GJ$728=8,VLOOKUP([1]Sem.02!#REF!,[1]Michel!$DE$2:$DF$98,1,FALSE),IF($GJ$728=9,VLOOKUP([1]Sem.02!#REF!,[1]Michel!$DE$2:$DF$98,1,FALSE),IF($GJ$728=10,VLOOKUP([1]Sem.02!#REF!,[1]Michel!$DE$2:$DF$98,1,FALSE),IF($GJ$728=11,VLOOKUP([1]Sem.02!#REF!,[1]Michel!$DE$2:$DF$98,1,FALSE),IF($GJ$728=12,VLOOKUP([1]Sem.02!#REF!,[1]Michel!$DE$2:$DF$98,1,FALSE),IF($GJ$728=13,VLOOKUP([1]Sem.02!#REF!,[1]Michel!$DE$2:$DF$98,1,FALSE),IF($GJ$728=14,VLOOKUP([1]Sem.02!#REF!,[1]Michel!$DE$2:$DF$98,1,FALSE),IF($GJ$728=15,VLOOKUP([1]Sem.02!#REF!,[1]Michel!$DE$2:$DF$98,1,FALSE),IF($GJ$728=16,VLOOKUP([1]Sem.02!#REF!,[1]Michel!$DE$2:$DF$98,1,FALSE),))))))))))))))))</f>
        <v>0</v>
      </c>
      <c r="C114" s="28"/>
      <c r="D114" s="29"/>
      <c r="E114" s="29"/>
      <c r="F114" s="29"/>
      <c r="G114" s="29"/>
      <c r="H114" s="24"/>
      <c r="I114" s="25"/>
      <c r="J114" s="26"/>
    </row>
    <row r="115" spans="2:10" x14ac:dyDescent="0.25">
      <c r="B115" s="27">
        <f>IF($GJ$728=1,VLOOKUP([1]Sem.02!#REF!,[1]Michel!$DE$2:$DF$98,1,FALSE),IF($GJ$728=2,VLOOKUP([1]Sem.02!#REF!,[1]Michel!$DE$2:$DF$98,1,FALSE),IF($GJ$728=3,VLOOKUP([1]Sem.02!#REF!,[1]Michel!$DE$2:$DF$98,1,FALSE),IF($GJ$728=4,VLOOKUP([1]Sem.02!#REF!,[1]Michel!$DE$2:$DF$98,1,FALSE),IF($GJ$728=5,VLOOKUP([1]Sem.02!#REF!,[1]Michel!$DE$2:$DF$98,1,FALSE),IF($GJ$728=6,VLOOKUP([1]Sem.02!#REF!,[1]Michel!$DE$2:$DF$98,1,FALSE),IF($GJ$728=7,VLOOKUP([1]Sem.02!#REF!,[1]Michel!$DE$2:$DF$98,1,FALSE),IF($GJ$728=8,VLOOKUP([1]Sem.02!#REF!,[1]Michel!$DE$2:$DF$98,1,FALSE),IF($GJ$728=9,VLOOKUP([1]Sem.02!#REF!,[1]Michel!$DE$2:$DF$98,1,FALSE),IF($GJ$728=10,VLOOKUP([1]Sem.02!#REF!,[1]Michel!$DE$2:$DF$98,1,FALSE),IF($GJ$728=11,VLOOKUP([1]Sem.02!#REF!,[1]Michel!$DE$2:$DF$98,1,FALSE),IF($GJ$728=12,VLOOKUP([1]Sem.02!#REF!,[1]Michel!$DE$2:$DF$98,1,FALSE),IF($GJ$728=13,VLOOKUP([1]Sem.02!#REF!,[1]Michel!$DE$2:$DF$98,1,FALSE),IF($GJ$728=14,VLOOKUP([1]Sem.02!#REF!,[1]Michel!$DE$2:$DF$98,1,FALSE),IF($GJ$728=15,VLOOKUP([1]Sem.02!#REF!,[1]Michel!$DE$2:$DF$98,1,FALSE),IF($GJ$728=16,VLOOKUP([1]Sem.02!#REF!,[1]Michel!$DE$2:$DF$98,1,FALSE),))))))))))))))))</f>
        <v>0</v>
      </c>
      <c r="C115" s="28"/>
      <c r="D115" s="29"/>
      <c r="E115" s="29"/>
      <c r="F115" s="29"/>
      <c r="G115" s="29"/>
      <c r="H115" s="24"/>
      <c r="I115" s="25"/>
      <c r="J115" s="26"/>
    </row>
    <row r="116" spans="2:10" x14ac:dyDescent="0.25">
      <c r="B116" s="30" t="s">
        <v>9</v>
      </c>
      <c r="C116" s="31" t="e">
        <f>SUM(C111:C115)</f>
        <v>#N/A</v>
      </c>
      <c r="D116" s="32"/>
      <c r="E116" s="32"/>
      <c r="F116" s="32"/>
      <c r="G116" s="32"/>
      <c r="H116" s="33"/>
      <c r="I116" s="25"/>
      <c r="J116" s="26"/>
    </row>
    <row r="117" spans="2:10" x14ac:dyDescent="0.25">
      <c r="B117" s="30" t="s">
        <v>10</v>
      </c>
      <c r="C117" s="31"/>
      <c r="D117" s="34">
        <f>C117</f>
        <v>0</v>
      </c>
      <c r="E117" s="34">
        <f>D117</f>
        <v>0</v>
      </c>
      <c r="F117" s="34">
        <f>E117</f>
        <v>0</v>
      </c>
      <c r="G117" s="34">
        <f>SUM(D117:F117)</f>
        <v>0</v>
      </c>
      <c r="H117" s="33"/>
      <c r="I117" s="25"/>
      <c r="J117" s="26"/>
    </row>
    <row r="118" spans="2:10" ht="15.6" thickBot="1" x14ac:dyDescent="0.3">
      <c r="B118" s="74" t="s">
        <v>8</v>
      </c>
      <c r="C118" s="31" t="e">
        <f>SUM(C116+C117)</f>
        <v>#N/A</v>
      </c>
      <c r="D118" s="32"/>
      <c r="E118" s="32"/>
      <c r="F118" s="37"/>
      <c r="G118" s="37"/>
      <c r="H118" s="38"/>
      <c r="I118" s="25"/>
      <c r="J118" s="26"/>
    </row>
    <row r="119" spans="2:10" ht="15.6" thickBot="1" x14ac:dyDescent="0.3">
      <c r="B119" s="7"/>
      <c r="C119" s="73"/>
      <c r="D119" s="8"/>
      <c r="E119" s="8"/>
      <c r="F119" s="41" t="s">
        <v>12</v>
      </c>
      <c r="G119" s="42"/>
      <c r="H119" s="43"/>
      <c r="I119" s="44"/>
      <c r="J119" s="45"/>
    </row>
    <row r="120" spans="2:10" x14ac:dyDescent="0.25">
      <c r="B120" s="7"/>
      <c r="C120" s="8"/>
      <c r="D120" s="8"/>
      <c r="E120" s="8"/>
      <c r="F120" s="8"/>
      <c r="G120" s="8"/>
      <c r="H120" s="46"/>
      <c r="I120" s="46"/>
      <c r="J120" s="45"/>
    </row>
    <row r="121" spans="2:10" x14ac:dyDescent="0.25">
      <c r="B121" s="47" t="s">
        <v>13</v>
      </c>
      <c r="C121" s="48"/>
      <c r="D121" s="24">
        <v>1</v>
      </c>
      <c r="E121" s="24">
        <v>2</v>
      </c>
      <c r="F121" s="24">
        <v>3</v>
      </c>
      <c r="G121" s="24" t="s">
        <v>8</v>
      </c>
      <c r="H121" s="24">
        <v>69</v>
      </c>
      <c r="I121" s="25">
        <v>169</v>
      </c>
      <c r="J121" s="26">
        <v>269</v>
      </c>
    </row>
    <row r="122" spans="2:10" x14ac:dyDescent="0.25">
      <c r="B122" s="49"/>
      <c r="C122" s="50"/>
      <c r="D122" s="51"/>
      <c r="E122" s="52"/>
      <c r="F122" s="52"/>
      <c r="G122" s="52"/>
      <c r="H122" s="40"/>
      <c r="I122" s="25"/>
      <c r="J122" s="26"/>
    </row>
    <row r="123" spans="2:10" x14ac:dyDescent="0.25">
      <c r="B123" s="53"/>
      <c r="C123" s="54"/>
      <c r="D123" s="55"/>
      <c r="E123" s="40"/>
      <c r="F123" s="40"/>
      <c r="G123" s="40"/>
      <c r="H123" s="33"/>
      <c r="I123" s="25"/>
      <c r="J123" s="26"/>
    </row>
    <row r="124" spans="2:10" ht="15.6" thickBot="1" x14ac:dyDescent="0.3">
      <c r="B124" s="53"/>
      <c r="C124" s="54"/>
      <c r="D124" s="55"/>
      <c r="E124" s="40"/>
      <c r="F124" s="40"/>
      <c r="G124" s="40"/>
      <c r="H124" s="56"/>
      <c r="I124" s="57"/>
      <c r="J124" s="58"/>
    </row>
    <row r="125" spans="2:10" ht="15.6" thickBot="1" x14ac:dyDescent="0.3">
      <c r="B125" s="7"/>
      <c r="C125" s="8"/>
      <c r="D125" s="8"/>
      <c r="E125" s="8"/>
      <c r="F125" s="8"/>
      <c r="G125" s="8"/>
      <c r="H125" s="59"/>
      <c r="I125" s="60"/>
      <c r="J125" s="61"/>
    </row>
    <row r="126" spans="2:10" ht="15.6" thickBot="1" x14ac:dyDescent="0.3">
      <c r="B126" s="62" t="s">
        <v>14</v>
      </c>
      <c r="C126" s="8"/>
      <c r="D126" s="8"/>
      <c r="E126" s="8"/>
      <c r="F126" s="8"/>
      <c r="G126" s="63" t="s">
        <v>15</v>
      </c>
      <c r="H126" s="64"/>
      <c r="I126" s="44"/>
      <c r="J126" s="45"/>
    </row>
    <row r="127" spans="2:10" ht="15.6" thickBot="1" x14ac:dyDescent="0.3">
      <c r="B127" s="65"/>
      <c r="C127" s="66"/>
      <c r="D127" s="66"/>
      <c r="E127" s="66"/>
      <c r="F127" s="66"/>
      <c r="G127" s="66"/>
      <c r="H127" s="67"/>
      <c r="I127" s="68"/>
      <c r="J127" s="69"/>
    </row>
    <row r="128" spans="2:10" ht="15.6" thickBot="1" x14ac:dyDescent="0.3">
      <c r="B128" s="70"/>
      <c r="C128" s="70"/>
      <c r="D128" s="70"/>
      <c r="E128" s="70"/>
      <c r="F128" s="70"/>
      <c r="G128" s="70"/>
      <c r="H128" s="70"/>
      <c r="I128" s="71"/>
      <c r="J128" s="71"/>
    </row>
    <row r="129" spans="2:10" x14ac:dyDescent="0.25">
      <c r="B129" s="1"/>
      <c r="C129" s="2" t="s">
        <v>0</v>
      </c>
      <c r="D129" s="2"/>
      <c r="E129" s="2" t="str">
        <f>'[1]Corrections,Joueurs'!$N$1</f>
        <v>Les Pêcheurs</v>
      </c>
      <c r="F129" s="2"/>
      <c r="G129" s="2"/>
      <c r="H129" s="2"/>
      <c r="I129" s="2"/>
      <c r="J129" s="3"/>
    </row>
    <row r="130" spans="2:10" x14ac:dyDescent="0.25">
      <c r="B130" s="4" t="s">
        <v>1</v>
      </c>
      <c r="C130" s="5"/>
      <c r="D130" s="5"/>
      <c r="E130" s="5"/>
      <c r="F130" s="5"/>
      <c r="G130" s="5"/>
      <c r="H130" s="5"/>
      <c r="I130" s="5"/>
      <c r="J130" s="6"/>
    </row>
    <row r="131" spans="2:10" x14ac:dyDescent="0.25">
      <c r="B131" s="7"/>
      <c r="C131" s="8"/>
      <c r="D131" s="8"/>
      <c r="E131" s="8"/>
      <c r="F131" s="8"/>
      <c r="G131" s="8"/>
      <c r="H131" s="8"/>
      <c r="I131" s="9"/>
      <c r="J131" s="10"/>
    </row>
    <row r="132" spans="2:10" x14ac:dyDescent="0.25">
      <c r="B132" s="11" t="s">
        <v>2</v>
      </c>
      <c r="C132" s="12">
        <v>6</v>
      </c>
      <c r="D132" s="5"/>
      <c r="E132" s="5"/>
      <c r="F132" s="5" t="s">
        <v>3</v>
      </c>
      <c r="G132" s="13">
        <f>'[1]Corrections,Joueurs'!$S$4</f>
        <v>41893</v>
      </c>
      <c r="H132" s="14"/>
      <c r="I132" s="15"/>
      <c r="J132" s="16"/>
    </row>
    <row r="133" spans="2:10" x14ac:dyDescent="0.25">
      <c r="B133" s="7"/>
      <c r="C133" s="8"/>
      <c r="D133" s="8"/>
      <c r="E133" s="8"/>
      <c r="F133" s="8"/>
      <c r="G133" s="17" t="str">
        <f>'[1]Corrections,Joueurs'!$R$4</f>
        <v>Semaine-02</v>
      </c>
      <c r="H133" s="8"/>
      <c r="I133" s="9"/>
      <c r="J133" s="10"/>
    </row>
    <row r="134" spans="2:10" x14ac:dyDescent="0.25">
      <c r="B134" s="11" t="s">
        <v>4</v>
      </c>
      <c r="C134" s="12">
        <f>[1]Cédule!$H$6</f>
        <v>3</v>
      </c>
      <c r="D134" s="18"/>
      <c r="E134" s="19"/>
      <c r="F134" s="19"/>
      <c r="G134" s="19"/>
      <c r="H134" s="19"/>
      <c r="I134" s="9"/>
      <c r="J134" s="10"/>
    </row>
    <row r="135" spans="2:10" x14ac:dyDescent="0.25">
      <c r="B135" s="20" t="s">
        <v>5</v>
      </c>
      <c r="C135" s="8"/>
      <c r="D135" s="21">
        <f>'[1]Corrections,Joueurs'!$N$33</f>
        <v>0</v>
      </c>
      <c r="E135" s="8"/>
      <c r="F135" s="8"/>
      <c r="G135" s="8"/>
      <c r="H135" s="8"/>
      <c r="I135" s="9"/>
      <c r="J135" s="10"/>
    </row>
    <row r="136" spans="2:10" x14ac:dyDescent="0.25">
      <c r="B136" s="22" t="s">
        <v>6</v>
      </c>
      <c r="C136" s="23" t="s">
        <v>7</v>
      </c>
      <c r="D136" s="24">
        <v>1</v>
      </c>
      <c r="E136" s="24">
        <v>2</v>
      </c>
      <c r="F136" s="24">
        <v>3</v>
      </c>
      <c r="G136" s="24" t="s">
        <v>8</v>
      </c>
      <c r="H136" s="24">
        <v>69</v>
      </c>
      <c r="I136" s="25">
        <v>169</v>
      </c>
      <c r="J136" s="26">
        <v>269</v>
      </c>
    </row>
    <row r="137" spans="2:10" x14ac:dyDescent="0.25">
      <c r="B137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137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137" s="29"/>
      <c r="E137" s="29"/>
      <c r="F137" s="29"/>
      <c r="G137" s="29"/>
      <c r="H137" s="24"/>
      <c r="I137" s="25"/>
      <c r="J137" s="26"/>
    </row>
    <row r="138" spans="2:10" x14ac:dyDescent="0.25">
      <c r="B138" s="27">
        <f>IF($GJ$754=1,VLOOKUP([1]Sem.02!#REF!,[1]Michel!$DE$2:$DF$98,1,FALSE),IF($GJ$754=2,VLOOKUP([1]Sem.02!#REF!,[1]Michel!$DE$2:$DF$98,1,FALSE),IF($GJ$754=3,VLOOKUP([1]Sem.02!#REF!,[1]Michel!$DE$2:$DF$98,1,FALSE),IF($GJ$754=4,VLOOKUP([1]Sem.02!#REF!,[1]Michel!$DE$2:$DF$98,1,FALSE),IF($GJ$754=5,VLOOKUP([1]Sem.02!#REF!,[1]Michel!$DE$2:$DF$98,1,FALSE),IF($GJ$754=6,VLOOKUP([1]Sem.02!#REF!,[1]Michel!$DE$2:$DF$98,1,FALSE),IF($GJ$754=7,VLOOKUP([1]Sem.02!#REF!,[1]Michel!$DE$2:$DF$98,1,FALSE),IF($GJ$754=8,VLOOKUP([1]Sem.02!#REF!,[1]Michel!$DE$2:$DF$98,1,FALSE),IF($GJ$754=9,VLOOKUP([1]Sem.02!#REF!,[1]Michel!$DE$2:$DF$98,1,FALSE),IF($GJ$754=10,VLOOKUP([1]Sem.02!#REF!,[1]Michel!$DE$2:$DF$98,1,FALSE),IF($GJ$754=11,VLOOKUP([1]Sem.02!#REF!,[1]Michel!$DE$2:$DF$98,1,FALSE),IF($GJ$754=12,VLOOKUP([1]Sem.02!#REF!,[1]Michel!$DE$2:$DF$98,1,FALSE),IF($GJ$754=13,VLOOKUP([1]Sem.02!#REF!,[1]Michel!$DE$2:$DF$98,1,FALSE),IF($GJ$754=14,VLOOKUP([1]Sem.02!#REF!,[1]Michel!$DE$2:$DF$98,1,FALSE),IF($GJ$754=15,VLOOKUP([1]Sem.02!#REF!,[1]Michel!$DE$2:$DF$98,1,FALSE),IF($GJ$754=16,VLOOKUP([1]Sem.02!#REF!,[1]Michel!$DE$2:$DF$98,1,FALSE),))))))))))))))))</f>
        <v>0</v>
      </c>
      <c r="C138" s="28"/>
      <c r="D138" s="29"/>
      <c r="E138" s="29"/>
      <c r="F138" s="29"/>
      <c r="G138" s="29"/>
      <c r="H138" s="24"/>
      <c r="I138" s="25"/>
      <c r="J138" s="26"/>
    </row>
    <row r="139" spans="2:10" x14ac:dyDescent="0.25">
      <c r="B139" s="27">
        <f>IF($GJ$754=1,VLOOKUP([1]Sem.02!#REF!,[1]Michel!$DE$2:$DF$98,1,FALSE),IF($GJ$754=2,VLOOKUP([1]Sem.02!#REF!,[1]Michel!$DE$2:$DF$98,1,FALSE),IF($GJ$754=3,VLOOKUP([1]Sem.02!#REF!,[1]Michel!$DE$2:$DF$98,1,FALSE),IF($GJ$754=4,VLOOKUP([1]Sem.02!#REF!,[1]Michel!$DE$2:$DF$98,1,FALSE),IF($GJ$754=5,VLOOKUP([1]Sem.02!#REF!,[1]Michel!$DE$2:$DF$98,1,FALSE),IF($GJ$754=6,VLOOKUP([1]Sem.02!#REF!,[1]Michel!$DE$2:$DF$98,1,FALSE),IF($GJ$754=7,VLOOKUP([1]Sem.02!#REF!,[1]Michel!$DE$2:$DF$98,1,FALSE),IF($GJ$754=8,VLOOKUP([1]Sem.02!#REF!,[1]Michel!$DE$2:$DF$98,1,FALSE),IF($GJ$754=9,VLOOKUP([1]Sem.02!#REF!,[1]Michel!$DE$2:$DF$98,1,FALSE),IF($GJ$754=10,VLOOKUP([1]Sem.02!#REF!,[1]Michel!$DE$2:$DF$98,1,FALSE),IF($GJ$754=11,VLOOKUP([1]Sem.02!#REF!,[1]Michel!$DE$2:$DF$98,1,FALSE),IF($GJ$754=12,VLOOKUP([1]Sem.02!#REF!,[1]Michel!$DE$2:$DF$98,1,FALSE),IF($GJ$754=13,VLOOKUP([1]Sem.02!#REF!,[1]Michel!$DE$2:$DF$98,1,FALSE),IF($GJ$754=14,VLOOKUP([1]Sem.02!#REF!,[1]Michel!$DE$2:$DF$98,1,FALSE),IF($GJ$754=15,VLOOKUP([1]Sem.02!#REF!,[1]Michel!$DE$2:$DF$98,1,FALSE),IF($GJ$754=16,VLOOKUP([1]Sem.02!#REF!,[1]Michel!$DE$2:$DF$98,1,FALSE),))))))))))))))))</f>
        <v>0</v>
      </c>
      <c r="C139" s="28"/>
      <c r="D139" s="29"/>
      <c r="E139" s="29"/>
      <c r="F139" s="29"/>
      <c r="G139" s="29"/>
      <c r="H139" s="24"/>
      <c r="I139" s="25"/>
      <c r="J139" s="26"/>
    </row>
    <row r="140" spans="2:10" x14ac:dyDescent="0.25">
      <c r="B140" s="27">
        <f>IF($GJ$754=1,VLOOKUP([1]Sem.02!#REF!,[1]Michel!$DE$2:$DF$98,1,FALSE),IF($GJ$754=2,VLOOKUP([1]Sem.02!#REF!,[1]Michel!$DE$2:$DF$98,1,FALSE),IF($GJ$754=3,VLOOKUP([1]Sem.02!#REF!,[1]Michel!$DE$2:$DF$98,1,FALSE),IF($GJ$754=4,VLOOKUP([1]Sem.02!#REF!,[1]Michel!$DE$2:$DF$98,1,FALSE),IF($GJ$754=5,VLOOKUP([1]Sem.02!#REF!,[1]Michel!$DE$2:$DF$98,1,FALSE),IF($GJ$754=6,VLOOKUP([1]Sem.02!#REF!,[1]Michel!$DE$2:$DF$98,1,FALSE),IF($GJ$754=7,VLOOKUP([1]Sem.02!#REF!,[1]Michel!$DE$2:$DF$98,1,FALSE),IF($GJ$754=8,VLOOKUP([1]Sem.02!#REF!,[1]Michel!$DE$2:$DF$98,1,FALSE),IF($GJ$754=9,VLOOKUP([1]Sem.02!#REF!,[1]Michel!$DE$2:$DF$98,1,FALSE),IF($GJ$754=10,VLOOKUP([1]Sem.02!#REF!,[1]Michel!$DE$2:$DF$98,1,FALSE),IF($GJ$754=11,VLOOKUP([1]Sem.02!#REF!,[1]Michel!$DE$2:$DF$98,1,FALSE),IF($GJ$754=12,VLOOKUP([1]Sem.02!#REF!,[1]Michel!$DE$2:$DF$98,1,FALSE),IF($GJ$754=13,VLOOKUP([1]Sem.02!#REF!,[1]Michel!$DE$2:$DF$98,1,FALSE),IF($GJ$754=14,VLOOKUP([1]Sem.02!#REF!,[1]Michel!$DE$2:$DF$98,1,FALSE),IF($GJ$754=15,VLOOKUP([1]Sem.02!#REF!,[1]Michel!$DE$2:$DF$98,1,FALSE),IF($GJ$754=16,VLOOKUP([1]Sem.02!#REF!,[1]Michel!$DE$2:$DF$98,1,FALSE),))))))))))))))))</f>
        <v>0</v>
      </c>
      <c r="C140" s="28"/>
      <c r="D140" s="29"/>
      <c r="E140" s="29"/>
      <c r="F140" s="29"/>
      <c r="G140" s="29"/>
      <c r="H140" s="24"/>
      <c r="I140" s="25"/>
      <c r="J140" s="26"/>
    </row>
    <row r="141" spans="2:10" x14ac:dyDescent="0.25">
      <c r="B141" s="27">
        <f>IF($GJ$754=1,VLOOKUP([1]Sem.02!#REF!,[1]Michel!$DE$2:$DF$98,1,FALSE),IF($GJ$754=2,VLOOKUP([1]Sem.02!#REF!,[1]Michel!$DE$2:$DF$98,1,FALSE),IF($GJ$754=3,VLOOKUP([1]Sem.02!#REF!,[1]Michel!$DE$2:$DF$98,1,FALSE),IF($GJ$754=4,VLOOKUP([1]Sem.02!#REF!,[1]Michel!$DE$2:$DF$98,1,FALSE),IF($GJ$754=5,VLOOKUP([1]Sem.02!#REF!,[1]Michel!$DE$2:$DF$98,1,FALSE),IF($GJ$754=6,VLOOKUP([1]Sem.02!#REF!,[1]Michel!$DE$2:$DF$98,1,FALSE),IF($GJ$754=7,VLOOKUP([1]Sem.02!#REF!,[1]Michel!$DE$2:$DF$98,1,FALSE),IF($GJ$754=8,VLOOKUP([1]Sem.02!#REF!,[1]Michel!$DE$2:$DF$98,1,FALSE),IF($GJ$754=9,VLOOKUP([1]Sem.02!#REF!,[1]Michel!$DE$2:$DF$98,1,FALSE),IF($GJ$754=10,VLOOKUP([1]Sem.02!#REF!,[1]Michel!$DE$2:$DF$98,1,FALSE),IF($GJ$754=11,VLOOKUP([1]Sem.02!#REF!,[1]Michel!$DE$2:$DF$98,1,FALSE),IF($GJ$754=12,VLOOKUP([1]Sem.02!#REF!,[1]Michel!$DE$2:$DF$98,1,FALSE),IF($GJ$754=13,VLOOKUP([1]Sem.02!#REF!,[1]Michel!$DE$2:$DF$98,1,FALSE),IF($GJ$754=14,VLOOKUP([1]Sem.02!#REF!,[1]Michel!$DE$2:$DF$98,1,FALSE),IF($GJ$754=15,VLOOKUP([1]Sem.02!#REF!,[1]Michel!$DE$2:$DF$98,1,FALSE),IF($GJ$754=16,VLOOKUP([1]Sem.02!#REF!,[1]Michel!$DE$2:$DF$98,1,FALSE),))))))))))))))))</f>
        <v>0</v>
      </c>
      <c r="C141" s="28"/>
      <c r="D141" s="29"/>
      <c r="E141" s="29"/>
      <c r="F141" s="29"/>
      <c r="G141" s="29"/>
      <c r="H141" s="24"/>
      <c r="I141" s="25"/>
      <c r="J141" s="26"/>
    </row>
    <row r="142" spans="2:10" x14ac:dyDescent="0.25">
      <c r="B142" s="30" t="s">
        <v>9</v>
      </c>
      <c r="C142" s="31" t="e">
        <f>SUM(C137:C141)</f>
        <v>#N/A</v>
      </c>
      <c r="D142" s="32"/>
      <c r="E142" s="32"/>
      <c r="F142" s="32"/>
      <c r="G142" s="32"/>
      <c r="H142" s="33"/>
      <c r="I142" s="25"/>
      <c r="J142" s="26"/>
    </row>
    <row r="143" spans="2:10" x14ac:dyDescent="0.25">
      <c r="B143" s="30" t="s">
        <v>10</v>
      </c>
      <c r="C143" s="31"/>
      <c r="D143" s="34">
        <f>C143</f>
        <v>0</v>
      </c>
      <c r="E143" s="34">
        <f>D143</f>
        <v>0</v>
      </c>
      <c r="F143" s="34">
        <f>E143</f>
        <v>0</v>
      </c>
      <c r="G143" s="34">
        <f>SUM(D143:F143)</f>
        <v>0</v>
      </c>
      <c r="H143" s="33"/>
      <c r="I143" s="25"/>
      <c r="J143" s="26"/>
    </row>
    <row r="144" spans="2:10" ht="15.6" thickBot="1" x14ac:dyDescent="0.3">
      <c r="B144" s="74" t="s">
        <v>8</v>
      </c>
      <c r="C144" s="31" t="e">
        <f>SUM(C142+C143)</f>
        <v>#N/A</v>
      </c>
      <c r="D144" s="32"/>
      <c r="E144" s="32"/>
      <c r="F144" s="37"/>
      <c r="G144" s="37"/>
      <c r="H144" s="38"/>
      <c r="I144" s="25"/>
      <c r="J144" s="26"/>
    </row>
    <row r="145" spans="2:10" ht="15.6" thickBot="1" x14ac:dyDescent="0.3">
      <c r="B145" s="7"/>
      <c r="C145" s="73"/>
      <c r="D145" s="8"/>
      <c r="E145" s="8"/>
      <c r="F145" s="41" t="s">
        <v>12</v>
      </c>
      <c r="G145" s="42"/>
      <c r="H145" s="43"/>
      <c r="I145" s="44"/>
      <c r="J145" s="45"/>
    </row>
    <row r="146" spans="2:10" x14ac:dyDescent="0.25">
      <c r="B146" s="7"/>
      <c r="C146" s="8"/>
      <c r="D146" s="8"/>
      <c r="E146" s="8"/>
      <c r="F146" s="8"/>
      <c r="G146" s="8"/>
      <c r="H146" s="46"/>
      <c r="I146" s="46"/>
      <c r="J146" s="45"/>
    </row>
    <row r="147" spans="2:10" x14ac:dyDescent="0.25">
      <c r="B147" s="47" t="s">
        <v>13</v>
      </c>
      <c r="C147" s="48"/>
      <c r="D147" s="24">
        <v>1</v>
      </c>
      <c r="E147" s="24">
        <v>2</v>
      </c>
      <c r="F147" s="24">
        <v>3</v>
      </c>
      <c r="G147" s="24" t="s">
        <v>8</v>
      </c>
      <c r="H147" s="24">
        <v>69</v>
      </c>
      <c r="I147" s="25">
        <v>169</v>
      </c>
      <c r="J147" s="26">
        <v>269</v>
      </c>
    </row>
    <row r="148" spans="2:10" x14ac:dyDescent="0.25">
      <c r="B148" s="49"/>
      <c r="C148" s="50"/>
      <c r="D148" s="51"/>
      <c r="E148" s="52"/>
      <c r="F148" s="52"/>
      <c r="G148" s="52"/>
      <c r="H148" s="40"/>
      <c r="I148" s="25"/>
      <c r="J148" s="26"/>
    </row>
    <row r="149" spans="2:10" x14ac:dyDescent="0.25">
      <c r="B149" s="53"/>
      <c r="C149" s="54"/>
      <c r="D149" s="55"/>
      <c r="E149" s="40"/>
      <c r="F149" s="40"/>
      <c r="G149" s="40"/>
      <c r="H149" s="33"/>
      <c r="I149" s="25"/>
      <c r="J149" s="26"/>
    </row>
    <row r="150" spans="2:10" ht="15.6" thickBot="1" x14ac:dyDescent="0.3">
      <c r="B150" s="53"/>
      <c r="C150" s="54"/>
      <c r="D150" s="55"/>
      <c r="E150" s="40"/>
      <c r="F150" s="40"/>
      <c r="G150" s="40"/>
      <c r="H150" s="56"/>
      <c r="I150" s="57"/>
      <c r="J150" s="58"/>
    </row>
    <row r="151" spans="2:10" ht="15.6" thickBot="1" x14ac:dyDescent="0.3">
      <c r="B151" s="7"/>
      <c r="C151" s="8"/>
      <c r="D151" s="8"/>
      <c r="E151" s="8"/>
      <c r="F151" s="8"/>
      <c r="G151" s="8"/>
      <c r="H151" s="59"/>
      <c r="I151" s="60"/>
      <c r="J151" s="61"/>
    </row>
    <row r="152" spans="2:10" ht="15.6" thickBot="1" x14ac:dyDescent="0.3">
      <c r="B152" s="62" t="s">
        <v>14</v>
      </c>
      <c r="C152" s="8"/>
      <c r="D152" s="8"/>
      <c r="E152" s="8"/>
      <c r="F152" s="8"/>
      <c r="G152" s="63" t="s">
        <v>15</v>
      </c>
      <c r="H152" s="64"/>
      <c r="I152" s="44"/>
      <c r="J152" s="45"/>
    </row>
    <row r="153" spans="2:10" ht="15.6" thickBot="1" x14ac:dyDescent="0.3">
      <c r="B153" s="65"/>
      <c r="C153" s="66"/>
      <c r="D153" s="66"/>
      <c r="E153" s="66"/>
      <c r="F153" s="66"/>
      <c r="G153" s="66"/>
      <c r="H153" s="67"/>
      <c r="I153" s="68"/>
      <c r="J153" s="69"/>
    </row>
    <row r="154" spans="2:10" x14ac:dyDescent="0.25">
      <c r="B154" s="1"/>
      <c r="C154" s="2" t="s">
        <v>0</v>
      </c>
      <c r="D154" s="2"/>
      <c r="E154" s="2" t="str">
        <f>'[1]Corrections,Joueurs'!$N$1</f>
        <v>Les Pêcheurs</v>
      </c>
      <c r="F154" s="2"/>
      <c r="G154" s="2"/>
      <c r="H154" s="2"/>
      <c r="I154" s="2"/>
      <c r="J154" s="3"/>
    </row>
    <row r="155" spans="2:10" x14ac:dyDescent="0.25">
      <c r="B155" s="4" t="s">
        <v>1</v>
      </c>
      <c r="C155" s="5"/>
      <c r="D155" s="5"/>
      <c r="E155" s="5"/>
      <c r="F155" s="5"/>
      <c r="G155" s="5"/>
      <c r="H155" s="5"/>
      <c r="I155" s="5"/>
      <c r="J155" s="6"/>
    </row>
    <row r="156" spans="2:10" x14ac:dyDescent="0.25">
      <c r="B156" s="7"/>
      <c r="C156" s="8"/>
      <c r="D156" s="8"/>
      <c r="E156" s="8"/>
      <c r="F156" s="8"/>
      <c r="G156" s="8"/>
      <c r="H156" s="8"/>
      <c r="I156" s="9"/>
      <c r="J156" s="10"/>
    </row>
    <row r="157" spans="2:10" x14ac:dyDescent="0.25">
      <c r="B157" s="11" t="s">
        <v>2</v>
      </c>
      <c r="C157" s="12">
        <v>7</v>
      </c>
      <c r="D157" s="5"/>
      <c r="E157" s="5"/>
      <c r="F157" s="5" t="s">
        <v>3</v>
      </c>
      <c r="G157" s="13">
        <f>'[1]Corrections,Joueurs'!$S$4</f>
        <v>41893</v>
      </c>
      <c r="H157" s="14"/>
      <c r="I157" s="15"/>
      <c r="J157" s="16"/>
    </row>
    <row r="158" spans="2:10" x14ac:dyDescent="0.25">
      <c r="B158" s="7"/>
      <c r="C158" s="8"/>
      <c r="D158" s="8"/>
      <c r="E158" s="8"/>
      <c r="F158" s="8"/>
      <c r="G158" s="17" t="str">
        <f>'[1]Corrections,Joueurs'!$R$4</f>
        <v>Semaine-02</v>
      </c>
      <c r="H158" s="8"/>
      <c r="I158" s="9"/>
      <c r="J158" s="10"/>
    </row>
    <row r="159" spans="2:10" x14ac:dyDescent="0.25">
      <c r="B159" s="11" t="s">
        <v>4</v>
      </c>
      <c r="C159" s="12">
        <f>[1]Cédule!$I$6</f>
        <v>10</v>
      </c>
      <c r="D159" s="18"/>
      <c r="E159" s="19"/>
      <c r="F159" s="19"/>
      <c r="G159" s="19"/>
      <c r="H159" s="19"/>
      <c r="I159" s="9"/>
      <c r="J159" s="10"/>
    </row>
    <row r="160" spans="2:10" x14ac:dyDescent="0.25">
      <c r="B160" s="20" t="s">
        <v>5</v>
      </c>
      <c r="C160" s="8"/>
      <c r="D160" s="21">
        <f>'[1]Corrections,Joueurs'!$N$40</f>
        <v>0</v>
      </c>
      <c r="E160" s="8"/>
      <c r="F160" s="8"/>
      <c r="G160" s="8"/>
      <c r="H160" s="8"/>
      <c r="I160" s="9"/>
      <c r="J160" s="10"/>
    </row>
    <row r="161" spans="2:10" x14ac:dyDescent="0.25">
      <c r="B161" s="22" t="s">
        <v>6</v>
      </c>
      <c r="C161" s="23" t="s">
        <v>7</v>
      </c>
      <c r="D161" s="24">
        <v>1</v>
      </c>
      <c r="E161" s="24">
        <v>2</v>
      </c>
      <c r="F161" s="24">
        <v>3</v>
      </c>
      <c r="G161" s="24" t="s">
        <v>8</v>
      </c>
      <c r="H161" s="24">
        <v>69</v>
      </c>
      <c r="I161" s="25">
        <v>169</v>
      </c>
      <c r="J161" s="26">
        <v>269</v>
      </c>
    </row>
    <row r="162" spans="2:10" x14ac:dyDescent="0.25">
      <c r="B162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162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162" s="29"/>
      <c r="E162" s="29"/>
      <c r="F162" s="29"/>
      <c r="G162" s="29"/>
      <c r="H162" s="24"/>
      <c r="I162" s="25"/>
      <c r="J162" s="26"/>
    </row>
    <row r="163" spans="2:10" x14ac:dyDescent="0.25">
      <c r="B163" s="27">
        <f>IF($GJ$779=1,VLOOKUP([1]Sem.02!#REF!,[1]Michel!$DE$2:$DF$98,1,FALSE),IF($GJ$779=2,VLOOKUP([1]Sem.02!#REF!,[1]Michel!$DE$2:$DF$98,1,FALSE),IF($GJ$779=3,VLOOKUP([1]Sem.02!#REF!,[1]Michel!$DE$2:$DF$98,1,FALSE),IF($GJ$779=4,VLOOKUP([1]Sem.02!#REF!,[1]Michel!$DE$2:$DF$98,1,FALSE),IF($GJ$779=5,VLOOKUP([1]Sem.02!#REF!,[1]Michel!$DE$2:$DF$98,1,FALSE),IF($GJ$779=6,VLOOKUP([1]Sem.02!#REF!,[1]Michel!$DE$2:$DF$98,1,FALSE),IF($GJ$779=7,VLOOKUP([1]Sem.02!#REF!,[1]Michel!$DE$2:$DF$98,1,FALSE),IF($GJ$779=8,VLOOKUP([1]Sem.02!#REF!,[1]Michel!$DE$2:$DF$98,1,FALSE),IF($GJ$779=9,VLOOKUP([1]Sem.02!#REF!,[1]Michel!$DE$2:$DF$98,1,FALSE),IF($GJ$779=10,VLOOKUP([1]Sem.02!#REF!,[1]Michel!$DE$2:$DF$98,1,FALSE),IF($GJ$779=11,VLOOKUP([1]Sem.02!#REF!,[1]Michel!$DE$2:$DF$98,1,FALSE),IF($GJ$779=12,VLOOKUP([1]Sem.02!#REF!,[1]Michel!$DE$2:$DF$98,1,FALSE),IF($GJ$779=13,VLOOKUP([1]Sem.02!#REF!,[1]Michel!$DE$2:$DF$98,1,FALSE),IF($GJ$779=14,VLOOKUP([1]Sem.02!#REF!,[1]Michel!$DE$2:$DF$98,1,FALSE),IF($GJ$779=15,VLOOKUP([1]Sem.02!#REF!,[1]Michel!$DE$2:$DF$98,1,FALSE),IF($GJ$779=16,VLOOKUP([1]Sem.02!#REF!,[1]Michel!$DE$2:$DF$98,1,FALSE),))))))))))))))))</f>
        <v>0</v>
      </c>
      <c r="C163" s="28"/>
      <c r="D163" s="29"/>
      <c r="E163" s="29"/>
      <c r="F163" s="29"/>
      <c r="G163" s="29"/>
      <c r="H163" s="24"/>
      <c r="I163" s="25"/>
      <c r="J163" s="26"/>
    </row>
    <row r="164" spans="2:10" x14ac:dyDescent="0.25">
      <c r="B164" s="27">
        <f>IF($GJ$779=1,VLOOKUP([1]Sem.02!#REF!,[1]Michel!$DE$2:$DF$98,1,FALSE),IF($GJ$779=2,VLOOKUP([1]Sem.02!#REF!,[1]Michel!$DE$2:$DF$98,1,FALSE),IF($GJ$779=3,VLOOKUP([1]Sem.02!#REF!,[1]Michel!$DE$2:$DF$98,1,FALSE),IF($GJ$779=4,VLOOKUP([1]Sem.02!#REF!,[1]Michel!$DE$2:$DF$98,1,FALSE),IF($GJ$779=5,VLOOKUP([1]Sem.02!#REF!,[1]Michel!$DE$2:$DF$98,1,FALSE),IF($GJ$779=6,VLOOKUP([1]Sem.02!#REF!,[1]Michel!$DE$2:$DF$98,1,FALSE),IF($GJ$779=7,VLOOKUP([1]Sem.02!#REF!,[1]Michel!$DE$2:$DF$98,1,FALSE),IF($GJ$779=8,VLOOKUP([1]Sem.02!#REF!,[1]Michel!$DE$2:$DF$98,1,FALSE),IF($GJ$779=9,VLOOKUP([1]Sem.02!#REF!,[1]Michel!$DE$2:$DF$98,1,FALSE),IF($GJ$779=10,VLOOKUP([1]Sem.02!#REF!,[1]Michel!$DE$2:$DF$98,1,FALSE),IF($GJ$779=11,VLOOKUP([1]Sem.02!#REF!,[1]Michel!$DE$2:$DF$98,1,FALSE),IF($GJ$779=12,VLOOKUP([1]Sem.02!#REF!,[1]Michel!$DE$2:$DF$98,1,FALSE),IF($GJ$779=13,VLOOKUP([1]Sem.02!#REF!,[1]Michel!$DE$2:$DF$98,1,FALSE),IF($GJ$779=14,VLOOKUP([1]Sem.02!#REF!,[1]Michel!$DE$2:$DF$98,1,FALSE),IF($GJ$779=15,VLOOKUP([1]Sem.02!#REF!,[1]Michel!$DE$2:$DF$98,1,FALSE),IF($GJ$779=16,VLOOKUP([1]Sem.02!#REF!,[1]Michel!$DE$2:$DF$98,1,FALSE),))))))))))))))))</f>
        <v>0</v>
      </c>
      <c r="C164" s="28"/>
      <c r="D164" s="29"/>
      <c r="E164" s="29"/>
      <c r="F164" s="29"/>
      <c r="G164" s="29"/>
      <c r="H164" s="24"/>
      <c r="I164" s="25"/>
      <c r="J164" s="26"/>
    </row>
    <row r="165" spans="2:10" x14ac:dyDescent="0.25">
      <c r="B165" s="27">
        <f>IF($GJ$779=1,VLOOKUP([1]Sem.02!#REF!,[1]Michel!$DE$2:$DF$98,1,FALSE),IF($GJ$779=2,VLOOKUP([1]Sem.02!#REF!,[1]Michel!$DE$2:$DF$98,1,FALSE),IF($GJ$779=3,VLOOKUP([1]Sem.02!#REF!,[1]Michel!$DE$2:$DF$98,1,FALSE),IF($GJ$779=4,VLOOKUP([1]Sem.02!#REF!,[1]Michel!$DE$2:$DF$98,1,FALSE),IF($GJ$779=5,VLOOKUP([1]Sem.02!#REF!,[1]Michel!$DE$2:$DF$98,1,FALSE),IF($GJ$779=6,VLOOKUP([1]Sem.02!#REF!,[1]Michel!$DE$2:$DF$98,1,FALSE),IF($GJ$779=7,VLOOKUP([1]Sem.02!#REF!,[1]Michel!$DE$2:$DF$98,1,FALSE),IF($GJ$779=8,VLOOKUP([1]Sem.02!#REF!,[1]Michel!$DE$2:$DF$98,1,FALSE),IF($GJ$779=9,VLOOKUP([1]Sem.02!#REF!,[1]Michel!$DE$2:$DF$98,1,FALSE),IF($GJ$779=10,VLOOKUP([1]Sem.02!#REF!,[1]Michel!$DE$2:$DF$98,1,FALSE),IF($GJ$779=11,VLOOKUP([1]Sem.02!#REF!,[1]Michel!$DE$2:$DF$98,1,FALSE),IF($GJ$779=12,VLOOKUP([1]Sem.02!#REF!,[1]Michel!$DE$2:$DF$98,1,FALSE),IF($GJ$779=13,VLOOKUP([1]Sem.02!#REF!,[1]Michel!$DE$2:$DF$98,1,FALSE),IF($GJ$779=14,VLOOKUP([1]Sem.02!#REF!,[1]Michel!$DE$2:$DF$98,1,FALSE),IF($GJ$779=15,VLOOKUP([1]Sem.02!#REF!,[1]Michel!$DE$2:$DF$98,1,FALSE),IF($GJ$779=16,VLOOKUP([1]Sem.02!#REF!,[1]Michel!$DE$2:$DF$98,1,FALSE),))))))))))))))))</f>
        <v>0</v>
      </c>
      <c r="C165" s="28"/>
      <c r="D165" s="29"/>
      <c r="E165" s="29"/>
      <c r="F165" s="29"/>
      <c r="G165" s="29"/>
      <c r="H165" s="24"/>
      <c r="I165" s="25"/>
      <c r="J165" s="26"/>
    </row>
    <row r="166" spans="2:10" x14ac:dyDescent="0.25">
      <c r="B166" s="27">
        <f>IF($GJ$779=1,VLOOKUP([1]Sem.02!#REF!,[1]Michel!$DE$2:$DF$98,1,FALSE),IF($GJ$779=2,VLOOKUP([1]Sem.02!#REF!,[1]Michel!$DE$2:$DF$98,1,FALSE),IF($GJ$779=3,VLOOKUP([1]Sem.02!#REF!,[1]Michel!$DE$2:$DF$98,1,FALSE),IF($GJ$779=4,VLOOKUP([1]Sem.02!#REF!,[1]Michel!$DE$2:$DF$98,1,FALSE),IF($GJ$779=5,VLOOKUP([1]Sem.02!#REF!,[1]Michel!$DE$2:$DF$98,1,FALSE),IF($GJ$779=6,VLOOKUP([1]Sem.02!#REF!,[1]Michel!$DE$2:$DF$98,1,FALSE),IF($GJ$779=7,VLOOKUP([1]Sem.02!#REF!,[1]Michel!$DE$2:$DF$98,1,FALSE),IF($GJ$779=8,VLOOKUP([1]Sem.02!#REF!,[1]Michel!$DE$2:$DF$98,1,FALSE),IF($GJ$779=9,VLOOKUP([1]Sem.02!#REF!,[1]Michel!$DE$2:$DF$98,1,FALSE),IF($GJ$779=10,VLOOKUP([1]Sem.02!#REF!,[1]Michel!$DE$2:$DF$98,1,FALSE),IF($GJ$779=11,VLOOKUP([1]Sem.02!#REF!,[1]Michel!$DE$2:$DF$98,1,FALSE),IF($GJ$779=12,VLOOKUP([1]Sem.02!#REF!,[1]Michel!$DE$2:$DF$98,1,FALSE),IF($GJ$779=13,VLOOKUP([1]Sem.02!#REF!,[1]Michel!$DE$2:$DF$98,1,FALSE),IF($GJ$779=14,VLOOKUP([1]Sem.02!#REF!,[1]Michel!$DE$2:$DF$98,1,FALSE),IF($GJ$779=15,VLOOKUP([1]Sem.02!#REF!,[1]Michel!$DE$2:$DF$98,1,FALSE),IF($GJ$779=16,VLOOKUP([1]Sem.02!#REF!,[1]Michel!$DE$2:$DF$98,1,FALSE),))))))))))))))))</f>
        <v>0</v>
      </c>
      <c r="C166" s="28"/>
      <c r="D166" s="29"/>
      <c r="E166" s="29"/>
      <c r="F166" s="29"/>
      <c r="G166" s="29"/>
      <c r="H166" s="24"/>
      <c r="I166" s="25"/>
      <c r="J166" s="26"/>
    </row>
    <row r="167" spans="2:10" x14ac:dyDescent="0.25">
      <c r="B167" s="30" t="s">
        <v>9</v>
      </c>
      <c r="C167" s="31" t="e">
        <f>SUM(C162:C166)</f>
        <v>#N/A</v>
      </c>
      <c r="D167" s="32"/>
      <c r="E167" s="32"/>
      <c r="F167" s="32"/>
      <c r="G167" s="32"/>
      <c r="H167" s="33"/>
      <c r="I167" s="25"/>
      <c r="J167" s="26"/>
    </row>
    <row r="168" spans="2:10" x14ac:dyDescent="0.25">
      <c r="B168" s="30" t="s">
        <v>10</v>
      </c>
      <c r="C168" s="31"/>
      <c r="D168" s="34">
        <f>C168</f>
        <v>0</v>
      </c>
      <c r="E168" s="34">
        <f>D168</f>
        <v>0</v>
      </c>
      <c r="F168" s="34">
        <f>E168</f>
        <v>0</v>
      </c>
      <c r="G168" s="34">
        <f>SUM(D168:F168)</f>
        <v>0</v>
      </c>
      <c r="H168" s="33"/>
      <c r="I168" s="25"/>
      <c r="J168" s="26"/>
    </row>
    <row r="169" spans="2:10" ht="15.6" thickBot="1" x14ac:dyDescent="0.3">
      <c r="B169" s="74" t="s">
        <v>8</v>
      </c>
      <c r="C169" s="31" t="e">
        <f>SUM(C167+C168)</f>
        <v>#N/A</v>
      </c>
      <c r="D169" s="32"/>
      <c r="E169" s="32"/>
      <c r="F169" s="37"/>
      <c r="G169" s="37"/>
      <c r="H169" s="38"/>
      <c r="I169" s="25"/>
      <c r="J169" s="26"/>
    </row>
    <row r="170" spans="2:10" ht="15.6" thickBot="1" x14ac:dyDescent="0.3">
      <c r="B170" s="7"/>
      <c r="C170" s="73"/>
      <c r="D170" s="8"/>
      <c r="E170" s="8"/>
      <c r="F170" s="41" t="s">
        <v>12</v>
      </c>
      <c r="G170" s="42"/>
      <c r="H170" s="43"/>
      <c r="I170" s="44"/>
      <c r="J170" s="45"/>
    </row>
    <row r="171" spans="2:10" x14ac:dyDescent="0.25">
      <c r="B171" s="7"/>
      <c r="C171" s="8"/>
      <c r="D171" s="8"/>
      <c r="E171" s="8"/>
      <c r="F171" s="8"/>
      <c r="G171" s="8"/>
      <c r="H171" s="46"/>
      <c r="I171" s="46"/>
      <c r="J171" s="45"/>
    </row>
    <row r="172" spans="2:10" x14ac:dyDescent="0.25">
      <c r="B172" s="47" t="s">
        <v>13</v>
      </c>
      <c r="C172" s="48"/>
      <c r="D172" s="24">
        <v>1</v>
      </c>
      <c r="E172" s="24">
        <v>2</v>
      </c>
      <c r="F172" s="24">
        <v>3</v>
      </c>
      <c r="G172" s="24" t="s">
        <v>8</v>
      </c>
      <c r="H172" s="24">
        <v>69</v>
      </c>
      <c r="I172" s="25">
        <v>169</v>
      </c>
      <c r="J172" s="26">
        <v>269</v>
      </c>
    </row>
    <row r="173" spans="2:10" x14ac:dyDescent="0.25">
      <c r="B173" s="49"/>
      <c r="C173" s="50"/>
      <c r="D173" s="51"/>
      <c r="E173" s="52"/>
      <c r="F173" s="52"/>
      <c r="G173" s="52"/>
      <c r="H173" s="40"/>
      <c r="I173" s="25"/>
      <c r="J173" s="26"/>
    </row>
    <row r="174" spans="2:10" x14ac:dyDescent="0.25">
      <c r="B174" s="53"/>
      <c r="C174" s="54"/>
      <c r="D174" s="55"/>
      <c r="E174" s="40"/>
      <c r="F174" s="40"/>
      <c r="G174" s="40"/>
      <c r="H174" s="33"/>
      <c r="I174" s="25"/>
      <c r="J174" s="26"/>
    </row>
    <row r="175" spans="2:10" ht="15.6" thickBot="1" x14ac:dyDescent="0.3">
      <c r="B175" s="53"/>
      <c r="C175" s="54"/>
      <c r="D175" s="55"/>
      <c r="E175" s="40"/>
      <c r="F175" s="40"/>
      <c r="G175" s="40"/>
      <c r="H175" s="56"/>
      <c r="I175" s="57"/>
      <c r="J175" s="58"/>
    </row>
    <row r="176" spans="2:10" ht="15.6" thickBot="1" x14ac:dyDescent="0.3">
      <c r="B176" s="7"/>
      <c r="C176" s="8"/>
      <c r="D176" s="8"/>
      <c r="E176" s="8"/>
      <c r="F176" s="8"/>
      <c r="G176" s="8"/>
      <c r="H176" s="59"/>
      <c r="I176" s="60"/>
      <c r="J176" s="61"/>
    </row>
    <row r="177" spans="2:10" ht="15.6" thickBot="1" x14ac:dyDescent="0.3">
      <c r="B177" s="62" t="s">
        <v>14</v>
      </c>
      <c r="C177" s="8"/>
      <c r="D177" s="8"/>
      <c r="E177" s="8"/>
      <c r="F177" s="8"/>
      <c r="G177" s="63" t="s">
        <v>15</v>
      </c>
      <c r="H177" s="64"/>
      <c r="I177" s="44"/>
      <c r="J177" s="45"/>
    </row>
    <row r="178" spans="2:10" ht="15.6" thickBot="1" x14ac:dyDescent="0.3">
      <c r="B178" s="65"/>
      <c r="C178" s="66"/>
      <c r="D178" s="66"/>
      <c r="E178" s="66"/>
      <c r="F178" s="66"/>
      <c r="G178" s="66"/>
      <c r="H178" s="67"/>
      <c r="I178" s="68"/>
      <c r="J178" s="69"/>
    </row>
    <row r="179" spans="2:10" ht="15.6" thickBot="1" x14ac:dyDescent="0.3">
      <c r="B179" s="70"/>
      <c r="C179" s="70"/>
      <c r="D179" s="70"/>
      <c r="E179" s="70"/>
      <c r="F179" s="70"/>
      <c r="G179" s="70"/>
      <c r="H179" s="70"/>
      <c r="I179" s="71"/>
      <c r="J179" s="71"/>
    </row>
    <row r="180" spans="2:10" x14ac:dyDescent="0.25">
      <c r="B180" s="1"/>
      <c r="C180" s="2" t="s">
        <v>0</v>
      </c>
      <c r="D180" s="2"/>
      <c r="E180" s="2" t="str">
        <f>'[1]Corrections,Joueurs'!$N$1</f>
        <v>Les Pêcheurs</v>
      </c>
      <c r="F180" s="2"/>
      <c r="G180" s="2"/>
      <c r="H180" s="2"/>
      <c r="I180" s="2"/>
      <c r="J180" s="3"/>
    </row>
    <row r="181" spans="2:10" x14ac:dyDescent="0.25">
      <c r="B181" s="4" t="s">
        <v>1</v>
      </c>
      <c r="C181" s="5"/>
      <c r="D181" s="5"/>
      <c r="E181" s="5"/>
      <c r="F181" s="5"/>
      <c r="G181" s="5"/>
      <c r="H181" s="5"/>
      <c r="I181" s="5"/>
      <c r="J181" s="6"/>
    </row>
    <row r="182" spans="2:10" x14ac:dyDescent="0.25">
      <c r="B182" s="7"/>
      <c r="C182" s="8"/>
      <c r="D182" s="8"/>
      <c r="E182" s="8"/>
      <c r="F182" s="8"/>
      <c r="G182" s="8"/>
      <c r="H182" s="8"/>
      <c r="I182" s="9"/>
      <c r="J182" s="10"/>
    </row>
    <row r="183" spans="2:10" x14ac:dyDescent="0.25">
      <c r="B183" s="11" t="s">
        <v>2</v>
      </c>
      <c r="C183" s="12">
        <v>8</v>
      </c>
      <c r="D183" s="5"/>
      <c r="E183" s="5"/>
      <c r="F183" s="5" t="s">
        <v>3</v>
      </c>
      <c r="G183" s="13">
        <f>'[1]Corrections,Joueurs'!$S$4</f>
        <v>41893</v>
      </c>
      <c r="H183" s="14"/>
      <c r="I183" s="15"/>
      <c r="J183" s="16"/>
    </row>
    <row r="184" spans="2:10" x14ac:dyDescent="0.25">
      <c r="B184" s="7"/>
      <c r="C184" s="8"/>
      <c r="D184" s="8"/>
      <c r="E184" s="8"/>
      <c r="F184" s="8"/>
      <c r="G184" s="17" t="str">
        <f>'[1]Corrections,Joueurs'!$R$4</f>
        <v>Semaine-02</v>
      </c>
      <c r="H184" s="8"/>
      <c r="I184" s="9"/>
      <c r="J184" s="10"/>
    </row>
    <row r="185" spans="2:10" x14ac:dyDescent="0.25">
      <c r="B185" s="11" t="s">
        <v>4</v>
      </c>
      <c r="C185" s="12">
        <f>[1]Cédule!$J$6</f>
        <v>5</v>
      </c>
      <c r="D185" s="18"/>
      <c r="E185" s="19"/>
      <c r="F185" s="19"/>
      <c r="G185" s="19"/>
      <c r="H185" s="19"/>
      <c r="I185" s="9"/>
      <c r="J185" s="10"/>
    </row>
    <row r="186" spans="2:10" x14ac:dyDescent="0.25">
      <c r="B186" s="20" t="s">
        <v>5</v>
      </c>
      <c r="C186" s="8"/>
      <c r="D186" s="21">
        <f>'[1]Corrections,Joueurs'!$N$35</f>
        <v>0</v>
      </c>
      <c r="E186" s="8"/>
      <c r="F186" s="8"/>
      <c r="G186" s="8"/>
      <c r="H186" s="8"/>
      <c r="I186" s="9"/>
      <c r="J186" s="10"/>
    </row>
    <row r="187" spans="2:10" x14ac:dyDescent="0.25">
      <c r="B187" s="22" t="s">
        <v>6</v>
      </c>
      <c r="C187" s="23" t="s">
        <v>7</v>
      </c>
      <c r="D187" s="24">
        <v>1</v>
      </c>
      <c r="E187" s="24">
        <v>2</v>
      </c>
      <c r="F187" s="24">
        <v>3</v>
      </c>
      <c r="G187" s="24" t="s">
        <v>8</v>
      </c>
      <c r="H187" s="24">
        <v>69</v>
      </c>
      <c r="I187" s="25">
        <v>169</v>
      </c>
      <c r="J187" s="26">
        <v>269</v>
      </c>
    </row>
    <row r="188" spans="2:10" x14ac:dyDescent="0.25">
      <c r="B188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188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188" s="29"/>
      <c r="E188" s="29"/>
      <c r="F188" s="29"/>
      <c r="G188" s="29"/>
      <c r="H188" s="24"/>
      <c r="I188" s="25"/>
      <c r="J188" s="26"/>
    </row>
    <row r="189" spans="2:10" x14ac:dyDescent="0.25">
      <c r="B189" s="27">
        <f>IF($GJ$805=1,VLOOKUP([1]Sem.02!#REF!,[1]Michel!$DE$2:$DF$98,1,FALSE),IF($GJ$805=2,VLOOKUP([1]Sem.02!#REF!,[1]Michel!$DE$2:$DF$98,1,FALSE),IF($GJ$805=3,VLOOKUP([1]Sem.02!#REF!,[1]Michel!$DE$2:$DF$98,1,FALSE),IF($GJ$805=4,VLOOKUP([1]Sem.02!#REF!,[1]Michel!$DE$2:$DF$98,1,FALSE),IF($GJ$805=5,VLOOKUP([1]Sem.02!#REF!,[1]Michel!$DE$2:$DF$98,1,FALSE),IF($GJ$805=6,VLOOKUP([1]Sem.02!#REF!,[1]Michel!$DE$2:$DF$98,1,FALSE),IF($GJ$805=7,VLOOKUP([1]Sem.02!#REF!,[1]Michel!$DE$2:$DF$98,1,FALSE),IF($GJ$805=8,VLOOKUP([1]Sem.02!#REF!,[1]Michel!$DE$2:$DF$98,1,FALSE),IF($GJ$805=9,VLOOKUP([1]Sem.02!#REF!,[1]Michel!$DE$2:$DF$98,1,FALSE),IF($GJ$805=10,VLOOKUP([1]Sem.02!#REF!,[1]Michel!$DE$2:$DF$98,1,FALSE),IF($GJ$805=11,VLOOKUP([1]Sem.02!#REF!,[1]Michel!$DE$2:$DF$98,1,FALSE),IF($GJ$805=12,VLOOKUP([1]Sem.02!#REF!,[1]Michel!$DE$2:$DF$98,1,FALSE),IF($GJ$805=13,VLOOKUP([1]Sem.02!#REF!,[1]Michel!$DE$2:$DF$98,1,FALSE),IF($GJ$805=14,VLOOKUP([1]Sem.02!#REF!,[1]Michel!$DE$2:$DF$98,1,FALSE),IF($GJ$805=15,VLOOKUP([1]Sem.02!#REF!,[1]Michel!$DE$2:$DF$98,1,FALSE),IF($GJ$805=16,VLOOKUP([1]Sem.02!#REF!,[1]Michel!$DE$2:$DF$98,1,FALSE),))))))))))))))))</f>
        <v>0</v>
      </c>
      <c r="C189" s="28"/>
      <c r="D189" s="29"/>
      <c r="E189" s="29"/>
      <c r="F189" s="29"/>
      <c r="G189" s="29"/>
      <c r="H189" s="24"/>
      <c r="I189" s="25"/>
      <c r="J189" s="26"/>
    </row>
    <row r="190" spans="2:10" x14ac:dyDescent="0.25">
      <c r="B190" s="27">
        <f>IF($GJ$805=1,VLOOKUP([1]Sem.02!#REF!,[1]Michel!$DE$2:$DF$98,1,FALSE),IF($GJ$805=2,VLOOKUP([1]Sem.02!#REF!,[1]Michel!$DE$2:$DF$98,1,FALSE),IF($GJ$805=3,VLOOKUP([1]Sem.02!#REF!,[1]Michel!$DE$2:$DF$98,1,FALSE),IF($GJ$805=4,VLOOKUP([1]Sem.02!#REF!,[1]Michel!$DE$2:$DF$98,1,FALSE),IF($GJ$805=5,VLOOKUP([1]Sem.02!#REF!,[1]Michel!$DE$2:$DF$98,1,FALSE),IF($GJ$805=6,VLOOKUP([1]Sem.02!#REF!,[1]Michel!$DE$2:$DF$98,1,FALSE),IF($GJ$805=7,VLOOKUP([1]Sem.02!#REF!,[1]Michel!$DE$2:$DF$98,1,FALSE),IF($GJ$805=8,VLOOKUP([1]Sem.02!#REF!,[1]Michel!$DE$2:$DF$98,1,FALSE),IF($GJ$805=9,VLOOKUP([1]Sem.02!#REF!,[1]Michel!$DE$2:$DF$98,1,FALSE),IF($GJ$805=10,VLOOKUP([1]Sem.02!#REF!,[1]Michel!$DE$2:$DF$98,1,FALSE),IF($GJ$805=11,VLOOKUP([1]Sem.02!#REF!,[1]Michel!$DE$2:$DF$98,1,FALSE),IF($GJ$805=12,VLOOKUP([1]Sem.02!#REF!,[1]Michel!$DE$2:$DF$98,1,FALSE),IF($GJ$805=13,VLOOKUP([1]Sem.02!#REF!,[1]Michel!$DE$2:$DF$98,1,FALSE),IF($GJ$805=14,VLOOKUP([1]Sem.02!#REF!,[1]Michel!$DE$2:$DF$98,1,FALSE),IF($GJ$805=15,VLOOKUP([1]Sem.02!#REF!,[1]Michel!$DE$2:$DF$98,1,FALSE),IF($GJ$805=16,VLOOKUP([1]Sem.02!#REF!,[1]Michel!$DE$2:$DF$98,1,FALSE),))))))))))))))))</f>
        <v>0</v>
      </c>
      <c r="C190" s="28"/>
      <c r="D190" s="29"/>
      <c r="E190" s="29"/>
      <c r="F190" s="29"/>
      <c r="G190" s="29"/>
      <c r="H190" s="24"/>
      <c r="I190" s="25"/>
      <c r="J190" s="26"/>
    </row>
    <row r="191" spans="2:10" x14ac:dyDescent="0.25">
      <c r="B191" s="27">
        <f>IF($GJ$805=1,VLOOKUP([1]Sem.02!#REF!,[1]Michel!$DE$2:$DF$98,1,FALSE),IF($GJ$805=2,VLOOKUP([1]Sem.02!#REF!,[1]Michel!$DE$2:$DF$98,1,FALSE),IF($GJ$805=3,VLOOKUP([1]Sem.02!#REF!,[1]Michel!$DE$2:$DF$98,1,FALSE),IF($GJ$805=4,VLOOKUP([1]Sem.02!#REF!,[1]Michel!$DE$2:$DF$98,1,FALSE),IF($GJ$805=5,VLOOKUP([1]Sem.02!#REF!,[1]Michel!$DE$2:$DF$98,1,FALSE),IF($GJ$805=6,VLOOKUP([1]Sem.02!#REF!,[1]Michel!$DE$2:$DF$98,1,FALSE),IF($GJ$805=7,VLOOKUP([1]Sem.02!#REF!,[1]Michel!$DE$2:$DF$98,1,FALSE),IF($GJ$805=8,VLOOKUP([1]Sem.02!#REF!,[1]Michel!$DE$2:$DF$98,1,FALSE),IF($GJ$805=9,VLOOKUP([1]Sem.02!#REF!,[1]Michel!$DE$2:$DF$98,1,FALSE),IF($GJ$805=10,VLOOKUP([1]Sem.02!#REF!,[1]Michel!$DE$2:$DF$98,1,FALSE),IF($GJ$805=11,VLOOKUP([1]Sem.02!#REF!,[1]Michel!$DE$2:$DF$98,1,FALSE),IF($GJ$805=12,VLOOKUP([1]Sem.02!#REF!,[1]Michel!$DE$2:$DF$98,1,FALSE),IF($GJ$805=13,VLOOKUP([1]Sem.02!#REF!,[1]Michel!$DE$2:$DF$98,1,FALSE),IF($GJ$805=14,VLOOKUP([1]Sem.02!#REF!,[1]Michel!$DE$2:$DF$98,1,FALSE),IF($GJ$805=15,VLOOKUP([1]Sem.02!#REF!,[1]Michel!$DE$2:$DF$98,1,FALSE),IF($GJ$805=16,VLOOKUP([1]Sem.02!#REF!,[1]Michel!$DE$2:$DF$98,1,FALSE),))))))))))))))))</f>
        <v>0</v>
      </c>
      <c r="C191" s="28"/>
      <c r="D191" s="29"/>
      <c r="E191" s="29"/>
      <c r="F191" s="29"/>
      <c r="G191" s="29"/>
      <c r="H191" s="24"/>
      <c r="I191" s="25"/>
      <c r="J191" s="26"/>
    </row>
    <row r="192" spans="2:10" x14ac:dyDescent="0.25">
      <c r="B192" s="27">
        <f>IF($GJ$805=1,VLOOKUP([1]Sem.02!#REF!,[1]Michel!$DE$2:$DF$98,1,FALSE),IF($GJ$805=2,VLOOKUP([1]Sem.02!#REF!,[1]Michel!$DE$2:$DF$98,1,FALSE),IF($GJ$805=3,VLOOKUP([1]Sem.02!#REF!,[1]Michel!$DE$2:$DF$98,1,FALSE),IF($GJ$805=4,VLOOKUP([1]Sem.02!#REF!,[1]Michel!$DE$2:$DF$98,1,FALSE),IF($GJ$805=5,VLOOKUP([1]Sem.02!#REF!,[1]Michel!$DE$2:$DF$98,1,FALSE),IF($GJ$805=6,VLOOKUP([1]Sem.02!#REF!,[1]Michel!$DE$2:$DF$98,1,FALSE),IF($GJ$805=7,VLOOKUP([1]Sem.02!#REF!,[1]Michel!$DE$2:$DF$98,1,FALSE),IF($GJ$805=8,VLOOKUP([1]Sem.02!#REF!,[1]Michel!$DE$2:$DF$98,1,FALSE),IF($GJ$805=9,VLOOKUP([1]Sem.02!#REF!,[1]Michel!$DE$2:$DF$98,1,FALSE),IF($GJ$805=10,VLOOKUP([1]Sem.02!#REF!,[1]Michel!$DE$2:$DF$98,1,FALSE),IF($GJ$805=11,VLOOKUP([1]Sem.02!#REF!,[1]Michel!$DE$2:$DF$98,1,FALSE),IF($GJ$805=12,VLOOKUP([1]Sem.02!#REF!,[1]Michel!$DE$2:$DF$98,1,FALSE),IF($GJ$805=13,VLOOKUP([1]Sem.02!#REF!,[1]Michel!$DE$2:$DF$98,1,FALSE),IF($GJ$805=14,VLOOKUP([1]Sem.02!#REF!,[1]Michel!$DE$2:$DF$98,1,FALSE),IF($GJ$805=15,VLOOKUP([1]Sem.02!#REF!,[1]Michel!$DE$2:$DF$98,1,FALSE),IF($GJ$805=16,VLOOKUP([1]Sem.02!#REF!,[1]Michel!$DE$2:$DF$98,1,FALSE),))))))))))))))))</f>
        <v>0</v>
      </c>
      <c r="C192" s="28"/>
      <c r="D192" s="29"/>
      <c r="E192" s="29"/>
      <c r="F192" s="29"/>
      <c r="G192" s="29"/>
      <c r="H192" s="24"/>
      <c r="I192" s="25"/>
      <c r="J192" s="26"/>
    </row>
    <row r="193" spans="2:10" x14ac:dyDescent="0.25">
      <c r="B193" s="30" t="s">
        <v>9</v>
      </c>
      <c r="C193" s="31" t="e">
        <f>SUM(C188:C192)</f>
        <v>#N/A</v>
      </c>
      <c r="D193" s="32"/>
      <c r="E193" s="32"/>
      <c r="F193" s="32"/>
      <c r="G193" s="32"/>
      <c r="H193" s="33"/>
      <c r="I193" s="25"/>
      <c r="J193" s="26"/>
    </row>
    <row r="194" spans="2:10" x14ac:dyDescent="0.25">
      <c r="B194" s="30" t="s">
        <v>10</v>
      </c>
      <c r="C194" s="31"/>
      <c r="D194" s="34">
        <f>C194</f>
        <v>0</v>
      </c>
      <c r="E194" s="34">
        <f>D194</f>
        <v>0</v>
      </c>
      <c r="F194" s="34">
        <f>E194</f>
        <v>0</v>
      </c>
      <c r="G194" s="34">
        <f>SUM(D194:F194)</f>
        <v>0</v>
      </c>
      <c r="H194" s="33"/>
      <c r="I194" s="25"/>
      <c r="J194" s="26"/>
    </row>
    <row r="195" spans="2:10" ht="15.6" thickBot="1" x14ac:dyDescent="0.3">
      <c r="B195" s="74" t="s">
        <v>8</v>
      </c>
      <c r="C195" s="31" t="e">
        <f>SUM(C193+C194)</f>
        <v>#N/A</v>
      </c>
      <c r="D195" s="32"/>
      <c r="E195" s="32"/>
      <c r="F195" s="37"/>
      <c r="G195" s="37"/>
      <c r="H195" s="38"/>
      <c r="I195" s="25"/>
      <c r="J195" s="26"/>
    </row>
    <row r="196" spans="2:10" ht="15.6" thickBot="1" x14ac:dyDescent="0.3">
      <c r="B196" s="7"/>
      <c r="C196" s="73"/>
      <c r="D196" s="8"/>
      <c r="E196" s="8"/>
      <c r="F196" s="41" t="s">
        <v>12</v>
      </c>
      <c r="G196" s="42"/>
      <c r="H196" s="43"/>
      <c r="I196" s="44"/>
      <c r="J196" s="45"/>
    </row>
    <row r="197" spans="2:10" x14ac:dyDescent="0.25">
      <c r="B197" s="7"/>
      <c r="C197" s="8"/>
      <c r="D197" s="8"/>
      <c r="E197" s="8"/>
      <c r="F197" s="8"/>
      <c r="G197" s="8"/>
      <c r="H197" s="46"/>
      <c r="I197" s="46"/>
      <c r="J197" s="45"/>
    </row>
    <row r="198" spans="2:10" x14ac:dyDescent="0.25">
      <c r="B198" s="47" t="s">
        <v>13</v>
      </c>
      <c r="C198" s="48"/>
      <c r="D198" s="24">
        <v>1</v>
      </c>
      <c r="E198" s="24">
        <v>2</v>
      </c>
      <c r="F198" s="24">
        <v>3</v>
      </c>
      <c r="G198" s="24" t="s">
        <v>8</v>
      </c>
      <c r="H198" s="24">
        <v>69</v>
      </c>
      <c r="I198" s="25">
        <v>169</v>
      </c>
      <c r="J198" s="26">
        <v>269</v>
      </c>
    </row>
    <row r="199" spans="2:10" x14ac:dyDescent="0.25">
      <c r="B199" s="49"/>
      <c r="C199" s="50"/>
      <c r="D199" s="51"/>
      <c r="E199" s="52"/>
      <c r="F199" s="52"/>
      <c r="G199" s="52"/>
      <c r="H199" s="40"/>
      <c r="I199" s="25"/>
      <c r="J199" s="26"/>
    </row>
    <row r="200" spans="2:10" x14ac:dyDescent="0.25">
      <c r="B200" s="53"/>
      <c r="C200" s="54"/>
      <c r="D200" s="55"/>
      <c r="E200" s="40"/>
      <c r="F200" s="40"/>
      <c r="G200" s="40"/>
      <c r="H200" s="33"/>
      <c r="I200" s="25"/>
      <c r="J200" s="26"/>
    </row>
    <row r="201" spans="2:10" ht="15.6" thickBot="1" x14ac:dyDescent="0.3">
      <c r="B201" s="53"/>
      <c r="C201" s="54"/>
      <c r="D201" s="55"/>
      <c r="E201" s="40"/>
      <c r="F201" s="40"/>
      <c r="G201" s="40"/>
      <c r="H201" s="56"/>
      <c r="I201" s="57"/>
      <c r="J201" s="58"/>
    </row>
    <row r="202" spans="2:10" ht="15.6" thickBot="1" x14ac:dyDescent="0.3">
      <c r="B202" s="7"/>
      <c r="C202" s="8"/>
      <c r="D202" s="8"/>
      <c r="E202" s="8"/>
      <c r="F202" s="8"/>
      <c r="G202" s="8"/>
      <c r="H202" s="59"/>
      <c r="I202" s="60"/>
      <c r="J202" s="61"/>
    </row>
    <row r="203" spans="2:10" ht="15.6" thickBot="1" x14ac:dyDescent="0.3">
      <c r="B203" s="62" t="s">
        <v>14</v>
      </c>
      <c r="C203" s="8"/>
      <c r="D203" s="8"/>
      <c r="E203" s="8"/>
      <c r="F203" s="8"/>
      <c r="G203" s="63" t="s">
        <v>15</v>
      </c>
      <c r="H203" s="64"/>
      <c r="I203" s="44"/>
      <c r="J203" s="45"/>
    </row>
    <row r="204" spans="2:10" ht="15.6" thickBot="1" x14ac:dyDescent="0.3">
      <c r="B204" s="65"/>
      <c r="C204" s="66"/>
      <c r="D204" s="66"/>
      <c r="E204" s="66"/>
      <c r="F204" s="66"/>
      <c r="G204" s="66"/>
      <c r="H204" s="67"/>
      <c r="I204" s="68"/>
      <c r="J204" s="69"/>
    </row>
    <row r="205" spans="2:10" x14ac:dyDescent="0.25">
      <c r="B205" s="1"/>
      <c r="C205" s="2" t="s">
        <v>0</v>
      </c>
      <c r="D205" s="2"/>
      <c r="E205" s="2" t="str">
        <f>'[1]Corrections,Joueurs'!$N$1</f>
        <v>Les Pêcheurs</v>
      </c>
      <c r="F205" s="2"/>
      <c r="G205" s="2"/>
      <c r="H205" s="2"/>
      <c r="I205" s="2"/>
      <c r="J205" s="3"/>
    </row>
    <row r="206" spans="2:10" x14ac:dyDescent="0.25">
      <c r="B206" s="4" t="s">
        <v>1</v>
      </c>
      <c r="C206" s="5"/>
      <c r="D206" s="5"/>
      <c r="E206" s="5"/>
      <c r="F206" s="5"/>
      <c r="G206" s="5"/>
      <c r="H206" s="5"/>
      <c r="I206" s="5"/>
      <c r="J206" s="6"/>
    </row>
    <row r="207" spans="2:10" x14ac:dyDescent="0.25">
      <c r="B207" s="7"/>
      <c r="C207" s="8"/>
      <c r="D207" s="8"/>
      <c r="E207" s="8"/>
      <c r="F207" s="8"/>
      <c r="G207" s="8"/>
      <c r="H207" s="8"/>
      <c r="I207" s="9"/>
      <c r="J207" s="10"/>
    </row>
    <row r="208" spans="2:10" x14ac:dyDescent="0.25">
      <c r="B208" s="11" t="s">
        <v>2</v>
      </c>
      <c r="C208" s="12">
        <v>9</v>
      </c>
      <c r="D208" s="5"/>
      <c r="E208" s="5"/>
      <c r="F208" s="5" t="s">
        <v>3</v>
      </c>
      <c r="G208" s="13">
        <f>'[1]Corrections,Joueurs'!$S$4</f>
        <v>41893</v>
      </c>
      <c r="H208" s="14"/>
      <c r="I208" s="15"/>
      <c r="J208" s="16"/>
    </row>
    <row r="209" spans="2:10" x14ac:dyDescent="0.25">
      <c r="B209" s="7"/>
      <c r="C209" s="8"/>
      <c r="D209" s="8"/>
      <c r="E209" s="8"/>
      <c r="F209" s="8"/>
      <c r="G209" s="17" t="str">
        <f>'[1]Corrections,Joueurs'!$R$4</f>
        <v>Semaine-02</v>
      </c>
      <c r="H209" s="8"/>
      <c r="I209" s="9"/>
      <c r="J209" s="10"/>
    </row>
    <row r="210" spans="2:10" x14ac:dyDescent="0.25">
      <c r="B210" s="11" t="s">
        <v>4</v>
      </c>
      <c r="C210" s="12">
        <f>[1]Cédule!$K$6</f>
        <v>11</v>
      </c>
      <c r="D210" s="18"/>
      <c r="E210" s="19"/>
      <c r="F210" s="19"/>
      <c r="G210" s="19"/>
      <c r="H210" s="19"/>
      <c r="I210" s="9"/>
      <c r="J210" s="10"/>
    </row>
    <row r="211" spans="2:10" x14ac:dyDescent="0.25">
      <c r="B211" s="20" t="s">
        <v>5</v>
      </c>
      <c r="C211" s="8"/>
      <c r="D211" s="21">
        <f>'[1]Corrections,Joueurs'!$N$41</f>
        <v>0</v>
      </c>
      <c r="E211" s="8"/>
      <c r="F211" s="8"/>
      <c r="G211" s="8"/>
      <c r="H211" s="8"/>
      <c r="I211" s="9"/>
      <c r="J211" s="10"/>
    </row>
    <row r="212" spans="2:10" x14ac:dyDescent="0.25">
      <c r="B212" s="22" t="s">
        <v>6</v>
      </c>
      <c r="C212" s="23" t="s">
        <v>7</v>
      </c>
      <c r="D212" s="24">
        <v>1</v>
      </c>
      <c r="E212" s="24">
        <v>2</v>
      </c>
      <c r="F212" s="24">
        <v>3</v>
      </c>
      <c r="G212" s="24" t="s">
        <v>8</v>
      </c>
      <c r="H212" s="24">
        <v>69</v>
      </c>
      <c r="I212" s="25">
        <v>169</v>
      </c>
      <c r="J212" s="26">
        <v>269</v>
      </c>
    </row>
    <row r="213" spans="2:10" x14ac:dyDescent="0.25">
      <c r="B213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213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213" s="29"/>
      <c r="E213" s="29"/>
      <c r="F213" s="29"/>
      <c r="G213" s="29"/>
      <c r="H213" s="24"/>
      <c r="I213" s="25"/>
      <c r="J213" s="26"/>
    </row>
    <row r="214" spans="2:10" x14ac:dyDescent="0.25">
      <c r="B214" s="27">
        <f>IF($GJ$830=1,VLOOKUP([1]Sem.02!#REF!,[1]Michel!$DE$2:$DF$98,1,FALSE),IF($GJ$830=2,VLOOKUP([1]Sem.02!#REF!,[1]Michel!$DE$2:$DF$98,1,FALSE),IF($GJ$830=3,VLOOKUP([1]Sem.02!#REF!,[1]Michel!$DE$2:$DF$98,1,FALSE),IF($GJ$830=4,VLOOKUP([1]Sem.02!#REF!,[1]Michel!$DE$2:$DF$98,1,FALSE),IF($GJ$830=5,VLOOKUP([1]Sem.02!#REF!,[1]Michel!$DE$2:$DF$98,1,FALSE),IF($GJ$830=6,VLOOKUP([1]Sem.02!#REF!,[1]Michel!$DE$2:$DF$98,1,FALSE),IF($GJ$830=7,VLOOKUP([1]Sem.02!#REF!,[1]Michel!$DE$2:$DF$98,1,FALSE),IF($GJ$830=8,VLOOKUP([1]Sem.02!#REF!,[1]Michel!$DE$2:$DF$98,1,FALSE),IF($GJ$830=9,VLOOKUP([1]Sem.02!#REF!,[1]Michel!$DE$2:$DF$98,1,FALSE),IF($GJ$830=10,VLOOKUP([1]Sem.02!#REF!,[1]Michel!$DE$2:$DF$98,1,FALSE),IF($GJ$830=11,VLOOKUP([1]Sem.02!#REF!,[1]Michel!$DE$2:$DF$98,1,FALSE),IF($GJ$830=12,VLOOKUP([1]Sem.02!#REF!,[1]Michel!$DE$2:$DF$98,1,FALSE),IF($GJ$830=13,VLOOKUP([1]Sem.02!#REF!,[1]Michel!$DE$2:$DF$98,1,FALSE),IF($GJ$830=14,VLOOKUP([1]Sem.02!#REF!,[1]Michel!$DE$2:$DF$98,1,FALSE),IF($GJ$830=15,VLOOKUP([1]Sem.02!#REF!,[1]Michel!$DE$2:$DF$98,1,FALSE),IF($GJ$830=16,VLOOKUP([1]Sem.02!#REF!,[1]Michel!$DE$2:$DF$98,1,FALSE),))))))))))))))))</f>
        <v>0</v>
      </c>
      <c r="C214" s="28"/>
      <c r="D214" s="29"/>
      <c r="E214" s="29"/>
      <c r="F214" s="29"/>
      <c r="G214" s="29"/>
      <c r="H214" s="24"/>
      <c r="I214" s="25"/>
      <c r="J214" s="26"/>
    </row>
    <row r="215" spans="2:10" x14ac:dyDescent="0.25">
      <c r="B215" s="27">
        <f>IF($GJ$830=1,VLOOKUP([1]Sem.02!#REF!,[1]Michel!$DE$2:$DF$98,1,FALSE),IF($GJ$830=2,VLOOKUP([1]Sem.02!#REF!,[1]Michel!$DE$2:$DF$98,1,FALSE),IF($GJ$830=3,VLOOKUP([1]Sem.02!#REF!,[1]Michel!$DE$2:$DF$98,1,FALSE),IF($GJ$830=4,VLOOKUP([1]Sem.02!#REF!,[1]Michel!$DE$2:$DF$98,1,FALSE),IF($GJ$830=5,VLOOKUP([1]Sem.02!#REF!,[1]Michel!$DE$2:$DF$98,1,FALSE),IF($GJ$830=6,VLOOKUP([1]Sem.02!#REF!,[1]Michel!$DE$2:$DF$98,1,FALSE),IF($GJ$830=7,VLOOKUP([1]Sem.02!#REF!,[1]Michel!$DE$2:$DF$98,1,FALSE),IF($GJ$830=8,VLOOKUP([1]Sem.02!#REF!,[1]Michel!$DE$2:$DF$98,1,FALSE),IF($GJ$830=9,VLOOKUP([1]Sem.02!#REF!,[1]Michel!$DE$2:$DF$98,1,FALSE),IF($GJ$830=10,VLOOKUP([1]Sem.02!#REF!,[1]Michel!$DE$2:$DF$98,1,FALSE),IF($GJ$830=11,VLOOKUP([1]Sem.02!#REF!,[1]Michel!$DE$2:$DF$98,1,FALSE),IF($GJ$830=12,VLOOKUP([1]Sem.02!#REF!,[1]Michel!$DE$2:$DF$98,1,FALSE),IF($GJ$830=13,VLOOKUP([1]Sem.02!#REF!,[1]Michel!$DE$2:$DF$98,1,FALSE),IF($GJ$830=14,VLOOKUP([1]Sem.02!#REF!,[1]Michel!$DE$2:$DF$98,1,FALSE),IF($GJ$830=15,VLOOKUP([1]Sem.02!#REF!,[1]Michel!$DE$2:$DF$98,1,FALSE),IF($GJ$830=16,VLOOKUP([1]Sem.02!#REF!,[1]Michel!$DE$2:$DF$98,1,FALSE),))))))))))))))))</f>
        <v>0</v>
      </c>
      <c r="C215" s="28"/>
      <c r="D215" s="29"/>
      <c r="E215" s="29"/>
      <c r="F215" s="29"/>
      <c r="G215" s="29"/>
      <c r="H215" s="24"/>
      <c r="I215" s="25"/>
      <c r="J215" s="26"/>
    </row>
    <row r="216" spans="2:10" x14ac:dyDescent="0.25">
      <c r="B216" s="27">
        <f>IF($GJ$830=1,VLOOKUP([1]Sem.02!#REF!,[1]Michel!$DE$2:$DF$98,1,FALSE),IF($GJ$830=2,VLOOKUP([1]Sem.02!#REF!,[1]Michel!$DE$2:$DF$98,1,FALSE),IF($GJ$830=3,VLOOKUP([1]Sem.02!#REF!,[1]Michel!$DE$2:$DF$98,1,FALSE),IF($GJ$830=4,VLOOKUP([1]Sem.02!#REF!,[1]Michel!$DE$2:$DF$98,1,FALSE),IF($GJ$830=5,VLOOKUP([1]Sem.02!#REF!,[1]Michel!$DE$2:$DF$98,1,FALSE),IF($GJ$830=6,VLOOKUP([1]Sem.02!#REF!,[1]Michel!$DE$2:$DF$98,1,FALSE),IF($GJ$830=7,VLOOKUP([1]Sem.02!#REF!,[1]Michel!$DE$2:$DF$98,1,FALSE),IF($GJ$830=8,VLOOKUP([1]Sem.02!#REF!,[1]Michel!$DE$2:$DF$98,1,FALSE),IF($GJ$830=9,VLOOKUP([1]Sem.02!#REF!,[1]Michel!$DE$2:$DF$98,1,FALSE),IF($GJ$830=10,VLOOKUP([1]Sem.02!#REF!,[1]Michel!$DE$2:$DF$98,1,FALSE),IF($GJ$830=11,VLOOKUP([1]Sem.02!#REF!,[1]Michel!$DE$2:$DF$98,1,FALSE),IF($GJ$830=12,VLOOKUP([1]Sem.02!#REF!,[1]Michel!$DE$2:$DF$98,1,FALSE),IF($GJ$830=13,VLOOKUP([1]Sem.02!#REF!,[1]Michel!$DE$2:$DF$98,1,FALSE),IF($GJ$830=14,VLOOKUP([1]Sem.02!#REF!,[1]Michel!$DE$2:$DF$98,1,FALSE),IF($GJ$830=15,VLOOKUP([1]Sem.02!#REF!,[1]Michel!$DE$2:$DF$98,1,FALSE),IF($GJ$830=16,VLOOKUP([1]Sem.02!#REF!,[1]Michel!$DE$2:$DF$98,1,FALSE),))))))))))))))))</f>
        <v>0</v>
      </c>
      <c r="C216" s="28"/>
      <c r="D216" s="29"/>
      <c r="E216" s="29"/>
      <c r="F216" s="29"/>
      <c r="G216" s="29"/>
      <c r="H216" s="24"/>
      <c r="I216" s="25"/>
      <c r="J216" s="26"/>
    </row>
    <row r="217" spans="2:10" x14ac:dyDescent="0.25">
      <c r="B217" s="27">
        <f>IF($GJ$830=1,VLOOKUP([1]Sem.02!#REF!,[1]Michel!$DE$2:$DF$98,1,FALSE),IF($GJ$830=2,VLOOKUP([1]Sem.02!#REF!,[1]Michel!$DE$2:$DF$98,1,FALSE),IF($GJ$830=3,VLOOKUP([1]Sem.02!#REF!,[1]Michel!$DE$2:$DF$98,1,FALSE),IF($GJ$830=4,VLOOKUP([1]Sem.02!#REF!,[1]Michel!$DE$2:$DF$98,1,FALSE),IF($GJ$830=5,VLOOKUP([1]Sem.02!#REF!,[1]Michel!$DE$2:$DF$98,1,FALSE),IF($GJ$830=6,VLOOKUP([1]Sem.02!#REF!,[1]Michel!$DE$2:$DF$98,1,FALSE),IF($GJ$830=7,VLOOKUP([1]Sem.02!#REF!,[1]Michel!$DE$2:$DF$98,1,FALSE),IF($GJ$830=8,VLOOKUP([1]Sem.02!#REF!,[1]Michel!$DE$2:$DF$98,1,FALSE),IF($GJ$830=9,VLOOKUP([1]Sem.02!#REF!,[1]Michel!$DE$2:$DF$98,1,FALSE),IF($GJ$830=10,VLOOKUP([1]Sem.02!#REF!,[1]Michel!$DE$2:$DF$98,1,FALSE),IF($GJ$830=11,VLOOKUP([1]Sem.02!#REF!,[1]Michel!$DE$2:$DF$98,1,FALSE),IF($GJ$830=12,VLOOKUP([1]Sem.02!#REF!,[1]Michel!$DE$2:$DF$98,1,FALSE),IF($GJ$830=13,VLOOKUP([1]Sem.02!#REF!,[1]Michel!$DE$2:$DF$98,1,FALSE),IF($GJ$830=14,VLOOKUP([1]Sem.02!#REF!,[1]Michel!$DE$2:$DF$98,1,FALSE),IF($GJ$830=15,VLOOKUP([1]Sem.02!#REF!,[1]Michel!$DE$2:$DF$98,1,FALSE),IF($GJ$830=16,VLOOKUP([1]Sem.02!#REF!,[1]Michel!$DE$2:$DF$98,1,FALSE),))))))))))))))))</f>
        <v>0</v>
      </c>
      <c r="C217" s="28"/>
      <c r="D217" s="29"/>
      <c r="E217" s="29"/>
      <c r="F217" s="29"/>
      <c r="G217" s="29"/>
      <c r="H217" s="24"/>
      <c r="I217" s="25"/>
      <c r="J217" s="26"/>
    </row>
    <row r="218" spans="2:10" x14ac:dyDescent="0.25">
      <c r="B218" s="30" t="s">
        <v>9</v>
      </c>
      <c r="C218" s="31" t="e">
        <f>SUM(C213:C217)</f>
        <v>#N/A</v>
      </c>
      <c r="D218" s="32"/>
      <c r="E218" s="32"/>
      <c r="F218" s="32"/>
      <c r="G218" s="32"/>
      <c r="H218" s="33"/>
      <c r="I218" s="25"/>
      <c r="J218" s="26"/>
    </row>
    <row r="219" spans="2:10" x14ac:dyDescent="0.25">
      <c r="B219" s="30" t="s">
        <v>10</v>
      </c>
      <c r="C219" s="31"/>
      <c r="D219" s="34">
        <f>C219</f>
        <v>0</v>
      </c>
      <c r="E219" s="34">
        <f>D219</f>
        <v>0</v>
      </c>
      <c r="F219" s="34">
        <f>E219</f>
        <v>0</v>
      </c>
      <c r="G219" s="34">
        <f>SUM(D219:F219)</f>
        <v>0</v>
      </c>
      <c r="H219" s="33"/>
      <c r="I219" s="25"/>
      <c r="J219" s="26"/>
    </row>
    <row r="220" spans="2:10" ht="15.6" thickBot="1" x14ac:dyDescent="0.3">
      <c r="B220" s="74" t="s">
        <v>8</v>
      </c>
      <c r="C220" s="31" t="e">
        <f>SUM(C218+C219)</f>
        <v>#N/A</v>
      </c>
      <c r="D220" s="32"/>
      <c r="E220" s="32"/>
      <c r="F220" s="37"/>
      <c r="G220" s="37"/>
      <c r="H220" s="38"/>
      <c r="I220" s="25"/>
      <c r="J220" s="26"/>
    </row>
    <row r="221" spans="2:10" ht="15.6" thickBot="1" x14ac:dyDescent="0.3">
      <c r="B221" s="7"/>
      <c r="C221" s="73"/>
      <c r="D221" s="8"/>
      <c r="E221" s="8"/>
      <c r="F221" s="41" t="s">
        <v>12</v>
      </c>
      <c r="G221" s="42"/>
      <c r="H221" s="43"/>
      <c r="I221" s="44"/>
      <c r="J221" s="45"/>
    </row>
    <row r="222" spans="2:10" x14ac:dyDescent="0.25">
      <c r="B222" s="7"/>
      <c r="C222" s="8"/>
      <c r="D222" s="8"/>
      <c r="E222" s="8"/>
      <c r="F222" s="8"/>
      <c r="G222" s="8"/>
      <c r="H222" s="46"/>
      <c r="I222" s="46"/>
      <c r="J222" s="45"/>
    </row>
    <row r="223" spans="2:10" x14ac:dyDescent="0.25">
      <c r="B223" s="47" t="s">
        <v>13</v>
      </c>
      <c r="C223" s="48"/>
      <c r="D223" s="24">
        <v>1</v>
      </c>
      <c r="E223" s="24">
        <v>2</v>
      </c>
      <c r="F223" s="24">
        <v>3</v>
      </c>
      <c r="G223" s="24" t="s">
        <v>8</v>
      </c>
      <c r="H223" s="24">
        <v>69</v>
      </c>
      <c r="I223" s="25">
        <v>169</v>
      </c>
      <c r="J223" s="26">
        <v>269</v>
      </c>
    </row>
    <row r="224" spans="2:10" x14ac:dyDescent="0.25">
      <c r="B224" s="49"/>
      <c r="C224" s="50"/>
      <c r="D224" s="51"/>
      <c r="E224" s="52"/>
      <c r="F224" s="52"/>
      <c r="G224" s="52"/>
      <c r="H224" s="40"/>
      <c r="I224" s="25"/>
      <c r="J224" s="26"/>
    </row>
    <row r="225" spans="2:10" x14ac:dyDescent="0.25">
      <c r="B225" s="53"/>
      <c r="C225" s="54"/>
      <c r="D225" s="55"/>
      <c r="E225" s="40"/>
      <c r="F225" s="40"/>
      <c r="G225" s="40"/>
      <c r="H225" s="33"/>
      <c r="I225" s="25"/>
      <c r="J225" s="26"/>
    </row>
    <row r="226" spans="2:10" ht="15.6" thickBot="1" x14ac:dyDescent="0.3">
      <c r="B226" s="53"/>
      <c r="C226" s="54"/>
      <c r="D226" s="55"/>
      <c r="E226" s="40"/>
      <c r="F226" s="40"/>
      <c r="G226" s="40"/>
      <c r="H226" s="56"/>
      <c r="I226" s="57"/>
      <c r="J226" s="58"/>
    </row>
    <row r="227" spans="2:10" ht="15.6" thickBot="1" x14ac:dyDescent="0.3">
      <c r="B227" s="7"/>
      <c r="C227" s="8"/>
      <c r="D227" s="8"/>
      <c r="E227" s="8"/>
      <c r="F227" s="8"/>
      <c r="G227" s="8"/>
      <c r="H227" s="59"/>
      <c r="I227" s="60"/>
      <c r="J227" s="61"/>
    </row>
    <row r="228" spans="2:10" ht="15.6" thickBot="1" x14ac:dyDescent="0.3">
      <c r="B228" s="62" t="s">
        <v>14</v>
      </c>
      <c r="C228" s="8"/>
      <c r="D228" s="8"/>
      <c r="E228" s="8"/>
      <c r="F228" s="8"/>
      <c r="G228" s="63" t="s">
        <v>15</v>
      </c>
      <c r="H228" s="64"/>
      <c r="I228" s="44"/>
      <c r="J228" s="45"/>
    </row>
    <row r="229" spans="2:10" ht="15.6" thickBot="1" x14ac:dyDescent="0.3">
      <c r="B229" s="65"/>
      <c r="C229" s="66"/>
      <c r="D229" s="66"/>
      <c r="E229" s="66"/>
      <c r="F229" s="66"/>
      <c r="G229" s="66"/>
      <c r="H229" s="67"/>
      <c r="I229" s="68"/>
      <c r="J229" s="69"/>
    </row>
    <row r="230" spans="2:10" ht="15.6" thickBot="1" x14ac:dyDescent="0.3">
      <c r="B230" s="70"/>
      <c r="C230" s="70"/>
      <c r="D230" s="70"/>
      <c r="E230" s="70"/>
      <c r="F230" s="70"/>
      <c r="G230" s="70"/>
      <c r="H230" s="70"/>
      <c r="I230" s="71"/>
      <c r="J230" s="71"/>
    </row>
    <row r="231" spans="2:10" x14ac:dyDescent="0.25">
      <c r="B231" s="1"/>
      <c r="C231" s="2" t="s">
        <v>0</v>
      </c>
      <c r="D231" s="2"/>
      <c r="E231" s="2" t="str">
        <f>'[1]Corrections,Joueurs'!$N$1</f>
        <v>Les Pêcheurs</v>
      </c>
      <c r="F231" s="2"/>
      <c r="G231" s="2"/>
      <c r="H231" s="2"/>
      <c r="I231" s="2"/>
      <c r="J231" s="3"/>
    </row>
    <row r="232" spans="2:10" x14ac:dyDescent="0.25">
      <c r="B232" s="4" t="s">
        <v>1</v>
      </c>
      <c r="C232" s="5"/>
      <c r="D232" s="5"/>
      <c r="E232" s="5"/>
      <c r="F232" s="5"/>
      <c r="G232" s="5"/>
      <c r="H232" s="5"/>
      <c r="I232" s="5"/>
      <c r="J232" s="6"/>
    </row>
    <row r="233" spans="2:10" x14ac:dyDescent="0.25">
      <c r="B233" s="7"/>
      <c r="C233" s="8"/>
      <c r="D233" s="8"/>
      <c r="E233" s="8"/>
      <c r="F233" s="8"/>
      <c r="G233" s="8"/>
      <c r="H233" s="8"/>
      <c r="I233" s="9"/>
      <c r="J233" s="10"/>
    </row>
    <row r="234" spans="2:10" x14ac:dyDescent="0.25">
      <c r="B234" s="11" t="s">
        <v>2</v>
      </c>
      <c r="C234" s="12">
        <v>10</v>
      </c>
      <c r="D234" s="5"/>
      <c r="E234" s="5"/>
      <c r="F234" s="5" t="s">
        <v>3</v>
      </c>
      <c r="G234" s="13">
        <f>'[1]Corrections,Joueurs'!$S$4</f>
        <v>41893</v>
      </c>
      <c r="H234" s="14"/>
      <c r="I234" s="15"/>
      <c r="J234" s="16"/>
    </row>
    <row r="235" spans="2:10" x14ac:dyDescent="0.25">
      <c r="B235" s="7"/>
      <c r="C235" s="8"/>
      <c r="D235" s="8"/>
      <c r="E235" s="8"/>
      <c r="F235" s="8"/>
      <c r="G235" s="17" t="str">
        <f>'[1]Corrections,Joueurs'!$R$4</f>
        <v>Semaine-02</v>
      </c>
      <c r="H235" s="8"/>
      <c r="I235" s="9"/>
      <c r="J235" s="10"/>
    </row>
    <row r="236" spans="2:10" x14ac:dyDescent="0.25">
      <c r="B236" s="11" t="s">
        <v>4</v>
      </c>
      <c r="C236" s="12">
        <f>[1]Cédule!$L$6</f>
        <v>7</v>
      </c>
      <c r="D236" s="18"/>
      <c r="E236" s="19"/>
      <c r="F236" s="19"/>
      <c r="G236" s="19"/>
      <c r="H236" s="19"/>
      <c r="I236" s="9"/>
      <c r="J236" s="10"/>
    </row>
    <row r="237" spans="2:10" x14ac:dyDescent="0.25">
      <c r="B237" s="20" t="s">
        <v>5</v>
      </c>
      <c r="C237" s="8"/>
      <c r="D237" s="21">
        <f>'[1]Corrections,Joueurs'!$N$37</f>
        <v>0</v>
      </c>
      <c r="E237" s="8"/>
      <c r="F237" s="8"/>
      <c r="G237" s="8"/>
      <c r="H237" s="8"/>
      <c r="I237" s="9"/>
      <c r="J237" s="10"/>
    </row>
    <row r="238" spans="2:10" x14ac:dyDescent="0.25">
      <c r="B238" s="22" t="s">
        <v>6</v>
      </c>
      <c r="C238" s="23" t="s">
        <v>7</v>
      </c>
      <c r="D238" s="24">
        <v>1</v>
      </c>
      <c r="E238" s="24">
        <v>2</v>
      </c>
      <c r="F238" s="24">
        <v>3</v>
      </c>
      <c r="G238" s="24" t="s">
        <v>8</v>
      </c>
      <c r="H238" s="24">
        <v>69</v>
      </c>
      <c r="I238" s="25">
        <v>169</v>
      </c>
      <c r="J238" s="26">
        <v>269</v>
      </c>
    </row>
    <row r="239" spans="2:10" x14ac:dyDescent="0.25">
      <c r="B239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239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239" s="29"/>
      <c r="E239" s="29"/>
      <c r="F239" s="29"/>
      <c r="G239" s="29"/>
      <c r="H239" s="24"/>
      <c r="I239" s="25"/>
      <c r="J239" s="26"/>
    </row>
    <row r="240" spans="2:10" x14ac:dyDescent="0.25">
      <c r="B240" s="27">
        <f>IF($GJ$856=1,VLOOKUP([1]Sem.02!#REF!,[1]Michel!$DE$2:$DF$98,1,FALSE),IF($GJ$856=2,VLOOKUP([1]Sem.02!#REF!,[1]Michel!$DE$2:$DF$98,1,FALSE),IF($GJ$856=3,VLOOKUP([1]Sem.02!#REF!,[1]Michel!$DE$2:$DF$98,1,FALSE),IF($GJ$856=4,VLOOKUP([1]Sem.02!#REF!,[1]Michel!$DE$2:$DF$98,1,FALSE),IF($GJ$856=5,VLOOKUP([1]Sem.02!#REF!,[1]Michel!$DE$2:$DF$98,1,FALSE),IF($GJ$856=6,VLOOKUP([1]Sem.02!#REF!,[1]Michel!$DE$2:$DF$98,1,FALSE),IF($GJ$856=7,VLOOKUP([1]Sem.02!#REF!,[1]Michel!$DE$2:$DF$98,1,FALSE),IF($GJ$856=8,VLOOKUP([1]Sem.02!#REF!,[1]Michel!$DE$2:$DF$98,1,FALSE),IF($GJ$856=9,VLOOKUP([1]Sem.02!#REF!,[1]Michel!$DE$2:$DF$98,1,FALSE),IF($GJ$856=10,VLOOKUP([1]Sem.02!#REF!,[1]Michel!$DE$2:$DF$98,1,FALSE),IF($GJ$856=11,VLOOKUP([1]Sem.02!#REF!,[1]Michel!$DE$2:$DF$98,1,FALSE),IF($GJ$856=12,VLOOKUP([1]Sem.02!#REF!,[1]Michel!$DE$2:$DF$98,1,FALSE),IF($GJ$856=13,VLOOKUP([1]Sem.02!#REF!,[1]Michel!$DE$2:$DF$98,1,FALSE),IF($GJ$856=14,VLOOKUP([1]Sem.02!#REF!,[1]Michel!$DE$2:$DF$98,1,FALSE),IF($GJ$856=15,VLOOKUP([1]Sem.02!#REF!,[1]Michel!$DE$2:$DF$98,1,FALSE),IF($GJ$856=16,VLOOKUP([1]Sem.02!#REF!,[1]Michel!$DE$2:$DF$98,1,FALSE),))))))))))))))))</f>
        <v>0</v>
      </c>
      <c r="C240" s="28"/>
      <c r="D240" s="29"/>
      <c r="E240" s="29"/>
      <c r="F240" s="29"/>
      <c r="G240" s="29"/>
      <c r="H240" s="24"/>
      <c r="I240" s="25"/>
      <c r="J240" s="26"/>
    </row>
    <row r="241" spans="2:10" x14ac:dyDescent="0.25">
      <c r="B241" s="27">
        <f>IF($GJ$856=1,VLOOKUP([1]Sem.02!#REF!,[1]Michel!$DE$2:$DF$98,1,FALSE),IF($GJ$856=2,VLOOKUP([1]Sem.02!#REF!,[1]Michel!$DE$2:$DF$98,1,FALSE),IF($GJ$856=3,VLOOKUP([1]Sem.02!#REF!,[1]Michel!$DE$2:$DF$98,1,FALSE),IF($GJ$856=4,VLOOKUP([1]Sem.02!#REF!,[1]Michel!$DE$2:$DF$98,1,FALSE),IF($GJ$856=5,VLOOKUP([1]Sem.02!#REF!,[1]Michel!$DE$2:$DF$98,1,FALSE),IF($GJ$856=6,VLOOKUP([1]Sem.02!#REF!,[1]Michel!$DE$2:$DF$98,1,FALSE),IF($GJ$856=7,VLOOKUP([1]Sem.02!#REF!,[1]Michel!$DE$2:$DF$98,1,FALSE),IF($GJ$856=8,VLOOKUP([1]Sem.02!#REF!,[1]Michel!$DE$2:$DF$98,1,FALSE),IF($GJ$856=9,VLOOKUP([1]Sem.02!#REF!,[1]Michel!$DE$2:$DF$98,1,FALSE),IF($GJ$856=10,VLOOKUP([1]Sem.02!#REF!,[1]Michel!$DE$2:$DF$98,1,FALSE),IF($GJ$856=11,VLOOKUP([1]Sem.02!#REF!,[1]Michel!$DE$2:$DF$98,1,FALSE),IF($GJ$856=12,VLOOKUP([1]Sem.02!#REF!,[1]Michel!$DE$2:$DF$98,1,FALSE),IF($GJ$856=13,VLOOKUP([1]Sem.02!#REF!,[1]Michel!$DE$2:$DF$98,1,FALSE),IF($GJ$856=14,VLOOKUP([1]Sem.02!#REF!,[1]Michel!$DE$2:$DF$98,1,FALSE),IF($GJ$856=15,VLOOKUP([1]Sem.02!#REF!,[1]Michel!$DE$2:$DF$98,1,FALSE),IF($GJ$856=16,VLOOKUP([1]Sem.02!#REF!,[1]Michel!$DE$2:$DF$98,1,FALSE),))))))))))))))))</f>
        <v>0</v>
      </c>
      <c r="C241" s="28"/>
      <c r="D241" s="29"/>
      <c r="E241" s="29"/>
      <c r="F241" s="29"/>
      <c r="G241" s="29"/>
      <c r="H241" s="24"/>
      <c r="I241" s="25"/>
      <c r="J241" s="26"/>
    </row>
    <row r="242" spans="2:10" x14ac:dyDescent="0.25">
      <c r="B242" s="27">
        <f>IF($GJ$856=1,VLOOKUP([1]Sem.02!#REF!,[1]Michel!$DE$2:$DF$98,1,FALSE),IF($GJ$856=2,VLOOKUP([1]Sem.02!#REF!,[1]Michel!$DE$2:$DF$98,1,FALSE),IF($GJ$856=3,VLOOKUP([1]Sem.02!#REF!,[1]Michel!$DE$2:$DF$98,1,FALSE),IF($GJ$856=4,VLOOKUP([1]Sem.02!#REF!,[1]Michel!$DE$2:$DF$98,1,FALSE),IF($GJ$856=5,VLOOKUP([1]Sem.02!#REF!,[1]Michel!$DE$2:$DF$98,1,FALSE),IF($GJ$856=6,VLOOKUP([1]Sem.02!#REF!,[1]Michel!$DE$2:$DF$98,1,FALSE),IF($GJ$856=7,VLOOKUP([1]Sem.02!#REF!,[1]Michel!$DE$2:$DF$98,1,FALSE),IF($GJ$856=8,VLOOKUP([1]Sem.02!#REF!,[1]Michel!$DE$2:$DF$98,1,FALSE),IF($GJ$856=9,VLOOKUP([1]Sem.02!#REF!,[1]Michel!$DE$2:$DF$98,1,FALSE),IF($GJ$856=10,VLOOKUP([1]Sem.02!#REF!,[1]Michel!$DE$2:$DF$98,1,FALSE),IF($GJ$856=11,VLOOKUP([1]Sem.02!#REF!,[1]Michel!$DE$2:$DF$98,1,FALSE),IF($GJ$856=12,VLOOKUP([1]Sem.02!#REF!,[1]Michel!$DE$2:$DF$98,1,FALSE),IF($GJ$856=13,VLOOKUP([1]Sem.02!#REF!,[1]Michel!$DE$2:$DF$98,1,FALSE),IF($GJ$856=14,VLOOKUP([1]Sem.02!#REF!,[1]Michel!$DE$2:$DF$98,1,FALSE),IF($GJ$856=15,VLOOKUP([1]Sem.02!#REF!,[1]Michel!$DE$2:$DF$98,1,FALSE),IF($GJ$856=16,VLOOKUP([1]Sem.02!#REF!,[1]Michel!$DE$2:$DF$98,1,FALSE),))))))))))))))))</f>
        <v>0</v>
      </c>
      <c r="C242" s="28"/>
      <c r="D242" s="29"/>
      <c r="E242" s="29"/>
      <c r="F242" s="29"/>
      <c r="G242" s="29"/>
      <c r="H242" s="24"/>
      <c r="I242" s="25"/>
      <c r="J242" s="26"/>
    </row>
    <row r="243" spans="2:10" x14ac:dyDescent="0.25">
      <c r="B243" s="27">
        <f>IF($GJ$856=1,VLOOKUP([1]Sem.02!#REF!,[1]Michel!$DE$2:$DF$98,1,FALSE),IF($GJ$856=2,VLOOKUP([1]Sem.02!#REF!,[1]Michel!$DE$2:$DF$98,1,FALSE),IF($GJ$856=3,VLOOKUP([1]Sem.02!#REF!,[1]Michel!$DE$2:$DF$98,1,FALSE),IF($GJ$856=4,VLOOKUP([1]Sem.02!#REF!,[1]Michel!$DE$2:$DF$98,1,FALSE),IF($GJ$856=5,VLOOKUP([1]Sem.02!#REF!,[1]Michel!$DE$2:$DF$98,1,FALSE),IF($GJ$856=6,VLOOKUP([1]Sem.02!#REF!,[1]Michel!$DE$2:$DF$98,1,FALSE),IF($GJ$856=7,VLOOKUP([1]Sem.02!#REF!,[1]Michel!$DE$2:$DF$98,1,FALSE),IF($GJ$856=8,VLOOKUP([1]Sem.02!#REF!,[1]Michel!$DE$2:$DF$98,1,FALSE),IF($GJ$856=9,VLOOKUP([1]Sem.02!#REF!,[1]Michel!$DE$2:$DF$98,1,FALSE),IF($GJ$856=10,VLOOKUP([1]Sem.02!#REF!,[1]Michel!$DE$2:$DF$98,1,FALSE),IF($GJ$856=11,VLOOKUP([1]Sem.02!#REF!,[1]Michel!$DE$2:$DF$98,1,FALSE),IF($GJ$856=12,VLOOKUP([1]Sem.02!#REF!,[1]Michel!$DE$2:$DF$98,1,FALSE),IF($GJ$856=13,VLOOKUP([1]Sem.02!#REF!,[1]Michel!$DE$2:$DF$98,1,FALSE),IF($GJ$856=14,VLOOKUP([1]Sem.02!#REF!,[1]Michel!$DE$2:$DF$98,1,FALSE),IF($GJ$856=15,VLOOKUP([1]Sem.02!#REF!,[1]Michel!$DE$2:$DF$98,1,FALSE),IF($GJ$856=16,VLOOKUP([1]Sem.02!#REF!,[1]Michel!$DE$2:$DF$98,1,FALSE),))))))))))))))))</f>
        <v>0</v>
      </c>
      <c r="C243" s="28"/>
      <c r="D243" s="29"/>
      <c r="E243" s="29"/>
      <c r="F243" s="29"/>
      <c r="G243" s="29"/>
      <c r="H243" s="24"/>
      <c r="I243" s="25"/>
      <c r="J243" s="26"/>
    </row>
    <row r="244" spans="2:10" x14ac:dyDescent="0.25">
      <c r="B244" s="30" t="s">
        <v>9</v>
      </c>
      <c r="C244" s="31" t="e">
        <f>SUM(C239:C243)</f>
        <v>#N/A</v>
      </c>
      <c r="D244" s="32"/>
      <c r="E244" s="32"/>
      <c r="F244" s="32"/>
      <c r="G244" s="32"/>
      <c r="H244" s="33"/>
      <c r="I244" s="25"/>
      <c r="J244" s="26"/>
    </row>
    <row r="245" spans="2:10" x14ac:dyDescent="0.25">
      <c r="B245" s="30" t="s">
        <v>10</v>
      </c>
      <c r="C245" s="31"/>
      <c r="D245" s="34">
        <f>C245</f>
        <v>0</v>
      </c>
      <c r="E245" s="34">
        <f>D245</f>
        <v>0</v>
      </c>
      <c r="F245" s="34">
        <f>E245</f>
        <v>0</v>
      </c>
      <c r="G245" s="34">
        <f>SUM(D245:F245)</f>
        <v>0</v>
      </c>
      <c r="H245" s="33"/>
      <c r="I245" s="25"/>
      <c r="J245" s="26"/>
    </row>
    <row r="246" spans="2:10" ht="15.6" thickBot="1" x14ac:dyDescent="0.3">
      <c r="B246" s="74" t="s">
        <v>8</v>
      </c>
      <c r="C246" s="31" t="e">
        <f>SUM(C244+C245)</f>
        <v>#N/A</v>
      </c>
      <c r="D246" s="32"/>
      <c r="E246" s="32"/>
      <c r="F246" s="37"/>
      <c r="G246" s="37"/>
      <c r="H246" s="38"/>
      <c r="I246" s="25"/>
      <c r="J246" s="26"/>
    </row>
    <row r="247" spans="2:10" ht="15.6" thickBot="1" x14ac:dyDescent="0.3">
      <c r="B247" s="7"/>
      <c r="C247" s="73"/>
      <c r="D247" s="8"/>
      <c r="E247" s="8"/>
      <c r="F247" s="41" t="s">
        <v>12</v>
      </c>
      <c r="G247" s="42"/>
      <c r="H247" s="43"/>
      <c r="I247" s="44"/>
      <c r="J247" s="45"/>
    </row>
    <row r="248" spans="2:10" x14ac:dyDescent="0.25">
      <c r="B248" s="7"/>
      <c r="C248" s="8"/>
      <c r="D248" s="8"/>
      <c r="E248" s="8"/>
      <c r="F248" s="8"/>
      <c r="G248" s="8"/>
      <c r="H248" s="46"/>
      <c r="I248" s="46"/>
      <c r="J248" s="45"/>
    </row>
    <row r="249" spans="2:10" x14ac:dyDescent="0.25">
      <c r="B249" s="47" t="s">
        <v>13</v>
      </c>
      <c r="C249" s="48"/>
      <c r="D249" s="24">
        <v>1</v>
      </c>
      <c r="E249" s="24">
        <v>2</v>
      </c>
      <c r="F249" s="24">
        <v>3</v>
      </c>
      <c r="G249" s="24" t="s">
        <v>8</v>
      </c>
      <c r="H249" s="24">
        <v>69</v>
      </c>
      <c r="I249" s="25">
        <v>169</v>
      </c>
      <c r="J249" s="26">
        <v>269</v>
      </c>
    </row>
    <row r="250" spans="2:10" x14ac:dyDescent="0.25">
      <c r="B250" s="49"/>
      <c r="C250" s="50"/>
      <c r="D250" s="51"/>
      <c r="E250" s="52"/>
      <c r="F250" s="52"/>
      <c r="G250" s="52"/>
      <c r="H250" s="40"/>
      <c r="I250" s="25"/>
      <c r="J250" s="26"/>
    </row>
    <row r="251" spans="2:10" x14ac:dyDescent="0.25">
      <c r="B251" s="53"/>
      <c r="C251" s="54"/>
      <c r="D251" s="55"/>
      <c r="E251" s="40"/>
      <c r="F251" s="40"/>
      <c r="G251" s="40"/>
      <c r="H251" s="33"/>
      <c r="I251" s="25"/>
      <c r="J251" s="26"/>
    </row>
    <row r="252" spans="2:10" ht="15.6" thickBot="1" x14ac:dyDescent="0.3">
      <c r="B252" s="53"/>
      <c r="C252" s="54"/>
      <c r="D252" s="55"/>
      <c r="E252" s="40"/>
      <c r="F252" s="40"/>
      <c r="G252" s="40"/>
      <c r="H252" s="56"/>
      <c r="I252" s="57"/>
      <c r="J252" s="58"/>
    </row>
    <row r="253" spans="2:10" ht="15.6" thickBot="1" x14ac:dyDescent="0.3">
      <c r="B253" s="7"/>
      <c r="C253" s="8"/>
      <c r="D253" s="8"/>
      <c r="E253" s="8"/>
      <c r="F253" s="8"/>
      <c r="G253" s="8"/>
      <c r="H253" s="59"/>
      <c r="I253" s="60"/>
      <c r="J253" s="61"/>
    </row>
    <row r="254" spans="2:10" ht="15.6" thickBot="1" x14ac:dyDescent="0.3">
      <c r="B254" s="62" t="s">
        <v>14</v>
      </c>
      <c r="C254" s="8"/>
      <c r="D254" s="8"/>
      <c r="E254" s="8"/>
      <c r="F254" s="8"/>
      <c r="G254" s="63" t="s">
        <v>15</v>
      </c>
      <c r="H254" s="64"/>
      <c r="I254" s="44"/>
      <c r="J254" s="45"/>
    </row>
    <row r="255" spans="2:10" ht="15.6" thickBot="1" x14ac:dyDescent="0.3">
      <c r="B255" s="65"/>
      <c r="C255" s="66"/>
      <c r="D255" s="66"/>
      <c r="E255" s="66"/>
      <c r="F255" s="66"/>
      <c r="G255" s="66"/>
      <c r="H255" s="67"/>
      <c r="I255" s="68"/>
      <c r="J255" s="69"/>
    </row>
    <row r="256" spans="2:10" x14ac:dyDescent="0.25">
      <c r="B256" s="1"/>
      <c r="C256" s="2" t="s">
        <v>0</v>
      </c>
      <c r="D256" s="2"/>
      <c r="E256" s="2" t="str">
        <f>'[1]Corrections,Joueurs'!$N$1</f>
        <v>Les Pêcheurs</v>
      </c>
      <c r="F256" s="2"/>
      <c r="G256" s="2"/>
      <c r="H256" s="2"/>
      <c r="I256" s="2"/>
      <c r="J256" s="3"/>
    </row>
    <row r="257" spans="2:10" x14ac:dyDescent="0.25">
      <c r="B257" s="4" t="s">
        <v>1</v>
      </c>
      <c r="C257" s="5"/>
      <c r="D257" s="5"/>
      <c r="E257" s="5"/>
      <c r="F257" s="5"/>
      <c r="G257" s="5"/>
      <c r="H257" s="5"/>
      <c r="I257" s="5"/>
      <c r="J257" s="6"/>
    </row>
    <row r="258" spans="2:10" x14ac:dyDescent="0.25">
      <c r="B258" s="7"/>
      <c r="C258" s="8"/>
      <c r="D258" s="8"/>
      <c r="E258" s="8"/>
      <c r="F258" s="8"/>
      <c r="G258" s="8"/>
      <c r="H258" s="8"/>
      <c r="I258" s="9"/>
      <c r="J258" s="10"/>
    </row>
    <row r="259" spans="2:10" x14ac:dyDescent="0.25">
      <c r="B259" s="11" t="s">
        <v>2</v>
      </c>
      <c r="C259" s="12">
        <v>11</v>
      </c>
      <c r="D259" s="5"/>
      <c r="E259" s="5"/>
      <c r="F259" s="5" t="s">
        <v>3</v>
      </c>
      <c r="G259" s="13">
        <f>'[1]Corrections,Joueurs'!$S$4</f>
        <v>41893</v>
      </c>
      <c r="H259" s="14"/>
      <c r="I259" s="15"/>
      <c r="J259" s="16"/>
    </row>
    <row r="260" spans="2:10" x14ac:dyDescent="0.25">
      <c r="B260" s="7"/>
      <c r="C260" s="8"/>
      <c r="D260" s="8"/>
      <c r="E260" s="8"/>
      <c r="F260" s="8"/>
      <c r="G260" s="17" t="str">
        <f>'[1]Corrections,Joueurs'!$R$4</f>
        <v>Semaine-02</v>
      </c>
      <c r="H260" s="8"/>
      <c r="I260" s="9"/>
      <c r="J260" s="10"/>
    </row>
    <row r="261" spans="2:10" x14ac:dyDescent="0.25">
      <c r="B261" s="11" t="s">
        <v>4</v>
      </c>
      <c r="C261" s="12">
        <f>[1]Cédule!$M$6</f>
        <v>9</v>
      </c>
      <c r="D261" s="18"/>
      <c r="E261" s="19"/>
      <c r="F261" s="19"/>
      <c r="G261" s="19"/>
      <c r="H261" s="19"/>
      <c r="I261" s="9"/>
      <c r="J261" s="10"/>
    </row>
    <row r="262" spans="2:10" x14ac:dyDescent="0.25">
      <c r="B262" s="20" t="s">
        <v>5</v>
      </c>
      <c r="C262" s="8"/>
      <c r="D262" s="21">
        <f>'[1]Corrections,Joueurs'!$N$39</f>
        <v>0</v>
      </c>
      <c r="E262" s="8"/>
      <c r="F262" s="8"/>
      <c r="G262" s="8"/>
      <c r="H262" s="8"/>
      <c r="I262" s="9"/>
      <c r="J262" s="10"/>
    </row>
    <row r="263" spans="2:10" x14ac:dyDescent="0.25">
      <c r="B263" s="22" t="s">
        <v>6</v>
      </c>
      <c r="C263" s="23" t="s">
        <v>7</v>
      </c>
      <c r="D263" s="24">
        <v>1</v>
      </c>
      <c r="E263" s="24">
        <v>2</v>
      </c>
      <c r="F263" s="24">
        <v>3</v>
      </c>
      <c r="G263" s="24" t="s">
        <v>8</v>
      </c>
      <c r="H263" s="24">
        <v>69</v>
      </c>
      <c r="I263" s="25">
        <v>169</v>
      </c>
      <c r="J263" s="26">
        <v>269</v>
      </c>
    </row>
    <row r="264" spans="2:10" x14ac:dyDescent="0.25">
      <c r="B264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264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264" s="29"/>
      <c r="E264" s="29"/>
      <c r="F264" s="29"/>
      <c r="G264" s="29"/>
      <c r="H264" s="24"/>
      <c r="I264" s="25"/>
      <c r="J264" s="26"/>
    </row>
    <row r="265" spans="2:10" x14ac:dyDescent="0.25">
      <c r="B265" s="27">
        <f>IF($GJ$881=1,VLOOKUP([1]Sem.02!#REF!,[1]Michel!$DE$2:$DF$98,1,FALSE),IF($GJ$881=2,VLOOKUP([1]Sem.02!#REF!,[1]Michel!$DE$2:$DF$98,1,FALSE),IF($GJ$881=3,VLOOKUP([1]Sem.02!#REF!,[1]Michel!$DE$2:$DF$98,1,FALSE),IF($GJ$881=4,VLOOKUP([1]Sem.02!#REF!,[1]Michel!$DE$2:$DF$98,1,FALSE),IF($GJ$881=5,VLOOKUP([1]Sem.02!#REF!,[1]Michel!$DE$2:$DF$98,1,FALSE),IF($GJ$881=6,VLOOKUP([1]Sem.02!#REF!,[1]Michel!$DE$2:$DF$98,1,FALSE),IF($GJ$881=7,VLOOKUP([1]Sem.02!#REF!,[1]Michel!$DE$2:$DF$98,1,FALSE),IF($GJ$881=8,VLOOKUP([1]Sem.02!#REF!,[1]Michel!$DE$2:$DF$98,1,FALSE),IF($GJ$881=9,VLOOKUP([1]Sem.02!#REF!,[1]Michel!$DE$2:$DF$98,1,FALSE),IF($GJ$881=10,VLOOKUP([1]Sem.02!#REF!,[1]Michel!$DE$2:$DF$98,1,FALSE),IF($GJ$881=11,VLOOKUP([1]Sem.02!#REF!,[1]Michel!$DE$2:$DF$98,1,FALSE),IF($GJ$881=12,VLOOKUP([1]Sem.02!#REF!,[1]Michel!$DE$2:$DF$98,1,FALSE),IF($GJ$881=13,VLOOKUP([1]Sem.02!#REF!,[1]Michel!$DE$2:$DF$98,1,FALSE),IF($GJ$881=14,VLOOKUP([1]Sem.02!#REF!,[1]Michel!$DE$2:$DF$98,1,FALSE),IF($GJ$881=15,VLOOKUP([1]Sem.02!#REF!,[1]Michel!$DE$2:$DF$98,1,FALSE),IF($GJ$881=16,VLOOKUP([1]Sem.02!#REF!,[1]Michel!$DE$2:$DF$98,1,FALSE),))))))))))))))))</f>
        <v>0</v>
      </c>
      <c r="C265" s="28"/>
      <c r="D265" s="29"/>
      <c r="E265" s="29"/>
      <c r="F265" s="29"/>
      <c r="G265" s="29"/>
      <c r="H265" s="24"/>
      <c r="I265" s="25"/>
      <c r="J265" s="26"/>
    </row>
    <row r="266" spans="2:10" x14ac:dyDescent="0.25">
      <c r="B266" s="27">
        <f>IF($GJ$881=1,VLOOKUP([1]Sem.02!#REF!,[1]Michel!$DE$2:$DF$98,1,FALSE),IF($GJ$881=2,VLOOKUP([1]Sem.02!#REF!,[1]Michel!$DE$2:$DF$98,1,FALSE),IF($GJ$881=3,VLOOKUP([1]Sem.02!#REF!,[1]Michel!$DE$2:$DF$98,1,FALSE),IF($GJ$881=4,VLOOKUP([1]Sem.02!#REF!,[1]Michel!$DE$2:$DF$98,1,FALSE),IF($GJ$881=5,VLOOKUP([1]Sem.02!#REF!,[1]Michel!$DE$2:$DF$98,1,FALSE),IF($GJ$881=6,VLOOKUP([1]Sem.02!#REF!,[1]Michel!$DE$2:$DF$98,1,FALSE),IF($GJ$881=7,VLOOKUP([1]Sem.02!#REF!,[1]Michel!$DE$2:$DF$98,1,FALSE),IF($GJ$881=8,VLOOKUP([1]Sem.02!#REF!,[1]Michel!$DE$2:$DF$98,1,FALSE),IF($GJ$881=9,VLOOKUP([1]Sem.02!#REF!,[1]Michel!$DE$2:$DF$98,1,FALSE),IF($GJ$881=10,VLOOKUP([1]Sem.02!#REF!,[1]Michel!$DE$2:$DF$98,1,FALSE),IF($GJ$881=11,VLOOKUP([1]Sem.02!#REF!,[1]Michel!$DE$2:$DF$98,1,FALSE),IF($GJ$881=12,VLOOKUP([1]Sem.02!#REF!,[1]Michel!$DE$2:$DF$98,1,FALSE),IF($GJ$881=13,VLOOKUP([1]Sem.02!#REF!,[1]Michel!$DE$2:$DF$98,1,FALSE),IF($GJ$881=14,VLOOKUP([1]Sem.02!#REF!,[1]Michel!$DE$2:$DF$98,1,FALSE),IF($GJ$881=15,VLOOKUP([1]Sem.02!#REF!,[1]Michel!$DE$2:$DF$98,1,FALSE),IF($GJ$881=16,VLOOKUP([1]Sem.02!#REF!,[1]Michel!$DE$2:$DF$98,1,FALSE),))))))))))))))))</f>
        <v>0</v>
      </c>
      <c r="C266" s="28"/>
      <c r="D266" s="29"/>
      <c r="E266" s="29"/>
      <c r="F266" s="29"/>
      <c r="G266" s="29"/>
      <c r="H266" s="24"/>
      <c r="I266" s="25"/>
      <c r="J266" s="26"/>
    </row>
    <row r="267" spans="2:10" x14ac:dyDescent="0.25">
      <c r="B267" s="27">
        <f>IF($GJ$881=1,VLOOKUP([1]Sem.02!#REF!,[1]Michel!$DE$2:$DF$98,1,FALSE),IF($GJ$881=2,VLOOKUP([1]Sem.02!#REF!,[1]Michel!$DE$2:$DF$98,1,FALSE),IF($GJ$881=3,VLOOKUP([1]Sem.02!#REF!,[1]Michel!$DE$2:$DF$98,1,FALSE),IF($GJ$881=4,VLOOKUP([1]Sem.02!#REF!,[1]Michel!$DE$2:$DF$98,1,FALSE),IF($GJ$881=5,VLOOKUP([1]Sem.02!#REF!,[1]Michel!$DE$2:$DF$98,1,FALSE),IF($GJ$881=6,VLOOKUP([1]Sem.02!#REF!,[1]Michel!$DE$2:$DF$98,1,FALSE),IF($GJ$881=7,VLOOKUP([1]Sem.02!#REF!,[1]Michel!$DE$2:$DF$98,1,FALSE),IF($GJ$881=8,VLOOKUP([1]Sem.02!#REF!,[1]Michel!$DE$2:$DF$98,1,FALSE),IF($GJ$881=9,VLOOKUP([1]Sem.02!#REF!,[1]Michel!$DE$2:$DF$98,1,FALSE),IF($GJ$881=10,VLOOKUP([1]Sem.02!#REF!,[1]Michel!$DE$2:$DF$98,1,FALSE),IF($GJ$881=11,VLOOKUP([1]Sem.02!#REF!,[1]Michel!$DE$2:$DF$98,1,FALSE),IF($GJ$881=12,VLOOKUP([1]Sem.02!#REF!,[1]Michel!$DE$2:$DF$98,1,FALSE),IF($GJ$881=13,VLOOKUP([1]Sem.02!#REF!,[1]Michel!$DE$2:$DF$98,1,FALSE),IF($GJ$881=14,VLOOKUP([1]Sem.02!#REF!,[1]Michel!$DE$2:$DF$98,1,FALSE),IF($GJ$881=15,VLOOKUP([1]Sem.02!#REF!,[1]Michel!$DE$2:$DF$98,1,FALSE),IF($GJ$881=16,VLOOKUP([1]Sem.02!#REF!,[1]Michel!$DE$2:$DF$98,1,FALSE),))))))))))))))))</f>
        <v>0</v>
      </c>
      <c r="C267" s="28"/>
      <c r="D267" s="29"/>
      <c r="E267" s="29"/>
      <c r="F267" s="29"/>
      <c r="G267" s="29"/>
      <c r="H267" s="24"/>
      <c r="I267" s="25"/>
      <c r="J267" s="26"/>
    </row>
    <row r="268" spans="2:10" x14ac:dyDescent="0.25">
      <c r="B268" s="27">
        <f>IF($GJ$881=1,VLOOKUP([1]Sem.02!#REF!,[1]Michel!$DE$2:$DF$98,1,FALSE),IF($GJ$881=2,VLOOKUP([1]Sem.02!#REF!,[1]Michel!$DE$2:$DF$98,1,FALSE),IF($GJ$881=3,VLOOKUP([1]Sem.02!#REF!,[1]Michel!$DE$2:$DF$98,1,FALSE),IF($GJ$881=4,VLOOKUP([1]Sem.02!#REF!,[1]Michel!$DE$2:$DF$98,1,FALSE),IF($GJ$881=5,VLOOKUP([1]Sem.02!#REF!,[1]Michel!$DE$2:$DF$98,1,FALSE),IF($GJ$881=6,VLOOKUP([1]Sem.02!#REF!,[1]Michel!$DE$2:$DF$98,1,FALSE),IF($GJ$881=7,VLOOKUP([1]Sem.02!#REF!,[1]Michel!$DE$2:$DF$98,1,FALSE),IF($GJ$881=8,VLOOKUP([1]Sem.02!#REF!,[1]Michel!$DE$2:$DF$98,1,FALSE),IF($GJ$881=9,VLOOKUP([1]Sem.02!#REF!,[1]Michel!$DE$2:$DF$98,1,FALSE),IF($GJ$881=10,VLOOKUP([1]Sem.02!#REF!,[1]Michel!$DE$2:$DF$98,1,FALSE),IF($GJ$881=11,VLOOKUP([1]Sem.02!#REF!,[1]Michel!$DE$2:$DF$98,1,FALSE),IF($GJ$881=12,VLOOKUP([1]Sem.02!#REF!,[1]Michel!$DE$2:$DF$98,1,FALSE),IF($GJ$881=13,VLOOKUP([1]Sem.02!#REF!,[1]Michel!$DE$2:$DF$98,1,FALSE),IF($GJ$881=14,VLOOKUP([1]Sem.02!#REF!,[1]Michel!$DE$2:$DF$98,1,FALSE),IF($GJ$881=15,VLOOKUP([1]Sem.02!#REF!,[1]Michel!$DE$2:$DF$98,1,FALSE),IF($GJ$881=16,VLOOKUP([1]Sem.02!#REF!,[1]Michel!$DE$2:$DF$98,1,FALSE),))))))))))))))))</f>
        <v>0</v>
      </c>
      <c r="C268" s="28"/>
      <c r="D268" s="29"/>
      <c r="E268" s="29"/>
      <c r="F268" s="29"/>
      <c r="G268" s="29"/>
      <c r="H268" s="24"/>
      <c r="I268" s="25"/>
      <c r="J268" s="26"/>
    </row>
    <row r="269" spans="2:10" x14ac:dyDescent="0.25">
      <c r="B269" s="30" t="s">
        <v>9</v>
      </c>
      <c r="C269" s="31" t="e">
        <f>SUM(C264:C268)</f>
        <v>#N/A</v>
      </c>
      <c r="D269" s="32"/>
      <c r="E269" s="32"/>
      <c r="F269" s="32"/>
      <c r="G269" s="32"/>
      <c r="H269" s="33"/>
      <c r="I269" s="25"/>
      <c r="J269" s="26"/>
    </row>
    <row r="270" spans="2:10" x14ac:dyDescent="0.25">
      <c r="B270" s="30" t="s">
        <v>10</v>
      </c>
      <c r="C270" s="31"/>
      <c r="D270" s="34">
        <f>C270</f>
        <v>0</v>
      </c>
      <c r="E270" s="34">
        <f>D270</f>
        <v>0</v>
      </c>
      <c r="F270" s="34">
        <f>E270</f>
        <v>0</v>
      </c>
      <c r="G270" s="34">
        <f>SUM(D270:F270)</f>
        <v>0</v>
      </c>
      <c r="H270" s="33"/>
      <c r="I270" s="25"/>
      <c r="J270" s="26"/>
    </row>
    <row r="271" spans="2:10" ht="15.6" thickBot="1" x14ac:dyDescent="0.3">
      <c r="B271" s="74" t="s">
        <v>8</v>
      </c>
      <c r="C271" s="31" t="e">
        <f>SUM(C269+C270)</f>
        <v>#N/A</v>
      </c>
      <c r="D271" s="32"/>
      <c r="E271" s="32"/>
      <c r="F271" s="37"/>
      <c r="G271" s="37"/>
      <c r="H271" s="38"/>
      <c r="I271" s="25"/>
      <c r="J271" s="26"/>
    </row>
    <row r="272" spans="2:10" ht="15.6" thickBot="1" x14ac:dyDescent="0.3">
      <c r="B272" s="7"/>
      <c r="C272" s="73"/>
      <c r="D272" s="8"/>
      <c r="E272" s="8"/>
      <c r="F272" s="41" t="s">
        <v>12</v>
      </c>
      <c r="G272" s="42"/>
      <c r="H272" s="43"/>
      <c r="I272" s="44"/>
      <c r="J272" s="45"/>
    </row>
    <row r="273" spans="2:10" x14ac:dyDescent="0.25">
      <c r="B273" s="7"/>
      <c r="C273" s="8"/>
      <c r="D273" s="8"/>
      <c r="E273" s="8"/>
      <c r="F273" s="8"/>
      <c r="G273" s="8"/>
      <c r="H273" s="46"/>
      <c r="I273" s="46"/>
      <c r="J273" s="45"/>
    </row>
    <row r="274" spans="2:10" x14ac:dyDescent="0.25">
      <c r="B274" s="47" t="s">
        <v>13</v>
      </c>
      <c r="C274" s="48"/>
      <c r="D274" s="24">
        <v>1</v>
      </c>
      <c r="E274" s="24">
        <v>2</v>
      </c>
      <c r="F274" s="24">
        <v>3</v>
      </c>
      <c r="G274" s="24" t="s">
        <v>8</v>
      </c>
      <c r="H274" s="24">
        <v>69</v>
      </c>
      <c r="I274" s="25">
        <v>169</v>
      </c>
      <c r="J274" s="26">
        <v>269</v>
      </c>
    </row>
    <row r="275" spans="2:10" x14ac:dyDescent="0.25">
      <c r="B275" s="49"/>
      <c r="C275" s="50"/>
      <c r="D275" s="51"/>
      <c r="E275" s="52"/>
      <c r="F275" s="52"/>
      <c r="G275" s="52"/>
      <c r="H275" s="40"/>
      <c r="I275" s="25"/>
      <c r="J275" s="26"/>
    </row>
    <row r="276" spans="2:10" x14ac:dyDescent="0.25">
      <c r="B276" s="53"/>
      <c r="C276" s="54"/>
      <c r="D276" s="55"/>
      <c r="E276" s="40"/>
      <c r="F276" s="40"/>
      <c r="G276" s="40"/>
      <c r="H276" s="33"/>
      <c r="I276" s="25"/>
      <c r="J276" s="26"/>
    </row>
    <row r="277" spans="2:10" ht="15.6" thickBot="1" x14ac:dyDescent="0.3">
      <c r="B277" s="53"/>
      <c r="C277" s="54"/>
      <c r="D277" s="55"/>
      <c r="E277" s="40"/>
      <c r="F277" s="40"/>
      <c r="G277" s="40"/>
      <c r="H277" s="56"/>
      <c r="I277" s="57"/>
      <c r="J277" s="58"/>
    </row>
    <row r="278" spans="2:10" ht="15.6" thickBot="1" x14ac:dyDescent="0.3">
      <c r="B278" s="7"/>
      <c r="C278" s="8"/>
      <c r="D278" s="8"/>
      <c r="E278" s="8"/>
      <c r="F278" s="8"/>
      <c r="G278" s="8"/>
      <c r="H278" s="59"/>
      <c r="I278" s="60"/>
      <c r="J278" s="61"/>
    </row>
    <row r="279" spans="2:10" ht="15.6" thickBot="1" x14ac:dyDescent="0.3">
      <c r="B279" s="62" t="s">
        <v>14</v>
      </c>
      <c r="C279" s="8"/>
      <c r="D279" s="8"/>
      <c r="E279" s="8"/>
      <c r="F279" s="8"/>
      <c r="G279" s="63" t="s">
        <v>15</v>
      </c>
      <c r="H279" s="64"/>
      <c r="I279" s="44"/>
      <c r="J279" s="45"/>
    </row>
    <row r="280" spans="2:10" ht="15.6" thickBot="1" x14ac:dyDescent="0.3">
      <c r="B280" s="65"/>
      <c r="C280" s="66"/>
      <c r="D280" s="66"/>
      <c r="E280" s="66"/>
      <c r="F280" s="66"/>
      <c r="G280" s="66"/>
      <c r="H280" s="67"/>
      <c r="I280" s="68"/>
      <c r="J280" s="69"/>
    </row>
    <row r="281" spans="2:10" ht="15.6" thickBot="1" x14ac:dyDescent="0.3">
      <c r="B281" s="70"/>
      <c r="C281" s="70"/>
      <c r="D281" s="70"/>
      <c r="E281" s="70"/>
      <c r="F281" s="70"/>
      <c r="G281" s="70"/>
      <c r="H281" s="70"/>
      <c r="I281" s="71"/>
      <c r="J281" s="71"/>
    </row>
    <row r="282" spans="2:10" x14ac:dyDescent="0.25">
      <c r="B282" s="1"/>
      <c r="C282" s="2" t="s">
        <v>0</v>
      </c>
      <c r="D282" s="2"/>
      <c r="E282" s="2" t="str">
        <f>'[1]Corrections,Joueurs'!$N$1</f>
        <v>Les Pêcheurs</v>
      </c>
      <c r="F282" s="2"/>
      <c r="G282" s="2"/>
      <c r="H282" s="2"/>
      <c r="I282" s="2"/>
      <c r="J282" s="3"/>
    </row>
    <row r="283" spans="2:10" x14ac:dyDescent="0.25">
      <c r="B283" s="4" t="s">
        <v>1</v>
      </c>
      <c r="C283" s="5"/>
      <c r="D283" s="5"/>
      <c r="E283" s="5"/>
      <c r="F283" s="5"/>
      <c r="G283" s="5"/>
      <c r="H283" s="5"/>
      <c r="I283" s="5"/>
      <c r="J283" s="6"/>
    </row>
    <row r="284" spans="2:10" x14ac:dyDescent="0.25">
      <c r="B284" s="7"/>
      <c r="C284" s="8"/>
      <c r="D284" s="8"/>
      <c r="E284" s="8"/>
      <c r="F284" s="8"/>
      <c r="G284" s="8"/>
      <c r="H284" s="8"/>
      <c r="I284" s="9"/>
      <c r="J284" s="10"/>
    </row>
    <row r="285" spans="2:10" x14ac:dyDescent="0.25">
      <c r="B285" s="11" t="s">
        <v>2</v>
      </c>
      <c r="C285" s="12">
        <v>12</v>
      </c>
      <c r="D285" s="5"/>
      <c r="E285" s="5"/>
      <c r="F285" s="5" t="s">
        <v>3</v>
      </c>
      <c r="G285" s="13">
        <f>'[1]Corrections,Joueurs'!$S$4</f>
        <v>41893</v>
      </c>
      <c r="H285" s="14"/>
      <c r="I285" s="15"/>
      <c r="J285" s="16"/>
    </row>
    <row r="286" spans="2:10" x14ac:dyDescent="0.25">
      <c r="B286" s="7"/>
      <c r="C286" s="8"/>
      <c r="D286" s="8"/>
      <c r="E286" s="8"/>
      <c r="F286" s="8"/>
      <c r="G286" s="17" t="str">
        <f>'[1]Corrections,Joueurs'!$R$4</f>
        <v>Semaine-02</v>
      </c>
      <c r="H286" s="8"/>
      <c r="I286" s="9"/>
      <c r="J286" s="10"/>
    </row>
    <row r="287" spans="2:10" x14ac:dyDescent="0.25">
      <c r="B287" s="11" t="s">
        <v>4</v>
      </c>
      <c r="C287" s="12">
        <f>[1]Cédule!$N$6</f>
        <v>2</v>
      </c>
      <c r="D287" s="18"/>
      <c r="E287" s="19"/>
      <c r="F287" s="19"/>
      <c r="G287" s="19"/>
      <c r="H287" s="19"/>
      <c r="I287" s="9"/>
      <c r="J287" s="10"/>
    </row>
    <row r="288" spans="2:10" x14ac:dyDescent="0.25">
      <c r="B288" s="20" t="s">
        <v>5</v>
      </c>
      <c r="C288" s="8"/>
      <c r="D288" s="21">
        <f>'[1]Corrections,Joueurs'!$N$32</f>
        <v>0</v>
      </c>
      <c r="E288" s="8"/>
      <c r="F288" s="8"/>
      <c r="G288" s="8"/>
      <c r="H288" s="8"/>
      <c r="I288" s="9"/>
      <c r="J288" s="10"/>
    </row>
    <row r="289" spans="2:10" x14ac:dyDescent="0.25">
      <c r="B289" s="22" t="s">
        <v>6</v>
      </c>
      <c r="C289" s="23" t="s">
        <v>7</v>
      </c>
      <c r="D289" s="24">
        <v>1</v>
      </c>
      <c r="E289" s="24">
        <v>2</v>
      </c>
      <c r="F289" s="24">
        <v>3</v>
      </c>
      <c r="G289" s="24" t="s">
        <v>8</v>
      </c>
      <c r="H289" s="24">
        <v>69</v>
      </c>
      <c r="I289" s="25">
        <v>169</v>
      </c>
      <c r="J289" s="26">
        <v>269</v>
      </c>
    </row>
    <row r="290" spans="2:10" x14ac:dyDescent="0.25">
      <c r="B290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290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290" s="29"/>
      <c r="E290" s="29"/>
      <c r="F290" s="29"/>
      <c r="G290" s="29"/>
      <c r="H290" s="24"/>
      <c r="I290" s="25"/>
      <c r="J290" s="26"/>
    </row>
    <row r="291" spans="2:10" x14ac:dyDescent="0.25">
      <c r="B291" s="27">
        <f>IF($GJ$907=1,VLOOKUP([1]Sem.02!#REF!,[1]Michel!$DE$2:$DF$98,1,FALSE),IF($GJ$907=2,VLOOKUP([1]Sem.02!#REF!,[1]Michel!$DE$2:$DF$98,1,FALSE),IF($GJ$907=3,VLOOKUP([1]Sem.02!#REF!,[1]Michel!$DE$2:$DF$98,1,FALSE),IF($GJ$907=4,VLOOKUP([1]Sem.02!#REF!,[1]Michel!$DE$2:$DF$98,1,FALSE),IF($GJ$907=5,VLOOKUP([1]Sem.02!#REF!,[1]Michel!$DE$2:$DF$98,1,FALSE),IF($GJ$907=6,VLOOKUP([1]Sem.02!#REF!,[1]Michel!$DE$2:$DF$98,1,FALSE),IF($GJ$907=7,VLOOKUP([1]Sem.02!#REF!,[1]Michel!$DE$2:$DF$98,1,FALSE),IF($GJ$907=8,VLOOKUP([1]Sem.02!#REF!,[1]Michel!$DE$2:$DF$98,1,FALSE),IF($GJ$907=9,VLOOKUP([1]Sem.02!#REF!,[1]Michel!$DE$2:$DF$98,1,FALSE),IF($GJ$907=10,VLOOKUP([1]Sem.02!#REF!,[1]Michel!$DE$2:$DF$98,1,FALSE),IF($GJ$907=11,VLOOKUP([1]Sem.02!#REF!,[1]Michel!$DE$2:$DF$98,1,FALSE),IF($GJ$907=12,VLOOKUP([1]Sem.02!#REF!,[1]Michel!$DE$2:$DF$98,1,FALSE),IF($GJ$907=13,VLOOKUP([1]Sem.02!#REF!,[1]Michel!$DE$2:$DF$98,1,FALSE),IF($GJ$907=14,VLOOKUP([1]Sem.02!#REF!,[1]Michel!$DE$2:$DF$98,1,FALSE),IF($GJ$907=15,VLOOKUP([1]Sem.02!#REF!,[1]Michel!$DE$2:$DF$98,1,FALSE),IF($GJ$907=16,VLOOKUP([1]Sem.02!#REF!,[1]Michel!$DE$2:$DF$98,1,FALSE),))))))))))))))))</f>
        <v>0</v>
      </c>
      <c r="C291" s="28"/>
      <c r="D291" s="29"/>
      <c r="E291" s="29"/>
      <c r="F291" s="29"/>
      <c r="G291" s="29"/>
      <c r="H291" s="24"/>
      <c r="I291" s="25"/>
      <c r="J291" s="26"/>
    </row>
    <row r="292" spans="2:10" x14ac:dyDescent="0.25">
      <c r="B292" s="27">
        <f>IF($GJ$907=1,VLOOKUP([1]Sem.02!#REF!,[1]Michel!$DE$2:$DF$98,1,FALSE),IF($GJ$907=2,VLOOKUP([1]Sem.02!#REF!,[1]Michel!$DE$2:$DF$98,1,FALSE),IF($GJ$907=3,VLOOKUP([1]Sem.02!#REF!,[1]Michel!$DE$2:$DF$98,1,FALSE),IF($GJ$907=4,VLOOKUP([1]Sem.02!#REF!,[1]Michel!$DE$2:$DF$98,1,FALSE),IF($GJ$907=5,VLOOKUP([1]Sem.02!#REF!,[1]Michel!$DE$2:$DF$98,1,FALSE),IF($GJ$907=6,VLOOKUP([1]Sem.02!#REF!,[1]Michel!$DE$2:$DF$98,1,FALSE),IF($GJ$907=7,VLOOKUP([1]Sem.02!#REF!,[1]Michel!$DE$2:$DF$98,1,FALSE),IF($GJ$907=8,VLOOKUP([1]Sem.02!#REF!,[1]Michel!$DE$2:$DF$98,1,FALSE),IF($GJ$907=9,VLOOKUP([1]Sem.02!#REF!,[1]Michel!$DE$2:$DF$98,1,FALSE),IF($GJ$907=10,VLOOKUP([1]Sem.02!#REF!,[1]Michel!$DE$2:$DF$98,1,FALSE),IF($GJ$907=11,VLOOKUP([1]Sem.02!#REF!,[1]Michel!$DE$2:$DF$98,1,FALSE),IF($GJ$907=12,VLOOKUP([1]Sem.02!#REF!,[1]Michel!$DE$2:$DF$98,1,FALSE),IF($GJ$907=13,VLOOKUP([1]Sem.02!#REF!,[1]Michel!$DE$2:$DF$98,1,FALSE),IF($GJ$907=14,VLOOKUP([1]Sem.02!#REF!,[1]Michel!$DE$2:$DF$98,1,FALSE),IF($GJ$907=15,VLOOKUP([1]Sem.02!#REF!,[1]Michel!$DE$2:$DF$98,1,FALSE),IF($GJ$907=16,VLOOKUP([1]Sem.02!#REF!,[1]Michel!$DE$2:$DF$98,1,FALSE),))))))))))))))))</f>
        <v>0</v>
      </c>
      <c r="C292" s="28"/>
      <c r="D292" s="29"/>
      <c r="E292" s="29"/>
      <c r="F292" s="29"/>
      <c r="G292" s="29"/>
      <c r="H292" s="24"/>
      <c r="I292" s="25"/>
      <c r="J292" s="26"/>
    </row>
    <row r="293" spans="2:10" x14ac:dyDescent="0.25">
      <c r="B293" s="27">
        <f>IF($GJ$907=1,VLOOKUP([1]Sem.02!#REF!,[1]Michel!$DE$2:$DF$98,1,FALSE),IF($GJ$907=2,VLOOKUP([1]Sem.02!#REF!,[1]Michel!$DE$2:$DF$98,1,FALSE),IF($GJ$907=3,VLOOKUP([1]Sem.02!#REF!,[1]Michel!$DE$2:$DF$98,1,FALSE),IF($GJ$907=4,VLOOKUP([1]Sem.02!#REF!,[1]Michel!$DE$2:$DF$98,1,FALSE),IF($GJ$907=5,VLOOKUP([1]Sem.02!#REF!,[1]Michel!$DE$2:$DF$98,1,FALSE),IF($GJ$907=6,VLOOKUP([1]Sem.02!#REF!,[1]Michel!$DE$2:$DF$98,1,FALSE),IF($GJ$907=7,VLOOKUP([1]Sem.02!#REF!,[1]Michel!$DE$2:$DF$98,1,FALSE),IF($GJ$907=8,VLOOKUP([1]Sem.02!#REF!,[1]Michel!$DE$2:$DF$98,1,FALSE),IF($GJ$907=9,VLOOKUP([1]Sem.02!#REF!,[1]Michel!$DE$2:$DF$98,1,FALSE),IF($GJ$907=10,VLOOKUP([1]Sem.02!#REF!,[1]Michel!$DE$2:$DF$98,1,FALSE),IF($GJ$907=11,VLOOKUP([1]Sem.02!#REF!,[1]Michel!$DE$2:$DF$98,1,FALSE),IF($GJ$907=12,VLOOKUP([1]Sem.02!#REF!,[1]Michel!$DE$2:$DF$98,1,FALSE),IF($GJ$907=13,VLOOKUP([1]Sem.02!#REF!,[1]Michel!$DE$2:$DF$98,1,FALSE),IF($GJ$907=14,VLOOKUP([1]Sem.02!#REF!,[1]Michel!$DE$2:$DF$98,1,FALSE),IF($GJ$907=15,VLOOKUP([1]Sem.02!#REF!,[1]Michel!$DE$2:$DF$98,1,FALSE),IF($GJ$907=16,VLOOKUP([1]Sem.02!#REF!,[1]Michel!$DE$2:$DF$98,1,FALSE),))))))))))))))))</f>
        <v>0</v>
      </c>
      <c r="C293" s="28"/>
      <c r="D293" s="29"/>
      <c r="E293" s="29"/>
      <c r="F293" s="29"/>
      <c r="G293" s="29"/>
      <c r="H293" s="24"/>
      <c r="I293" s="25"/>
      <c r="J293" s="26"/>
    </row>
    <row r="294" spans="2:10" x14ac:dyDescent="0.25">
      <c r="B294" s="27">
        <f>IF($GJ$907=1,VLOOKUP([1]Sem.02!#REF!,[1]Michel!$DE$2:$DF$98,1,FALSE),IF($GJ$907=2,VLOOKUP([1]Sem.02!#REF!,[1]Michel!$DE$2:$DF$98,1,FALSE),IF($GJ$907=3,VLOOKUP([1]Sem.02!#REF!,[1]Michel!$DE$2:$DF$98,1,FALSE),IF($GJ$907=4,VLOOKUP([1]Sem.02!#REF!,[1]Michel!$DE$2:$DF$98,1,FALSE),IF($GJ$907=5,VLOOKUP([1]Sem.02!#REF!,[1]Michel!$DE$2:$DF$98,1,FALSE),IF($GJ$907=6,VLOOKUP([1]Sem.02!#REF!,[1]Michel!$DE$2:$DF$98,1,FALSE),IF($GJ$907=7,VLOOKUP([1]Sem.02!#REF!,[1]Michel!$DE$2:$DF$98,1,FALSE),IF($GJ$907=8,VLOOKUP([1]Sem.02!#REF!,[1]Michel!$DE$2:$DF$98,1,FALSE),IF($GJ$907=9,VLOOKUP([1]Sem.02!#REF!,[1]Michel!$DE$2:$DF$98,1,FALSE),IF($GJ$907=10,VLOOKUP([1]Sem.02!#REF!,[1]Michel!$DE$2:$DF$98,1,FALSE),IF($GJ$907=11,VLOOKUP([1]Sem.02!#REF!,[1]Michel!$DE$2:$DF$98,1,FALSE),IF($GJ$907=12,VLOOKUP([1]Sem.02!#REF!,[1]Michel!$DE$2:$DF$98,1,FALSE),IF($GJ$907=13,VLOOKUP([1]Sem.02!#REF!,[1]Michel!$DE$2:$DF$98,1,FALSE),IF($GJ$907=14,VLOOKUP([1]Sem.02!#REF!,[1]Michel!$DE$2:$DF$98,1,FALSE),IF($GJ$907=15,VLOOKUP([1]Sem.02!#REF!,[1]Michel!$DE$2:$DF$98,1,FALSE),IF($GJ$907=16,VLOOKUP([1]Sem.02!#REF!,[1]Michel!$DE$2:$DF$98,1,FALSE),))))))))))))))))</f>
        <v>0</v>
      </c>
      <c r="C294" s="28"/>
      <c r="D294" s="29"/>
      <c r="E294" s="29"/>
      <c r="F294" s="29"/>
      <c r="G294" s="29"/>
      <c r="H294" s="24"/>
      <c r="I294" s="25"/>
      <c r="J294" s="26"/>
    </row>
    <row r="295" spans="2:10" x14ac:dyDescent="0.25">
      <c r="B295" s="30" t="s">
        <v>9</v>
      </c>
      <c r="C295" s="31" t="e">
        <f>SUM(C290:C294)</f>
        <v>#N/A</v>
      </c>
      <c r="D295" s="32"/>
      <c r="E295" s="32"/>
      <c r="F295" s="32"/>
      <c r="G295" s="32"/>
      <c r="H295" s="33"/>
      <c r="I295" s="25"/>
      <c r="J295" s="26"/>
    </row>
    <row r="296" spans="2:10" x14ac:dyDescent="0.25">
      <c r="B296" s="30" t="s">
        <v>10</v>
      </c>
      <c r="C296" s="31"/>
      <c r="D296" s="34">
        <f>C296</f>
        <v>0</v>
      </c>
      <c r="E296" s="34">
        <f>D296</f>
        <v>0</v>
      </c>
      <c r="F296" s="34">
        <f>E296</f>
        <v>0</v>
      </c>
      <c r="G296" s="34">
        <f>SUM(D296:F296)</f>
        <v>0</v>
      </c>
      <c r="H296" s="33"/>
      <c r="I296" s="25"/>
      <c r="J296" s="26"/>
    </row>
    <row r="297" spans="2:10" ht="15.6" thickBot="1" x14ac:dyDescent="0.3">
      <c r="B297" s="74" t="s">
        <v>8</v>
      </c>
      <c r="C297" s="31" t="e">
        <f>SUM(C295+C296)</f>
        <v>#N/A</v>
      </c>
      <c r="D297" s="32"/>
      <c r="E297" s="32"/>
      <c r="F297" s="37"/>
      <c r="G297" s="37"/>
      <c r="H297" s="38"/>
      <c r="I297" s="25"/>
      <c r="J297" s="26"/>
    </row>
    <row r="298" spans="2:10" ht="15.6" thickBot="1" x14ac:dyDescent="0.3">
      <c r="B298" s="7"/>
      <c r="C298" s="73"/>
      <c r="D298" s="8"/>
      <c r="E298" s="8"/>
      <c r="F298" s="41" t="s">
        <v>12</v>
      </c>
      <c r="G298" s="42"/>
      <c r="H298" s="43"/>
      <c r="I298" s="44"/>
      <c r="J298" s="45"/>
    </row>
    <row r="299" spans="2:10" x14ac:dyDescent="0.25">
      <c r="B299" s="7"/>
      <c r="C299" s="8"/>
      <c r="D299" s="8"/>
      <c r="E299" s="8"/>
      <c r="F299" s="8"/>
      <c r="G299" s="8"/>
      <c r="H299" s="46"/>
      <c r="I299" s="46"/>
      <c r="J299" s="45"/>
    </row>
    <row r="300" spans="2:10" x14ac:dyDescent="0.25">
      <c r="B300" s="47" t="s">
        <v>13</v>
      </c>
      <c r="C300" s="48"/>
      <c r="D300" s="24">
        <v>1</v>
      </c>
      <c r="E300" s="24">
        <v>2</v>
      </c>
      <c r="F300" s="24">
        <v>3</v>
      </c>
      <c r="G300" s="24" t="s">
        <v>8</v>
      </c>
      <c r="H300" s="24">
        <v>69</v>
      </c>
      <c r="I300" s="25">
        <v>169</v>
      </c>
      <c r="J300" s="26">
        <v>269</v>
      </c>
    </row>
    <row r="301" spans="2:10" x14ac:dyDescent="0.25">
      <c r="B301" s="49"/>
      <c r="C301" s="50"/>
      <c r="D301" s="51"/>
      <c r="E301" s="52"/>
      <c r="F301" s="52"/>
      <c r="G301" s="52"/>
      <c r="H301" s="40"/>
      <c r="I301" s="25"/>
      <c r="J301" s="26"/>
    </row>
    <row r="302" spans="2:10" x14ac:dyDescent="0.25">
      <c r="B302" s="53"/>
      <c r="C302" s="54"/>
      <c r="D302" s="55"/>
      <c r="E302" s="40"/>
      <c r="F302" s="40"/>
      <c r="G302" s="40"/>
      <c r="H302" s="33"/>
      <c r="I302" s="25"/>
      <c r="J302" s="26"/>
    </row>
    <row r="303" spans="2:10" ht="15.6" thickBot="1" x14ac:dyDescent="0.3">
      <c r="B303" s="53"/>
      <c r="C303" s="54"/>
      <c r="D303" s="55"/>
      <c r="E303" s="40"/>
      <c r="F303" s="40"/>
      <c r="G303" s="40"/>
      <c r="H303" s="56"/>
      <c r="I303" s="57"/>
      <c r="J303" s="58"/>
    </row>
    <row r="304" spans="2:10" ht="15.6" thickBot="1" x14ac:dyDescent="0.3">
      <c r="B304" s="7"/>
      <c r="C304" s="8"/>
      <c r="D304" s="8"/>
      <c r="E304" s="8"/>
      <c r="F304" s="8"/>
      <c r="G304" s="8"/>
      <c r="H304" s="59"/>
      <c r="I304" s="60"/>
      <c r="J304" s="61"/>
    </row>
    <row r="305" spans="2:10" ht="15.6" thickBot="1" x14ac:dyDescent="0.3">
      <c r="B305" s="62" t="s">
        <v>14</v>
      </c>
      <c r="C305" s="8"/>
      <c r="D305" s="8"/>
      <c r="E305" s="8"/>
      <c r="F305" s="8"/>
      <c r="G305" s="63" t="s">
        <v>15</v>
      </c>
      <c r="H305" s="64"/>
      <c r="I305" s="44"/>
      <c r="J305" s="45"/>
    </row>
    <row r="306" spans="2:10" ht="15.6" thickBot="1" x14ac:dyDescent="0.3">
      <c r="B306" s="65"/>
      <c r="C306" s="66"/>
      <c r="D306" s="66"/>
      <c r="E306" s="66"/>
      <c r="F306" s="66"/>
      <c r="G306" s="66"/>
      <c r="H306" s="67"/>
      <c r="I306" s="68"/>
      <c r="J306" s="69"/>
    </row>
    <row r="307" spans="2:10" x14ac:dyDescent="0.25">
      <c r="B307" s="1"/>
      <c r="C307" s="2" t="s">
        <v>0</v>
      </c>
      <c r="D307" s="2"/>
      <c r="E307" s="2" t="str">
        <f>'[1]Corrections,Joueurs'!$N$1</f>
        <v>Les Pêcheurs</v>
      </c>
      <c r="F307" s="2"/>
      <c r="G307" s="2"/>
      <c r="H307" s="2"/>
      <c r="I307" s="2"/>
      <c r="J307" s="3"/>
    </row>
    <row r="308" spans="2:10" x14ac:dyDescent="0.25">
      <c r="B308" s="4" t="s">
        <v>1</v>
      </c>
      <c r="C308" s="5"/>
      <c r="D308" s="5"/>
      <c r="E308" s="5"/>
      <c r="F308" s="5"/>
      <c r="G308" s="5"/>
      <c r="H308" s="5"/>
      <c r="I308" s="5"/>
      <c r="J308" s="6"/>
    </row>
    <row r="309" spans="2:10" x14ac:dyDescent="0.25">
      <c r="B309" s="7"/>
      <c r="C309" s="8"/>
      <c r="D309" s="8"/>
      <c r="E309" s="8"/>
      <c r="F309" s="8"/>
      <c r="G309" s="8"/>
      <c r="H309" s="8"/>
      <c r="I309" s="9"/>
      <c r="J309" s="10"/>
    </row>
    <row r="310" spans="2:10" x14ac:dyDescent="0.25">
      <c r="B310" s="11" t="s">
        <v>2</v>
      </c>
      <c r="C310" s="12">
        <v>13</v>
      </c>
      <c r="D310" s="5"/>
      <c r="E310" s="5"/>
      <c r="F310" s="5" t="s">
        <v>3</v>
      </c>
      <c r="G310" s="13">
        <f>'[1]Corrections,Joueurs'!$S$4</f>
        <v>41893</v>
      </c>
      <c r="H310" s="14"/>
      <c r="I310" s="15"/>
      <c r="J310" s="16"/>
    </row>
    <row r="311" spans="2:10" x14ac:dyDescent="0.25">
      <c r="B311" s="7"/>
      <c r="C311" s="8"/>
      <c r="D311" s="8"/>
      <c r="E311" s="8"/>
      <c r="F311" s="8"/>
      <c r="G311" s="17" t="str">
        <f>'[1]Corrections,Joueurs'!$R$4</f>
        <v>Semaine-02</v>
      </c>
      <c r="H311" s="8"/>
      <c r="I311" s="9"/>
      <c r="J311" s="10"/>
    </row>
    <row r="312" spans="2:10" x14ac:dyDescent="0.25">
      <c r="B312" s="11" t="s">
        <v>4</v>
      </c>
      <c r="C312" s="12">
        <f>[1]Cédule!$O$6</f>
        <v>1</v>
      </c>
      <c r="D312" s="18"/>
      <c r="E312" s="19"/>
      <c r="F312" s="19"/>
      <c r="G312" s="19"/>
      <c r="H312" s="19"/>
      <c r="I312" s="9"/>
      <c r="J312" s="10"/>
    </row>
    <row r="313" spans="2:10" x14ac:dyDescent="0.25">
      <c r="B313" s="20" t="s">
        <v>5</v>
      </c>
      <c r="C313" s="8"/>
      <c r="D313" s="21">
        <f>'[1]Corrections,Joueurs'!$N$31</f>
        <v>0</v>
      </c>
      <c r="E313" s="8"/>
      <c r="F313" s="8"/>
      <c r="G313" s="8"/>
      <c r="H313" s="8"/>
      <c r="I313" s="9"/>
      <c r="J313" s="10"/>
    </row>
    <row r="314" spans="2:10" x14ac:dyDescent="0.25">
      <c r="B314" s="22" t="s">
        <v>6</v>
      </c>
      <c r="C314" s="23" t="s">
        <v>7</v>
      </c>
      <c r="D314" s="24">
        <v>1</v>
      </c>
      <c r="E314" s="24">
        <v>2</v>
      </c>
      <c r="F314" s="24">
        <v>3</v>
      </c>
      <c r="G314" s="24" t="s">
        <v>8</v>
      </c>
      <c r="H314" s="24">
        <v>69</v>
      </c>
      <c r="I314" s="25">
        <v>169</v>
      </c>
      <c r="J314" s="26">
        <v>269</v>
      </c>
    </row>
    <row r="315" spans="2:10" x14ac:dyDescent="0.25">
      <c r="B315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315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315" s="29"/>
      <c r="E315" s="29"/>
      <c r="F315" s="29"/>
      <c r="G315" s="29"/>
      <c r="H315" s="24"/>
      <c r="I315" s="25"/>
      <c r="J315" s="26"/>
    </row>
    <row r="316" spans="2:10" x14ac:dyDescent="0.25">
      <c r="B316" s="27">
        <f>IF($GJ$932=1,VLOOKUP([1]Sem.02!#REF!,[1]Michel!$DE$2:$DF$98,1,FALSE),IF($GJ$932=2,VLOOKUP([1]Sem.02!#REF!,[1]Michel!$DE$2:$DF$98,1,FALSE),IF($GJ$932=3,VLOOKUP([1]Sem.02!#REF!,[1]Michel!$DE$2:$DF$98,1,FALSE),IF($GJ$932=4,VLOOKUP([1]Sem.02!#REF!,[1]Michel!$DE$2:$DF$98,1,FALSE),IF($GJ$932=5,VLOOKUP([1]Sem.02!#REF!,[1]Michel!$DE$2:$DF$98,1,FALSE),IF($GJ$932=6,VLOOKUP([1]Sem.02!#REF!,[1]Michel!$DE$2:$DF$98,1,FALSE),IF($GJ$932=7,VLOOKUP([1]Sem.02!#REF!,[1]Michel!$DE$2:$DF$98,1,FALSE),IF($GJ$932=8,VLOOKUP([1]Sem.02!#REF!,[1]Michel!$DE$2:$DF$98,1,FALSE),IF($GJ$932=9,VLOOKUP([1]Sem.02!#REF!,[1]Michel!$DE$2:$DF$98,1,FALSE),IF($GJ$932=10,VLOOKUP([1]Sem.02!#REF!,[1]Michel!$DE$2:$DF$98,1,FALSE),IF($GJ$932=11,VLOOKUP([1]Sem.02!#REF!,[1]Michel!$DE$2:$DF$98,1,FALSE),IF($GJ$932=12,VLOOKUP([1]Sem.02!#REF!,[1]Michel!$DE$2:$DF$98,1,FALSE),IF($GJ$932=13,VLOOKUP([1]Sem.02!#REF!,[1]Michel!$DE$2:$DF$98,1,FALSE),IF($GJ$932=14,VLOOKUP([1]Sem.02!#REF!,[1]Michel!$DE$2:$DF$98,1,FALSE),IF($GJ$932=15,VLOOKUP([1]Sem.02!#REF!,[1]Michel!$DE$2:$DF$98,1,FALSE),IF($GJ$932=16,VLOOKUP([1]Sem.02!#REF!,[1]Michel!$DE$2:$DF$98,1,FALSE),))))))))))))))))</f>
        <v>0</v>
      </c>
      <c r="C316" s="28"/>
      <c r="D316" s="29"/>
      <c r="E316" s="29"/>
      <c r="F316" s="29"/>
      <c r="G316" s="29"/>
      <c r="H316" s="24"/>
      <c r="I316" s="25"/>
      <c r="J316" s="26"/>
    </row>
    <row r="317" spans="2:10" x14ac:dyDescent="0.25">
      <c r="B317" s="27">
        <f>IF($GJ$932=1,VLOOKUP([1]Sem.02!#REF!,[1]Michel!$DE$2:$DF$98,1,FALSE),IF($GJ$932=2,VLOOKUP([1]Sem.02!#REF!,[1]Michel!$DE$2:$DF$98,1,FALSE),IF($GJ$932=3,VLOOKUP([1]Sem.02!#REF!,[1]Michel!$DE$2:$DF$98,1,FALSE),IF($GJ$932=4,VLOOKUP([1]Sem.02!#REF!,[1]Michel!$DE$2:$DF$98,1,FALSE),IF($GJ$932=5,VLOOKUP([1]Sem.02!#REF!,[1]Michel!$DE$2:$DF$98,1,FALSE),IF($GJ$932=6,VLOOKUP([1]Sem.02!#REF!,[1]Michel!$DE$2:$DF$98,1,FALSE),IF($GJ$932=7,VLOOKUP([1]Sem.02!#REF!,[1]Michel!$DE$2:$DF$98,1,FALSE),IF($GJ$932=8,VLOOKUP([1]Sem.02!#REF!,[1]Michel!$DE$2:$DF$98,1,FALSE),IF($GJ$932=9,VLOOKUP([1]Sem.02!#REF!,[1]Michel!$DE$2:$DF$98,1,FALSE),IF($GJ$932=10,VLOOKUP([1]Sem.02!#REF!,[1]Michel!$DE$2:$DF$98,1,FALSE),IF($GJ$932=11,VLOOKUP([1]Sem.02!#REF!,[1]Michel!$DE$2:$DF$98,1,FALSE),IF($GJ$932=12,VLOOKUP([1]Sem.02!#REF!,[1]Michel!$DE$2:$DF$98,1,FALSE),IF($GJ$932=13,VLOOKUP([1]Sem.02!#REF!,[1]Michel!$DE$2:$DF$98,1,FALSE),IF($GJ$932=14,VLOOKUP([1]Sem.02!#REF!,[1]Michel!$DE$2:$DF$98,1,FALSE),IF($GJ$932=15,VLOOKUP([1]Sem.02!#REF!,[1]Michel!$DE$2:$DF$98,1,FALSE),IF($GJ$932=16,VLOOKUP([1]Sem.02!#REF!,[1]Michel!$DE$2:$DF$98,1,FALSE),))))))))))))))))</f>
        <v>0</v>
      </c>
      <c r="C317" s="28"/>
      <c r="D317" s="29"/>
      <c r="E317" s="29"/>
      <c r="F317" s="29"/>
      <c r="G317" s="29"/>
      <c r="H317" s="24"/>
      <c r="I317" s="25"/>
      <c r="J317" s="26"/>
    </row>
    <row r="318" spans="2:10" x14ac:dyDescent="0.25">
      <c r="B318" s="27">
        <f>IF($GJ$932=1,VLOOKUP([1]Sem.02!#REF!,[1]Michel!$DE$2:$DF$98,1,FALSE),IF($GJ$932=2,VLOOKUP([1]Sem.02!#REF!,[1]Michel!$DE$2:$DF$98,1,FALSE),IF($GJ$932=3,VLOOKUP([1]Sem.02!#REF!,[1]Michel!$DE$2:$DF$98,1,FALSE),IF($GJ$932=4,VLOOKUP([1]Sem.02!#REF!,[1]Michel!$DE$2:$DF$98,1,FALSE),IF($GJ$932=5,VLOOKUP([1]Sem.02!#REF!,[1]Michel!$DE$2:$DF$98,1,FALSE),IF($GJ$932=6,VLOOKUP([1]Sem.02!#REF!,[1]Michel!$DE$2:$DF$98,1,FALSE),IF($GJ$932=7,VLOOKUP([1]Sem.02!#REF!,[1]Michel!$DE$2:$DF$98,1,FALSE),IF($GJ$932=8,VLOOKUP([1]Sem.02!#REF!,[1]Michel!$DE$2:$DF$98,1,FALSE),IF($GJ$932=9,VLOOKUP([1]Sem.02!#REF!,[1]Michel!$DE$2:$DF$98,1,FALSE),IF($GJ$932=10,VLOOKUP([1]Sem.02!#REF!,[1]Michel!$DE$2:$DF$98,1,FALSE),IF($GJ$932=11,VLOOKUP([1]Sem.02!#REF!,[1]Michel!$DE$2:$DF$98,1,FALSE),IF($GJ$932=12,VLOOKUP([1]Sem.02!#REF!,[1]Michel!$DE$2:$DF$98,1,FALSE),IF($GJ$932=13,VLOOKUP([1]Sem.02!#REF!,[1]Michel!$DE$2:$DF$98,1,FALSE),IF($GJ$932=14,VLOOKUP([1]Sem.02!#REF!,[1]Michel!$DE$2:$DF$98,1,FALSE),IF($GJ$932=15,VLOOKUP([1]Sem.02!#REF!,[1]Michel!$DE$2:$DF$98,1,FALSE),IF($GJ$932=16,VLOOKUP([1]Sem.02!#REF!,[1]Michel!$DE$2:$DF$98,1,FALSE),))))))))))))))))</f>
        <v>0</v>
      </c>
      <c r="C318" s="28"/>
      <c r="D318" s="29"/>
      <c r="E318" s="29"/>
      <c r="F318" s="29"/>
      <c r="G318" s="29"/>
      <c r="H318" s="24"/>
      <c r="I318" s="25"/>
      <c r="J318" s="26"/>
    </row>
    <row r="319" spans="2:10" x14ac:dyDescent="0.25">
      <c r="B319" s="27">
        <f>IF($GJ$932=1,VLOOKUP([1]Sem.02!#REF!,[1]Michel!$DE$2:$DF$98,1,FALSE),IF($GJ$932=2,VLOOKUP([1]Sem.02!#REF!,[1]Michel!$DE$2:$DF$98,1,FALSE),IF($GJ$932=3,VLOOKUP([1]Sem.02!#REF!,[1]Michel!$DE$2:$DF$98,1,FALSE),IF($GJ$932=4,VLOOKUP([1]Sem.02!#REF!,[1]Michel!$DE$2:$DF$98,1,FALSE),IF($GJ$932=5,VLOOKUP([1]Sem.02!#REF!,[1]Michel!$DE$2:$DF$98,1,FALSE),IF($GJ$932=6,VLOOKUP([1]Sem.02!#REF!,[1]Michel!$DE$2:$DF$98,1,FALSE),IF($GJ$932=7,VLOOKUP([1]Sem.02!#REF!,[1]Michel!$DE$2:$DF$98,1,FALSE),IF($GJ$932=8,VLOOKUP([1]Sem.02!#REF!,[1]Michel!$DE$2:$DF$98,1,FALSE),IF($GJ$932=9,VLOOKUP([1]Sem.02!#REF!,[1]Michel!$DE$2:$DF$98,1,FALSE),IF($GJ$932=10,VLOOKUP([1]Sem.02!#REF!,[1]Michel!$DE$2:$DF$98,1,FALSE),IF($GJ$932=11,VLOOKUP([1]Sem.02!#REF!,[1]Michel!$DE$2:$DF$98,1,FALSE),IF($GJ$932=12,VLOOKUP([1]Sem.02!#REF!,[1]Michel!$DE$2:$DF$98,1,FALSE),IF($GJ$932=13,VLOOKUP([1]Sem.02!#REF!,[1]Michel!$DE$2:$DF$98,1,FALSE),IF($GJ$932=14,VLOOKUP([1]Sem.02!#REF!,[1]Michel!$DE$2:$DF$98,1,FALSE),IF($GJ$932=15,VLOOKUP([1]Sem.02!#REF!,[1]Michel!$DE$2:$DF$98,1,FALSE),IF($GJ$932=16,VLOOKUP([1]Sem.02!#REF!,[1]Michel!$DE$2:$DF$98,1,FALSE),))))))))))))))))</f>
        <v>0</v>
      </c>
      <c r="C319" s="28"/>
      <c r="D319" s="29"/>
      <c r="E319" s="29"/>
      <c r="F319" s="29"/>
      <c r="G319" s="29"/>
      <c r="H319" s="24"/>
      <c r="I319" s="25"/>
      <c r="J319" s="26"/>
    </row>
    <row r="320" spans="2:10" x14ac:dyDescent="0.25">
      <c r="B320" s="30" t="s">
        <v>9</v>
      </c>
      <c r="C320" s="31" t="e">
        <f>SUM(C315:C319)</f>
        <v>#N/A</v>
      </c>
      <c r="D320" s="32"/>
      <c r="E320" s="32"/>
      <c r="F320" s="32"/>
      <c r="G320" s="32"/>
      <c r="H320" s="33"/>
      <c r="I320" s="25"/>
      <c r="J320" s="26"/>
    </row>
    <row r="321" spans="2:10" x14ac:dyDescent="0.25">
      <c r="B321" s="30" t="s">
        <v>10</v>
      </c>
      <c r="C321" s="31"/>
      <c r="D321" s="34">
        <f>C321</f>
        <v>0</v>
      </c>
      <c r="E321" s="34">
        <f>D321</f>
        <v>0</v>
      </c>
      <c r="F321" s="34">
        <f>E321</f>
        <v>0</v>
      </c>
      <c r="G321" s="34">
        <f>SUM(D321:F321)</f>
        <v>0</v>
      </c>
      <c r="H321" s="33"/>
      <c r="I321" s="25"/>
      <c r="J321" s="26"/>
    </row>
    <row r="322" spans="2:10" ht="15.6" thickBot="1" x14ac:dyDescent="0.3">
      <c r="B322" s="74" t="s">
        <v>8</v>
      </c>
      <c r="C322" s="31" t="e">
        <f>SUM(C320+C321)</f>
        <v>#N/A</v>
      </c>
      <c r="D322" s="32"/>
      <c r="E322" s="32"/>
      <c r="F322" s="37"/>
      <c r="G322" s="37"/>
      <c r="H322" s="38"/>
      <c r="I322" s="25"/>
      <c r="J322" s="26"/>
    </row>
    <row r="323" spans="2:10" ht="15.6" thickBot="1" x14ac:dyDescent="0.3">
      <c r="B323" s="7"/>
      <c r="C323" s="73"/>
      <c r="D323" s="8"/>
      <c r="E323" s="8"/>
      <c r="F323" s="41" t="s">
        <v>12</v>
      </c>
      <c r="G323" s="42"/>
      <c r="H323" s="43"/>
      <c r="I323" s="44"/>
      <c r="J323" s="45"/>
    </row>
    <row r="324" spans="2:10" x14ac:dyDescent="0.25">
      <c r="B324" s="7"/>
      <c r="C324" s="8"/>
      <c r="D324" s="8"/>
      <c r="E324" s="8"/>
      <c r="F324" s="8"/>
      <c r="G324" s="8"/>
      <c r="H324" s="46"/>
      <c r="I324" s="46"/>
      <c r="J324" s="45"/>
    </row>
    <row r="325" spans="2:10" x14ac:dyDescent="0.25">
      <c r="B325" s="47" t="s">
        <v>13</v>
      </c>
      <c r="C325" s="48"/>
      <c r="D325" s="24">
        <v>1</v>
      </c>
      <c r="E325" s="24">
        <v>2</v>
      </c>
      <c r="F325" s="24">
        <v>3</v>
      </c>
      <c r="G325" s="24" t="s">
        <v>8</v>
      </c>
      <c r="H325" s="24">
        <v>69</v>
      </c>
      <c r="I325" s="25">
        <v>169</v>
      </c>
      <c r="J325" s="26">
        <v>269</v>
      </c>
    </row>
    <row r="326" spans="2:10" x14ac:dyDescent="0.25">
      <c r="B326" s="49"/>
      <c r="C326" s="50"/>
      <c r="D326" s="51"/>
      <c r="E326" s="52"/>
      <c r="F326" s="52"/>
      <c r="G326" s="52"/>
      <c r="H326" s="40"/>
      <c r="I326" s="25"/>
      <c r="J326" s="26"/>
    </row>
    <row r="327" spans="2:10" x14ac:dyDescent="0.25">
      <c r="B327" s="53"/>
      <c r="C327" s="54"/>
      <c r="D327" s="55"/>
      <c r="E327" s="40"/>
      <c r="F327" s="40"/>
      <c r="G327" s="40"/>
      <c r="H327" s="33"/>
      <c r="I327" s="25"/>
      <c r="J327" s="26"/>
    </row>
    <row r="328" spans="2:10" ht="15.6" thickBot="1" x14ac:dyDescent="0.3">
      <c r="B328" s="53"/>
      <c r="C328" s="54"/>
      <c r="D328" s="55"/>
      <c r="E328" s="40"/>
      <c r="F328" s="40"/>
      <c r="G328" s="40"/>
      <c r="H328" s="56"/>
      <c r="I328" s="57"/>
      <c r="J328" s="58"/>
    </row>
    <row r="329" spans="2:10" ht="15.6" thickBot="1" x14ac:dyDescent="0.3">
      <c r="B329" s="7"/>
      <c r="C329" s="8"/>
      <c r="D329" s="8"/>
      <c r="E329" s="8"/>
      <c r="F329" s="8"/>
      <c r="G329" s="8"/>
      <c r="H329" s="59"/>
      <c r="I329" s="60"/>
      <c r="J329" s="61"/>
    </row>
    <row r="330" spans="2:10" ht="15.6" thickBot="1" x14ac:dyDescent="0.3">
      <c r="B330" s="62" t="s">
        <v>14</v>
      </c>
      <c r="C330" s="8"/>
      <c r="D330" s="8"/>
      <c r="E330" s="8"/>
      <c r="F330" s="8"/>
      <c r="G330" s="63" t="s">
        <v>15</v>
      </c>
      <c r="H330" s="64"/>
      <c r="I330" s="44"/>
      <c r="J330" s="45"/>
    </row>
    <row r="331" spans="2:10" ht="15.6" thickBot="1" x14ac:dyDescent="0.3">
      <c r="B331" s="65"/>
      <c r="C331" s="66"/>
      <c r="D331" s="66"/>
      <c r="E331" s="66"/>
      <c r="F331" s="66"/>
      <c r="G331" s="66"/>
      <c r="H331" s="67"/>
      <c r="I331" s="68"/>
      <c r="J331" s="69"/>
    </row>
    <row r="332" spans="2:10" ht="15.6" thickBot="1" x14ac:dyDescent="0.3">
      <c r="B332" s="70"/>
      <c r="C332" s="70"/>
      <c r="D332" s="70"/>
      <c r="E332" s="70"/>
      <c r="F332" s="70"/>
      <c r="G332" s="70"/>
      <c r="H332" s="70"/>
      <c r="I332" s="71"/>
      <c r="J332" s="71"/>
    </row>
    <row r="333" spans="2:10" x14ac:dyDescent="0.25">
      <c r="B333" s="1"/>
      <c r="C333" s="2" t="s">
        <v>0</v>
      </c>
      <c r="D333" s="2"/>
      <c r="E333" s="2" t="str">
        <f>'[1]Corrections,Joueurs'!$N$1</f>
        <v>Les Pêcheurs</v>
      </c>
      <c r="F333" s="2"/>
      <c r="G333" s="2"/>
      <c r="H333" s="2"/>
      <c r="I333" s="2"/>
      <c r="J333" s="3"/>
    </row>
    <row r="334" spans="2:10" x14ac:dyDescent="0.25">
      <c r="B334" s="4" t="s">
        <v>1</v>
      </c>
      <c r="C334" s="5"/>
      <c r="D334" s="5"/>
      <c r="E334" s="5"/>
      <c r="F334" s="5"/>
      <c r="G334" s="5"/>
      <c r="H334" s="5"/>
      <c r="I334" s="5"/>
      <c r="J334" s="6"/>
    </row>
    <row r="335" spans="2:10" x14ac:dyDescent="0.25">
      <c r="B335" s="7"/>
      <c r="C335" s="8"/>
      <c r="D335" s="8"/>
      <c r="E335" s="8"/>
      <c r="F335" s="8"/>
      <c r="G335" s="8"/>
      <c r="H335" s="8"/>
      <c r="I335" s="9"/>
      <c r="J335" s="10"/>
    </row>
    <row r="336" spans="2:10" x14ac:dyDescent="0.25">
      <c r="B336" s="11" t="s">
        <v>2</v>
      </c>
      <c r="C336" s="12">
        <v>14</v>
      </c>
      <c r="D336" s="5"/>
      <c r="E336" s="5"/>
      <c r="F336" s="5" t="s">
        <v>3</v>
      </c>
      <c r="G336" s="13">
        <f>'[1]Corrections,Joueurs'!$S$4</f>
        <v>41893</v>
      </c>
      <c r="H336" s="14"/>
      <c r="I336" s="15"/>
      <c r="J336" s="16"/>
    </row>
    <row r="337" spans="2:10" x14ac:dyDescent="0.25">
      <c r="B337" s="7"/>
      <c r="C337" s="8"/>
      <c r="D337" s="8"/>
      <c r="E337" s="8"/>
      <c r="F337" s="8"/>
      <c r="G337" s="17" t="str">
        <f>'[1]Corrections,Joueurs'!$R$4</f>
        <v>Semaine-02</v>
      </c>
      <c r="H337" s="8"/>
      <c r="I337" s="9"/>
      <c r="J337" s="10"/>
    </row>
    <row r="338" spans="2:10" x14ac:dyDescent="0.25">
      <c r="B338" s="11" t="s">
        <v>4</v>
      </c>
      <c r="C338" s="12">
        <f>[1]Cédule!$P$6</f>
        <v>16</v>
      </c>
      <c r="D338" s="18"/>
      <c r="E338" s="19"/>
      <c r="F338" s="19"/>
      <c r="G338" s="19"/>
      <c r="H338" s="19"/>
      <c r="I338" s="9"/>
      <c r="J338" s="10"/>
    </row>
    <row r="339" spans="2:10" x14ac:dyDescent="0.25">
      <c r="B339" s="20" t="s">
        <v>5</v>
      </c>
      <c r="C339" s="8"/>
      <c r="D339" s="21">
        <f>'[1]Corrections,Joueurs'!$N$46</f>
        <v>0</v>
      </c>
      <c r="E339" s="8"/>
      <c r="F339" s="8"/>
      <c r="G339" s="8"/>
      <c r="H339" s="8"/>
      <c r="I339" s="9"/>
      <c r="J339" s="10"/>
    </row>
    <row r="340" spans="2:10" x14ac:dyDescent="0.25">
      <c r="B340" s="22" t="s">
        <v>6</v>
      </c>
      <c r="C340" s="23" t="s">
        <v>7</v>
      </c>
      <c r="D340" s="24">
        <v>1</v>
      </c>
      <c r="E340" s="24">
        <v>2</v>
      </c>
      <c r="F340" s="24">
        <v>3</v>
      </c>
      <c r="G340" s="24" t="s">
        <v>8</v>
      </c>
      <c r="H340" s="24">
        <v>69</v>
      </c>
      <c r="I340" s="25">
        <v>169</v>
      </c>
      <c r="J340" s="26">
        <v>269</v>
      </c>
    </row>
    <row r="341" spans="2:10" x14ac:dyDescent="0.25">
      <c r="B341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341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341" s="29"/>
      <c r="E341" s="29"/>
      <c r="F341" s="29"/>
      <c r="G341" s="29"/>
      <c r="H341" s="24"/>
      <c r="I341" s="25"/>
      <c r="J341" s="26"/>
    </row>
    <row r="342" spans="2:10" x14ac:dyDescent="0.25">
      <c r="B342" s="27">
        <f>IF($GJ$958=1,VLOOKUP([1]Sem.02!#REF!,[1]Michel!$DE$2:$DF$98,1,FALSE),IF($GJ$958=2,VLOOKUP([1]Sem.02!#REF!,[1]Michel!$DE$2:$DF$98,1,FALSE),IF($GJ$958=3,VLOOKUP([1]Sem.02!#REF!,[1]Michel!$DE$2:$DF$98,1,FALSE),IF($GJ$958=4,VLOOKUP([1]Sem.02!#REF!,[1]Michel!$DE$2:$DF$98,1,FALSE),IF($GJ$958=5,VLOOKUP([1]Sem.02!#REF!,[1]Michel!$DE$2:$DF$98,1,FALSE),IF($GJ$958=6,VLOOKUP([1]Sem.02!#REF!,[1]Michel!$DE$2:$DF$98,1,FALSE),IF($GJ$958=7,VLOOKUP([1]Sem.02!#REF!,[1]Michel!$DE$2:$DF$98,1,FALSE),IF($GJ$958=8,VLOOKUP([1]Sem.02!#REF!,[1]Michel!$DE$2:$DF$98,1,FALSE),IF($GJ$958=9,VLOOKUP([1]Sem.02!#REF!,[1]Michel!$DE$2:$DF$98,1,FALSE),IF($GJ$958=10,VLOOKUP([1]Sem.02!#REF!,[1]Michel!$DE$2:$DF$98,1,FALSE),IF($GJ$958=11,VLOOKUP([1]Sem.02!#REF!,[1]Michel!$DE$2:$DF$98,1,FALSE),IF($GJ$958=12,VLOOKUP([1]Sem.02!#REF!,[1]Michel!$DE$2:$DF$98,1,FALSE),IF($GJ$958=13,VLOOKUP([1]Sem.02!#REF!,[1]Michel!$DE$2:$DF$98,1,FALSE),IF($GJ$958=14,VLOOKUP([1]Sem.02!#REF!,[1]Michel!$DE$2:$DF$98,1,FALSE),IF($GJ$958=15,VLOOKUP([1]Sem.02!#REF!,[1]Michel!$DE$2:$DF$98,1,FALSE),IF($GJ$958=16,VLOOKUP([1]Sem.02!#REF!,[1]Michel!$DE$2:$DF$98,1,FALSE),))))))))))))))))</f>
        <v>0</v>
      </c>
      <c r="C342" s="28"/>
      <c r="D342" s="29"/>
      <c r="E342" s="29"/>
      <c r="F342" s="29"/>
      <c r="G342" s="29"/>
      <c r="H342" s="24"/>
      <c r="I342" s="25"/>
      <c r="J342" s="26"/>
    </row>
    <row r="343" spans="2:10" x14ac:dyDescent="0.25">
      <c r="B343" s="27">
        <f>IF($GJ$958=1,VLOOKUP([1]Sem.02!#REF!,[1]Michel!$DE$2:$DF$98,1,FALSE),IF($GJ$958=2,VLOOKUP([1]Sem.02!#REF!,[1]Michel!$DE$2:$DF$98,1,FALSE),IF($GJ$958=3,VLOOKUP([1]Sem.02!#REF!,[1]Michel!$DE$2:$DF$98,1,FALSE),IF($GJ$958=4,VLOOKUP([1]Sem.02!#REF!,[1]Michel!$DE$2:$DF$98,1,FALSE),IF($GJ$958=5,VLOOKUP([1]Sem.02!#REF!,[1]Michel!$DE$2:$DF$98,1,FALSE),IF($GJ$958=6,VLOOKUP([1]Sem.02!#REF!,[1]Michel!$DE$2:$DF$98,1,FALSE),IF($GJ$958=7,VLOOKUP([1]Sem.02!#REF!,[1]Michel!$DE$2:$DF$98,1,FALSE),IF($GJ$958=8,VLOOKUP([1]Sem.02!#REF!,[1]Michel!$DE$2:$DF$98,1,FALSE),IF($GJ$958=9,VLOOKUP([1]Sem.02!#REF!,[1]Michel!$DE$2:$DF$98,1,FALSE),IF($GJ$958=10,VLOOKUP([1]Sem.02!#REF!,[1]Michel!$DE$2:$DF$98,1,FALSE),IF($GJ$958=11,VLOOKUP([1]Sem.02!#REF!,[1]Michel!$DE$2:$DF$98,1,FALSE),IF($GJ$958=12,VLOOKUP([1]Sem.02!#REF!,[1]Michel!$DE$2:$DF$98,1,FALSE),IF($GJ$958=13,VLOOKUP([1]Sem.02!#REF!,[1]Michel!$DE$2:$DF$98,1,FALSE),IF($GJ$958=14,VLOOKUP([1]Sem.02!#REF!,[1]Michel!$DE$2:$DF$98,1,FALSE),IF($GJ$958=15,VLOOKUP([1]Sem.02!#REF!,[1]Michel!$DE$2:$DF$98,1,FALSE),IF($GJ$958=16,VLOOKUP([1]Sem.02!#REF!,[1]Michel!$DE$2:$DF$98,1,FALSE),))))))))))))))))</f>
        <v>0</v>
      </c>
      <c r="C343" s="28"/>
      <c r="D343" s="29"/>
      <c r="E343" s="29"/>
      <c r="F343" s="29"/>
      <c r="G343" s="29"/>
      <c r="H343" s="24"/>
      <c r="I343" s="25"/>
      <c r="J343" s="26"/>
    </row>
    <row r="344" spans="2:10" x14ac:dyDescent="0.25">
      <c r="B344" s="27">
        <f>IF($GJ$958=1,VLOOKUP([1]Sem.02!#REF!,[1]Michel!$DE$2:$DF$98,1,FALSE),IF($GJ$958=2,VLOOKUP([1]Sem.02!#REF!,[1]Michel!$DE$2:$DF$98,1,FALSE),IF($GJ$958=3,VLOOKUP([1]Sem.02!#REF!,[1]Michel!$DE$2:$DF$98,1,FALSE),IF($GJ$958=4,VLOOKUP([1]Sem.02!#REF!,[1]Michel!$DE$2:$DF$98,1,FALSE),IF($GJ$958=5,VLOOKUP([1]Sem.02!#REF!,[1]Michel!$DE$2:$DF$98,1,FALSE),IF($GJ$958=6,VLOOKUP([1]Sem.02!#REF!,[1]Michel!$DE$2:$DF$98,1,FALSE),IF($GJ$958=7,VLOOKUP([1]Sem.02!#REF!,[1]Michel!$DE$2:$DF$98,1,FALSE),IF($GJ$958=8,VLOOKUP([1]Sem.02!#REF!,[1]Michel!$DE$2:$DF$98,1,FALSE),IF($GJ$958=9,VLOOKUP([1]Sem.02!#REF!,[1]Michel!$DE$2:$DF$98,1,FALSE),IF($GJ$958=10,VLOOKUP([1]Sem.02!#REF!,[1]Michel!$DE$2:$DF$98,1,FALSE),IF($GJ$958=11,VLOOKUP([1]Sem.02!#REF!,[1]Michel!$DE$2:$DF$98,1,FALSE),IF($GJ$958=12,VLOOKUP([1]Sem.02!#REF!,[1]Michel!$DE$2:$DF$98,1,FALSE),IF($GJ$958=13,VLOOKUP([1]Sem.02!#REF!,[1]Michel!$DE$2:$DF$98,1,FALSE),IF($GJ$958=14,VLOOKUP([1]Sem.02!#REF!,[1]Michel!$DE$2:$DF$98,1,FALSE),IF($GJ$958=15,VLOOKUP([1]Sem.02!#REF!,[1]Michel!$DE$2:$DF$98,1,FALSE),IF($GJ$958=16,VLOOKUP([1]Sem.02!#REF!,[1]Michel!$DE$2:$DF$98,1,FALSE),))))))))))))))))</f>
        <v>0</v>
      </c>
      <c r="C344" s="28"/>
      <c r="D344" s="29"/>
      <c r="E344" s="29"/>
      <c r="F344" s="29"/>
      <c r="G344" s="29"/>
      <c r="H344" s="24"/>
      <c r="I344" s="25"/>
      <c r="J344" s="26"/>
    </row>
    <row r="345" spans="2:10" x14ac:dyDescent="0.25">
      <c r="B345" s="27">
        <f>IF($GJ$958=1,VLOOKUP([1]Sem.02!#REF!,[1]Michel!$DE$2:$DF$98,1,FALSE),IF($GJ$958=2,VLOOKUP([1]Sem.02!#REF!,[1]Michel!$DE$2:$DF$98,1,FALSE),IF($GJ$958=3,VLOOKUP([1]Sem.02!#REF!,[1]Michel!$DE$2:$DF$98,1,FALSE),IF($GJ$958=4,VLOOKUP([1]Sem.02!#REF!,[1]Michel!$DE$2:$DF$98,1,FALSE),IF($GJ$958=5,VLOOKUP([1]Sem.02!#REF!,[1]Michel!$DE$2:$DF$98,1,FALSE),IF($GJ$958=6,VLOOKUP([1]Sem.02!#REF!,[1]Michel!$DE$2:$DF$98,1,FALSE),IF($GJ$958=7,VLOOKUP([1]Sem.02!#REF!,[1]Michel!$DE$2:$DF$98,1,FALSE),IF($GJ$958=8,VLOOKUP([1]Sem.02!#REF!,[1]Michel!$DE$2:$DF$98,1,FALSE),IF($GJ$958=9,VLOOKUP([1]Sem.02!#REF!,[1]Michel!$DE$2:$DF$98,1,FALSE),IF($GJ$958=10,VLOOKUP([1]Sem.02!#REF!,[1]Michel!$DE$2:$DF$98,1,FALSE),IF($GJ$958=11,VLOOKUP([1]Sem.02!#REF!,[1]Michel!$DE$2:$DF$98,1,FALSE),IF($GJ$958=12,VLOOKUP([1]Sem.02!#REF!,[1]Michel!$DE$2:$DF$98,1,FALSE),IF($GJ$958=13,VLOOKUP([1]Sem.02!#REF!,[1]Michel!$DE$2:$DF$98,1,FALSE),IF($GJ$958=14,VLOOKUP([1]Sem.02!#REF!,[1]Michel!$DE$2:$DF$98,1,FALSE),IF($GJ$958=15,VLOOKUP([1]Sem.02!#REF!,[1]Michel!$DE$2:$DF$98,1,FALSE),IF($GJ$958=16,VLOOKUP([1]Sem.02!#REF!,[1]Michel!$DE$2:$DF$98,1,FALSE),))))))))))))))))</f>
        <v>0</v>
      </c>
      <c r="C345" s="28"/>
      <c r="D345" s="29"/>
      <c r="E345" s="29"/>
      <c r="F345" s="29"/>
      <c r="G345" s="29"/>
      <c r="H345" s="24"/>
      <c r="I345" s="25"/>
      <c r="J345" s="26"/>
    </row>
    <row r="346" spans="2:10" x14ac:dyDescent="0.25">
      <c r="B346" s="30" t="s">
        <v>9</v>
      </c>
      <c r="C346" s="31" t="e">
        <f>SUM(C341:C345)</f>
        <v>#N/A</v>
      </c>
      <c r="D346" s="32"/>
      <c r="E346" s="32"/>
      <c r="F346" s="32"/>
      <c r="G346" s="32"/>
      <c r="H346" s="33"/>
      <c r="I346" s="25"/>
      <c r="J346" s="26"/>
    </row>
    <row r="347" spans="2:10" x14ac:dyDescent="0.25">
      <c r="B347" s="30" t="s">
        <v>10</v>
      </c>
      <c r="C347" s="31"/>
      <c r="D347" s="34">
        <f>C347</f>
        <v>0</v>
      </c>
      <c r="E347" s="34">
        <f>D347</f>
        <v>0</v>
      </c>
      <c r="F347" s="34">
        <f>E347</f>
        <v>0</v>
      </c>
      <c r="G347" s="34">
        <f>SUM(D347:F347)</f>
        <v>0</v>
      </c>
      <c r="H347" s="33"/>
      <c r="I347" s="25"/>
      <c r="J347" s="26"/>
    </row>
    <row r="348" spans="2:10" ht="15.6" thickBot="1" x14ac:dyDescent="0.3">
      <c r="B348" s="74" t="s">
        <v>8</v>
      </c>
      <c r="C348" s="31" t="e">
        <f>SUM(C346+C347)</f>
        <v>#N/A</v>
      </c>
      <c r="D348" s="32"/>
      <c r="E348" s="32"/>
      <c r="F348" s="37"/>
      <c r="G348" s="37"/>
      <c r="H348" s="38"/>
      <c r="I348" s="25"/>
      <c r="J348" s="26"/>
    </row>
    <row r="349" spans="2:10" ht="15.6" thickBot="1" x14ac:dyDescent="0.3">
      <c r="B349" s="7"/>
      <c r="C349" s="73"/>
      <c r="D349" s="8"/>
      <c r="E349" s="8"/>
      <c r="F349" s="41" t="s">
        <v>12</v>
      </c>
      <c r="G349" s="42"/>
      <c r="H349" s="43"/>
      <c r="I349" s="44"/>
      <c r="J349" s="45"/>
    </row>
    <row r="350" spans="2:10" x14ac:dyDescent="0.25">
      <c r="B350" s="7"/>
      <c r="C350" s="8"/>
      <c r="D350" s="8"/>
      <c r="E350" s="8"/>
      <c r="F350" s="8"/>
      <c r="G350" s="8"/>
      <c r="H350" s="46"/>
      <c r="I350" s="46"/>
      <c r="J350" s="45"/>
    </row>
    <row r="351" spans="2:10" x14ac:dyDescent="0.25">
      <c r="B351" s="47" t="s">
        <v>13</v>
      </c>
      <c r="C351" s="48"/>
      <c r="D351" s="24">
        <v>1</v>
      </c>
      <c r="E351" s="24">
        <v>2</v>
      </c>
      <c r="F351" s="24">
        <v>3</v>
      </c>
      <c r="G351" s="24" t="s">
        <v>8</v>
      </c>
      <c r="H351" s="24">
        <v>69</v>
      </c>
      <c r="I351" s="25">
        <v>169</v>
      </c>
      <c r="J351" s="26">
        <v>269</v>
      </c>
    </row>
    <row r="352" spans="2:10" x14ac:dyDescent="0.25">
      <c r="B352" s="49"/>
      <c r="C352" s="50"/>
      <c r="D352" s="51"/>
      <c r="E352" s="52"/>
      <c r="F352" s="52"/>
      <c r="G352" s="52"/>
      <c r="H352" s="40"/>
      <c r="I352" s="25"/>
      <c r="J352" s="26"/>
    </row>
    <row r="353" spans="2:10" x14ac:dyDescent="0.25">
      <c r="B353" s="53"/>
      <c r="C353" s="54"/>
      <c r="D353" s="55"/>
      <c r="E353" s="40"/>
      <c r="F353" s="40"/>
      <c r="G353" s="40"/>
      <c r="H353" s="33"/>
      <c r="I353" s="25"/>
      <c r="J353" s="26"/>
    </row>
    <row r="354" spans="2:10" ht="15.6" thickBot="1" x14ac:dyDescent="0.3">
      <c r="B354" s="53"/>
      <c r="C354" s="54"/>
      <c r="D354" s="55"/>
      <c r="E354" s="40"/>
      <c r="F354" s="40"/>
      <c r="G354" s="40"/>
      <c r="H354" s="56"/>
      <c r="I354" s="57"/>
      <c r="J354" s="58"/>
    </row>
    <row r="355" spans="2:10" ht="15.6" thickBot="1" x14ac:dyDescent="0.3">
      <c r="B355" s="7"/>
      <c r="C355" s="8"/>
      <c r="D355" s="8"/>
      <c r="E355" s="8"/>
      <c r="F355" s="8"/>
      <c r="G355" s="8"/>
      <c r="H355" s="59"/>
      <c r="I355" s="60"/>
      <c r="J355" s="61"/>
    </row>
    <row r="356" spans="2:10" ht="15.6" thickBot="1" x14ac:dyDescent="0.3">
      <c r="B356" s="62" t="s">
        <v>14</v>
      </c>
      <c r="C356" s="8"/>
      <c r="D356" s="8"/>
      <c r="E356" s="8"/>
      <c r="F356" s="8"/>
      <c r="G356" s="63" t="s">
        <v>15</v>
      </c>
      <c r="H356" s="64"/>
      <c r="I356" s="44"/>
      <c r="J356" s="45"/>
    </row>
    <row r="357" spans="2:10" ht="15.6" thickBot="1" x14ac:dyDescent="0.3">
      <c r="B357" s="65"/>
      <c r="C357" s="66"/>
      <c r="D357" s="66"/>
      <c r="E357" s="66"/>
      <c r="F357" s="66"/>
      <c r="G357" s="66"/>
      <c r="H357" s="67"/>
      <c r="I357" s="68"/>
      <c r="J357" s="69"/>
    </row>
    <row r="358" spans="2:10" ht="15.6" thickBot="1" x14ac:dyDescent="0.3">
      <c r="B358" s="77"/>
      <c r="C358" s="75"/>
      <c r="D358" s="76"/>
      <c r="E358" s="76"/>
      <c r="F358" s="76"/>
      <c r="G358" s="76"/>
      <c r="H358" s="76"/>
      <c r="I358" s="71"/>
      <c r="J358" s="77"/>
    </row>
    <row r="359" spans="2:10" x14ac:dyDescent="0.25">
      <c r="B359" s="1"/>
      <c r="C359" s="2" t="s">
        <v>0</v>
      </c>
      <c r="D359" s="2"/>
      <c r="E359" s="2" t="str">
        <f>'[1]Corrections,Joueurs'!$N$1</f>
        <v>Les Pêcheurs</v>
      </c>
      <c r="F359" s="2"/>
      <c r="G359" s="2"/>
      <c r="H359" s="2"/>
      <c r="I359" s="2"/>
      <c r="J359" s="3"/>
    </row>
    <row r="360" spans="2:10" x14ac:dyDescent="0.25">
      <c r="B360" s="4" t="s">
        <v>1</v>
      </c>
      <c r="C360" s="5"/>
      <c r="D360" s="5"/>
      <c r="E360" s="5"/>
      <c r="F360" s="5"/>
      <c r="G360" s="5"/>
      <c r="H360" s="5"/>
      <c r="I360" s="5"/>
      <c r="J360" s="6"/>
    </row>
    <row r="361" spans="2:10" x14ac:dyDescent="0.25">
      <c r="B361" s="7"/>
      <c r="C361" s="8"/>
      <c r="D361" s="8"/>
      <c r="E361" s="8"/>
      <c r="F361" s="8"/>
      <c r="G361" s="8"/>
      <c r="H361" s="8"/>
      <c r="I361" s="9"/>
      <c r="J361" s="10"/>
    </row>
    <row r="362" spans="2:10" x14ac:dyDescent="0.25">
      <c r="B362" s="11" t="s">
        <v>2</v>
      </c>
      <c r="C362" s="12">
        <v>15</v>
      </c>
      <c r="D362" s="5"/>
      <c r="E362" s="5"/>
      <c r="F362" s="5" t="s">
        <v>3</v>
      </c>
      <c r="G362" s="13">
        <f>'[1]Corrections,Joueurs'!$S$4</f>
        <v>41893</v>
      </c>
      <c r="H362" s="14"/>
      <c r="I362" s="15"/>
      <c r="J362" s="16"/>
    </row>
    <row r="363" spans="2:10" x14ac:dyDescent="0.25">
      <c r="B363" s="7"/>
      <c r="C363" s="8"/>
      <c r="D363" s="8"/>
      <c r="E363" s="8"/>
      <c r="F363" s="8"/>
      <c r="G363" s="17" t="str">
        <f>'[1]Corrections,Joueurs'!$R$4</f>
        <v>Semaine-02</v>
      </c>
      <c r="H363" s="8"/>
      <c r="I363" s="9"/>
      <c r="J363" s="10"/>
    </row>
    <row r="364" spans="2:10" x14ac:dyDescent="0.25">
      <c r="B364" s="11" t="s">
        <v>4</v>
      </c>
      <c r="C364" s="12">
        <f>[1]Cédule!$Q$6</f>
        <v>4</v>
      </c>
      <c r="D364" s="18"/>
      <c r="E364" s="19"/>
      <c r="F364" s="19"/>
      <c r="G364" s="19"/>
      <c r="H364" s="19"/>
      <c r="I364" s="9"/>
      <c r="J364" s="10"/>
    </row>
    <row r="365" spans="2:10" x14ac:dyDescent="0.25">
      <c r="B365" s="20" t="s">
        <v>5</v>
      </c>
      <c r="C365" s="8"/>
      <c r="D365" s="21">
        <f>'[1]Corrections,Joueurs'!$N$34</f>
        <v>0</v>
      </c>
      <c r="E365" s="8"/>
      <c r="F365" s="8"/>
      <c r="G365" s="8"/>
      <c r="H365" s="8"/>
      <c r="I365" s="9"/>
      <c r="J365" s="10"/>
    </row>
    <row r="366" spans="2:10" x14ac:dyDescent="0.25">
      <c r="B366" s="22" t="s">
        <v>6</v>
      </c>
      <c r="C366" s="23" t="s">
        <v>7</v>
      </c>
      <c r="D366" s="24">
        <v>1</v>
      </c>
      <c r="E366" s="24">
        <v>2</v>
      </c>
      <c r="F366" s="24">
        <v>3</v>
      </c>
      <c r="G366" s="24" t="s">
        <v>8</v>
      </c>
      <c r="H366" s="24">
        <v>69</v>
      </c>
      <c r="I366" s="25">
        <v>169</v>
      </c>
      <c r="J366" s="26">
        <v>269</v>
      </c>
    </row>
    <row r="367" spans="2:10" x14ac:dyDescent="0.25">
      <c r="B367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367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367" s="29"/>
      <c r="E367" s="29"/>
      <c r="F367" s="29"/>
      <c r="G367" s="29"/>
      <c r="H367" s="24"/>
      <c r="I367" s="25"/>
      <c r="J367" s="26"/>
    </row>
    <row r="368" spans="2:10" x14ac:dyDescent="0.25">
      <c r="B368" s="27">
        <f>IF($GJ$984=1,VLOOKUP([1]Sem.02!#REF!,[1]Michel!$DE$2:$DF$98,1,FALSE),IF($GJ$984=2,VLOOKUP([1]Sem.02!#REF!,[1]Michel!$DE$2:$DF$98,1,FALSE),IF($GJ$984=3,VLOOKUP([1]Sem.02!#REF!,[1]Michel!$DE$2:$DF$98,1,FALSE),IF($GJ$984=4,VLOOKUP([1]Sem.02!#REF!,[1]Michel!$DE$2:$DF$98,1,FALSE),IF($GJ$984=5,VLOOKUP([1]Sem.02!#REF!,[1]Michel!$DE$2:$DF$98,1,FALSE),IF($GJ$984=6,VLOOKUP([1]Sem.02!#REF!,[1]Michel!$DE$2:$DF$98,1,FALSE),IF($GJ$984=7,VLOOKUP([1]Sem.02!#REF!,[1]Michel!$DE$2:$DF$98,1,FALSE),IF($GJ$984=8,VLOOKUP([1]Sem.02!#REF!,[1]Michel!$DE$2:$DF$98,1,FALSE),IF($GJ$984=9,VLOOKUP([1]Sem.02!#REF!,[1]Michel!$DE$2:$DF$98,1,FALSE),IF($GJ$984=10,VLOOKUP([1]Sem.02!#REF!,[1]Michel!$DE$2:$DF$98,1,FALSE),IF($GJ$984=11,VLOOKUP([1]Sem.02!#REF!,[1]Michel!$DE$2:$DF$98,1,FALSE),IF($GJ$984=12,VLOOKUP([1]Sem.02!#REF!,[1]Michel!$DE$2:$DF$98,1,FALSE),IF($GJ$984=13,VLOOKUP([1]Sem.02!#REF!,[1]Michel!$DE$2:$DF$98,1,FALSE),IF($GJ$984=14,VLOOKUP([1]Sem.02!#REF!,[1]Michel!$DE$2:$DF$98,1,FALSE),IF($GJ$984=15,VLOOKUP([1]Sem.02!#REF!,[1]Michel!$DE$2:$DF$98,1,FALSE),IF($GJ$984=16,VLOOKUP([1]Sem.02!#REF!,[1]Michel!$DE$2:$DF$98,1,FALSE),))))))))))))))))</f>
        <v>0</v>
      </c>
      <c r="C368" s="28"/>
      <c r="D368" s="29"/>
      <c r="E368" s="29"/>
      <c r="F368" s="29"/>
      <c r="G368" s="29"/>
      <c r="H368" s="24"/>
      <c r="I368" s="25"/>
      <c r="J368" s="26"/>
    </row>
    <row r="369" spans="2:10" x14ac:dyDescent="0.25">
      <c r="B369" s="27">
        <f>IF($GJ$984=1,VLOOKUP([1]Sem.02!#REF!,[1]Michel!$DE$2:$DF$98,1,FALSE),IF($GJ$984=2,VLOOKUP([1]Sem.02!#REF!,[1]Michel!$DE$2:$DF$98,1,FALSE),IF($GJ$984=3,VLOOKUP([1]Sem.02!#REF!,[1]Michel!$DE$2:$DF$98,1,FALSE),IF($GJ$984=4,VLOOKUP([1]Sem.02!#REF!,[1]Michel!$DE$2:$DF$98,1,FALSE),IF($GJ$984=5,VLOOKUP([1]Sem.02!#REF!,[1]Michel!$DE$2:$DF$98,1,FALSE),IF($GJ$984=6,VLOOKUP([1]Sem.02!#REF!,[1]Michel!$DE$2:$DF$98,1,FALSE),IF($GJ$984=7,VLOOKUP([1]Sem.02!#REF!,[1]Michel!$DE$2:$DF$98,1,FALSE),IF($GJ$984=8,VLOOKUP([1]Sem.02!#REF!,[1]Michel!$DE$2:$DF$98,1,FALSE),IF($GJ$984=9,VLOOKUP([1]Sem.02!#REF!,[1]Michel!$DE$2:$DF$98,1,FALSE),IF($GJ$984=10,VLOOKUP([1]Sem.02!#REF!,[1]Michel!$DE$2:$DF$98,1,FALSE),IF($GJ$984=11,VLOOKUP([1]Sem.02!#REF!,[1]Michel!$DE$2:$DF$98,1,FALSE),IF($GJ$984=12,VLOOKUP([1]Sem.02!#REF!,[1]Michel!$DE$2:$DF$98,1,FALSE),IF($GJ$984=13,VLOOKUP([1]Sem.02!#REF!,[1]Michel!$DE$2:$DF$98,1,FALSE),IF($GJ$984=14,VLOOKUP([1]Sem.02!#REF!,[1]Michel!$DE$2:$DF$98,1,FALSE),IF($GJ$984=15,VLOOKUP([1]Sem.02!#REF!,[1]Michel!$DE$2:$DF$98,1,FALSE),IF($GJ$984=16,VLOOKUP([1]Sem.02!#REF!,[1]Michel!$DE$2:$DF$98,1,FALSE),))))))))))))))))</f>
        <v>0</v>
      </c>
      <c r="C369" s="28"/>
      <c r="D369" s="29"/>
      <c r="E369" s="29"/>
      <c r="F369" s="29"/>
      <c r="G369" s="29"/>
      <c r="H369" s="24"/>
      <c r="I369" s="25"/>
      <c r="J369" s="26"/>
    </row>
    <row r="370" spans="2:10" x14ac:dyDescent="0.25">
      <c r="B370" s="27">
        <f>IF($GJ$984=1,VLOOKUP([1]Sem.02!#REF!,[1]Michel!$DE$2:$DF$98,1,FALSE),IF($GJ$984=2,VLOOKUP([1]Sem.02!#REF!,[1]Michel!$DE$2:$DF$98,1,FALSE),IF($GJ$984=3,VLOOKUP([1]Sem.02!#REF!,[1]Michel!$DE$2:$DF$98,1,FALSE),IF($GJ$984=4,VLOOKUP([1]Sem.02!#REF!,[1]Michel!$DE$2:$DF$98,1,FALSE),IF($GJ$984=5,VLOOKUP([1]Sem.02!#REF!,[1]Michel!$DE$2:$DF$98,1,FALSE),IF($GJ$984=6,VLOOKUP([1]Sem.02!#REF!,[1]Michel!$DE$2:$DF$98,1,FALSE),IF($GJ$984=7,VLOOKUP([1]Sem.02!#REF!,[1]Michel!$DE$2:$DF$98,1,FALSE),IF($GJ$984=8,VLOOKUP([1]Sem.02!#REF!,[1]Michel!$DE$2:$DF$98,1,FALSE),IF($GJ$984=9,VLOOKUP([1]Sem.02!#REF!,[1]Michel!$DE$2:$DF$98,1,FALSE),IF($GJ$984=10,VLOOKUP([1]Sem.02!#REF!,[1]Michel!$DE$2:$DF$98,1,FALSE),IF($GJ$984=11,VLOOKUP([1]Sem.02!#REF!,[1]Michel!$DE$2:$DF$98,1,FALSE),IF($GJ$984=12,VLOOKUP([1]Sem.02!#REF!,[1]Michel!$DE$2:$DF$98,1,FALSE),IF($GJ$984=13,VLOOKUP([1]Sem.02!#REF!,[1]Michel!$DE$2:$DF$98,1,FALSE),IF($GJ$984=14,VLOOKUP([1]Sem.02!#REF!,[1]Michel!$DE$2:$DF$98,1,FALSE),IF($GJ$984=15,VLOOKUP([1]Sem.02!#REF!,[1]Michel!$DE$2:$DF$98,1,FALSE),IF($GJ$984=16,VLOOKUP([1]Sem.02!#REF!,[1]Michel!$DE$2:$DF$98,1,FALSE),))))))))))))))))</f>
        <v>0</v>
      </c>
      <c r="C370" s="28"/>
      <c r="D370" s="29"/>
      <c r="E370" s="29"/>
      <c r="F370" s="29"/>
      <c r="G370" s="29"/>
      <c r="H370" s="24"/>
      <c r="I370" s="25"/>
      <c r="J370" s="26"/>
    </row>
    <row r="371" spans="2:10" x14ac:dyDescent="0.25">
      <c r="B371" s="27">
        <f>IF($GJ$984=1,VLOOKUP([1]Sem.02!#REF!,[1]Michel!$DE$2:$DF$98,1,FALSE),IF($GJ$984=2,VLOOKUP([1]Sem.02!#REF!,[1]Michel!$DE$2:$DF$98,1,FALSE),IF($GJ$984=3,VLOOKUP([1]Sem.02!#REF!,[1]Michel!$DE$2:$DF$98,1,FALSE),IF($GJ$984=4,VLOOKUP([1]Sem.02!#REF!,[1]Michel!$DE$2:$DF$98,1,FALSE),IF($GJ$984=5,VLOOKUP([1]Sem.02!#REF!,[1]Michel!$DE$2:$DF$98,1,FALSE),IF($GJ$984=6,VLOOKUP([1]Sem.02!#REF!,[1]Michel!$DE$2:$DF$98,1,FALSE),IF($GJ$984=7,VLOOKUP([1]Sem.02!#REF!,[1]Michel!$DE$2:$DF$98,1,FALSE),IF($GJ$984=8,VLOOKUP([1]Sem.02!#REF!,[1]Michel!$DE$2:$DF$98,1,FALSE),IF($GJ$984=9,VLOOKUP([1]Sem.02!#REF!,[1]Michel!$DE$2:$DF$98,1,FALSE),IF($GJ$984=10,VLOOKUP([1]Sem.02!#REF!,[1]Michel!$DE$2:$DF$98,1,FALSE),IF($GJ$984=11,VLOOKUP([1]Sem.02!#REF!,[1]Michel!$DE$2:$DF$98,1,FALSE),IF($GJ$984=12,VLOOKUP([1]Sem.02!#REF!,[1]Michel!$DE$2:$DF$98,1,FALSE),IF($GJ$984=13,VLOOKUP([1]Sem.02!#REF!,[1]Michel!$DE$2:$DF$98,1,FALSE),IF($GJ$984=14,VLOOKUP([1]Sem.02!#REF!,[1]Michel!$DE$2:$DF$98,1,FALSE),IF($GJ$984=15,VLOOKUP([1]Sem.02!#REF!,[1]Michel!$DE$2:$DF$98,1,FALSE),IF($GJ$984=16,VLOOKUP([1]Sem.02!#REF!,[1]Michel!$DE$2:$DF$98,1,FALSE),))))))))))))))))</f>
        <v>0</v>
      </c>
      <c r="C371" s="28"/>
      <c r="D371" s="29"/>
      <c r="E371" s="29"/>
      <c r="F371" s="29"/>
      <c r="G371" s="29"/>
      <c r="H371" s="24"/>
      <c r="I371" s="25"/>
      <c r="J371" s="26"/>
    </row>
    <row r="372" spans="2:10" x14ac:dyDescent="0.25">
      <c r="B372" s="30" t="s">
        <v>9</v>
      </c>
      <c r="C372" s="31" t="e">
        <f>SUM(C367:C371)</f>
        <v>#N/A</v>
      </c>
      <c r="D372" s="32"/>
      <c r="E372" s="32"/>
      <c r="F372" s="32"/>
      <c r="G372" s="32"/>
      <c r="H372" s="33"/>
      <c r="I372" s="25"/>
      <c r="J372" s="26"/>
    </row>
    <row r="373" spans="2:10" x14ac:dyDescent="0.25">
      <c r="B373" s="30" t="s">
        <v>10</v>
      </c>
      <c r="C373" s="31"/>
      <c r="D373" s="34">
        <f>C373</f>
        <v>0</v>
      </c>
      <c r="E373" s="34">
        <f>D373</f>
        <v>0</v>
      </c>
      <c r="F373" s="34">
        <f>E373</f>
        <v>0</v>
      </c>
      <c r="G373" s="34">
        <f>SUM(D373:F373)</f>
        <v>0</v>
      </c>
      <c r="H373" s="33"/>
      <c r="I373" s="25"/>
      <c r="J373" s="26"/>
    </row>
    <row r="374" spans="2:10" ht="15.6" thickBot="1" x14ac:dyDescent="0.3">
      <c r="B374" s="74" t="s">
        <v>8</v>
      </c>
      <c r="C374" s="31" t="e">
        <f>SUM(C372+C373)</f>
        <v>#N/A</v>
      </c>
      <c r="D374" s="32"/>
      <c r="E374" s="32"/>
      <c r="F374" s="37"/>
      <c r="G374" s="37"/>
      <c r="H374" s="38"/>
      <c r="I374" s="25"/>
      <c r="J374" s="26"/>
    </row>
    <row r="375" spans="2:10" ht="15.6" thickBot="1" x14ac:dyDescent="0.3">
      <c r="B375" s="7"/>
      <c r="C375" s="73"/>
      <c r="D375" s="8"/>
      <c r="E375" s="8"/>
      <c r="F375" s="41" t="s">
        <v>12</v>
      </c>
      <c r="G375" s="42"/>
      <c r="H375" s="43"/>
      <c r="I375" s="44"/>
      <c r="J375" s="45"/>
    </row>
    <row r="376" spans="2:10" x14ac:dyDescent="0.25">
      <c r="B376" s="7"/>
      <c r="C376" s="8"/>
      <c r="D376" s="8"/>
      <c r="E376" s="8"/>
      <c r="F376" s="8"/>
      <c r="G376" s="8"/>
      <c r="H376" s="46"/>
      <c r="I376" s="46"/>
      <c r="J376" s="45"/>
    </row>
    <row r="377" spans="2:10" x14ac:dyDescent="0.25">
      <c r="B377" s="47" t="s">
        <v>13</v>
      </c>
      <c r="C377" s="48"/>
      <c r="D377" s="24">
        <v>1</v>
      </c>
      <c r="E377" s="24">
        <v>2</v>
      </c>
      <c r="F377" s="24">
        <v>3</v>
      </c>
      <c r="G377" s="24" t="s">
        <v>8</v>
      </c>
      <c r="H377" s="24">
        <v>69</v>
      </c>
      <c r="I377" s="25">
        <v>169</v>
      </c>
      <c r="J377" s="26">
        <v>269</v>
      </c>
    </row>
    <row r="378" spans="2:10" x14ac:dyDescent="0.25">
      <c r="B378" s="49"/>
      <c r="C378" s="50"/>
      <c r="D378" s="51"/>
      <c r="E378" s="52"/>
      <c r="F378" s="52"/>
      <c r="G378" s="52"/>
      <c r="H378" s="40"/>
      <c r="I378" s="25"/>
      <c r="J378" s="26"/>
    </row>
    <row r="379" spans="2:10" x14ac:dyDescent="0.25">
      <c r="B379" s="53"/>
      <c r="C379" s="54"/>
      <c r="D379" s="55"/>
      <c r="E379" s="40"/>
      <c r="F379" s="40"/>
      <c r="G379" s="40"/>
      <c r="H379" s="33"/>
      <c r="I379" s="25"/>
      <c r="J379" s="26"/>
    </row>
    <row r="380" spans="2:10" ht="15.6" thickBot="1" x14ac:dyDescent="0.3">
      <c r="B380" s="53"/>
      <c r="C380" s="54"/>
      <c r="D380" s="55"/>
      <c r="E380" s="40"/>
      <c r="F380" s="40"/>
      <c r="G380" s="40"/>
      <c r="H380" s="56"/>
      <c r="I380" s="57"/>
      <c r="J380" s="58"/>
    </row>
    <row r="381" spans="2:10" ht="15.6" thickBot="1" x14ac:dyDescent="0.3">
      <c r="B381" s="7"/>
      <c r="C381" s="8"/>
      <c r="D381" s="8"/>
      <c r="E381" s="8"/>
      <c r="F381" s="8"/>
      <c r="G381" s="8"/>
      <c r="H381" s="59"/>
      <c r="I381" s="60"/>
      <c r="J381" s="61"/>
    </row>
    <row r="382" spans="2:10" ht="15.6" thickBot="1" x14ac:dyDescent="0.3">
      <c r="B382" s="62" t="s">
        <v>14</v>
      </c>
      <c r="C382" s="8"/>
      <c r="D382" s="8"/>
      <c r="E382" s="8"/>
      <c r="F382" s="8"/>
      <c r="G382" s="63" t="s">
        <v>15</v>
      </c>
      <c r="H382" s="64"/>
      <c r="I382" s="44"/>
      <c r="J382" s="45"/>
    </row>
    <row r="383" spans="2:10" ht="15.6" thickBot="1" x14ac:dyDescent="0.3">
      <c r="B383" s="65"/>
      <c r="C383" s="66"/>
      <c r="D383" s="66"/>
      <c r="E383" s="66"/>
      <c r="F383" s="66"/>
      <c r="G383" s="66"/>
      <c r="H383" s="67"/>
      <c r="I383" s="68"/>
      <c r="J383" s="69"/>
    </row>
    <row r="384" spans="2:10" ht="15.6" thickBot="1" x14ac:dyDescent="0.3">
      <c r="B384" s="70"/>
      <c r="C384" s="70"/>
      <c r="D384" s="70"/>
      <c r="E384" s="70"/>
      <c r="F384" s="70"/>
      <c r="G384" s="70"/>
      <c r="H384" s="70"/>
      <c r="I384" s="71"/>
      <c r="J384" s="71"/>
    </row>
    <row r="385" spans="2:10" x14ac:dyDescent="0.25">
      <c r="B385" s="1"/>
      <c r="C385" s="2" t="s">
        <v>0</v>
      </c>
      <c r="D385" s="2"/>
      <c r="E385" s="2" t="str">
        <f>'[1]Corrections,Joueurs'!$N$1</f>
        <v>Les Pêcheurs</v>
      </c>
      <c r="F385" s="2"/>
      <c r="G385" s="2"/>
      <c r="H385" s="2"/>
      <c r="I385" s="2"/>
      <c r="J385" s="3"/>
    </row>
    <row r="386" spans="2:10" x14ac:dyDescent="0.25">
      <c r="B386" s="4" t="s">
        <v>1</v>
      </c>
      <c r="C386" s="5"/>
      <c r="D386" s="5"/>
      <c r="E386" s="5"/>
      <c r="F386" s="5"/>
      <c r="G386" s="5"/>
      <c r="H386" s="5"/>
      <c r="I386" s="5"/>
      <c r="J386" s="6"/>
    </row>
    <row r="387" spans="2:10" x14ac:dyDescent="0.25">
      <c r="B387" s="7"/>
      <c r="C387" s="8"/>
      <c r="D387" s="8"/>
      <c r="E387" s="8"/>
      <c r="F387" s="8"/>
      <c r="G387" s="8"/>
      <c r="H387" s="8"/>
      <c r="I387" s="9"/>
      <c r="J387" s="10"/>
    </row>
    <row r="388" spans="2:10" x14ac:dyDescent="0.25">
      <c r="B388" s="11" t="s">
        <v>2</v>
      </c>
      <c r="C388" s="12">
        <v>16</v>
      </c>
      <c r="D388" s="5"/>
      <c r="E388" s="5"/>
      <c r="F388" s="5" t="s">
        <v>3</v>
      </c>
      <c r="G388" s="13">
        <f>'[1]Corrections,Joueurs'!$S$4</f>
        <v>41893</v>
      </c>
      <c r="H388" s="14"/>
      <c r="I388" s="15"/>
      <c r="J388" s="16"/>
    </row>
    <row r="389" spans="2:10" x14ac:dyDescent="0.25">
      <c r="B389" s="7"/>
      <c r="C389" s="8"/>
      <c r="D389" s="8"/>
      <c r="E389" s="8"/>
      <c r="F389" s="8"/>
      <c r="G389" s="17" t="str">
        <f>'[1]Corrections,Joueurs'!$R$4</f>
        <v>Semaine-02</v>
      </c>
      <c r="H389" s="8"/>
      <c r="I389" s="9"/>
      <c r="J389" s="10"/>
    </row>
    <row r="390" spans="2:10" x14ac:dyDescent="0.25">
      <c r="B390" s="11" t="s">
        <v>4</v>
      </c>
      <c r="C390" s="12">
        <f>[1]Cédule!$R$6</f>
        <v>14</v>
      </c>
      <c r="D390" s="18"/>
      <c r="E390" s="19"/>
      <c r="F390" s="19"/>
      <c r="G390" s="19"/>
      <c r="H390" s="19"/>
      <c r="I390" s="9"/>
      <c r="J390" s="10"/>
    </row>
    <row r="391" spans="2:10" x14ac:dyDescent="0.25">
      <c r="B391" s="20" t="s">
        <v>5</v>
      </c>
      <c r="C391" s="8"/>
      <c r="D391" s="21">
        <f>'[1]Corrections,Joueurs'!$N$44</f>
        <v>0</v>
      </c>
      <c r="E391" s="8"/>
      <c r="F391" s="8"/>
      <c r="G391" s="8"/>
      <c r="H391" s="8"/>
      <c r="I391" s="9"/>
      <c r="J391" s="10"/>
    </row>
    <row r="392" spans="2:10" x14ac:dyDescent="0.25">
      <c r="B392" s="22" t="s">
        <v>6</v>
      </c>
      <c r="C392" s="23" t="s">
        <v>7</v>
      </c>
      <c r="D392" s="24">
        <v>1</v>
      </c>
      <c r="E392" s="24">
        <v>2</v>
      </c>
      <c r="F392" s="24">
        <v>3</v>
      </c>
      <c r="G392" s="24" t="s">
        <v>8</v>
      </c>
      <c r="H392" s="24">
        <v>69</v>
      </c>
      <c r="I392" s="25">
        <v>169</v>
      </c>
      <c r="J392" s="26">
        <v>269</v>
      </c>
    </row>
    <row r="393" spans="2:10" x14ac:dyDescent="0.25">
      <c r="B393" s="27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C393" s="28" t="e">
        <f>IF($C$6=1,VLOOKUP([1]Sem.02!B7,[1]Michel!$DE$2:$DF$98,1,FALSE),IF($C$6=2,VLOOKUP([1]Sem.02!B13,[1]Michel!$DE$2:$DF$98,1,FALSE),IF($C$6=3,VLOOKUP([1]Sem.02!B19,[1]Michel!$DE$2:$DF$98,1,FALSE),IF($C$6=4,VLOOKUP([1]Sem.02!B25,[1]Michel!$DE$2:$DF$98,1,FALSE),IF($C$6=5,VLOOKUP([1]Sem.02!B31,[1]Michel!$DE$2:$DF$98,1,FALSE),IF($C$6=6,VLOOKUP([1]Sem.02!B37,[1]Michel!$DE$2:$DF$98,1,FALSE),IF($C$6=7,VLOOKUP([1]Sem.02!B43,[1]Michel!$DE$2:$DF$98,1,FALSE),IF($C$6=8,VLOOKUP([1]Sem.02!B49,[1]Michel!$DE$2:$DF$98,1,FALSE),IF($C$6=9,VLOOKUP([1]Sem.02!B55,[1]Michel!$DE$2:$DF$98,1,FALSE),IF($C$6=10,VLOOKUP([1]Sem.02!B61,[1]Michel!$DE$2:$DF$98,1,FALSE),IF($C$6=11,VLOOKUP([1]Sem.02!B67,[1]Michel!$DE$2:$DF$98,1,FALSE),IF($C$6=12,VLOOKUP([1]Sem.02!B73,[1]Michel!$DE$2:$DF$98,1,FALSE),IF($C$6=13,VLOOKUP([1]Sem.02!B79,[1]Michel!$DE$2:$DF$98,1,FALSE),IF($C$6=14,VLOOKUP([1]Sem.02!B85,[1]Michel!$DE$2:$DF$98,1,FALSE),IF($C$6=15,VLOOKUP([1]Sem.02!B91,[1]Michel!$DE$2:$DF$98,1,FALSE),IF($C$6=16,VLOOKUP([1]Sem.02!B101,[1]Michel!$DE$2:$DF$98,1,FALSE),))))))))))))))))</f>
        <v>#N/A</v>
      </c>
      <c r="D393" s="29"/>
      <c r="E393" s="29"/>
      <c r="F393" s="29"/>
      <c r="G393" s="29"/>
      <c r="H393" s="24"/>
      <c r="I393" s="25"/>
      <c r="J393" s="26"/>
    </row>
    <row r="394" spans="2:10" x14ac:dyDescent="0.25">
      <c r="B394" s="27">
        <f>IF($GJ$1010=1,VLOOKUP([1]Sem.02!#REF!,[1]Michel!$DE$2:$DF$98,1,FALSE),IF($GJ$1010=2,VLOOKUP([1]Sem.02!#REF!,[1]Michel!$DE$2:$DF$98,1,FALSE),IF($GJ$1010=3,VLOOKUP([1]Sem.02!#REF!,[1]Michel!$DE$2:$DF$98,1,FALSE),IF($GJ$1010=4,VLOOKUP([1]Sem.02!#REF!,[1]Michel!$DE$2:$DF$98,1,FALSE),IF($GJ$1010=5,VLOOKUP([1]Sem.02!#REF!,[1]Michel!$DE$2:$DF$98,1,FALSE),IF($GJ$1010=6,VLOOKUP([1]Sem.02!#REF!,[1]Michel!$DE$2:$DF$98,1,FALSE),IF($GJ$1010=7,VLOOKUP([1]Sem.02!#REF!,[1]Michel!$DE$2:$DF$98,1,FALSE),IF($GJ$1010=8,VLOOKUP([1]Sem.02!#REF!,[1]Michel!$DE$2:$DF$98,1,FALSE),IF($GJ$1010=9,VLOOKUP([1]Sem.02!#REF!,[1]Michel!$DE$2:$DF$98,1,FALSE),IF($GJ$1010=10,VLOOKUP([1]Sem.02!#REF!,[1]Michel!$DE$2:$DF$98,1,FALSE),IF($GJ$1010=11,VLOOKUP([1]Sem.02!#REF!,[1]Michel!$DE$2:$DF$98,1,FALSE),IF($GJ$1010=12,VLOOKUP([1]Sem.02!#REF!,[1]Michel!$DE$2:$DF$98,1,FALSE),IF($GJ$1010=13,VLOOKUP([1]Sem.02!#REF!,[1]Michel!$DE$2:$DF$98,1,FALSE),IF($GJ$1010=14,VLOOKUP([1]Sem.02!#REF!,[1]Michel!$DE$2:$DF$98,1,FALSE),IF($GJ$1010=15,VLOOKUP([1]Sem.02!#REF!,[1]Michel!$DE$2:$DF$98,1,FALSE),IF($GJ$1010=16,VLOOKUP([1]Sem.02!#REF!,[1]Michel!$DE$2:$DF$98,1,FALSE),))))))))))))))))</f>
        <v>0</v>
      </c>
      <c r="C394" s="28"/>
      <c r="D394" s="29"/>
      <c r="E394" s="29"/>
      <c r="F394" s="29"/>
      <c r="G394" s="29"/>
      <c r="H394" s="24"/>
      <c r="I394" s="25"/>
      <c r="J394" s="26"/>
    </row>
    <row r="395" spans="2:10" x14ac:dyDescent="0.25">
      <c r="B395" s="27">
        <f>IF($GJ$1010=1,VLOOKUP([1]Sem.02!#REF!,[1]Michel!$DE$2:$DF$98,1,FALSE),IF($GJ$1010=2,VLOOKUP([1]Sem.02!#REF!,[1]Michel!$DE$2:$DF$98,1,FALSE),IF($GJ$1010=3,VLOOKUP([1]Sem.02!#REF!,[1]Michel!$DE$2:$DF$98,1,FALSE),IF($GJ$1010=4,VLOOKUP([1]Sem.02!#REF!,[1]Michel!$DE$2:$DF$98,1,FALSE),IF($GJ$1010=5,VLOOKUP([1]Sem.02!#REF!,[1]Michel!$DE$2:$DF$98,1,FALSE),IF($GJ$1010=6,VLOOKUP([1]Sem.02!#REF!,[1]Michel!$DE$2:$DF$98,1,FALSE),IF($GJ$1010=7,VLOOKUP([1]Sem.02!#REF!,[1]Michel!$DE$2:$DF$98,1,FALSE),IF($GJ$1010=8,VLOOKUP([1]Sem.02!#REF!,[1]Michel!$DE$2:$DF$98,1,FALSE),IF($GJ$1010=9,VLOOKUP([1]Sem.02!#REF!,[1]Michel!$DE$2:$DF$98,1,FALSE),IF($GJ$1010=10,VLOOKUP([1]Sem.02!#REF!,[1]Michel!$DE$2:$DF$98,1,FALSE),IF($GJ$1010=11,VLOOKUP([1]Sem.02!#REF!,[1]Michel!$DE$2:$DF$98,1,FALSE),IF($GJ$1010=12,VLOOKUP([1]Sem.02!#REF!,[1]Michel!$DE$2:$DF$98,1,FALSE),IF($GJ$1010=13,VLOOKUP([1]Sem.02!#REF!,[1]Michel!$DE$2:$DF$98,1,FALSE),IF($GJ$1010=14,VLOOKUP([1]Sem.02!#REF!,[1]Michel!$DE$2:$DF$98,1,FALSE),IF($GJ$1010=15,VLOOKUP([1]Sem.02!#REF!,[1]Michel!$DE$2:$DF$98,1,FALSE),IF($GJ$1010=16,VLOOKUP([1]Sem.02!#REF!,[1]Michel!$DE$2:$DF$98,1,FALSE),))))))))))))))))</f>
        <v>0</v>
      </c>
      <c r="C395" s="28"/>
      <c r="D395" s="29"/>
      <c r="E395" s="29"/>
      <c r="F395" s="29"/>
      <c r="G395" s="29"/>
      <c r="H395" s="24"/>
      <c r="I395" s="25"/>
      <c r="J395" s="26"/>
    </row>
    <row r="396" spans="2:10" x14ac:dyDescent="0.25">
      <c r="B396" s="27">
        <f>IF($GJ$1010=1,VLOOKUP([1]Sem.02!#REF!,[1]Michel!$DE$2:$DF$98,1,FALSE),IF($GJ$1010=2,VLOOKUP([1]Sem.02!#REF!,[1]Michel!$DE$2:$DF$98,1,FALSE),IF($GJ$1010=3,VLOOKUP([1]Sem.02!#REF!,[1]Michel!$DE$2:$DF$98,1,FALSE),IF($GJ$1010=4,VLOOKUP([1]Sem.02!#REF!,[1]Michel!$DE$2:$DF$98,1,FALSE),IF($GJ$1010=5,VLOOKUP([1]Sem.02!#REF!,[1]Michel!$DE$2:$DF$98,1,FALSE),IF($GJ$1010=6,VLOOKUP([1]Sem.02!#REF!,[1]Michel!$DE$2:$DF$98,1,FALSE),IF($GJ$1010=7,VLOOKUP([1]Sem.02!#REF!,[1]Michel!$DE$2:$DF$98,1,FALSE),IF($GJ$1010=8,VLOOKUP([1]Sem.02!#REF!,[1]Michel!$DE$2:$DF$98,1,FALSE),IF($GJ$1010=9,VLOOKUP([1]Sem.02!#REF!,[1]Michel!$DE$2:$DF$98,1,FALSE),IF($GJ$1010=10,VLOOKUP([1]Sem.02!#REF!,[1]Michel!$DE$2:$DF$98,1,FALSE),IF($GJ$1010=11,VLOOKUP([1]Sem.02!#REF!,[1]Michel!$DE$2:$DF$98,1,FALSE),IF($GJ$1010=12,VLOOKUP([1]Sem.02!#REF!,[1]Michel!$DE$2:$DF$98,1,FALSE),IF($GJ$1010=13,VLOOKUP([1]Sem.02!#REF!,[1]Michel!$DE$2:$DF$98,1,FALSE),IF($GJ$1010=14,VLOOKUP([1]Sem.02!#REF!,[1]Michel!$DE$2:$DF$98,1,FALSE),IF($GJ$1010=15,VLOOKUP([1]Sem.02!#REF!,[1]Michel!$DE$2:$DF$98,1,FALSE),IF($GJ$1010=16,VLOOKUP([1]Sem.02!#REF!,[1]Michel!$DE$2:$DF$98,1,FALSE),))))))))))))))))</f>
        <v>0</v>
      </c>
      <c r="C396" s="28"/>
      <c r="D396" s="29"/>
      <c r="E396" s="29"/>
      <c r="F396" s="29"/>
      <c r="G396" s="29"/>
      <c r="H396" s="24"/>
      <c r="I396" s="25"/>
      <c r="J396" s="26"/>
    </row>
    <row r="397" spans="2:10" x14ac:dyDescent="0.25">
      <c r="B397" s="27">
        <f>IF($GJ$1010=1,VLOOKUP([1]Sem.02!#REF!,[1]Michel!$DE$2:$DF$98,1,FALSE),IF($GJ$1010=2,VLOOKUP([1]Sem.02!#REF!,[1]Michel!$DE$2:$DF$98,1,FALSE),IF($GJ$1010=3,VLOOKUP([1]Sem.02!#REF!,[1]Michel!$DE$2:$DF$98,1,FALSE),IF($GJ$1010=4,VLOOKUP([1]Sem.02!#REF!,[1]Michel!$DE$2:$DF$98,1,FALSE),IF($GJ$1010=5,VLOOKUP([1]Sem.02!#REF!,[1]Michel!$DE$2:$DF$98,1,FALSE),IF($GJ$1010=6,VLOOKUP([1]Sem.02!#REF!,[1]Michel!$DE$2:$DF$98,1,FALSE),IF($GJ$1010=7,VLOOKUP([1]Sem.02!#REF!,[1]Michel!$DE$2:$DF$98,1,FALSE),IF($GJ$1010=8,VLOOKUP([1]Sem.02!#REF!,[1]Michel!$DE$2:$DF$98,1,FALSE),IF($GJ$1010=9,VLOOKUP([1]Sem.02!#REF!,[1]Michel!$DE$2:$DF$98,1,FALSE),IF($GJ$1010=10,VLOOKUP([1]Sem.02!#REF!,[1]Michel!$DE$2:$DF$98,1,FALSE),IF($GJ$1010=11,VLOOKUP([1]Sem.02!#REF!,[1]Michel!$DE$2:$DF$98,1,FALSE),IF($GJ$1010=12,VLOOKUP([1]Sem.02!#REF!,[1]Michel!$DE$2:$DF$98,1,FALSE),IF($GJ$1010=13,VLOOKUP([1]Sem.02!#REF!,[1]Michel!$DE$2:$DF$98,1,FALSE),IF($GJ$1010=14,VLOOKUP([1]Sem.02!#REF!,[1]Michel!$DE$2:$DF$98,1,FALSE),IF($GJ$1010=15,VLOOKUP([1]Sem.02!#REF!,[1]Michel!$DE$2:$DF$98,1,FALSE),IF($GJ$1010=16,VLOOKUP([1]Sem.02!#REF!,[1]Michel!$DE$2:$DF$98,1,FALSE),))))))))))))))))</f>
        <v>0</v>
      </c>
      <c r="C397" s="28"/>
      <c r="D397" s="29"/>
      <c r="E397" s="29"/>
      <c r="F397" s="29"/>
      <c r="G397" s="29"/>
      <c r="H397" s="24"/>
      <c r="I397" s="25"/>
      <c r="J397" s="26"/>
    </row>
    <row r="398" spans="2:10" x14ac:dyDescent="0.25">
      <c r="B398" s="30" t="s">
        <v>9</v>
      </c>
      <c r="C398" s="31" t="e">
        <f>SUM(C393:C397)</f>
        <v>#N/A</v>
      </c>
      <c r="D398" s="32"/>
      <c r="E398" s="32"/>
      <c r="F398" s="32"/>
      <c r="G398" s="32"/>
      <c r="H398" s="33"/>
      <c r="I398" s="25"/>
      <c r="J398" s="26"/>
    </row>
    <row r="399" spans="2:10" x14ac:dyDescent="0.25">
      <c r="B399" s="30" t="s">
        <v>10</v>
      </c>
      <c r="C399" s="31"/>
      <c r="D399" s="34">
        <f>C399</f>
        <v>0</v>
      </c>
      <c r="E399" s="34">
        <f>D399</f>
        <v>0</v>
      </c>
      <c r="F399" s="34">
        <f>E399</f>
        <v>0</v>
      </c>
      <c r="G399" s="34">
        <f>SUM(D399:F399)</f>
        <v>0</v>
      </c>
      <c r="H399" s="33"/>
      <c r="I399" s="25"/>
      <c r="J399" s="26"/>
    </row>
    <row r="400" spans="2:10" ht="15.6" thickBot="1" x14ac:dyDescent="0.3">
      <c r="B400" s="74" t="s">
        <v>8</v>
      </c>
      <c r="C400" s="31" t="e">
        <f>SUM(C398+C399)</f>
        <v>#N/A</v>
      </c>
      <c r="D400" s="32"/>
      <c r="E400" s="32"/>
      <c r="F400" s="37"/>
      <c r="G400" s="37"/>
      <c r="H400" s="38"/>
      <c r="I400" s="25"/>
      <c r="J400" s="26"/>
    </row>
    <row r="401" spans="2:10" ht="15.6" thickBot="1" x14ac:dyDescent="0.3">
      <c r="B401" s="7"/>
      <c r="C401" s="73"/>
      <c r="D401" s="8"/>
      <c r="E401" s="8"/>
      <c r="F401" s="41" t="s">
        <v>12</v>
      </c>
      <c r="G401" s="42"/>
      <c r="H401" s="43"/>
      <c r="I401" s="44"/>
      <c r="J401" s="45"/>
    </row>
    <row r="402" spans="2:10" x14ac:dyDescent="0.25">
      <c r="B402" s="7"/>
      <c r="C402" s="8"/>
      <c r="D402" s="8"/>
      <c r="E402" s="8"/>
      <c r="F402" s="8"/>
      <c r="G402" s="8"/>
      <c r="H402" s="46"/>
      <c r="I402" s="46"/>
      <c r="J402" s="45"/>
    </row>
    <row r="403" spans="2:10" x14ac:dyDescent="0.25">
      <c r="B403" s="47" t="s">
        <v>13</v>
      </c>
      <c r="C403" s="48"/>
      <c r="D403" s="24">
        <v>1</v>
      </c>
      <c r="E403" s="24">
        <v>2</v>
      </c>
      <c r="F403" s="24">
        <v>3</v>
      </c>
      <c r="G403" s="24" t="s">
        <v>8</v>
      </c>
      <c r="H403" s="24">
        <v>69</v>
      </c>
      <c r="I403" s="25">
        <v>169</v>
      </c>
      <c r="J403" s="26">
        <v>269</v>
      </c>
    </row>
    <row r="404" spans="2:10" x14ac:dyDescent="0.25">
      <c r="B404" s="49"/>
      <c r="C404" s="50"/>
      <c r="D404" s="51"/>
      <c r="E404" s="52"/>
      <c r="F404" s="52"/>
      <c r="G404" s="52"/>
      <c r="H404" s="40"/>
      <c r="I404" s="25"/>
      <c r="J404" s="26"/>
    </row>
    <row r="405" spans="2:10" x14ac:dyDescent="0.25">
      <c r="B405" s="53"/>
      <c r="C405" s="54"/>
      <c r="D405" s="55"/>
      <c r="E405" s="40"/>
      <c r="F405" s="40"/>
      <c r="G405" s="40"/>
      <c r="H405" s="33"/>
      <c r="I405" s="25"/>
      <c r="J405" s="26"/>
    </row>
    <row r="406" spans="2:10" ht="15.6" thickBot="1" x14ac:dyDescent="0.3">
      <c r="B406" s="53"/>
      <c r="C406" s="54"/>
      <c r="D406" s="55"/>
      <c r="E406" s="40"/>
      <c r="F406" s="40"/>
      <c r="G406" s="40"/>
      <c r="H406" s="56"/>
      <c r="I406" s="57"/>
      <c r="J406" s="58"/>
    </row>
    <row r="407" spans="2:10" ht="15.6" thickBot="1" x14ac:dyDescent="0.3">
      <c r="B407" s="7"/>
      <c r="C407" s="8"/>
      <c r="D407" s="8"/>
      <c r="E407" s="8"/>
      <c r="F407" s="8"/>
      <c r="G407" s="8"/>
      <c r="H407" s="59"/>
      <c r="I407" s="60"/>
      <c r="J407" s="61"/>
    </row>
    <row r="408" spans="2:10" ht="15.6" thickBot="1" x14ac:dyDescent="0.3">
      <c r="B408" s="62" t="s">
        <v>14</v>
      </c>
      <c r="C408" s="8"/>
      <c r="D408" s="8"/>
      <c r="E408" s="8"/>
      <c r="F408" s="8"/>
      <c r="G408" s="63" t="s">
        <v>15</v>
      </c>
      <c r="H408" s="64"/>
      <c r="I408" s="44"/>
      <c r="J408" s="45"/>
    </row>
    <row r="409" spans="2:10" ht="15.6" thickBot="1" x14ac:dyDescent="0.3">
      <c r="B409" s="65"/>
      <c r="C409" s="66"/>
      <c r="D409" s="66"/>
      <c r="E409" s="66"/>
      <c r="F409" s="66"/>
      <c r="G409" s="66"/>
      <c r="H409" s="67"/>
      <c r="I409" s="68"/>
      <c r="J409" s="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2014-07-10T20:17:27Z</dcterms:created>
  <dcterms:modified xsi:type="dcterms:W3CDTF">2014-07-10T21:56:17Z</dcterms:modified>
</cp:coreProperties>
</file>