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drawings/drawing6.xml" ContentType="application/vnd.openxmlformats-officedocument.drawing+xml"/>
  <Override PartName="/xl/ctrlProps/ctrlProp7.xml" ContentType="application/vnd.ms-excel.controlproperties+xml"/>
  <Override PartName="/xl/drawings/drawing7.xml" ContentType="application/vnd.openxmlformats-officedocument.drawing+xml"/>
  <Override PartName="/xl/ctrlProps/ctrlProp8.xml" ContentType="application/vnd.ms-excel.controlproperties+xml"/>
  <Override PartName="/xl/drawings/drawing8.xml" ContentType="application/vnd.openxmlformats-officedocument.drawing+xml"/>
  <Override PartName="/xl/ctrlProps/ctrlProp9.xml" ContentType="application/vnd.ms-excel.controlproperties+xml"/>
  <Override PartName="/xl/drawings/drawing9.xml" ContentType="application/vnd.openxmlformats-officedocument.drawing+xml"/>
  <Override PartName="/xl/ctrlProps/ctrlProp10.xml" ContentType="application/vnd.ms-excel.controlproperties+xml"/>
  <Override PartName="/xl/drawings/drawing10.xml" ContentType="application/vnd.openxmlformats-officedocument.drawing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6320" windowHeight="5400" firstSheet="1" activeTab="3"/>
  </bookViews>
  <sheets>
    <sheet name="Horaire" sheetId="15" r:id="rId1"/>
    <sheet name="Donnees" sheetId="1" r:id="rId2"/>
    <sheet name="Abat-Neuf" sheetId="2" r:id="rId3"/>
    <sheet name="Sem1" sheetId="3" r:id="rId4"/>
    <sheet name="Sem2" sheetId="4" r:id="rId5"/>
    <sheet name="Sem3" sheetId="5" r:id="rId6"/>
    <sheet name="Sem4" sheetId="6" r:id="rId7"/>
    <sheet name="Sem5" sheetId="7" r:id="rId8"/>
    <sheet name="Sem6" sheetId="8" r:id="rId9"/>
    <sheet name="Sem7" sheetId="9" r:id="rId10"/>
    <sheet name="Sem8" sheetId="10" r:id="rId11"/>
    <sheet name="Sem9" sheetId="11" r:id="rId12"/>
    <sheet name="Sem10" sheetId="12" r:id="rId13"/>
    <sheet name="Stats_equipe" sheetId="14" r:id="rId14"/>
    <sheet name="Billets_Capitaines" sheetId="16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V409" i="3" l="1"/>
  <c r="CV393" i="3"/>
  <c r="CV377" i="3"/>
  <c r="CV361" i="3"/>
  <c r="CV347" i="3"/>
  <c r="CV331" i="3"/>
  <c r="CV315" i="3"/>
  <c r="CV301" i="3"/>
  <c r="CV285" i="3"/>
  <c r="CV269" i="3"/>
  <c r="CV255" i="3"/>
  <c r="CV239" i="3"/>
  <c r="CV223" i="3"/>
  <c r="CV209" i="3"/>
  <c r="CV193" i="3"/>
  <c r="CV177" i="3"/>
  <c r="CY175" i="3"/>
  <c r="CY299" i="3" s="1"/>
  <c r="CY411" i="3"/>
  <c r="CX409" i="3"/>
  <c r="CX408" i="3"/>
  <c r="CY395" i="3"/>
  <c r="CX393" i="3"/>
  <c r="CX392" i="3"/>
  <c r="CY379" i="3"/>
  <c r="CX377" i="3"/>
  <c r="CX376" i="3"/>
  <c r="CY363" i="3"/>
  <c r="CX361" i="3"/>
  <c r="CX360" i="3"/>
  <c r="CY349" i="3"/>
  <c r="CX347" i="3"/>
  <c r="CX346" i="3"/>
  <c r="CY333" i="3"/>
  <c r="CX331" i="3"/>
  <c r="CX330" i="3"/>
  <c r="CY317" i="3"/>
  <c r="CX315" i="3"/>
  <c r="CX314" i="3"/>
  <c r="CY303" i="3"/>
  <c r="CX301" i="3"/>
  <c r="CX300" i="3"/>
  <c r="CX285" i="3"/>
  <c r="CX284" i="3"/>
  <c r="CX269" i="3"/>
  <c r="CX268" i="3"/>
  <c r="CX255" i="3"/>
  <c r="CX254" i="3"/>
  <c r="CX239" i="3"/>
  <c r="CX238" i="3"/>
  <c r="CX223" i="3"/>
  <c r="CX222" i="3"/>
  <c r="CX209" i="3"/>
  <c r="CX208" i="3"/>
  <c r="CX193" i="3"/>
  <c r="CX192" i="3"/>
  <c r="CY287" i="3"/>
  <c r="CY313" i="3" l="1"/>
  <c r="CY329" i="3"/>
  <c r="CY345" i="3"/>
  <c r="CY359" i="3"/>
  <c r="CY375" i="3"/>
  <c r="CY391" i="3"/>
  <c r="CY407" i="3"/>
  <c r="CY191" i="3"/>
  <c r="CY195" i="3"/>
  <c r="CY207" i="3"/>
  <c r="CY211" i="3"/>
  <c r="CY221" i="3"/>
  <c r="CY225" i="3"/>
  <c r="CY237" i="3"/>
  <c r="CY241" i="3"/>
  <c r="CY253" i="3"/>
  <c r="CY257" i="3"/>
  <c r="CY267" i="3"/>
  <c r="CY271" i="3"/>
  <c r="CY283" i="3"/>
  <c r="CL196" i="5" l="1"/>
  <c r="CR196" i="5"/>
  <c r="CL197" i="5"/>
  <c r="CR197" i="5"/>
  <c r="CL198" i="5"/>
  <c r="CR198" i="5"/>
  <c r="CR195" i="5"/>
  <c r="CL195" i="5"/>
  <c r="CE196" i="5"/>
  <c r="CJ196" i="5"/>
  <c r="CE197" i="5"/>
  <c r="CJ197" i="5"/>
  <c r="CE198" i="5"/>
  <c r="CJ198" i="5"/>
  <c r="CJ195" i="5"/>
  <c r="CE195" i="5"/>
  <c r="CD175" i="5" l="1"/>
  <c r="CD175" i="4"/>
  <c r="CD179" i="3"/>
  <c r="CD180" i="3"/>
  <c r="CD181" i="3"/>
  <c r="CD182" i="3"/>
  <c r="CD183" i="3"/>
  <c r="CD184" i="3"/>
  <c r="CD185" i="3"/>
  <c r="CD186" i="3"/>
  <c r="CD187" i="3"/>
  <c r="CD188" i="3"/>
  <c r="CD189" i="3"/>
  <c r="CD190" i="3"/>
  <c r="CD191" i="3"/>
  <c r="CD192" i="3"/>
  <c r="CD193" i="3"/>
  <c r="CD178" i="3"/>
  <c r="CP175" i="3"/>
  <c r="CD175" i="3"/>
  <c r="CN193" i="3"/>
  <c r="CK193" i="3"/>
  <c r="CL193" i="3" s="1"/>
  <c r="CH193" i="3"/>
  <c r="CJ193" i="3" s="1"/>
  <c r="CE193" i="3"/>
  <c r="CF193" i="3" s="1"/>
  <c r="CN192" i="3"/>
  <c r="CO192" i="3" s="1"/>
  <c r="CK192" i="3"/>
  <c r="CM192" i="3" s="1"/>
  <c r="CH192" i="3"/>
  <c r="CI192" i="3" s="1"/>
  <c r="CF192" i="3"/>
  <c r="CE192" i="3"/>
  <c r="CN191" i="3"/>
  <c r="CP191" i="3" s="1"/>
  <c r="CK191" i="3"/>
  <c r="CL191" i="3" s="1"/>
  <c r="CH191" i="3"/>
  <c r="CE191" i="3"/>
  <c r="CG191" i="3" s="1"/>
  <c r="CN190" i="3"/>
  <c r="CO190" i="3" s="1"/>
  <c r="CL190" i="3"/>
  <c r="CK190" i="3"/>
  <c r="CH190" i="3"/>
  <c r="CJ190" i="3" s="1"/>
  <c r="CE190" i="3"/>
  <c r="CG190" i="3" s="1"/>
  <c r="CN189" i="3"/>
  <c r="CK189" i="3"/>
  <c r="CM189" i="3" s="1"/>
  <c r="CH189" i="3"/>
  <c r="CJ189" i="3" s="1"/>
  <c r="CE189" i="3"/>
  <c r="CF189" i="3" s="1"/>
  <c r="CN188" i="3"/>
  <c r="CO189" i="3" s="1"/>
  <c r="CK188" i="3"/>
  <c r="CM188" i="3" s="1"/>
  <c r="CH188" i="3"/>
  <c r="CI188" i="3" s="1"/>
  <c r="CF188" i="3"/>
  <c r="CE188" i="3"/>
  <c r="CN187" i="3"/>
  <c r="CP187" i="3" s="1"/>
  <c r="CK187" i="3"/>
  <c r="CL187" i="3" s="1"/>
  <c r="CH187" i="3"/>
  <c r="CE187" i="3"/>
  <c r="CG187" i="3" s="1"/>
  <c r="CN186" i="3"/>
  <c r="CO186" i="3" s="1"/>
  <c r="CL186" i="3"/>
  <c r="CK186" i="3"/>
  <c r="CH186" i="3"/>
  <c r="CI187" i="3" s="1"/>
  <c r="CE186" i="3"/>
  <c r="CG186" i="3" s="1"/>
  <c r="CN185" i="3"/>
  <c r="CK185" i="3"/>
  <c r="CM185" i="3" s="1"/>
  <c r="CH185" i="3"/>
  <c r="CJ185" i="3" s="1"/>
  <c r="CE185" i="3"/>
  <c r="CF185" i="3" s="1"/>
  <c r="CN184" i="3"/>
  <c r="CO185" i="3" s="1"/>
  <c r="CK184" i="3"/>
  <c r="CM184" i="3" s="1"/>
  <c r="CH184" i="3"/>
  <c r="CI184" i="3" s="1"/>
  <c r="CF184" i="3"/>
  <c r="CE184" i="3"/>
  <c r="CN183" i="3"/>
  <c r="CP183" i="3" s="1"/>
  <c r="CK183" i="3"/>
  <c r="CL183" i="3" s="1"/>
  <c r="CH183" i="3"/>
  <c r="CE183" i="3"/>
  <c r="CF183" i="3" s="1"/>
  <c r="CN182" i="3"/>
  <c r="CO182" i="3" s="1"/>
  <c r="CL182" i="3"/>
  <c r="CK182" i="3"/>
  <c r="CH182" i="3"/>
  <c r="CI183" i="3" s="1"/>
  <c r="CE182" i="3"/>
  <c r="CG182" i="3" s="1"/>
  <c r="CN181" i="3"/>
  <c r="CK181" i="3"/>
  <c r="CL181" i="3" s="1"/>
  <c r="CH181" i="3"/>
  <c r="CJ181" i="3" s="1"/>
  <c r="CE181" i="3"/>
  <c r="CF181" i="3" s="1"/>
  <c r="CN180" i="3"/>
  <c r="CP190" i="3" s="1"/>
  <c r="CK180" i="3"/>
  <c r="CM180" i="3" s="1"/>
  <c r="CH180" i="3"/>
  <c r="CI180" i="3" s="1"/>
  <c r="CF180" i="3"/>
  <c r="CE180" i="3"/>
  <c r="CN179" i="3"/>
  <c r="CP179" i="3" s="1"/>
  <c r="CM179" i="3"/>
  <c r="CK179" i="3"/>
  <c r="CL179" i="3" s="1"/>
  <c r="CH179" i="3"/>
  <c r="CE179" i="3"/>
  <c r="CG193" i="3" s="1"/>
  <c r="CP178" i="3"/>
  <c r="CN178" i="3"/>
  <c r="CO178" i="3" s="1"/>
  <c r="CL178" i="3"/>
  <c r="CK178" i="3"/>
  <c r="CH178" i="3"/>
  <c r="CJ178" i="3" s="1"/>
  <c r="CE178" i="3"/>
  <c r="CG178" i="3" s="1"/>
  <c r="C9" i="15"/>
  <c r="C8" i="15"/>
  <c r="C7" i="15"/>
  <c r="C5" i="15"/>
  <c r="C14" i="15"/>
  <c r="C13" i="15"/>
  <c r="C11" i="15"/>
  <c r="C6" i="15"/>
  <c r="C4" i="15"/>
  <c r="C12" i="15"/>
  <c r="C10" i="15"/>
  <c r="CQ189" i="3" l="1"/>
  <c r="CR189" i="3" s="1"/>
  <c r="CJ191" i="3"/>
  <c r="CJ180" i="3"/>
  <c r="CG181" i="3"/>
  <c r="CQ181" i="3" s="1"/>
  <c r="CR181" i="3" s="1"/>
  <c r="CO181" i="3"/>
  <c r="CP182" i="3"/>
  <c r="CM183" i="3"/>
  <c r="CJ184" i="3"/>
  <c r="CP186" i="3"/>
  <c r="CG189" i="3"/>
  <c r="CI191" i="3"/>
  <c r="CM191" i="3"/>
  <c r="CM178" i="3"/>
  <c r="CF179" i="3"/>
  <c r="CG180" i="3"/>
  <c r="CQ180" i="3" s="1"/>
  <c r="CR180" i="3" s="1"/>
  <c r="CO180" i="3"/>
  <c r="CP181" i="3"/>
  <c r="CI182" i="3"/>
  <c r="CJ183" i="3"/>
  <c r="CG184" i="3"/>
  <c r="CQ184" i="3" s="1"/>
  <c r="CR184" i="3" s="1"/>
  <c r="CO184" i="3"/>
  <c r="CL185" i="3"/>
  <c r="CP185" i="3"/>
  <c r="CI186" i="3"/>
  <c r="CM186" i="3"/>
  <c r="CF187" i="3"/>
  <c r="CJ187" i="3"/>
  <c r="CG188" i="3"/>
  <c r="CQ188" i="3" s="1"/>
  <c r="CR188" i="3" s="1"/>
  <c r="CO188" i="3"/>
  <c r="CL189" i="3"/>
  <c r="CP189" i="3"/>
  <c r="CI190" i="3"/>
  <c r="CM190" i="3"/>
  <c r="CF191" i="3"/>
  <c r="CP193" i="3"/>
  <c r="CG179" i="3"/>
  <c r="CO179" i="3"/>
  <c r="CP180" i="3"/>
  <c r="CI181" i="3"/>
  <c r="CM181" i="3"/>
  <c r="CF182" i="3"/>
  <c r="CJ182" i="3"/>
  <c r="CG183" i="3"/>
  <c r="CQ183" i="3" s="1"/>
  <c r="CR183" i="3" s="1"/>
  <c r="CO183" i="3"/>
  <c r="CL184" i="3"/>
  <c r="CP184" i="3"/>
  <c r="CI185" i="3"/>
  <c r="CF186" i="3"/>
  <c r="CQ186" i="3" s="1"/>
  <c r="CR186" i="3" s="1"/>
  <c r="CJ186" i="3"/>
  <c r="CO187" i="3"/>
  <c r="CL188" i="3"/>
  <c r="CP188" i="3"/>
  <c r="CI189" i="3"/>
  <c r="CF190" i="3"/>
  <c r="CO191" i="3"/>
  <c r="CL192" i="3"/>
  <c r="CP192" i="3"/>
  <c r="CI193" i="3"/>
  <c r="CQ193" i="3" s="1"/>
  <c r="CR193" i="3" s="1"/>
  <c r="CM193" i="3"/>
  <c r="CI179" i="3"/>
  <c r="CG185" i="3"/>
  <c r="CQ185" i="3" s="1"/>
  <c r="CR185" i="3" s="1"/>
  <c r="CM187" i="3"/>
  <c r="CJ188" i="3"/>
  <c r="CJ192" i="3"/>
  <c r="CO193" i="3"/>
  <c r="CI178" i="3"/>
  <c r="CJ179" i="3"/>
  <c r="CM182" i="3"/>
  <c r="CG192" i="3"/>
  <c r="CQ192" i="3" s="1"/>
  <c r="CR192" i="3" s="1"/>
  <c r="CF178" i="3"/>
  <c r="CQ178" i="3" s="1"/>
  <c r="CR178" i="3" s="1"/>
  <c r="CL180" i="3"/>
  <c r="CQ190" i="3" l="1"/>
  <c r="CR190" i="3" s="1"/>
  <c r="CQ191" i="3"/>
  <c r="CR191" i="3" s="1"/>
  <c r="CQ187" i="3"/>
  <c r="CR187" i="3" s="1"/>
  <c r="CQ179" i="3"/>
  <c r="CR179" i="3" s="1"/>
  <c r="CQ182" i="3"/>
  <c r="CR182" i="3" s="1"/>
  <c r="CR198" i="4" l="1"/>
  <c r="CL198" i="4"/>
  <c r="CJ198" i="4"/>
  <c r="CE198" i="4"/>
  <c r="CR197" i="4"/>
  <c r="CL197" i="4"/>
  <c r="CJ197" i="4"/>
  <c r="CE197" i="4"/>
  <c r="CR196" i="4"/>
  <c r="CL196" i="4"/>
  <c r="CJ196" i="4"/>
  <c r="CE196" i="4"/>
  <c r="CR195" i="4"/>
  <c r="CL195" i="4"/>
  <c r="CJ195" i="4"/>
  <c r="CE195" i="4"/>
  <c r="A19" i="14" l="1"/>
  <c r="A18" i="14"/>
  <c r="A17" i="14"/>
  <c r="A16" i="14"/>
  <c r="A15" i="14"/>
  <c r="A14" i="14"/>
  <c r="A13" i="14"/>
  <c r="A12" i="14"/>
  <c r="A11" i="14"/>
  <c r="A10" i="14"/>
  <c r="A9" i="14"/>
  <c r="A8" i="14"/>
  <c r="A7" i="14"/>
  <c r="A6" i="14"/>
  <c r="A5" i="14"/>
  <c r="A4" i="14"/>
  <c r="CL196" i="3"/>
  <c r="CR196" i="3"/>
  <c r="CL197" i="3"/>
  <c r="CR197" i="3"/>
  <c r="CL198" i="3"/>
  <c r="CR198" i="3"/>
  <c r="CR195" i="3"/>
  <c r="CL195" i="3"/>
  <c r="CE196" i="3"/>
  <c r="CJ196" i="3"/>
  <c r="CE197" i="3"/>
  <c r="CJ197" i="3"/>
  <c r="CE198" i="3"/>
  <c r="CJ198" i="3"/>
  <c r="CJ195" i="3"/>
  <c r="CE195" i="3"/>
  <c r="CL212" i="5"/>
  <c r="CE212" i="5"/>
  <c r="CL212" i="6"/>
  <c r="CE212" i="6"/>
  <c r="CL212" i="7"/>
  <c r="CE212" i="7"/>
  <c r="CL212" i="8"/>
  <c r="CE212" i="8"/>
  <c r="CL212" i="9"/>
  <c r="CE212" i="9"/>
  <c r="CL212" i="10"/>
  <c r="CE212" i="10"/>
  <c r="CL212" i="11"/>
  <c r="CE212" i="11"/>
  <c r="CL212" i="12"/>
  <c r="CE212" i="12"/>
  <c r="CL212" i="4"/>
  <c r="CE212" i="4"/>
  <c r="CL212" i="3" l="1"/>
  <c r="CE212" i="3"/>
  <c r="BG18" i="1"/>
  <c r="BH18" i="1" s="1"/>
  <c r="BF18" i="1"/>
  <c r="BG17" i="1"/>
  <c r="BH17" i="1" s="1"/>
  <c r="BF17" i="1"/>
  <c r="BG16" i="1"/>
  <c r="BH16" i="1" s="1"/>
  <c r="BF16" i="1"/>
  <c r="BG15" i="1"/>
  <c r="BH15" i="1" s="1"/>
  <c r="BF15" i="1"/>
  <c r="BG14" i="1"/>
  <c r="BH14" i="1" s="1"/>
  <c r="BF14" i="1"/>
  <c r="BG13" i="1"/>
  <c r="BH13" i="1" s="1"/>
  <c r="BF13" i="1"/>
  <c r="BG12" i="1"/>
  <c r="BH12" i="1" s="1"/>
  <c r="BF12" i="1"/>
  <c r="BG11" i="1"/>
  <c r="BH11" i="1" s="1"/>
  <c r="BF11" i="1"/>
  <c r="BG10" i="1"/>
  <c r="BH10" i="1" s="1"/>
  <c r="BF10" i="1"/>
  <c r="BG9" i="1"/>
  <c r="BH9" i="1" s="1"/>
  <c r="BF9" i="1"/>
  <c r="BG8" i="1"/>
  <c r="BH8" i="1" s="1"/>
  <c r="BF8" i="1"/>
  <c r="BG7" i="1"/>
  <c r="BH7" i="1" s="1"/>
  <c r="BF7" i="1"/>
  <c r="BG6" i="1"/>
  <c r="BH6" i="1" s="1"/>
  <c r="BF6" i="1"/>
  <c r="BG5" i="1"/>
  <c r="BH5" i="1" s="1"/>
  <c r="BF5" i="1"/>
  <c r="BG4" i="1"/>
  <c r="BH4" i="1" s="1"/>
  <c r="BF4" i="1"/>
  <c r="BG3" i="1"/>
  <c r="BH3" i="1" s="1"/>
  <c r="BF3" i="1"/>
</calcChain>
</file>

<file path=xl/sharedStrings.xml><?xml version="1.0" encoding="utf-8"?>
<sst xmlns="http://schemas.openxmlformats.org/spreadsheetml/2006/main" count="523" uniqueCount="165">
  <si>
    <t xml:space="preserve">                            Capitaines</t>
  </si>
  <si>
    <t>Équipe</t>
  </si>
  <si>
    <t>Noms</t>
  </si>
  <si>
    <t>Numéro</t>
  </si>
  <si>
    <t>Parfaites</t>
  </si>
  <si>
    <t>LES PÊCHEURS</t>
  </si>
  <si>
    <t>Capitaine</t>
  </si>
  <si>
    <t>NOMS</t>
  </si>
  <si>
    <t>Lise Mc Lean</t>
  </si>
  <si>
    <t>Sylvie Riendeau</t>
  </si>
  <si>
    <t>Charlotte Jolicoeur</t>
  </si>
  <si>
    <t>Denis Locas</t>
  </si>
  <si>
    <t>Lucille Pinel</t>
  </si>
  <si>
    <t>Roland Jolicoeur</t>
  </si>
  <si>
    <t>Lucie Allard</t>
  </si>
  <si>
    <t>Denis Sabourin</t>
  </si>
  <si>
    <t>Gilles Dussault</t>
  </si>
  <si>
    <t>Francine Allard</t>
  </si>
  <si>
    <t>Nicole Bisson</t>
  </si>
  <si>
    <t>Claude Gariépy</t>
  </si>
  <si>
    <t>Roland Gariépy</t>
  </si>
  <si>
    <t>Claude Cyr</t>
  </si>
  <si>
    <t>André Ouimet</t>
  </si>
  <si>
    <t>Diane Resler</t>
  </si>
  <si>
    <t>Jacques Charlebois</t>
  </si>
  <si>
    <t>Thérèse Hupé</t>
  </si>
  <si>
    <t>Jean-Claude Marcoux</t>
  </si>
  <si>
    <t>Jocelyne Brunelle</t>
  </si>
  <si>
    <t>Juliette Lavallée</t>
  </si>
  <si>
    <t>Patrice Riendeau</t>
  </si>
  <si>
    <t>Pierrette Venne</t>
  </si>
  <si>
    <t>Émile Beauchesne</t>
  </si>
  <si>
    <t>Gilberte Caron</t>
  </si>
  <si>
    <t>Cécile Rhéaume</t>
  </si>
  <si>
    <t>Monique Campeau</t>
  </si>
  <si>
    <t>Philippe Vignis</t>
  </si>
  <si>
    <t>Claude Baril</t>
  </si>
  <si>
    <t>Carole Moreau</t>
  </si>
  <si>
    <t>Gisèle Prévost</t>
  </si>
  <si>
    <t>Antoine Lavoie</t>
  </si>
  <si>
    <t>Thérèse Truchon</t>
  </si>
  <si>
    <t>Estelle Vadboncoeur</t>
  </si>
  <si>
    <t>Cécile Hébert</t>
  </si>
  <si>
    <t>Michel Tremblay</t>
  </si>
  <si>
    <t>France Therien</t>
  </si>
  <si>
    <t>Louisette Croteau</t>
  </si>
  <si>
    <t>Nicole Tanguay</t>
  </si>
  <si>
    <t>Jeannine Chartré</t>
  </si>
  <si>
    <t>Jocelyne Labelle</t>
  </si>
  <si>
    <t>Philippe Renaud</t>
  </si>
  <si>
    <t>Maurice Chartrand</t>
  </si>
  <si>
    <t>Ferdinand Laplante</t>
  </si>
  <si>
    <t>France Baril</t>
  </si>
  <si>
    <t>Danielle Turgeon</t>
  </si>
  <si>
    <t>René Courchesne</t>
  </si>
  <si>
    <t>Noe Franco</t>
  </si>
  <si>
    <t>Marcel Lefebvre</t>
  </si>
  <si>
    <t>Raymond Chartré</t>
  </si>
  <si>
    <t>Gisèle Gilbert</t>
  </si>
  <si>
    <t>Paul Barrette</t>
  </si>
  <si>
    <t>Jean-Claude Matte</t>
  </si>
  <si>
    <t>Dorothée Beauchesne</t>
  </si>
  <si>
    <t>Rollande Guérin</t>
  </si>
  <si>
    <t>Guy Tanguay</t>
  </si>
  <si>
    <t>Manuel Franco</t>
  </si>
  <si>
    <t>Jacques Croteau</t>
  </si>
  <si>
    <t>Claire Lessard</t>
  </si>
  <si>
    <t>Raymond Héroux</t>
  </si>
  <si>
    <t>Marie Deslauriers</t>
  </si>
  <si>
    <t>Gilles Mc Clean</t>
  </si>
  <si>
    <t>André Cyr</t>
  </si>
  <si>
    <t>Gérard Mercier</t>
  </si>
  <si>
    <t>Louise Arbour</t>
  </si>
  <si>
    <t>Huguette Charron</t>
  </si>
  <si>
    <t>Michel Moreau</t>
  </si>
  <si>
    <t>Suzanne Turcotte</t>
  </si>
  <si>
    <t>Yvon Cyr</t>
  </si>
  <si>
    <t>Gilles Tremblay</t>
  </si>
  <si>
    <t>Yves Chapdelaine</t>
  </si>
  <si>
    <t>Guy Girard</t>
  </si>
  <si>
    <t>Nicole Joly</t>
  </si>
  <si>
    <t>Ginette Juteau</t>
  </si>
  <si>
    <t>Diane Lampron</t>
  </si>
  <si>
    <t>Michel Taillon</t>
  </si>
  <si>
    <t>Claude Chaumont</t>
  </si>
  <si>
    <t>Anita Pelletier</t>
  </si>
  <si>
    <t>Jeanne Cyr</t>
  </si>
  <si>
    <t>Simon Gagné</t>
  </si>
  <si>
    <t>Claude Taillon</t>
  </si>
  <si>
    <t>Marie-Claude Fortin</t>
  </si>
  <si>
    <t>PARFAITE D'ÉQUIPE :</t>
  </si>
  <si>
    <t xml:space="preserve">                      PLUS HAUT TRIPLE, FEMME</t>
  </si>
  <si>
    <t xml:space="preserve">                      PLUS HAUT TRIPLE, HOMME</t>
  </si>
  <si>
    <t xml:space="preserve">                      PLUS HAUT TRIPLE, ÉQUIPE</t>
  </si>
  <si>
    <t xml:space="preserve">                                         MOITIÉ - MOITIÉ</t>
  </si>
  <si>
    <t xml:space="preserve">        NOMS DES SUBSTITUTS</t>
  </si>
  <si>
    <t>P</t>
  </si>
  <si>
    <t>Q.T.</t>
  </si>
  <si>
    <t>MOY.</t>
  </si>
  <si>
    <t xml:space="preserve">             ANNIVERSAIRES</t>
  </si>
  <si>
    <t>Date:</t>
  </si>
  <si>
    <t>Rang</t>
  </si>
  <si>
    <t xml:space="preserve">                PLUS HAUT SIMPLE, FEMME</t>
  </si>
  <si>
    <t xml:space="preserve">                PLUS HAUT SIMPLE, HOMME</t>
  </si>
  <si>
    <t xml:space="preserve">                PLUS HAUT SIMPLE, ÉQUIPE</t>
  </si>
  <si>
    <t xml:space="preserve"> NOMS DES SUBSTITUTS</t>
  </si>
  <si>
    <t>Calendrier pour la saison</t>
  </si>
  <si>
    <t>SEMAINES</t>
  </si>
  <si>
    <t>Abat-Neuf</t>
  </si>
  <si>
    <t>Mini-Tournoi</t>
  </si>
  <si>
    <t>Optionnel</t>
  </si>
  <si>
    <t>Sem1</t>
  </si>
  <si>
    <t>Sem2</t>
  </si>
  <si>
    <t>Sem3</t>
  </si>
  <si>
    <t>Sem4</t>
  </si>
  <si>
    <t>Sem5</t>
  </si>
  <si>
    <t>Sem6</t>
  </si>
  <si>
    <t>Sem7</t>
  </si>
  <si>
    <t>Sem8</t>
  </si>
  <si>
    <t>Sem9</t>
  </si>
  <si>
    <t>Sem10</t>
  </si>
  <si>
    <t>Ligue de quilles :</t>
  </si>
  <si>
    <t>1ère</t>
  </si>
  <si>
    <t>Pts</t>
  </si>
  <si>
    <t xml:space="preserve">2e </t>
  </si>
  <si>
    <t>3e</t>
  </si>
  <si>
    <t>Total</t>
  </si>
  <si>
    <t>Nos.</t>
  </si>
  <si>
    <t>NOMS DES ÉQUIPES</t>
  </si>
  <si>
    <t>Partie</t>
  </si>
  <si>
    <t>Boni</t>
  </si>
  <si>
    <t>Triple</t>
  </si>
  <si>
    <t>Hebdo</t>
  </si>
  <si>
    <t>Cumul</t>
  </si>
  <si>
    <t>NO</t>
  </si>
  <si>
    <t>2016-2017</t>
  </si>
  <si>
    <t xml:space="preserve">                                Ligue de quilles</t>
  </si>
  <si>
    <t>Les Pêcheurs</t>
  </si>
  <si>
    <t xml:space="preserve">          Joueurs @ $13.00</t>
  </si>
  <si>
    <t>$</t>
  </si>
  <si>
    <t xml:space="preserve">          Substituts @ $10.00</t>
  </si>
  <si>
    <t>Équipe # 1</t>
  </si>
  <si>
    <t>Joueurs absents cette semaine</t>
  </si>
  <si>
    <t>Joueurs de retour,  à collecter</t>
  </si>
  <si>
    <t>Montant</t>
  </si>
  <si>
    <t>Total=</t>
  </si>
  <si>
    <t>Signature du Capitaine</t>
  </si>
  <si>
    <t>Grand total</t>
  </si>
  <si>
    <t>Équipe # 2</t>
  </si>
  <si>
    <t>Équipe # 3</t>
  </si>
  <si>
    <t>Équipe # 4</t>
  </si>
  <si>
    <t>Équipe # 5</t>
  </si>
  <si>
    <t>Équipe # 6</t>
  </si>
  <si>
    <t>Équipe # 7</t>
  </si>
  <si>
    <t>Équipe # 8</t>
  </si>
  <si>
    <t>Équipe # 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</si>
  <si>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</si>
  <si>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</si>
  <si>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</si>
  <si>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</si>
  <si>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</si>
  <si>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</si>
  <si>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</si>
  <si>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Lucie Trudel</t>
  </si>
  <si>
    <t>Sem.02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</si>
</sst>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$&quot;_ ;_ * \(#,##0.00\)\ &quot;$&quot;_ ;_ * &quot;-&quot;??_)\ &quot;$&quot;_ ;_ @_ "/>
    <numFmt numFmtId="164" formatCode="0.0"/>
  </numFmts>
  <fonts count="27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</font>
    <font>
      <b/>
      <sz val="10"/>
      <color indexed="8"/>
      <name val="Calibri"/>
      <family val="2"/>
    </font>
    <font>
      <b/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2"/>
      <name val="Calibri"/>
      <family val="2"/>
    </font>
    <font>
      <b/>
      <sz val="9"/>
      <name val="Calibri"/>
      <family val="2"/>
    </font>
    <font>
      <b/>
      <sz val="12"/>
      <color theme="1"/>
      <name val="Calibri"/>
      <family val="2"/>
    </font>
    <font>
      <sz val="11"/>
      <name val="Arial"/>
      <family val="2"/>
    </font>
    <font>
      <sz val="10"/>
      <name val="Calibri"/>
      <family val="2"/>
    </font>
    <font>
      <sz val="11"/>
      <name val="Calibri"/>
      <family val="2"/>
    </font>
    <font>
      <sz val="10"/>
      <color indexed="8"/>
      <name val="Calibri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0"/>
      <name val="Calibri"/>
      <family val="2"/>
    </font>
    <font>
      <b/>
      <i/>
      <sz val="12"/>
      <color rgb="FF0000FF"/>
      <name val="Arial"/>
      <family val="2"/>
    </font>
    <font>
      <b/>
      <sz val="9"/>
      <color theme="1"/>
      <name val="Calibri"/>
      <family val="2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9CF7F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10" fillId="0" borderId="0"/>
    <xf numFmtId="0" fontId="14" fillId="0" borderId="0"/>
    <xf numFmtId="0" fontId="10" fillId="0" borderId="0"/>
    <xf numFmtId="0" fontId="18" fillId="0" borderId="0"/>
    <xf numFmtId="0" fontId="19" fillId="0" borderId="0"/>
  </cellStyleXfs>
  <cellXfs count="444">
    <xf numFmtId="0" fontId="0" fillId="0" borderId="0" xfId="0"/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5" fillId="3" borderId="0" xfId="0" applyFont="1" applyFill="1" applyBorder="1"/>
    <xf numFmtId="0" fontId="6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/>
    <xf numFmtId="0" fontId="7" fillId="3" borderId="0" xfId="0" applyFont="1" applyFill="1" applyBorder="1"/>
    <xf numFmtId="0" fontId="8" fillId="3" borderId="0" xfId="0" applyNumberFormat="1" applyFont="1" applyFill="1" applyBorder="1" applyAlignment="1" applyProtection="1">
      <alignment horizontal="center" vertical="center"/>
    </xf>
    <xf numFmtId="0" fontId="9" fillId="3" borderId="0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0" xfId="0" applyNumberFormat="1" applyFont="1" applyFill="1" applyBorder="1" applyAlignment="1">
      <alignment horizontal="center" vertical="center"/>
    </xf>
    <xf numFmtId="0" fontId="11" fillId="3" borderId="0" xfId="2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right"/>
    </xf>
    <xf numFmtId="0" fontId="11" fillId="3" borderId="0" xfId="2" applyFont="1" applyFill="1" applyBorder="1" applyAlignment="1">
      <alignment horizontal="center" vertical="center"/>
    </xf>
    <xf numFmtId="0" fontId="7" fillId="3" borderId="0" xfId="0" applyFont="1" applyFill="1" applyBorder="1" applyAlignment="1">
      <alignment vertical="center"/>
    </xf>
    <xf numFmtId="0" fontId="11" fillId="3" borderId="0" xfId="2" applyFont="1" applyFill="1" applyBorder="1" applyAlignment="1">
      <alignment horizontal="right" vertical="center"/>
    </xf>
    <xf numFmtId="0" fontId="9" fillId="3" borderId="0" xfId="0" applyFont="1" applyFill="1" applyBorder="1" applyAlignment="1">
      <alignment horizontal="center" vertical="center"/>
    </xf>
    <xf numFmtId="1" fontId="9" fillId="3" borderId="0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/>
    <xf numFmtId="0" fontId="9" fillId="3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6" fillId="3" borderId="0" xfId="0" applyFont="1" applyFill="1" applyBorder="1" applyAlignment="1">
      <alignment horizontal="center"/>
    </xf>
    <xf numFmtId="14" fontId="9" fillId="4" borderId="4" xfId="0" applyNumberFormat="1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5" fillId="0" borderId="0" xfId="0" applyFont="1"/>
    <xf numFmtId="0" fontId="3" fillId="6" borderId="4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15" fontId="4" fillId="7" borderId="1" xfId="0" applyNumberFormat="1" applyFont="1" applyFill="1" applyBorder="1" applyAlignment="1">
      <alignment vertical="center"/>
    </xf>
    <xf numFmtId="0" fontId="4" fillId="7" borderId="2" xfId="0" applyFont="1" applyFill="1" applyBorder="1" applyAlignment="1">
      <alignment vertical="center"/>
    </xf>
    <xf numFmtId="0" fontId="6" fillId="7" borderId="2" xfId="0" applyNumberFormat="1" applyFont="1" applyFill="1" applyBorder="1" applyAlignment="1">
      <alignment horizontal="center" vertical="center"/>
    </xf>
    <xf numFmtId="0" fontId="9" fillId="7" borderId="3" xfId="0" applyFont="1" applyFill="1" applyBorder="1" applyAlignment="1">
      <alignment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15" fillId="7" borderId="7" xfId="3" applyFont="1" applyFill="1" applyBorder="1" applyAlignment="1">
      <alignment horizontal="center" vertical="center"/>
    </xf>
    <xf numFmtId="0" fontId="6" fillId="7" borderId="29" xfId="0" applyFont="1" applyFill="1" applyBorder="1" applyAlignment="1">
      <alignment horizontal="center" vertical="center"/>
    </xf>
    <xf numFmtId="0" fontId="16" fillId="7" borderId="12" xfId="3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15" fillId="7" borderId="13" xfId="3" applyFont="1" applyFill="1" applyBorder="1" applyAlignment="1">
      <alignment horizontal="center" vertical="center"/>
    </xf>
    <xf numFmtId="0" fontId="15" fillId="7" borderId="14" xfId="3" applyFont="1" applyFill="1" applyBorder="1" applyAlignment="1">
      <alignment horizontal="center" vertical="center"/>
    </xf>
    <xf numFmtId="1" fontId="6" fillId="7" borderId="12" xfId="0" applyNumberFormat="1" applyFont="1" applyFill="1" applyBorder="1" applyAlignment="1">
      <alignment horizontal="center" vertical="center"/>
    </xf>
    <xf numFmtId="0" fontId="15" fillId="7" borderId="7" xfId="3" applyFont="1" applyFill="1" applyBorder="1" applyAlignment="1" applyProtection="1">
      <alignment horizontal="left" vertical="center"/>
      <protection hidden="1"/>
    </xf>
    <xf numFmtId="0" fontId="15" fillId="7" borderId="7" xfId="3" applyNumberFormat="1" applyFont="1" applyFill="1" applyBorder="1" applyAlignment="1" applyProtection="1">
      <alignment horizontal="center" vertical="center"/>
      <protection hidden="1"/>
    </xf>
    <xf numFmtId="164" fontId="17" fillId="7" borderId="13" xfId="0" applyNumberFormat="1" applyFont="1" applyFill="1" applyBorder="1" applyAlignment="1">
      <alignment horizontal="center" vertical="center"/>
    </xf>
    <xf numFmtId="1" fontId="15" fillId="7" borderId="7" xfId="3" applyNumberFormat="1" applyFont="1" applyFill="1" applyBorder="1" applyAlignment="1" applyProtection="1">
      <alignment horizontal="center" vertical="center"/>
      <protection hidden="1"/>
    </xf>
    <xf numFmtId="164" fontId="15" fillId="7" borderId="7" xfId="3" applyNumberFormat="1" applyFont="1" applyFill="1" applyBorder="1" applyAlignment="1" applyProtection="1">
      <alignment horizontal="center" vertical="center"/>
      <protection hidden="1"/>
    </xf>
    <xf numFmtId="0" fontId="6" fillId="7" borderId="29" xfId="0" applyNumberFormat="1" applyFont="1" applyFill="1" applyBorder="1" applyAlignment="1">
      <alignment horizontal="center" vertical="center"/>
    </xf>
    <xf numFmtId="0" fontId="15" fillId="7" borderId="13" xfId="3" applyNumberFormat="1" applyFont="1" applyFill="1" applyBorder="1" applyAlignment="1" applyProtection="1">
      <alignment horizontal="center" vertical="center"/>
      <protection hidden="1"/>
    </xf>
    <xf numFmtId="1" fontId="6" fillId="7" borderId="15" xfId="0" applyNumberFormat="1" applyFont="1" applyFill="1" applyBorder="1" applyAlignment="1">
      <alignment horizontal="center" vertical="center"/>
    </xf>
    <xf numFmtId="0" fontId="15" fillId="7" borderId="19" xfId="3" applyFont="1" applyFill="1" applyBorder="1" applyAlignment="1" applyProtection="1">
      <alignment horizontal="left" vertical="center"/>
      <protection hidden="1"/>
    </xf>
    <xf numFmtId="0" fontId="15" fillId="7" borderId="19" xfId="3" applyNumberFormat="1" applyFont="1" applyFill="1" applyBorder="1" applyAlignment="1" applyProtection="1">
      <alignment horizontal="center" vertical="center"/>
      <protection hidden="1"/>
    </xf>
    <xf numFmtId="164" fontId="17" fillId="7" borderId="19" xfId="0" applyNumberFormat="1" applyFont="1" applyFill="1" applyBorder="1" applyAlignment="1">
      <alignment horizontal="center" vertical="center"/>
    </xf>
    <xf numFmtId="0" fontId="6" fillId="7" borderId="19" xfId="0" applyFont="1" applyFill="1" applyBorder="1" applyAlignment="1">
      <alignment horizontal="center" vertical="center"/>
    </xf>
    <xf numFmtId="1" fontId="15" fillId="7" borderId="19" xfId="3" applyNumberFormat="1" applyFont="1" applyFill="1" applyBorder="1" applyAlignment="1" applyProtection="1">
      <alignment horizontal="center" vertical="center"/>
      <protection hidden="1"/>
    </xf>
    <xf numFmtId="164" fontId="15" fillId="7" borderId="19" xfId="3" applyNumberFormat="1" applyFont="1" applyFill="1" applyBorder="1" applyAlignment="1" applyProtection="1">
      <alignment horizontal="center" vertical="center"/>
      <protection hidden="1"/>
    </xf>
    <xf numFmtId="0" fontId="6" fillId="7" borderId="21" xfId="0" applyFont="1" applyFill="1" applyBorder="1" applyAlignment="1">
      <alignment vertical="center"/>
    </xf>
    <xf numFmtId="0" fontId="6" fillId="7" borderId="30" xfId="0" applyFont="1" applyFill="1" applyBorder="1" applyAlignment="1">
      <alignment vertical="center"/>
    </xf>
    <xf numFmtId="0" fontId="9" fillId="7" borderId="30" xfId="0" applyFont="1" applyFill="1" applyBorder="1" applyAlignment="1">
      <alignment horizontal="center" vertical="center"/>
    </xf>
    <xf numFmtId="0" fontId="6" fillId="7" borderId="30" xfId="0" applyFont="1" applyFill="1" applyBorder="1" applyAlignment="1">
      <alignment horizontal="left" vertical="center"/>
    </xf>
    <xf numFmtId="0" fontId="6" fillId="7" borderId="30" xfId="0" applyNumberFormat="1" applyFont="1" applyFill="1" applyBorder="1" applyAlignment="1">
      <alignment horizontal="center" vertical="center"/>
    </xf>
    <xf numFmtId="0" fontId="6" fillId="7" borderId="30" xfId="0" applyFont="1" applyFill="1" applyBorder="1" applyAlignment="1">
      <alignment horizontal="center" vertical="center"/>
    </xf>
    <xf numFmtId="0" fontId="6" fillId="7" borderId="31" xfId="0" applyFont="1" applyFill="1" applyBorder="1" applyAlignment="1">
      <alignment horizontal="left" vertical="center"/>
    </xf>
    <xf numFmtId="0" fontId="9" fillId="7" borderId="1" xfId="4" applyFont="1" applyFill="1" applyBorder="1" applyAlignment="1">
      <alignment horizontal="left" vertical="center"/>
    </xf>
    <xf numFmtId="0" fontId="9" fillId="7" borderId="2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left" vertical="center"/>
    </xf>
    <xf numFmtId="0" fontId="6" fillId="7" borderId="34" xfId="0" applyFont="1" applyFill="1" applyBorder="1" applyAlignment="1">
      <alignment vertical="center"/>
    </xf>
    <xf numFmtId="0" fontId="6" fillId="7" borderId="35" xfId="4" applyFont="1" applyFill="1" applyBorder="1" applyAlignment="1">
      <alignment vertical="center"/>
    </xf>
    <xf numFmtId="0" fontId="6" fillId="7" borderId="0" xfId="0" applyFont="1" applyFill="1" applyBorder="1" applyAlignment="1">
      <alignment vertical="center"/>
    </xf>
    <xf numFmtId="0" fontId="6" fillId="7" borderId="37" xfId="0" applyFont="1" applyFill="1" applyBorder="1" applyAlignment="1">
      <alignment horizontal="left" vertical="center"/>
    </xf>
    <xf numFmtId="0" fontId="6" fillId="7" borderId="38" xfId="0" applyFont="1" applyFill="1" applyBorder="1" applyAlignment="1">
      <alignment vertical="center"/>
    </xf>
    <xf numFmtId="0" fontId="6" fillId="7" borderId="35" xfId="0" applyFont="1" applyFill="1" applyBorder="1" applyAlignment="1">
      <alignment vertical="center"/>
    </xf>
    <xf numFmtId="0" fontId="6" fillId="7" borderId="38" xfId="0" applyFont="1" applyFill="1" applyBorder="1" applyAlignment="1">
      <alignment horizontal="left" vertical="center"/>
    </xf>
    <xf numFmtId="0" fontId="9" fillId="7" borderId="40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left" vertical="center"/>
    </xf>
    <xf numFmtId="0" fontId="9" fillId="7" borderId="0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left" vertical="center"/>
    </xf>
    <xf numFmtId="0" fontId="6" fillId="7" borderId="0" xfId="0" applyNumberFormat="1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13" fillId="7" borderId="42" xfId="4" applyFont="1" applyFill="1" applyBorder="1" applyAlignment="1">
      <alignment vertical="center"/>
    </xf>
    <xf numFmtId="0" fontId="9" fillId="7" borderId="43" xfId="4" applyFont="1" applyFill="1" applyBorder="1" applyAlignment="1">
      <alignment vertical="center"/>
    </xf>
    <xf numFmtId="0" fontId="9" fillId="7" borderId="3" xfId="4" applyFont="1" applyFill="1" applyBorder="1" applyAlignment="1">
      <alignment vertical="center"/>
    </xf>
    <xf numFmtId="0" fontId="13" fillId="7" borderId="1" xfId="0" applyFont="1" applyFill="1" applyBorder="1" applyAlignment="1">
      <alignment vertical="center"/>
    </xf>
    <xf numFmtId="0" fontId="9" fillId="7" borderId="2" xfId="0" applyFont="1" applyFill="1" applyBorder="1" applyAlignment="1">
      <alignment vertical="center"/>
    </xf>
    <xf numFmtId="0" fontId="9" fillId="7" borderId="43" xfId="0" applyFont="1" applyFill="1" applyBorder="1" applyAlignment="1">
      <alignment vertical="center"/>
    </xf>
    <xf numFmtId="0" fontId="9" fillId="7" borderId="34" xfId="0" applyFont="1" applyFill="1" applyBorder="1" applyAlignment="1">
      <alignment vertical="center"/>
    </xf>
    <xf numFmtId="0" fontId="6" fillId="7" borderId="24" xfId="4" applyFont="1" applyFill="1" applyBorder="1" applyAlignment="1">
      <alignment vertical="center"/>
    </xf>
    <xf numFmtId="0" fontId="6" fillId="7" borderId="36" xfId="4" applyFont="1" applyFill="1" applyBorder="1" applyAlignment="1">
      <alignment vertical="center"/>
    </xf>
    <xf numFmtId="0" fontId="6" fillId="7" borderId="36" xfId="0" applyFont="1" applyFill="1" applyBorder="1" applyAlignment="1">
      <alignment vertical="center"/>
    </xf>
    <xf numFmtId="0" fontId="6" fillId="7" borderId="44" xfId="0" applyFont="1" applyFill="1" applyBorder="1" applyAlignment="1">
      <alignment horizontal="center" vertical="center"/>
    </xf>
    <xf numFmtId="0" fontId="6" fillId="7" borderId="22" xfId="0" applyFont="1" applyFill="1" applyBorder="1" applyAlignment="1">
      <alignment horizontal="center" vertical="center"/>
    </xf>
    <xf numFmtId="0" fontId="6" fillId="7" borderId="45" xfId="0" applyFont="1" applyFill="1" applyBorder="1" applyAlignment="1">
      <alignment vertical="center"/>
    </xf>
    <xf numFmtId="0" fontId="6" fillId="7" borderId="21" xfId="4" applyFont="1" applyFill="1" applyBorder="1" applyAlignment="1">
      <alignment vertical="center"/>
    </xf>
    <xf numFmtId="0" fontId="6" fillId="7" borderId="30" xfId="4" applyFont="1" applyFill="1" applyBorder="1" applyAlignment="1">
      <alignment vertical="center"/>
    </xf>
    <xf numFmtId="0" fontId="6" fillId="7" borderId="27" xfId="0" applyFont="1" applyFill="1" applyBorder="1" applyAlignment="1">
      <alignment horizontal="center" vertical="center"/>
    </xf>
    <xf numFmtId="0" fontId="6" fillId="7" borderId="39" xfId="0" applyFont="1" applyFill="1" applyBorder="1" applyAlignment="1">
      <alignment vertical="center"/>
    </xf>
    <xf numFmtId="0" fontId="6" fillId="7" borderId="40" xfId="0" applyFont="1" applyFill="1" applyBorder="1" applyAlignment="1">
      <alignment vertical="center"/>
    </xf>
    <xf numFmtId="0" fontId="6" fillId="7" borderId="21" xfId="0" applyFont="1" applyFill="1" applyBorder="1" applyAlignment="1">
      <alignment horizontal="center" vertical="center"/>
    </xf>
    <xf numFmtId="0" fontId="6" fillId="7" borderId="31" xfId="0" applyFont="1" applyFill="1" applyBorder="1" applyAlignment="1">
      <alignment vertical="center"/>
    </xf>
    <xf numFmtId="0" fontId="13" fillId="7" borderId="1" xfId="4" applyFont="1" applyFill="1" applyBorder="1" applyAlignment="1">
      <alignment vertical="center"/>
    </xf>
    <xf numFmtId="0" fontId="9" fillId="7" borderId="2" xfId="4" applyFont="1" applyFill="1" applyBorder="1" applyAlignment="1">
      <alignment vertical="center"/>
    </xf>
    <xf numFmtId="0" fontId="9" fillId="7" borderId="34" xfId="4" applyFont="1" applyFill="1" applyBorder="1" applyAlignment="1">
      <alignment vertical="center"/>
    </xf>
    <xf numFmtId="0" fontId="6" fillId="7" borderId="0" xfId="4" applyFont="1" applyFill="1" applyBorder="1" applyAlignment="1">
      <alignment vertical="center"/>
    </xf>
    <xf numFmtId="0" fontId="6" fillId="7" borderId="22" xfId="0" applyFont="1" applyFill="1" applyBorder="1" applyAlignment="1">
      <alignment vertical="center"/>
    </xf>
    <xf numFmtId="0" fontId="6" fillId="7" borderId="31" xfId="4" applyFont="1" applyFill="1" applyBorder="1" applyAlignment="1">
      <alignment vertical="center"/>
    </xf>
    <xf numFmtId="0" fontId="6" fillId="7" borderId="21" xfId="0" applyFont="1" applyFill="1" applyBorder="1" applyAlignment="1">
      <alignment vertical="center" wrapText="1"/>
    </xf>
    <xf numFmtId="0" fontId="6" fillId="7" borderId="30" xfId="0" applyFont="1" applyFill="1" applyBorder="1" applyAlignment="1">
      <alignment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left" vertical="center"/>
    </xf>
    <xf numFmtId="1" fontId="9" fillId="7" borderId="1" xfId="0" applyNumberFormat="1" applyFont="1" applyFill="1" applyBorder="1" applyAlignment="1">
      <alignment vertical="center"/>
    </xf>
    <xf numFmtId="1" fontId="6" fillId="7" borderId="2" xfId="0" applyNumberFormat="1" applyFont="1" applyFill="1" applyBorder="1" applyAlignment="1">
      <alignment vertical="center"/>
    </xf>
    <xf numFmtId="1" fontId="6" fillId="7" borderId="3" xfId="0" applyNumberFormat="1" applyFont="1" applyFill="1" applyBorder="1" applyAlignment="1">
      <alignment vertical="center"/>
    </xf>
    <xf numFmtId="44" fontId="9" fillId="7" borderId="30" xfId="0" applyNumberFormat="1" applyFont="1" applyFill="1" applyBorder="1" applyAlignment="1">
      <alignment horizontal="center" vertical="center"/>
    </xf>
    <xf numFmtId="44" fontId="6" fillId="7" borderId="30" xfId="1" applyFont="1" applyFill="1" applyBorder="1" applyAlignment="1">
      <alignment vertical="center"/>
    </xf>
    <xf numFmtId="44" fontId="6" fillId="7" borderId="31" xfId="1" applyFont="1" applyFill="1" applyBorder="1" applyAlignment="1">
      <alignment vertical="center"/>
    </xf>
    <xf numFmtId="0" fontId="9" fillId="7" borderId="0" xfId="0" applyFont="1" applyFill="1" applyBorder="1" applyAlignment="1">
      <alignment vertical="center"/>
    </xf>
    <xf numFmtId="0" fontId="9" fillId="7" borderId="2" xfId="0" applyNumberFormat="1" applyFont="1" applyFill="1" applyBorder="1" applyAlignment="1">
      <alignment horizontal="center" vertical="center"/>
    </xf>
    <xf numFmtId="0" fontId="6" fillId="7" borderId="38" xfId="0" applyFont="1" applyFill="1" applyBorder="1" applyAlignment="1">
      <alignment horizontal="center" vertical="center"/>
    </xf>
    <xf numFmtId="0" fontId="6" fillId="7" borderId="46" xfId="0" applyFont="1" applyFill="1" applyBorder="1" applyAlignment="1">
      <alignment vertical="center"/>
    </xf>
    <xf numFmtId="0" fontId="6" fillId="7" borderId="23" xfId="0" applyFont="1" applyFill="1" applyBorder="1" applyAlignment="1">
      <alignment vertical="center"/>
    </xf>
    <xf numFmtId="0" fontId="6" fillId="7" borderId="8" xfId="0" applyFont="1" applyFill="1" applyBorder="1" applyAlignment="1">
      <alignment horizontal="center" vertical="center"/>
    </xf>
    <xf numFmtId="1" fontId="6" fillId="7" borderId="8" xfId="0" applyNumberFormat="1" applyFont="1" applyFill="1" applyBorder="1" applyAlignment="1">
      <alignment horizontal="center" vertical="center"/>
    </xf>
    <xf numFmtId="1" fontId="6" fillId="7" borderId="46" xfId="0" applyNumberFormat="1" applyFont="1" applyFill="1" applyBorder="1" applyAlignment="1">
      <alignment horizontal="left" vertical="center"/>
    </xf>
    <xf numFmtId="0" fontId="6" fillId="7" borderId="47" xfId="0" applyFont="1" applyFill="1" applyBorder="1" applyAlignment="1">
      <alignment horizontal="left" vertical="center"/>
    </xf>
    <xf numFmtId="0" fontId="6" fillId="7" borderId="47" xfId="0" applyFont="1" applyFill="1" applyBorder="1" applyAlignment="1">
      <alignment horizontal="left"/>
    </xf>
    <xf numFmtId="0" fontId="6" fillId="7" borderId="48" xfId="0" applyNumberFormat="1" applyFont="1" applyFill="1" applyBorder="1" applyAlignment="1">
      <alignment horizontal="left" vertical="center"/>
    </xf>
    <xf numFmtId="0" fontId="6" fillId="7" borderId="47" xfId="0" applyFont="1" applyFill="1" applyBorder="1" applyAlignment="1">
      <alignment vertical="center"/>
    </xf>
    <xf numFmtId="0" fontId="6" fillId="7" borderId="8" xfId="0" applyNumberFormat="1" applyFont="1" applyFill="1" applyBorder="1" applyAlignment="1">
      <alignment horizontal="center" vertical="center"/>
    </xf>
    <xf numFmtId="1" fontId="6" fillId="7" borderId="29" xfId="0" applyNumberFormat="1" applyFont="1" applyFill="1" applyBorder="1" applyAlignment="1">
      <alignment horizontal="center" vertical="center"/>
    </xf>
    <xf numFmtId="0" fontId="6" fillId="7" borderId="24" xfId="0" applyFont="1" applyFill="1" applyBorder="1" applyAlignment="1">
      <alignment vertical="center"/>
    </xf>
    <xf numFmtId="0" fontId="6" fillId="7" borderId="25" xfId="0" applyFont="1" applyFill="1" applyBorder="1" applyAlignment="1">
      <alignment vertical="center"/>
    </xf>
    <xf numFmtId="1" fontId="6" fillId="7" borderId="49" xfId="0" applyNumberFormat="1" applyFont="1" applyFill="1" applyBorder="1" applyAlignment="1">
      <alignment horizontal="center" vertical="center"/>
    </xf>
    <xf numFmtId="16" fontId="6" fillId="7" borderId="24" xfId="0" applyNumberFormat="1" applyFont="1" applyFill="1" applyBorder="1" applyAlignment="1">
      <alignment horizontal="left" vertical="center"/>
    </xf>
    <xf numFmtId="16" fontId="6" fillId="7" borderId="36" xfId="0" applyNumberFormat="1" applyFont="1" applyFill="1" applyBorder="1" applyAlignment="1">
      <alignment horizontal="left"/>
    </xf>
    <xf numFmtId="16" fontId="6" fillId="7" borderId="50" xfId="0" applyNumberFormat="1" applyFont="1" applyFill="1" applyBorder="1" applyAlignment="1">
      <alignment horizontal="left" vertical="center"/>
    </xf>
    <xf numFmtId="1" fontId="6" fillId="7" borderId="14" xfId="0" applyNumberFormat="1" applyFont="1" applyFill="1" applyBorder="1" applyAlignment="1">
      <alignment horizontal="center" vertical="center"/>
    </xf>
    <xf numFmtId="0" fontId="6" fillId="7" borderId="49" xfId="0" applyFont="1" applyFill="1" applyBorder="1" applyAlignment="1">
      <alignment horizontal="center" vertical="center"/>
    </xf>
    <xf numFmtId="1" fontId="6" fillId="7" borderId="24" xfId="0" applyNumberFormat="1" applyFont="1" applyFill="1" applyBorder="1" applyAlignment="1">
      <alignment horizontal="left" vertical="center"/>
    </xf>
    <xf numFmtId="0" fontId="6" fillId="7" borderId="36" xfId="0" applyFont="1" applyFill="1" applyBorder="1" applyAlignment="1">
      <alignment horizontal="left"/>
    </xf>
    <xf numFmtId="0" fontId="6" fillId="7" borderId="50" xfId="0" applyNumberFormat="1" applyFont="1" applyFill="1" applyBorder="1" applyAlignment="1">
      <alignment horizontal="left" vertical="center"/>
    </xf>
    <xf numFmtId="0" fontId="6" fillId="7" borderId="38" xfId="0" applyNumberFormat="1" applyFont="1" applyFill="1" applyBorder="1" applyAlignment="1">
      <alignment vertical="center"/>
    </xf>
    <xf numFmtId="1" fontId="6" fillId="7" borderId="38" xfId="0" applyNumberFormat="1" applyFont="1" applyFill="1" applyBorder="1" applyAlignment="1">
      <alignment vertical="center"/>
    </xf>
    <xf numFmtId="0" fontId="6" fillId="7" borderId="28" xfId="0" applyFont="1" applyFill="1" applyBorder="1" applyAlignment="1">
      <alignment vertical="center"/>
    </xf>
    <xf numFmtId="0" fontId="6" fillId="7" borderId="17" xfId="0" applyFont="1" applyFill="1" applyBorder="1" applyAlignment="1">
      <alignment horizontal="center" vertical="center"/>
    </xf>
    <xf numFmtId="1" fontId="6" fillId="7" borderId="17" xfId="0" applyNumberFormat="1" applyFont="1" applyFill="1" applyBorder="1" applyAlignment="1">
      <alignment horizontal="center" vertical="center"/>
    </xf>
    <xf numFmtId="16" fontId="6" fillId="7" borderId="39" xfId="0" applyNumberFormat="1" applyFont="1" applyFill="1" applyBorder="1" applyAlignment="1">
      <alignment horizontal="left" vertical="center"/>
    </xf>
    <xf numFmtId="16" fontId="6" fillId="7" borderId="40" xfId="0" applyNumberFormat="1" applyFont="1" applyFill="1" applyBorder="1" applyAlignment="1">
      <alignment horizontal="left"/>
    </xf>
    <xf numFmtId="16" fontId="6" fillId="7" borderId="51" xfId="0" applyNumberFormat="1" applyFont="1" applyFill="1" applyBorder="1" applyAlignment="1">
      <alignment horizontal="left" vertical="center"/>
    </xf>
    <xf numFmtId="0" fontId="6" fillId="7" borderId="17" xfId="0" applyNumberFormat="1" applyFont="1" applyFill="1" applyBorder="1" applyAlignment="1">
      <alignment horizontal="center" vertical="center"/>
    </xf>
    <xf numFmtId="1" fontId="6" fillId="7" borderId="18" xfId="0" applyNumberFormat="1" applyFont="1" applyFill="1" applyBorder="1" applyAlignment="1">
      <alignment horizontal="center" vertical="center"/>
    </xf>
    <xf numFmtId="1" fontId="6" fillId="7" borderId="31" xfId="0" applyNumberFormat="1" applyFont="1" applyFill="1" applyBorder="1" applyAlignment="1">
      <alignment vertical="center"/>
    </xf>
    <xf numFmtId="0" fontId="9" fillId="6" borderId="11" xfId="0" applyFont="1" applyFill="1" applyBorder="1" applyAlignment="1">
      <alignment horizontal="center" vertical="center"/>
    </xf>
    <xf numFmtId="0" fontId="9" fillId="6" borderId="29" xfId="0" applyFont="1" applyFill="1" applyBorder="1" applyAlignment="1">
      <alignment horizontal="center" vertical="center"/>
    </xf>
    <xf numFmtId="0" fontId="9" fillId="6" borderId="41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0" fontId="9" fillId="6" borderId="18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left" vertical="center"/>
    </xf>
    <xf numFmtId="0" fontId="6" fillId="8" borderId="32" xfId="0" applyFont="1" applyFill="1" applyBorder="1" applyAlignment="1">
      <alignment horizontal="center" vertical="center"/>
    </xf>
    <xf numFmtId="0" fontId="6" fillId="8" borderId="33" xfId="0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left" vertical="center"/>
    </xf>
    <xf numFmtId="0" fontId="6" fillId="8" borderId="36" xfId="0" applyFont="1" applyFill="1" applyBorder="1" applyAlignment="1">
      <alignment horizontal="center" vertical="center"/>
    </xf>
    <xf numFmtId="0" fontId="6" fillId="8" borderId="25" xfId="0" applyFont="1" applyFill="1" applyBorder="1" applyAlignment="1">
      <alignment horizontal="center" vertical="center"/>
    </xf>
    <xf numFmtId="0" fontId="6" fillId="8" borderId="21" xfId="0" applyFont="1" applyFill="1" applyBorder="1" applyAlignment="1">
      <alignment horizontal="left" vertical="center"/>
    </xf>
    <xf numFmtId="0" fontId="6" fillId="8" borderId="40" xfId="0" applyFont="1" applyFill="1" applyBorder="1" applyAlignment="1">
      <alignment horizontal="center" vertical="center"/>
    </xf>
    <xf numFmtId="0" fontId="6" fillId="8" borderId="28" xfId="0" applyFont="1" applyFill="1" applyBorder="1" applyAlignment="1">
      <alignment horizontal="center" vertical="center"/>
    </xf>
    <xf numFmtId="0" fontId="9" fillId="8" borderId="32" xfId="0" applyFont="1" applyFill="1" applyBorder="1" applyAlignment="1">
      <alignment horizontal="center" vertical="center"/>
    </xf>
    <xf numFmtId="0" fontId="9" fillId="8" borderId="33" xfId="0" applyFont="1" applyFill="1" applyBorder="1" applyAlignment="1">
      <alignment horizontal="center" vertical="center"/>
    </xf>
    <xf numFmtId="0" fontId="9" fillId="8" borderId="36" xfId="0" applyFont="1" applyFill="1" applyBorder="1" applyAlignment="1">
      <alignment horizontal="center" vertical="center"/>
    </xf>
    <xf numFmtId="0" fontId="9" fillId="8" borderId="25" xfId="0" applyFont="1" applyFill="1" applyBorder="1" applyAlignment="1">
      <alignment horizontal="center" vertical="center"/>
    </xf>
    <xf numFmtId="0" fontId="6" fillId="8" borderId="39" xfId="0" applyFont="1" applyFill="1" applyBorder="1" applyAlignment="1">
      <alignment horizontal="left" vertical="center"/>
    </xf>
    <xf numFmtId="0" fontId="9" fillId="8" borderId="40" xfId="0" applyFont="1" applyFill="1" applyBorder="1" applyAlignment="1">
      <alignment horizontal="center" vertical="center"/>
    </xf>
    <xf numFmtId="0" fontId="9" fillId="8" borderId="28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10" borderId="23" xfId="0" applyFont="1" applyFill="1" applyBorder="1" applyAlignment="1">
      <alignment horizontal="left" vertical="center"/>
    </xf>
    <xf numFmtId="0" fontId="4" fillId="10" borderId="25" xfId="0" applyFont="1" applyFill="1" applyBorder="1" applyAlignment="1">
      <alignment horizontal="left" vertical="center"/>
    </xf>
    <xf numFmtId="0" fontId="4" fillId="10" borderId="28" xfId="0" applyFont="1" applyFill="1" applyBorder="1" applyAlignment="1">
      <alignment horizontal="left" vertical="center"/>
    </xf>
    <xf numFmtId="0" fontId="9" fillId="8" borderId="22" xfId="0" applyFont="1" applyFill="1" applyBorder="1" applyAlignment="1">
      <alignment horizontal="left" vertical="center"/>
    </xf>
    <xf numFmtId="0" fontId="9" fillId="3" borderId="2" xfId="0" applyFont="1" applyFill="1" applyBorder="1" applyAlignment="1">
      <alignment vertical="center"/>
    </xf>
    <xf numFmtId="0" fontId="9" fillId="3" borderId="2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vertical="center"/>
    </xf>
    <xf numFmtId="0" fontId="6" fillId="3" borderId="13" xfId="0" applyFont="1" applyFill="1" applyBorder="1" applyAlignment="1">
      <alignment horizontal="center" vertical="center"/>
    </xf>
    <xf numFmtId="0" fontId="15" fillId="3" borderId="13" xfId="3" applyFont="1" applyFill="1" applyBorder="1" applyAlignment="1">
      <alignment horizontal="center" vertical="center"/>
    </xf>
    <xf numFmtId="0" fontId="15" fillId="3" borderId="14" xfId="3" applyFont="1" applyFill="1" applyBorder="1" applyAlignment="1">
      <alignment horizontal="center" vertical="center"/>
    </xf>
    <xf numFmtId="164" fontId="6" fillId="7" borderId="12" xfId="0" applyNumberFormat="1" applyFont="1" applyFill="1" applyBorder="1" applyAlignment="1">
      <alignment horizontal="center" vertical="center"/>
    </xf>
    <xf numFmtId="0" fontId="15" fillId="3" borderId="7" xfId="3" applyFont="1" applyFill="1" applyBorder="1" applyAlignment="1" applyProtection="1">
      <alignment horizontal="left" vertical="center"/>
      <protection hidden="1"/>
    </xf>
    <xf numFmtId="0" fontId="15" fillId="3" borderId="7" xfId="3" applyNumberFormat="1" applyFont="1" applyFill="1" applyBorder="1" applyAlignment="1" applyProtection="1">
      <alignment horizontal="center" vertical="center"/>
      <protection hidden="1"/>
    </xf>
    <xf numFmtId="164" fontId="17" fillId="3" borderId="13" xfId="0" applyNumberFormat="1" applyFont="1" applyFill="1" applyBorder="1" applyAlignment="1">
      <alignment horizontal="center" vertical="center"/>
    </xf>
    <xf numFmtId="1" fontId="15" fillId="3" borderId="7" xfId="3" applyNumberFormat="1" applyFont="1" applyFill="1" applyBorder="1" applyAlignment="1" applyProtection="1">
      <alignment horizontal="center" vertical="center"/>
      <protection hidden="1"/>
    </xf>
    <xf numFmtId="164" fontId="15" fillId="3" borderId="7" xfId="3" applyNumberFormat="1" applyFont="1" applyFill="1" applyBorder="1" applyAlignment="1" applyProtection="1">
      <alignment horizontal="center" vertical="center"/>
      <protection hidden="1"/>
    </xf>
    <xf numFmtId="0" fontId="6" fillId="3" borderId="29" xfId="0" applyNumberFormat="1" applyFont="1" applyFill="1" applyBorder="1" applyAlignment="1">
      <alignment horizontal="center" vertical="center"/>
    </xf>
    <xf numFmtId="0" fontId="15" fillId="3" borderId="13" xfId="3" applyNumberFormat="1" applyFont="1" applyFill="1" applyBorder="1" applyAlignment="1" applyProtection="1">
      <alignment horizontal="center" vertical="center"/>
      <protection hidden="1"/>
    </xf>
    <xf numFmtId="1" fontId="15" fillId="3" borderId="13" xfId="3" applyNumberFormat="1" applyFont="1" applyFill="1" applyBorder="1" applyAlignment="1" applyProtection="1">
      <alignment horizontal="center" vertical="center"/>
      <protection hidden="1"/>
    </xf>
    <xf numFmtId="1" fontId="6" fillId="3" borderId="13" xfId="0" applyNumberFormat="1" applyFont="1" applyFill="1" applyBorder="1" applyAlignment="1">
      <alignment horizontal="center" vertical="center"/>
    </xf>
    <xf numFmtId="0" fontId="15" fillId="3" borderId="19" xfId="3" applyFont="1" applyFill="1" applyBorder="1" applyAlignment="1" applyProtection="1">
      <alignment horizontal="left" vertical="center"/>
      <protection hidden="1"/>
    </xf>
    <xf numFmtId="0" fontId="15" fillId="3" borderId="19" xfId="3" applyNumberFormat="1" applyFont="1" applyFill="1" applyBorder="1" applyAlignment="1" applyProtection="1">
      <alignment horizontal="center" vertical="center"/>
      <protection hidden="1"/>
    </xf>
    <xf numFmtId="164" fontId="17" fillId="3" borderId="19" xfId="0" applyNumberFormat="1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1" fontId="15" fillId="3" borderId="19" xfId="3" applyNumberFormat="1" applyFont="1" applyFill="1" applyBorder="1" applyAlignment="1" applyProtection="1">
      <alignment horizontal="center" vertical="center"/>
      <protection hidden="1"/>
    </xf>
    <xf numFmtId="164" fontId="15" fillId="3" borderId="19" xfId="3" applyNumberFormat="1" applyFont="1" applyFill="1" applyBorder="1" applyAlignment="1" applyProtection="1">
      <alignment horizontal="center" vertical="center"/>
      <protection hidden="1"/>
    </xf>
    <xf numFmtId="0" fontId="6" fillId="3" borderId="18" xfId="0" applyNumberFormat="1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vertical="center"/>
    </xf>
    <xf numFmtId="0" fontId="6" fillId="3" borderId="0" xfId="0" applyFont="1" applyFill="1" applyBorder="1" applyAlignment="1">
      <alignment horizontal="left" vertical="center"/>
    </xf>
    <xf numFmtId="0" fontId="6" fillId="3" borderId="38" xfId="0" applyFont="1" applyFill="1" applyBorder="1" applyAlignment="1">
      <alignment horizontal="left" vertical="center"/>
    </xf>
    <xf numFmtId="0" fontId="9" fillId="3" borderId="1" xfId="4" applyFont="1" applyFill="1" applyBorder="1" applyAlignment="1">
      <alignment horizontal="left" vertical="center"/>
    </xf>
    <xf numFmtId="0" fontId="9" fillId="3" borderId="2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left" vertical="center"/>
    </xf>
    <xf numFmtId="0" fontId="9" fillId="3" borderId="32" xfId="0" applyFont="1" applyFill="1" applyBorder="1" applyAlignment="1">
      <alignment horizontal="center" vertical="center"/>
    </xf>
    <xf numFmtId="0" fontId="9" fillId="3" borderId="33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left" vertical="center"/>
    </xf>
    <xf numFmtId="0" fontId="6" fillId="3" borderId="32" xfId="0" applyFont="1" applyFill="1" applyBorder="1" applyAlignment="1">
      <alignment horizontal="center" vertical="center"/>
    </xf>
    <xf numFmtId="0" fontId="6" fillId="3" borderId="33" xfId="0" applyFont="1" applyFill="1" applyBorder="1" applyAlignment="1">
      <alignment horizontal="center" vertical="center"/>
    </xf>
    <xf numFmtId="0" fontId="6" fillId="3" borderId="34" xfId="0" applyFont="1" applyFill="1" applyBorder="1" applyAlignment="1">
      <alignment vertical="center"/>
    </xf>
    <xf numFmtId="0" fontId="6" fillId="3" borderId="35" xfId="4" applyFont="1" applyFill="1" applyBorder="1" applyAlignment="1">
      <alignment vertical="center"/>
    </xf>
    <xf numFmtId="0" fontId="6" fillId="3" borderId="24" xfId="0" applyFont="1" applyFill="1" applyBorder="1" applyAlignment="1">
      <alignment horizontal="left" vertical="center"/>
    </xf>
    <xf numFmtId="0" fontId="9" fillId="3" borderId="36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left" vertical="center"/>
    </xf>
    <xf numFmtId="0" fontId="6" fillId="3" borderId="36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vertical="center"/>
    </xf>
    <xf numFmtId="0" fontId="6" fillId="3" borderId="21" xfId="0" applyFont="1" applyFill="1" applyBorder="1" applyAlignment="1">
      <alignment vertical="center"/>
    </xf>
    <xf numFmtId="0" fontId="6" fillId="3" borderId="30" xfId="0" applyFont="1" applyFill="1" applyBorder="1" applyAlignment="1">
      <alignment vertical="center"/>
    </xf>
    <xf numFmtId="0" fontId="6" fillId="3" borderId="21" xfId="0" applyFont="1" applyFill="1" applyBorder="1" applyAlignment="1">
      <alignment horizontal="left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left" vertical="center"/>
    </xf>
    <xf numFmtId="0" fontId="6" fillId="3" borderId="40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left" vertical="center"/>
    </xf>
    <xf numFmtId="0" fontId="9" fillId="3" borderId="1" xfId="4" applyFont="1" applyFill="1" applyBorder="1" applyAlignment="1">
      <alignment vertical="center"/>
    </xf>
    <xf numFmtId="0" fontId="9" fillId="3" borderId="2" xfId="4" applyFont="1" applyFill="1" applyBorder="1" applyAlignment="1">
      <alignment vertical="center"/>
    </xf>
    <xf numFmtId="0" fontId="9" fillId="3" borderId="3" xfId="4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9" fillId="3" borderId="43" xfId="0" applyFont="1" applyFill="1" applyBorder="1" applyAlignment="1">
      <alignment vertical="center"/>
    </xf>
    <xf numFmtId="0" fontId="9" fillId="3" borderId="34" xfId="0" applyFont="1" applyFill="1" applyBorder="1" applyAlignment="1">
      <alignment vertical="center"/>
    </xf>
    <xf numFmtId="0" fontId="6" fillId="3" borderId="0" xfId="4" applyFont="1" applyFill="1" applyBorder="1" applyAlignment="1">
      <alignment vertical="center"/>
    </xf>
    <xf numFmtId="0" fontId="6" fillId="3" borderId="44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45" xfId="0" applyFont="1" applyFill="1" applyBorder="1" applyAlignment="1">
      <alignment vertical="center"/>
    </xf>
    <xf numFmtId="0" fontId="6" fillId="3" borderId="39" xfId="4" applyFont="1" applyFill="1" applyBorder="1" applyAlignment="1">
      <alignment vertical="center"/>
    </xf>
    <xf numFmtId="0" fontId="6" fillId="3" borderId="40" xfId="4" applyFont="1" applyFill="1" applyBorder="1" applyAlignment="1">
      <alignment vertical="center"/>
    </xf>
    <xf numFmtId="0" fontId="6" fillId="3" borderId="40" xfId="0" applyFont="1" applyFill="1" applyBorder="1" applyAlignment="1">
      <alignment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vertical="center"/>
    </xf>
    <xf numFmtId="0" fontId="9" fillId="3" borderId="34" xfId="4" applyFont="1" applyFill="1" applyBorder="1" applyAlignment="1">
      <alignment vertical="center"/>
    </xf>
    <xf numFmtId="0" fontId="6" fillId="3" borderId="22" xfId="0" applyFont="1" applyFill="1" applyBorder="1" applyAlignment="1">
      <alignment vertical="center"/>
    </xf>
    <xf numFmtId="0" fontId="6" fillId="3" borderId="31" xfId="4" applyFont="1" applyFill="1" applyBorder="1" applyAlignment="1">
      <alignment vertical="center"/>
    </xf>
    <xf numFmtId="0" fontId="6" fillId="3" borderId="21" xfId="0" applyFont="1" applyFill="1" applyBorder="1" applyAlignment="1">
      <alignment vertical="center" wrapText="1"/>
    </xf>
    <xf numFmtId="0" fontId="6" fillId="3" borderId="30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left" vertical="center"/>
    </xf>
    <xf numFmtId="1" fontId="9" fillId="3" borderId="1" xfId="0" applyNumberFormat="1" applyFont="1" applyFill="1" applyBorder="1" applyAlignment="1">
      <alignment vertical="center"/>
    </xf>
    <xf numFmtId="1" fontId="6" fillId="3" borderId="2" xfId="0" applyNumberFormat="1" applyFont="1" applyFill="1" applyBorder="1" applyAlignment="1">
      <alignment vertical="center"/>
    </xf>
    <xf numFmtId="1" fontId="6" fillId="3" borderId="3" xfId="0" applyNumberFormat="1" applyFont="1" applyFill="1" applyBorder="1" applyAlignment="1">
      <alignment vertical="center"/>
    </xf>
    <xf numFmtId="44" fontId="9" fillId="3" borderId="30" xfId="0" applyNumberFormat="1" applyFont="1" applyFill="1" applyBorder="1" applyAlignment="1">
      <alignment horizontal="center" vertical="center"/>
    </xf>
    <xf numFmtId="44" fontId="6" fillId="3" borderId="30" xfId="1" applyFont="1" applyFill="1" applyBorder="1" applyAlignment="1">
      <alignment vertical="center"/>
    </xf>
    <xf numFmtId="44" fontId="6" fillId="3" borderId="31" xfId="1" applyFont="1" applyFill="1" applyBorder="1" applyAlignment="1">
      <alignment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/>
    </xf>
    <xf numFmtId="0" fontId="9" fillId="3" borderId="3" xfId="0" applyNumberFormat="1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3" borderId="46" xfId="0" applyFont="1" applyFill="1" applyBorder="1" applyAlignment="1">
      <alignment vertical="center"/>
    </xf>
    <xf numFmtId="0" fontId="6" fillId="3" borderId="23" xfId="0" applyFont="1" applyFill="1" applyBorder="1" applyAlignment="1">
      <alignment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1" fontId="6" fillId="3" borderId="8" xfId="0" applyNumberFormat="1" applyFont="1" applyFill="1" applyBorder="1" applyAlignment="1">
      <alignment horizontal="center" vertical="center"/>
    </xf>
    <xf numFmtId="1" fontId="6" fillId="3" borderId="46" xfId="0" applyNumberFormat="1" applyFont="1" applyFill="1" applyBorder="1" applyAlignment="1">
      <alignment horizontal="left" vertical="center"/>
    </xf>
    <xf numFmtId="0" fontId="6" fillId="3" borderId="47" xfId="0" applyFont="1" applyFill="1" applyBorder="1" applyAlignment="1">
      <alignment horizontal="left" vertical="center"/>
    </xf>
    <xf numFmtId="0" fontId="6" fillId="3" borderId="47" xfId="0" applyFont="1" applyFill="1" applyBorder="1" applyAlignment="1">
      <alignment horizontal="left"/>
    </xf>
    <xf numFmtId="0" fontId="6" fillId="3" borderId="48" xfId="0" applyNumberFormat="1" applyFont="1" applyFill="1" applyBorder="1" applyAlignment="1">
      <alignment horizontal="left" vertical="center"/>
    </xf>
    <xf numFmtId="0" fontId="6" fillId="3" borderId="47" xfId="0" applyFont="1" applyFill="1" applyBorder="1" applyAlignment="1">
      <alignment vertical="center"/>
    </xf>
    <xf numFmtId="0" fontId="6" fillId="3" borderId="8" xfId="0" applyNumberFormat="1" applyFont="1" applyFill="1" applyBorder="1" applyAlignment="1">
      <alignment horizontal="center" vertical="center"/>
    </xf>
    <xf numFmtId="1" fontId="6" fillId="3" borderId="29" xfId="0" applyNumberFormat="1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vertical="center"/>
    </xf>
    <xf numFmtId="0" fontId="6" fillId="3" borderId="25" xfId="0" applyFont="1" applyFill="1" applyBorder="1" applyAlignment="1">
      <alignment vertical="center"/>
    </xf>
    <xf numFmtId="1" fontId="6" fillId="3" borderId="49" xfId="0" applyNumberFormat="1" applyFont="1" applyFill="1" applyBorder="1" applyAlignment="1">
      <alignment horizontal="center" vertical="center"/>
    </xf>
    <xf numFmtId="16" fontId="6" fillId="3" borderId="24" xfId="0" applyNumberFormat="1" applyFont="1" applyFill="1" applyBorder="1" applyAlignment="1">
      <alignment horizontal="left" vertical="center"/>
    </xf>
    <xf numFmtId="16" fontId="6" fillId="3" borderId="36" xfId="0" applyNumberFormat="1" applyFont="1" applyFill="1" applyBorder="1" applyAlignment="1">
      <alignment horizontal="left"/>
    </xf>
    <xf numFmtId="16" fontId="6" fillId="3" borderId="50" xfId="0" applyNumberFormat="1" applyFont="1" applyFill="1" applyBorder="1" applyAlignment="1">
      <alignment horizontal="left" vertical="center"/>
    </xf>
    <xf numFmtId="0" fontId="6" fillId="3" borderId="36" xfId="0" applyFont="1" applyFill="1" applyBorder="1" applyAlignment="1">
      <alignment vertical="center"/>
    </xf>
    <xf numFmtId="1" fontId="6" fillId="3" borderId="14" xfId="0" applyNumberFormat="1" applyFont="1" applyFill="1" applyBorder="1" applyAlignment="1">
      <alignment horizontal="center" vertical="center"/>
    </xf>
    <xf numFmtId="0" fontId="6" fillId="3" borderId="49" xfId="0" applyFont="1" applyFill="1" applyBorder="1" applyAlignment="1">
      <alignment horizontal="center" vertical="center"/>
    </xf>
    <xf numFmtId="1" fontId="6" fillId="3" borderId="24" xfId="0" applyNumberFormat="1" applyFont="1" applyFill="1" applyBorder="1" applyAlignment="1">
      <alignment horizontal="left" vertical="center"/>
    </xf>
    <xf numFmtId="0" fontId="6" fillId="3" borderId="36" xfId="0" applyFont="1" applyFill="1" applyBorder="1" applyAlignment="1">
      <alignment horizontal="left"/>
    </xf>
    <xf numFmtId="0" fontId="6" fillId="3" borderId="50" xfId="0" applyNumberFormat="1" applyFont="1" applyFill="1" applyBorder="1" applyAlignment="1">
      <alignment horizontal="left" vertical="center"/>
    </xf>
    <xf numFmtId="0" fontId="6" fillId="3" borderId="38" xfId="0" applyNumberFormat="1" applyFont="1" applyFill="1" applyBorder="1" applyAlignment="1">
      <alignment vertical="center"/>
    </xf>
    <xf numFmtId="1" fontId="6" fillId="3" borderId="38" xfId="0" applyNumberFormat="1" applyFont="1" applyFill="1" applyBorder="1" applyAlignment="1">
      <alignment vertical="center"/>
    </xf>
    <xf numFmtId="0" fontId="6" fillId="3" borderId="28" xfId="0" applyFont="1" applyFill="1" applyBorder="1" applyAlignment="1">
      <alignment vertical="center"/>
    </xf>
    <xf numFmtId="0" fontId="6" fillId="3" borderId="17" xfId="0" applyFont="1" applyFill="1" applyBorder="1" applyAlignment="1">
      <alignment horizontal="center" vertical="center"/>
    </xf>
    <xf numFmtId="1" fontId="6" fillId="3" borderId="17" xfId="0" applyNumberFormat="1" applyFont="1" applyFill="1" applyBorder="1" applyAlignment="1">
      <alignment horizontal="center" vertical="center"/>
    </xf>
    <xf numFmtId="16" fontId="6" fillId="3" borderId="39" xfId="0" applyNumberFormat="1" applyFont="1" applyFill="1" applyBorder="1" applyAlignment="1">
      <alignment horizontal="left" vertical="center"/>
    </xf>
    <xf numFmtId="16" fontId="6" fillId="3" borderId="40" xfId="0" applyNumberFormat="1" applyFont="1" applyFill="1" applyBorder="1" applyAlignment="1">
      <alignment horizontal="left"/>
    </xf>
    <xf numFmtId="16" fontId="6" fillId="3" borderId="51" xfId="0" applyNumberFormat="1" applyFont="1" applyFill="1" applyBorder="1" applyAlignment="1">
      <alignment horizontal="left" vertical="center"/>
    </xf>
    <xf numFmtId="0" fontId="6" fillId="3" borderId="17" xfId="0" applyNumberFormat="1" applyFont="1" applyFill="1" applyBorder="1" applyAlignment="1">
      <alignment horizontal="center" vertical="center"/>
    </xf>
    <xf numFmtId="1" fontId="6" fillId="3" borderId="18" xfId="0" applyNumberFormat="1" applyFont="1" applyFill="1" applyBorder="1" applyAlignment="1">
      <alignment horizontal="center" vertical="center"/>
    </xf>
    <xf numFmtId="1" fontId="6" fillId="3" borderId="31" xfId="0" applyNumberFormat="1" applyFont="1" applyFill="1" applyBorder="1" applyAlignment="1">
      <alignment vertical="center"/>
    </xf>
    <xf numFmtId="15" fontId="9" fillId="7" borderId="2" xfId="0" applyNumberFormat="1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20" fillId="7" borderId="7" xfId="3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/>
    </xf>
    <xf numFmtId="0" fontId="20" fillId="7" borderId="12" xfId="3" applyFont="1" applyFill="1" applyBorder="1" applyAlignment="1">
      <alignment horizontal="center" vertical="center"/>
    </xf>
    <xf numFmtId="15" fontId="9" fillId="7" borderId="4" xfId="0" applyNumberFormat="1" applyFont="1" applyFill="1" applyBorder="1" applyAlignment="1">
      <alignment vertical="center"/>
    </xf>
    <xf numFmtId="0" fontId="13" fillId="7" borderId="43" xfId="4" applyFont="1" applyFill="1" applyBorder="1" applyAlignment="1">
      <alignment vertical="center"/>
    </xf>
    <xf numFmtId="0" fontId="13" fillId="7" borderId="2" xfId="4" applyFont="1" applyFill="1" applyBorder="1" applyAlignment="1">
      <alignment vertical="center"/>
    </xf>
    <xf numFmtId="0" fontId="22" fillId="7" borderId="2" xfId="0" applyFont="1" applyFill="1" applyBorder="1" applyAlignment="1">
      <alignment vertical="center"/>
    </xf>
    <xf numFmtId="0" fontId="13" fillId="7" borderId="2" xfId="0" applyFont="1" applyFill="1" applyBorder="1" applyAlignment="1">
      <alignment vertical="center"/>
    </xf>
    <xf numFmtId="0" fontId="22" fillId="7" borderId="3" xfId="0" applyFont="1" applyFill="1" applyBorder="1" applyAlignment="1">
      <alignment vertical="center"/>
    </xf>
    <xf numFmtId="0" fontId="22" fillId="7" borderId="1" xfId="0" applyFont="1" applyFill="1" applyBorder="1" applyAlignment="1">
      <alignment vertical="center"/>
    </xf>
    <xf numFmtId="0" fontId="22" fillId="7" borderId="4" xfId="0" applyFont="1" applyFill="1" applyBorder="1" applyAlignment="1">
      <alignment horizontal="center" vertical="center"/>
    </xf>
    <xf numFmtId="0" fontId="22" fillId="7" borderId="2" xfId="0" applyFont="1" applyFill="1" applyBorder="1" applyAlignment="1">
      <alignment horizontal="left" vertical="center"/>
    </xf>
    <xf numFmtId="0" fontId="22" fillId="7" borderId="2" xfId="0" applyNumberFormat="1" applyFont="1" applyFill="1" applyBorder="1" applyAlignment="1">
      <alignment horizontal="center" vertical="center"/>
    </xf>
    <xf numFmtId="0" fontId="22" fillId="7" borderId="3" xfId="0" applyNumberFormat="1" applyFont="1" applyFill="1" applyBorder="1" applyAlignment="1">
      <alignment horizontal="center" vertical="center"/>
    </xf>
    <xf numFmtId="15" fontId="4" fillId="7" borderId="4" xfId="0" applyNumberFormat="1" applyFont="1" applyFill="1" applyBorder="1" applyAlignment="1">
      <alignment horizontal="center" vertical="center"/>
    </xf>
    <xf numFmtId="15" fontId="25" fillId="3" borderId="48" xfId="0" applyNumberFormat="1" applyFont="1" applyFill="1" applyBorder="1" applyAlignment="1">
      <alignment horizontal="center" vertical="center"/>
    </xf>
    <xf numFmtId="15" fontId="25" fillId="3" borderId="50" xfId="0" applyNumberFormat="1" applyFont="1" applyFill="1" applyBorder="1" applyAlignment="1">
      <alignment horizontal="center" vertical="center"/>
    </xf>
    <xf numFmtId="15" fontId="25" fillId="0" borderId="5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15" fontId="25" fillId="0" borderId="50" xfId="0" applyNumberFormat="1" applyFont="1" applyBorder="1" applyAlignment="1">
      <alignment horizontal="center"/>
    </xf>
    <xf numFmtId="0" fontId="25" fillId="5" borderId="26" xfId="0" applyFont="1" applyFill="1" applyBorder="1" applyAlignment="1">
      <alignment horizontal="center"/>
    </xf>
    <xf numFmtId="15" fontId="25" fillId="0" borderId="51" xfId="0" applyNumberFormat="1" applyFont="1" applyBorder="1" applyAlignment="1">
      <alignment horizontal="center" vertical="center"/>
    </xf>
    <xf numFmtId="0" fontId="25" fillId="5" borderId="27" xfId="0" applyFont="1" applyFill="1" applyBorder="1" applyAlignment="1">
      <alignment horizontal="center" vertical="center"/>
    </xf>
    <xf numFmtId="15" fontId="25" fillId="0" borderId="3" xfId="0" applyNumberFormat="1" applyFont="1" applyBorder="1" applyAlignment="1">
      <alignment horizontal="center" vertical="center"/>
    </xf>
    <xf numFmtId="0" fontId="25" fillId="5" borderId="4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5" fillId="5" borderId="22" xfId="0" applyFont="1" applyFill="1" applyBorder="1" applyAlignment="1">
      <alignment horizontal="center" vertical="center"/>
    </xf>
    <xf numFmtId="0" fontId="25" fillId="5" borderId="24" xfId="0" applyFont="1" applyFill="1" applyBorder="1" applyAlignment="1">
      <alignment horizontal="center" vertical="center"/>
    </xf>
    <xf numFmtId="0" fontId="0" fillId="3" borderId="44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16" fillId="11" borderId="49" xfId="2" applyFont="1" applyFill="1" applyBorder="1" applyAlignment="1" applyProtection="1">
      <alignment vertical="center"/>
      <protection locked="0"/>
    </xf>
    <xf numFmtId="0" fontId="16" fillId="11" borderId="36" xfId="2" applyFont="1" applyFill="1" applyBorder="1" applyAlignment="1" applyProtection="1">
      <alignment horizontal="left" vertical="center"/>
      <protection locked="0"/>
    </xf>
    <xf numFmtId="15" fontId="16" fillId="11" borderId="25" xfId="2" applyNumberFormat="1" applyFont="1" applyFill="1" applyBorder="1" applyAlignment="1" applyProtection="1">
      <alignment horizontal="center" vertical="center"/>
      <protection locked="0"/>
    </xf>
    <xf numFmtId="0" fontId="5" fillId="11" borderId="52" xfId="0" applyFont="1" applyFill="1" applyBorder="1" applyAlignment="1">
      <alignment horizontal="center" vertical="center"/>
    </xf>
    <xf numFmtId="0" fontId="26" fillId="11" borderId="0" xfId="2" applyFont="1" applyFill="1" applyBorder="1" applyAlignment="1" applyProtection="1">
      <alignment horizontal="center" vertical="center"/>
      <protection locked="0"/>
    </xf>
    <xf numFmtId="0" fontId="5" fillId="11" borderId="0" xfId="0" applyFont="1" applyFill="1" applyBorder="1" applyAlignment="1">
      <alignment vertical="center"/>
    </xf>
    <xf numFmtId="0" fontId="16" fillId="11" borderId="13" xfId="2" applyFont="1" applyFill="1" applyBorder="1" applyAlignment="1" applyProtection="1">
      <alignment vertical="center"/>
      <protection hidden="1"/>
    </xf>
    <xf numFmtId="1" fontId="26" fillId="11" borderId="0" xfId="2" applyNumberFormat="1" applyFont="1" applyFill="1" applyBorder="1" applyAlignment="1" applyProtection="1">
      <alignment horizontal="center" vertical="center"/>
    </xf>
    <xf numFmtId="0" fontId="16" fillId="11" borderId="13" xfId="2" applyFont="1" applyFill="1" applyBorder="1" applyAlignment="1" applyProtection="1">
      <alignment vertical="center"/>
      <protection locked="0"/>
    </xf>
    <xf numFmtId="0" fontId="5" fillId="11" borderId="0" xfId="0" applyFont="1" applyFill="1" applyBorder="1" applyAlignment="1">
      <alignment horizontal="center" vertical="center"/>
    </xf>
    <xf numFmtId="0" fontId="5" fillId="11" borderId="53" xfId="0" applyFont="1" applyFill="1" applyBorder="1" applyAlignment="1">
      <alignment horizontal="center" vertical="center"/>
    </xf>
    <xf numFmtId="0" fontId="5" fillId="11" borderId="54" xfId="0" applyFont="1" applyFill="1" applyBorder="1" applyAlignment="1">
      <alignment vertical="center"/>
    </xf>
    <xf numFmtId="0" fontId="16" fillId="11" borderId="13" xfId="2" applyFont="1" applyFill="1" applyBorder="1" applyAlignment="1" applyProtection="1">
      <alignment horizontal="center" vertical="center"/>
      <protection locked="0"/>
    </xf>
    <xf numFmtId="0" fontId="5" fillId="11" borderId="13" xfId="0" applyFont="1" applyFill="1" applyBorder="1" applyAlignment="1">
      <alignment vertical="center"/>
    </xf>
    <xf numFmtId="0" fontId="16" fillId="11" borderId="0" xfId="2" applyFont="1" applyFill="1" applyBorder="1" applyAlignment="1">
      <alignment vertical="center"/>
    </xf>
    <xf numFmtId="0" fontId="5" fillId="11" borderId="13" xfId="0" applyFont="1" applyFill="1" applyBorder="1" applyAlignment="1">
      <alignment horizontal="right" vertical="center"/>
    </xf>
    <xf numFmtId="44" fontId="5" fillId="11" borderId="13" xfId="1" applyFont="1" applyFill="1" applyBorder="1" applyAlignment="1">
      <alignment vertical="center"/>
    </xf>
    <xf numFmtId="0" fontId="26" fillId="11" borderId="13" xfId="2" applyFont="1" applyFill="1" applyBorder="1" applyAlignment="1" applyProtection="1">
      <alignment vertical="center"/>
      <protection locked="0"/>
    </xf>
    <xf numFmtId="0" fontId="16" fillId="11" borderId="0" xfId="2" applyFont="1" applyFill="1" applyBorder="1" applyAlignment="1" applyProtection="1">
      <alignment horizontal="center" vertical="center"/>
      <protection locked="0"/>
    </xf>
    <xf numFmtId="0" fontId="16" fillId="11" borderId="13" xfId="2" applyFont="1" applyFill="1" applyBorder="1" applyAlignment="1">
      <alignment vertical="center"/>
    </xf>
    <xf numFmtId="44" fontId="16" fillId="11" borderId="13" xfId="1" quotePrefix="1" applyFont="1" applyFill="1" applyBorder="1" applyAlignment="1" applyProtection="1">
      <alignment vertical="center"/>
      <protection locked="0"/>
    </xf>
    <xf numFmtId="0" fontId="5" fillId="11" borderId="8" xfId="0" applyFont="1" applyFill="1" applyBorder="1" applyAlignment="1">
      <alignment horizontal="center" vertical="center"/>
    </xf>
    <xf numFmtId="0" fontId="16" fillId="11" borderId="47" xfId="2" applyFont="1" applyFill="1" applyBorder="1" applyAlignment="1" applyProtection="1">
      <alignment horizontal="right" vertical="center"/>
      <protection locked="0"/>
    </xf>
    <xf numFmtId="0" fontId="16" fillId="11" borderId="47" xfId="2" applyFont="1" applyFill="1" applyBorder="1" applyAlignment="1" applyProtection="1">
      <alignment vertical="center"/>
      <protection locked="0"/>
    </xf>
    <xf numFmtId="0" fontId="11" fillId="11" borderId="49" xfId="2" applyFont="1" applyFill="1" applyBorder="1" applyAlignment="1" applyProtection="1">
      <alignment horizontal="center" vertical="center"/>
      <protection locked="0"/>
    </xf>
    <xf numFmtId="0" fontId="16" fillId="11" borderId="9" xfId="2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center" vertical="center"/>
    </xf>
    <xf numFmtId="0" fontId="23" fillId="5" borderId="2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24" fillId="5" borderId="20" xfId="0" applyFont="1" applyFill="1" applyBorder="1" applyAlignment="1">
      <alignment horizontal="center"/>
    </xf>
    <xf numFmtId="15" fontId="23" fillId="5" borderId="42" xfId="0" applyNumberFormat="1" applyFont="1" applyFill="1" applyBorder="1" applyAlignment="1">
      <alignment horizontal="center" vertical="center"/>
    </xf>
    <xf numFmtId="15" fontId="23" fillId="5" borderId="21" xfId="0" applyNumberFormat="1" applyFont="1" applyFill="1" applyBorder="1" applyAlignment="1">
      <alignment horizontal="center" vertical="center"/>
    </xf>
    <xf numFmtId="0" fontId="16" fillId="3" borderId="49" xfId="2" applyFont="1" applyFill="1" applyBorder="1" applyAlignment="1" applyProtection="1">
      <alignment vertical="center"/>
      <protection locked="0"/>
    </xf>
    <xf numFmtId="0" fontId="16" fillId="3" borderId="36" xfId="2" applyFont="1" applyFill="1" applyBorder="1" applyAlignment="1" applyProtection="1">
      <alignment horizontal="left" vertical="center"/>
      <protection locked="0"/>
    </xf>
    <xf numFmtId="15" fontId="16" fillId="3" borderId="25" xfId="2" applyNumberFormat="1" applyFont="1" applyFill="1" applyBorder="1" applyAlignment="1" applyProtection="1">
      <alignment horizontal="center" vertical="center"/>
      <protection locked="0"/>
    </xf>
    <xf numFmtId="0" fontId="5" fillId="3" borderId="52" xfId="0" applyFont="1" applyFill="1" applyBorder="1" applyAlignment="1">
      <alignment horizontal="center" vertical="center"/>
    </xf>
    <xf numFmtId="0" fontId="26" fillId="3" borderId="0" xfId="2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>
      <alignment vertical="center"/>
    </xf>
    <xf numFmtId="0" fontId="16" fillId="3" borderId="13" xfId="2" applyFont="1" applyFill="1" applyBorder="1" applyAlignment="1" applyProtection="1">
      <alignment vertical="center"/>
      <protection hidden="1"/>
    </xf>
    <xf numFmtId="1" fontId="26" fillId="3" borderId="0" xfId="2" applyNumberFormat="1" applyFont="1" applyFill="1" applyBorder="1" applyAlignment="1" applyProtection="1">
      <alignment horizontal="center" vertical="center"/>
    </xf>
    <xf numFmtId="0" fontId="16" fillId="3" borderId="13" xfId="2" applyFont="1" applyFill="1" applyBorder="1" applyAlignment="1" applyProtection="1">
      <alignment vertical="center"/>
      <protection locked="0"/>
    </xf>
    <xf numFmtId="0" fontId="5" fillId="3" borderId="53" xfId="0" applyFont="1" applyFill="1" applyBorder="1" applyAlignment="1">
      <alignment horizontal="center" vertical="center"/>
    </xf>
    <xf numFmtId="0" fontId="5" fillId="3" borderId="54" xfId="0" applyFont="1" applyFill="1" applyBorder="1" applyAlignment="1">
      <alignment vertical="center"/>
    </xf>
    <xf numFmtId="0" fontId="16" fillId="3" borderId="13" xfId="2" applyFont="1" applyFill="1" applyBorder="1" applyAlignment="1" applyProtection="1">
      <alignment horizontal="center" vertical="center"/>
      <protection locked="0"/>
    </xf>
    <xf numFmtId="0" fontId="5" fillId="3" borderId="13" xfId="0" applyFont="1" applyFill="1" applyBorder="1" applyAlignment="1">
      <alignment vertical="center"/>
    </xf>
    <xf numFmtId="0" fontId="16" fillId="3" borderId="0" xfId="2" applyFont="1" applyFill="1" applyBorder="1" applyAlignment="1">
      <alignment vertical="center"/>
    </xf>
    <xf numFmtId="0" fontId="5" fillId="3" borderId="13" xfId="0" applyFont="1" applyFill="1" applyBorder="1" applyAlignment="1">
      <alignment horizontal="right" vertical="center"/>
    </xf>
    <xf numFmtId="44" fontId="5" fillId="3" borderId="13" xfId="1" applyFont="1" applyFill="1" applyBorder="1" applyAlignment="1">
      <alignment vertical="center"/>
    </xf>
    <xf numFmtId="0" fontId="26" fillId="3" borderId="13" xfId="2" applyFont="1" applyFill="1" applyBorder="1" applyAlignment="1" applyProtection="1">
      <alignment vertical="center"/>
      <protection locked="0"/>
    </xf>
    <xf numFmtId="0" fontId="16" fillId="3" borderId="0" xfId="2" applyFont="1" applyFill="1" applyBorder="1" applyAlignment="1" applyProtection="1">
      <alignment horizontal="center" vertical="center"/>
      <protection locked="0"/>
    </xf>
    <xf numFmtId="0" fontId="16" fillId="3" borderId="13" xfId="2" applyFont="1" applyFill="1" applyBorder="1" applyAlignment="1">
      <alignment vertical="center"/>
    </xf>
    <xf numFmtId="44" fontId="16" fillId="3" borderId="13" xfId="1" quotePrefix="1" applyFont="1" applyFill="1" applyBorder="1" applyAlignment="1" applyProtection="1">
      <alignment vertical="center"/>
      <protection locked="0"/>
    </xf>
    <xf numFmtId="0" fontId="5" fillId="3" borderId="8" xfId="0" applyFont="1" applyFill="1" applyBorder="1" applyAlignment="1">
      <alignment horizontal="center" vertical="center"/>
    </xf>
    <xf numFmtId="0" fontId="16" fillId="3" borderId="47" xfId="2" applyFont="1" applyFill="1" applyBorder="1" applyAlignment="1" applyProtection="1">
      <alignment horizontal="right" vertical="center"/>
      <protection locked="0"/>
    </xf>
    <xf numFmtId="0" fontId="16" fillId="3" borderId="47" xfId="2" applyFont="1" applyFill="1" applyBorder="1" applyAlignment="1" applyProtection="1">
      <alignment vertical="center"/>
      <protection locked="0"/>
    </xf>
    <xf numFmtId="0" fontId="11" fillId="3" borderId="49" xfId="2" applyFont="1" applyFill="1" applyBorder="1" applyAlignment="1" applyProtection="1">
      <alignment horizontal="center" vertical="center"/>
      <protection locked="0"/>
    </xf>
    <xf numFmtId="0" fontId="16" fillId="3" borderId="9" xfId="2" applyFont="1" applyFill="1" applyBorder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0" fillId="3" borderId="0" xfId="0" applyFill="1"/>
    <xf numFmtId="0" fontId="5" fillId="3" borderId="0" xfId="0" applyFont="1" applyFill="1"/>
  </cellXfs>
  <cellStyles count="7">
    <cellStyle name="Monétaire" xfId="1" builtinId="4"/>
    <cellStyle name="Normal" xfId="0" builtinId="0"/>
    <cellStyle name="Normal 15" xfId="6"/>
    <cellStyle name="Normal 2" xfId="2"/>
    <cellStyle name="Normal 3 3" xfId="3"/>
    <cellStyle name="Normal 4" xfId="5"/>
    <cellStyle name="Normal 5" xfId="4"/>
  </cellStyles>
  <dxfs count="293"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6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00B0F0"/>
      </font>
    </dxf>
    <dxf>
      <font>
        <color theme="3" tint="0.79998168889431442"/>
      </font>
    </dxf>
    <dxf>
      <font>
        <color theme="3" tint="0.79998168889431442"/>
      </font>
    </dxf>
    <dxf>
      <font>
        <color theme="4" tint="0.79998168889431442"/>
      </font>
    </dxf>
    <dxf>
      <font>
        <color theme="4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80</xdr:col>
          <xdr:colOff>15240</xdr:colOff>
          <xdr:row>195</xdr:row>
          <xdr:rowOff>7620</xdr:rowOff>
        </xdr:from>
        <xdr:to>
          <xdr:col>81</xdr:col>
          <xdr:colOff>731520</xdr:colOff>
          <xdr:row>196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Imprimer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80</xdr:col>
          <xdr:colOff>30480</xdr:colOff>
          <xdr:row>196</xdr:row>
          <xdr:rowOff>144780</xdr:rowOff>
        </xdr:from>
        <xdr:to>
          <xdr:col>81</xdr:col>
          <xdr:colOff>739140</xdr:colOff>
          <xdr:row>198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Billets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80</xdr:col>
          <xdr:colOff>15240</xdr:colOff>
          <xdr:row>195</xdr:row>
          <xdr:rowOff>15240</xdr:rowOff>
        </xdr:from>
        <xdr:to>
          <xdr:col>81</xdr:col>
          <xdr:colOff>731520</xdr:colOff>
          <xdr:row>196</xdr:row>
          <xdr:rowOff>91440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Imprimer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80</xdr:col>
          <xdr:colOff>7620</xdr:colOff>
          <xdr:row>195</xdr:row>
          <xdr:rowOff>15240</xdr:rowOff>
        </xdr:from>
        <xdr:to>
          <xdr:col>81</xdr:col>
          <xdr:colOff>723900</xdr:colOff>
          <xdr:row>196</xdr:row>
          <xdr:rowOff>91440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Imprimer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80</xdr:col>
          <xdr:colOff>7620</xdr:colOff>
          <xdr:row>195</xdr:row>
          <xdr:rowOff>15240</xdr:rowOff>
        </xdr:from>
        <xdr:to>
          <xdr:col>81</xdr:col>
          <xdr:colOff>723900</xdr:colOff>
          <xdr:row>196</xdr:row>
          <xdr:rowOff>91440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Imprimer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80</xdr:col>
          <xdr:colOff>7620</xdr:colOff>
          <xdr:row>195</xdr:row>
          <xdr:rowOff>0</xdr:rowOff>
        </xdr:from>
        <xdr:to>
          <xdr:col>81</xdr:col>
          <xdr:colOff>723900</xdr:colOff>
          <xdr:row>196</xdr:row>
          <xdr:rowOff>76200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Imprimer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80</xdr:col>
          <xdr:colOff>15240</xdr:colOff>
          <xdr:row>195</xdr:row>
          <xdr:rowOff>7620</xdr:rowOff>
        </xdr:from>
        <xdr:to>
          <xdr:col>81</xdr:col>
          <xdr:colOff>731520</xdr:colOff>
          <xdr:row>196</xdr:row>
          <xdr:rowOff>83820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Imprimer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80</xdr:col>
          <xdr:colOff>7620</xdr:colOff>
          <xdr:row>195</xdr:row>
          <xdr:rowOff>15240</xdr:rowOff>
        </xdr:from>
        <xdr:to>
          <xdr:col>81</xdr:col>
          <xdr:colOff>723900</xdr:colOff>
          <xdr:row>196</xdr:row>
          <xdr:rowOff>91440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Imprimer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80</xdr:col>
          <xdr:colOff>15240</xdr:colOff>
          <xdr:row>195</xdr:row>
          <xdr:rowOff>7620</xdr:rowOff>
        </xdr:from>
        <xdr:to>
          <xdr:col>81</xdr:col>
          <xdr:colOff>731520</xdr:colOff>
          <xdr:row>196</xdr:row>
          <xdr:rowOff>83820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Imprimer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80</xdr:col>
          <xdr:colOff>15240</xdr:colOff>
          <xdr:row>195</xdr:row>
          <xdr:rowOff>7620</xdr:rowOff>
        </xdr:from>
        <xdr:to>
          <xdr:col>81</xdr:col>
          <xdr:colOff>731520</xdr:colOff>
          <xdr:row>196</xdr:row>
          <xdr:rowOff>83820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Imprimer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80</xdr:col>
          <xdr:colOff>7620</xdr:colOff>
          <xdr:row>195</xdr:row>
          <xdr:rowOff>15240</xdr:rowOff>
        </xdr:from>
        <xdr:to>
          <xdr:col>81</xdr:col>
          <xdr:colOff>701040</xdr:colOff>
          <xdr:row>196</xdr:row>
          <xdr:rowOff>76200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Imprimer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C41"/>
  <sheetViews>
    <sheetView workbookViewId="0">
      <selection activeCell="A5" sqref="A5"/>
    </sheetView>
  </sheetViews>
  <sheetFormatPr baseColWidth="10" defaultRowHeight="13.8" x14ac:dyDescent="0.25"/>
  <cols>
    <col min="3" max="3" width="1.5" style="376" customWidth="1"/>
  </cols>
  <sheetData>
    <row r="1" spans="1:3" ht="16.2" thickBot="1" x14ac:dyDescent="0.3">
      <c r="A1" s="410" t="s">
        <v>106</v>
      </c>
      <c r="B1" s="411"/>
      <c r="C1" s="379"/>
    </row>
    <row r="2" spans="1:3" x14ac:dyDescent="0.25">
      <c r="A2" s="412" t="s">
        <v>107</v>
      </c>
      <c r="B2" s="414" t="s">
        <v>135</v>
      </c>
      <c r="C2" s="380"/>
    </row>
    <row r="3" spans="1:3" ht="14.4" thickBot="1" x14ac:dyDescent="0.3">
      <c r="A3" s="413"/>
      <c r="B3" s="415"/>
      <c r="C3" s="380"/>
    </row>
    <row r="4" spans="1:3" ht="14.4" x14ac:dyDescent="0.25">
      <c r="A4" s="365">
        <v>42614</v>
      </c>
      <c r="B4" s="377" t="s">
        <v>108</v>
      </c>
      <c r="C4" s="380">
        <f t="shared" ref="C4:C14" ca="1" si="0">INDIRECT("'"&amp;B4&amp;"'!B2")</f>
        <v>0</v>
      </c>
    </row>
    <row r="5" spans="1:3" ht="14.4" x14ac:dyDescent="0.25">
      <c r="A5" s="366">
        <v>42621</v>
      </c>
      <c r="B5" s="378" t="s">
        <v>111</v>
      </c>
      <c r="C5" s="380">
        <f t="shared" ca="1" si="0"/>
        <v>0</v>
      </c>
    </row>
    <row r="6" spans="1:3" ht="14.4" x14ac:dyDescent="0.25">
      <c r="A6" s="366">
        <v>42628</v>
      </c>
      <c r="B6" s="378" t="s">
        <v>112</v>
      </c>
      <c r="C6" s="380">
        <f t="shared" ca="1" si="0"/>
        <v>0</v>
      </c>
    </row>
    <row r="7" spans="1:3" ht="14.4" x14ac:dyDescent="0.25">
      <c r="A7" s="366">
        <v>42635</v>
      </c>
      <c r="B7" s="378" t="s">
        <v>113</v>
      </c>
      <c r="C7" s="380">
        <f t="shared" ca="1" si="0"/>
        <v>0</v>
      </c>
    </row>
    <row r="8" spans="1:3" ht="14.4" x14ac:dyDescent="0.25">
      <c r="A8" s="366">
        <v>42642</v>
      </c>
      <c r="B8" s="378" t="s">
        <v>114</v>
      </c>
      <c r="C8" s="380">
        <f t="shared" ca="1" si="0"/>
        <v>0</v>
      </c>
    </row>
    <row r="9" spans="1:3" ht="14.4" x14ac:dyDescent="0.25">
      <c r="A9" s="366">
        <v>42649</v>
      </c>
      <c r="B9" s="378" t="s">
        <v>115</v>
      </c>
      <c r="C9" s="380">
        <f t="shared" ca="1" si="0"/>
        <v>0</v>
      </c>
    </row>
    <row r="10" spans="1:3" ht="14.4" x14ac:dyDescent="0.25">
      <c r="A10" s="366">
        <v>42656</v>
      </c>
      <c r="B10" s="378" t="s">
        <v>116</v>
      </c>
      <c r="C10" s="380">
        <f t="shared" ca="1" si="0"/>
        <v>0</v>
      </c>
    </row>
    <row r="11" spans="1:3" ht="14.4" x14ac:dyDescent="0.25">
      <c r="A11" s="366">
        <v>42663</v>
      </c>
      <c r="B11" s="378" t="s">
        <v>117</v>
      </c>
      <c r="C11" s="380">
        <f t="shared" ca="1" si="0"/>
        <v>0</v>
      </c>
    </row>
    <row r="12" spans="1:3" ht="14.4" x14ac:dyDescent="0.25">
      <c r="A12" s="366">
        <v>42670</v>
      </c>
      <c r="B12" s="378" t="s">
        <v>118</v>
      </c>
      <c r="C12" s="380">
        <f t="shared" ca="1" si="0"/>
        <v>0</v>
      </c>
    </row>
    <row r="13" spans="1:3" ht="14.4" x14ac:dyDescent="0.25">
      <c r="A13" s="366">
        <v>42677</v>
      </c>
      <c r="B13" s="378" t="s">
        <v>119</v>
      </c>
      <c r="C13" s="380">
        <f t="shared" ca="1" si="0"/>
        <v>0</v>
      </c>
    </row>
    <row r="14" spans="1:3" ht="14.4" x14ac:dyDescent="0.25">
      <c r="A14" s="366">
        <v>42684</v>
      </c>
      <c r="B14" s="378" t="s">
        <v>120</v>
      </c>
      <c r="C14" s="380">
        <f t="shared" ca="1" si="0"/>
        <v>0</v>
      </c>
    </row>
    <row r="15" spans="1:3" ht="14.4" x14ac:dyDescent="0.25">
      <c r="A15" s="366"/>
      <c r="B15" s="378"/>
      <c r="C15" s="380"/>
    </row>
    <row r="16" spans="1:3" ht="14.4" x14ac:dyDescent="0.25">
      <c r="A16" s="366"/>
      <c r="B16" s="378"/>
      <c r="C16" s="380"/>
    </row>
    <row r="17" spans="1:3" ht="14.4" x14ac:dyDescent="0.25">
      <c r="A17" s="366"/>
      <c r="B17" s="378"/>
      <c r="C17" s="380"/>
    </row>
    <row r="18" spans="1:3" ht="14.4" x14ac:dyDescent="0.25">
      <c r="A18" s="366"/>
      <c r="B18" s="378"/>
      <c r="C18" s="380"/>
    </row>
    <row r="19" spans="1:3" ht="14.4" x14ac:dyDescent="0.25">
      <c r="A19" s="366"/>
      <c r="B19" s="378"/>
      <c r="C19" s="380"/>
    </row>
    <row r="20" spans="1:3" ht="14.4" x14ac:dyDescent="0.25">
      <c r="A20" s="366"/>
      <c r="B20" s="378"/>
      <c r="C20" s="380"/>
    </row>
    <row r="21" spans="1:3" ht="14.4" x14ac:dyDescent="0.25">
      <c r="A21" s="366"/>
      <c r="B21" s="378"/>
      <c r="C21" s="380"/>
    </row>
    <row r="22" spans="1:3" ht="14.4" x14ac:dyDescent="0.25">
      <c r="A22" s="366"/>
      <c r="B22" s="378"/>
      <c r="C22" s="380"/>
    </row>
    <row r="23" spans="1:3" ht="14.4" x14ac:dyDescent="0.25">
      <c r="A23" s="366"/>
      <c r="B23" s="378"/>
      <c r="C23" s="380"/>
    </row>
    <row r="24" spans="1:3" ht="14.4" x14ac:dyDescent="0.25">
      <c r="A24" s="366"/>
      <c r="B24" s="378"/>
      <c r="C24" s="380"/>
    </row>
    <row r="25" spans="1:3" ht="14.4" x14ac:dyDescent="0.25">
      <c r="A25" s="366"/>
      <c r="B25" s="378"/>
      <c r="C25" s="380"/>
    </row>
    <row r="26" spans="1:3" ht="14.4" x14ac:dyDescent="0.25">
      <c r="A26" s="366"/>
      <c r="B26" s="378"/>
      <c r="C26" s="380"/>
    </row>
    <row r="27" spans="1:3" ht="14.4" x14ac:dyDescent="0.25">
      <c r="A27" s="366"/>
      <c r="B27" s="378"/>
      <c r="C27" s="380"/>
    </row>
    <row r="28" spans="1:3" ht="14.4" x14ac:dyDescent="0.25">
      <c r="A28" s="366"/>
      <c r="B28" s="378"/>
      <c r="C28" s="380"/>
    </row>
    <row r="29" spans="1:3" ht="14.4" x14ac:dyDescent="0.25">
      <c r="A29" s="366"/>
      <c r="B29" s="378"/>
      <c r="C29" s="380"/>
    </row>
    <row r="30" spans="1:3" ht="14.4" x14ac:dyDescent="0.25">
      <c r="A30" s="366"/>
      <c r="B30" s="378"/>
      <c r="C30" s="380"/>
    </row>
    <row r="31" spans="1:3" ht="14.4" x14ac:dyDescent="0.25">
      <c r="A31" s="366"/>
      <c r="B31" s="378"/>
      <c r="C31" s="380"/>
    </row>
    <row r="32" spans="1:3" ht="15" thickBot="1" x14ac:dyDescent="0.3">
      <c r="A32" s="367"/>
      <c r="B32" s="378"/>
      <c r="C32" s="381"/>
    </row>
    <row r="33" spans="1:2" x14ac:dyDescent="0.25">
      <c r="A33" s="368"/>
      <c r="B33" s="369"/>
    </row>
    <row r="34" spans="1:2" ht="14.4" x14ac:dyDescent="0.3">
      <c r="A34" s="370"/>
      <c r="B34" s="371"/>
    </row>
    <row r="35" spans="1:2" ht="14.4" x14ac:dyDescent="0.3">
      <c r="A35" s="370"/>
      <c r="B35" s="371"/>
    </row>
    <row r="36" spans="1:2" ht="14.4" x14ac:dyDescent="0.3">
      <c r="A36" s="370"/>
      <c r="B36" s="371"/>
    </row>
    <row r="37" spans="1:2" ht="14.4" x14ac:dyDescent="0.3">
      <c r="A37" s="370"/>
      <c r="B37" s="371"/>
    </row>
    <row r="38" spans="1:2" x14ac:dyDescent="0.25">
      <c r="A38" s="368"/>
      <c r="B38" s="369"/>
    </row>
    <row r="39" spans="1:2" ht="15" thickBot="1" x14ac:dyDescent="0.3">
      <c r="A39" s="372">
        <v>42852</v>
      </c>
      <c r="B39" s="373" t="s">
        <v>109</v>
      </c>
    </row>
    <row r="40" spans="1:2" ht="14.4" thickBot="1" x14ac:dyDescent="0.3">
      <c r="A40" s="368"/>
      <c r="B40" s="369"/>
    </row>
    <row r="41" spans="1:2" ht="15" thickBot="1" x14ac:dyDescent="0.3">
      <c r="A41" s="374">
        <v>42733</v>
      </c>
      <c r="B41" s="375" t="s">
        <v>110</v>
      </c>
    </row>
  </sheetData>
  <mergeCells count="3">
    <mergeCell ref="A1:B1"/>
    <mergeCell ref="A2:A3"/>
    <mergeCell ref="B2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L1003"/>
  <sheetViews>
    <sheetView workbookViewId="0">
      <selection activeCell="BI3" sqref="BI3:BL18"/>
    </sheetView>
  </sheetViews>
  <sheetFormatPr baseColWidth="10" defaultRowHeight="14.4" x14ac:dyDescent="0.3"/>
  <cols>
    <col min="1" max="1" width="5.09765625" style="48" customWidth="1"/>
    <col min="2" max="2" width="7.69921875" style="48" customWidth="1"/>
    <col min="3" max="3" width="17.69921875" style="48" customWidth="1"/>
    <col min="4" max="15" width="0.19921875" customWidth="1"/>
    <col min="16" max="16" width="3.69921875" style="201" customWidth="1"/>
    <col min="17" max="56" width="0.19921875" customWidth="1"/>
    <col min="57" max="57" width="7" style="14" customWidth="1"/>
    <col min="58" max="58" width="18.69921875" style="15" customWidth="1"/>
    <col min="59" max="59" width="8.69921875" style="15" customWidth="1"/>
    <col min="60" max="60" width="7.8984375" style="15" customWidth="1"/>
    <col min="61" max="61" width="7" style="16" customWidth="1"/>
    <col min="62" max="62" width="18.69921875" style="16" customWidth="1"/>
    <col min="63" max="63" width="8.796875" style="16" customWidth="1"/>
    <col min="64" max="64" width="7.8984375" style="16" customWidth="1"/>
  </cols>
  <sheetData>
    <row r="1" spans="1:64" ht="18.600000000000001" thickBot="1" x14ac:dyDescent="0.3">
      <c r="A1" s="38"/>
      <c r="B1" s="39"/>
      <c r="C1" s="49" t="s">
        <v>5</v>
      </c>
      <c r="P1" s="198"/>
      <c r="BE1" s="1" t="s">
        <v>0</v>
      </c>
      <c r="BF1" s="2"/>
      <c r="BG1" s="2"/>
      <c r="BH1" s="3"/>
      <c r="BI1" s="203" t="s">
        <v>0</v>
      </c>
      <c r="BJ1" s="204"/>
      <c r="BK1" s="204"/>
      <c r="BL1" s="205"/>
    </row>
    <row r="2" spans="1:64" ht="16.2" thickBot="1" x14ac:dyDescent="0.3">
      <c r="A2" s="51"/>
      <c r="B2" s="40" t="s">
        <v>6</v>
      </c>
      <c r="C2" s="50" t="s">
        <v>7</v>
      </c>
      <c r="P2" s="199"/>
      <c r="BE2" s="4" t="s">
        <v>1</v>
      </c>
      <c r="BF2" s="4" t="s">
        <v>2</v>
      </c>
      <c r="BG2" s="5" t="s">
        <v>3</v>
      </c>
      <c r="BH2" s="4" t="s">
        <v>4</v>
      </c>
      <c r="BI2" s="206" t="s">
        <v>1</v>
      </c>
      <c r="BJ2" s="206" t="s">
        <v>2</v>
      </c>
      <c r="BK2" s="206" t="s">
        <v>3</v>
      </c>
      <c r="BL2" s="206" t="s">
        <v>4</v>
      </c>
    </row>
    <row r="3" spans="1:64" x14ac:dyDescent="0.25">
      <c r="A3" s="41">
        <v>1000</v>
      </c>
      <c r="B3" s="42"/>
      <c r="C3" s="218" t="s">
        <v>8</v>
      </c>
      <c r="P3" s="199"/>
      <c r="BE3" s="6">
        <v>1</v>
      </c>
      <c r="BF3" s="7" t="str">
        <f>VLOOKUP($BE3,CHOOSE({1,2},$B$3:$B$1003,$C$3:$C$1003),2,FALSE)</f>
        <v>Lucille Pinel</v>
      </c>
      <c r="BG3" s="8">
        <f>VLOOKUP($BE3,CHOOSE({1,2},$B$3:$B$1003,$A$3:$A$1003),2,FALSE)</f>
        <v>1004</v>
      </c>
      <c r="BH3" s="8">
        <f>VLOOKUP(BG3,$A$3:$P$1003,16)</f>
        <v>1</v>
      </c>
      <c r="BI3" s="207">
        <v>5</v>
      </c>
      <c r="BJ3" s="208" t="s">
        <v>32</v>
      </c>
      <c r="BK3" s="209">
        <v>1024</v>
      </c>
      <c r="BL3" s="210">
        <v>12</v>
      </c>
    </row>
    <row r="4" spans="1:64" x14ac:dyDescent="0.25">
      <c r="A4" s="43">
        <v>1001</v>
      </c>
      <c r="B4" s="42"/>
      <c r="C4" s="219" t="s">
        <v>9</v>
      </c>
      <c r="P4" s="199"/>
      <c r="BE4" s="9">
        <v>2</v>
      </c>
      <c r="BF4" s="7" t="str">
        <f>VLOOKUP($BE4,CHOOSE({1,2},$B$3:$B$1003,$C$3:$C$1003),2,FALSE)</f>
        <v>Francine Allard</v>
      </c>
      <c r="BG4" s="8">
        <f>VLOOKUP($BE4,CHOOSE({1,2},$B$3:$B$1003,$A$3:$A$1003),2,FALSE)</f>
        <v>1009</v>
      </c>
      <c r="BH4" s="8">
        <f t="shared" ref="BH4:BH18" si="0">VLOOKUP(BG4,$A$3:$P$1003,16)</f>
        <v>3</v>
      </c>
      <c r="BI4" s="45">
        <v>11</v>
      </c>
      <c r="BJ4" s="211" t="s">
        <v>61</v>
      </c>
      <c r="BK4" s="212">
        <v>1053</v>
      </c>
      <c r="BL4" s="213">
        <v>9</v>
      </c>
    </row>
    <row r="5" spans="1:64" x14ac:dyDescent="0.25">
      <c r="A5" s="43">
        <v>1002</v>
      </c>
      <c r="B5" s="42"/>
      <c r="C5" s="219" t="s">
        <v>10</v>
      </c>
      <c r="P5" s="199"/>
      <c r="BE5" s="9">
        <v>3</v>
      </c>
      <c r="BF5" s="7" t="str">
        <f>VLOOKUP($BE5,CHOOSE({1,2},$B$3:$B$1003,$C$3:$C$1003),2,FALSE)</f>
        <v>André Ouimet</v>
      </c>
      <c r="BG5" s="8">
        <f>VLOOKUP($BE5,CHOOSE({1,2},$B$3:$B$1003,$A$3:$A$1003),2,FALSE)</f>
        <v>1014</v>
      </c>
      <c r="BH5" s="8">
        <f t="shared" si="0"/>
        <v>5</v>
      </c>
      <c r="BI5" s="45">
        <v>16</v>
      </c>
      <c r="BJ5" s="211" t="s">
        <v>83</v>
      </c>
      <c r="BK5" s="212">
        <v>1075</v>
      </c>
      <c r="BL5" s="213">
        <v>8</v>
      </c>
    </row>
    <row r="6" spans="1:64" x14ac:dyDescent="0.25">
      <c r="A6" s="43">
        <v>1003</v>
      </c>
      <c r="B6" s="42"/>
      <c r="C6" s="219" t="s">
        <v>11</v>
      </c>
      <c r="P6" s="199"/>
      <c r="BE6" s="9">
        <v>4</v>
      </c>
      <c r="BF6" s="7" t="str">
        <f>VLOOKUP($BE6,CHOOSE({1,2},$B$3:$B$1003,$C$3:$C$1003),2,FALSE)</f>
        <v>Jocelyne Brunelle</v>
      </c>
      <c r="BG6" s="8">
        <f>VLOOKUP($BE6,CHOOSE({1,2},$B$3:$B$1003,$A$3:$A$1003),2,FALSE)</f>
        <v>1019</v>
      </c>
      <c r="BH6" s="8">
        <f t="shared" si="0"/>
        <v>1</v>
      </c>
      <c r="BI6" s="45">
        <v>8</v>
      </c>
      <c r="BJ6" s="211" t="s">
        <v>47</v>
      </c>
      <c r="BK6" s="212">
        <v>1039</v>
      </c>
      <c r="BL6" s="213">
        <v>7</v>
      </c>
    </row>
    <row r="7" spans="1:64" x14ac:dyDescent="0.25">
      <c r="A7" s="43">
        <v>1004</v>
      </c>
      <c r="B7" s="196">
        <v>1</v>
      </c>
      <c r="C7" s="219" t="s">
        <v>12</v>
      </c>
      <c r="P7" s="202">
        <v>1</v>
      </c>
      <c r="BE7" s="9">
        <v>5</v>
      </c>
      <c r="BF7" s="7" t="str">
        <f>VLOOKUP($BE7,CHOOSE({1,2},$B$3:$B$1003,$C$3:$C$1003),2,FALSE)</f>
        <v>Gilberte Caron</v>
      </c>
      <c r="BG7" s="8">
        <f>VLOOKUP($BE7,CHOOSE({1,2},$B$3:$B$1003,$A$3:$A$1003),2,FALSE)</f>
        <v>1024</v>
      </c>
      <c r="BH7" s="8">
        <f t="shared" si="0"/>
        <v>12</v>
      </c>
      <c r="BI7" s="45">
        <v>12</v>
      </c>
      <c r="BJ7" s="211" t="s">
        <v>66</v>
      </c>
      <c r="BK7" s="212">
        <v>1058</v>
      </c>
      <c r="BL7" s="213">
        <v>7</v>
      </c>
    </row>
    <row r="8" spans="1:64" x14ac:dyDescent="0.25">
      <c r="A8" s="43">
        <v>1005</v>
      </c>
      <c r="B8" s="42"/>
      <c r="C8" s="219" t="s">
        <v>13</v>
      </c>
      <c r="P8" s="199"/>
      <c r="BE8" s="9">
        <v>6</v>
      </c>
      <c r="BF8" s="7" t="str">
        <f>VLOOKUP($BE8,CHOOSE({1,2},$B$3:$B$1003,$C$3:$C$1003),2,FALSE)</f>
        <v>Carole Moreau</v>
      </c>
      <c r="BG8" s="8">
        <f>VLOOKUP($BE8,CHOOSE({1,2},$B$3:$B$1003,$A$3:$A$1003),2,FALSE)</f>
        <v>1029</v>
      </c>
      <c r="BH8" s="8">
        <f t="shared" si="0"/>
        <v>3</v>
      </c>
      <c r="BI8" s="45">
        <v>7</v>
      </c>
      <c r="BJ8" s="211" t="s">
        <v>42</v>
      </c>
      <c r="BK8" s="212">
        <v>1034</v>
      </c>
      <c r="BL8" s="213">
        <v>6</v>
      </c>
    </row>
    <row r="9" spans="1:64" x14ac:dyDescent="0.25">
      <c r="A9" s="43">
        <v>1006</v>
      </c>
      <c r="B9" s="42"/>
      <c r="C9" s="219" t="s">
        <v>14</v>
      </c>
      <c r="P9" s="199"/>
      <c r="BE9" s="9">
        <v>7</v>
      </c>
      <c r="BF9" s="7" t="str">
        <f>VLOOKUP($BE9,CHOOSE({1,2},$B$3:$B$1003,$C$3:$C$1003),2,FALSE)</f>
        <v>Cécile Hébert</v>
      </c>
      <c r="BG9" s="8">
        <f>VLOOKUP($BE9,CHOOSE({1,2},$B$3:$B$1003,$A$3:$A$1003),2,FALSE)</f>
        <v>1034</v>
      </c>
      <c r="BH9" s="8">
        <f t="shared" si="0"/>
        <v>6</v>
      </c>
      <c r="BI9" s="45">
        <v>14</v>
      </c>
      <c r="BJ9" s="211" t="s">
        <v>74</v>
      </c>
      <c r="BK9" s="212">
        <v>1066</v>
      </c>
      <c r="BL9" s="213">
        <v>6</v>
      </c>
    </row>
    <row r="10" spans="1:64" x14ac:dyDescent="0.25">
      <c r="A10" s="43">
        <v>1007</v>
      </c>
      <c r="B10" s="42"/>
      <c r="C10" s="219" t="s">
        <v>15</v>
      </c>
      <c r="P10" s="199"/>
      <c r="BE10" s="9">
        <v>8</v>
      </c>
      <c r="BF10" s="7" t="str">
        <f>VLOOKUP($BE10,CHOOSE({1,2},$B$3:$B$1003,$C$3:$C$1003),2,FALSE)</f>
        <v>Jeannine Chartré</v>
      </c>
      <c r="BG10" s="8">
        <f>VLOOKUP($BE10,CHOOSE({1,2},$B$3:$B$1003,$A$3:$A$1003),2,FALSE)</f>
        <v>1039</v>
      </c>
      <c r="BH10" s="8">
        <f t="shared" si="0"/>
        <v>7</v>
      </c>
      <c r="BI10" s="45">
        <v>3</v>
      </c>
      <c r="BJ10" s="211" t="s">
        <v>22</v>
      </c>
      <c r="BK10" s="212">
        <v>1014</v>
      </c>
      <c r="BL10" s="213">
        <v>5</v>
      </c>
    </row>
    <row r="11" spans="1:64" x14ac:dyDescent="0.25">
      <c r="A11" s="43">
        <v>1008</v>
      </c>
      <c r="B11" s="42"/>
      <c r="C11" s="219" t="s">
        <v>16</v>
      </c>
      <c r="P11" s="199"/>
      <c r="BE11" s="9">
        <v>9</v>
      </c>
      <c r="BF11" s="7" t="str">
        <f>VLOOKUP($BE11,CHOOSE({1,2},$B$3:$B$1003,$C$3:$C$1003),2,FALSE)</f>
        <v>France Baril</v>
      </c>
      <c r="BG11" s="8">
        <f>VLOOKUP($BE11,CHOOSE({1,2},$B$3:$B$1003,$A$3:$A$1003),2,FALSE)</f>
        <v>1044</v>
      </c>
      <c r="BH11" s="8">
        <f t="shared" si="0"/>
        <v>4</v>
      </c>
      <c r="BI11" s="45">
        <v>13</v>
      </c>
      <c r="BJ11" s="211" t="s">
        <v>70</v>
      </c>
      <c r="BK11" s="212">
        <v>1062</v>
      </c>
      <c r="BL11" s="213">
        <v>5</v>
      </c>
    </row>
    <row r="12" spans="1:64" x14ac:dyDescent="0.25">
      <c r="A12" s="43">
        <v>1009</v>
      </c>
      <c r="B12" s="196">
        <v>2</v>
      </c>
      <c r="C12" s="219" t="s">
        <v>17</v>
      </c>
      <c r="P12" s="202">
        <v>3</v>
      </c>
      <c r="BE12" s="9">
        <v>10</v>
      </c>
      <c r="BF12" s="7" t="str">
        <f>VLOOKUP($BE12,CHOOSE({1,2},$B$3:$B$1003,$C$3:$C$1003),2,FALSE)</f>
        <v>Raymond Chartré</v>
      </c>
      <c r="BG12" s="8">
        <f>VLOOKUP($BE12,CHOOSE({1,2},$B$3:$B$1003,$A$3:$A$1003),2,FALSE)</f>
        <v>1049</v>
      </c>
      <c r="BH12" s="8">
        <f t="shared" si="0"/>
        <v>1</v>
      </c>
      <c r="BI12" s="45">
        <v>9</v>
      </c>
      <c r="BJ12" s="211" t="s">
        <v>52</v>
      </c>
      <c r="BK12" s="212">
        <v>1044</v>
      </c>
      <c r="BL12" s="213">
        <v>4</v>
      </c>
    </row>
    <row r="13" spans="1:64" x14ac:dyDescent="0.25">
      <c r="A13" s="43">
        <v>1010</v>
      </c>
      <c r="B13" s="42"/>
      <c r="C13" s="219" t="s">
        <v>18</v>
      </c>
      <c r="P13" s="199"/>
      <c r="BE13" s="9">
        <v>11</v>
      </c>
      <c r="BF13" s="7" t="str">
        <f>VLOOKUP($BE13,CHOOSE({1,2},$B$3:$B$1003,$C$3:$C$1003),2,FALSE)</f>
        <v>Dorothée Beauchesne</v>
      </c>
      <c r="BG13" s="8">
        <f>VLOOKUP($BE13,CHOOSE({1,2},$B$3:$B$1003,$A$3:$A$1003),2,FALSE)</f>
        <v>1053</v>
      </c>
      <c r="BH13" s="8">
        <f t="shared" si="0"/>
        <v>9</v>
      </c>
      <c r="BI13" s="45">
        <v>2</v>
      </c>
      <c r="BJ13" s="211" t="s">
        <v>17</v>
      </c>
      <c r="BK13" s="212">
        <v>1009</v>
      </c>
      <c r="BL13" s="213">
        <v>3</v>
      </c>
    </row>
    <row r="14" spans="1:64" x14ac:dyDescent="0.25">
      <c r="A14" s="43">
        <v>1011</v>
      </c>
      <c r="B14" s="42"/>
      <c r="C14" s="219" t="s">
        <v>19</v>
      </c>
      <c r="P14" s="199"/>
      <c r="BE14" s="9">
        <v>12</v>
      </c>
      <c r="BF14" s="7" t="str">
        <f>VLOOKUP($BE14,CHOOSE({1,2},$B$3:$B$1003,$C$3:$C$1003),2,FALSE)</f>
        <v>Claire Lessard</v>
      </c>
      <c r="BG14" s="8">
        <f>VLOOKUP($BE14,CHOOSE({1,2},$B$3:$B$1003,$A$3:$A$1003),2,FALSE)</f>
        <v>1058</v>
      </c>
      <c r="BH14" s="8">
        <f t="shared" si="0"/>
        <v>7</v>
      </c>
      <c r="BI14" s="45">
        <v>6</v>
      </c>
      <c r="BJ14" s="211" t="s">
        <v>37</v>
      </c>
      <c r="BK14" s="212">
        <v>1029</v>
      </c>
      <c r="BL14" s="213">
        <v>3</v>
      </c>
    </row>
    <row r="15" spans="1:64" x14ac:dyDescent="0.25">
      <c r="A15" s="43">
        <v>1012</v>
      </c>
      <c r="B15" s="42"/>
      <c r="C15" s="219" t="s">
        <v>20</v>
      </c>
      <c r="P15" s="199"/>
      <c r="BE15" s="9">
        <v>13</v>
      </c>
      <c r="BF15" s="7" t="str">
        <f>VLOOKUP($BE15,CHOOSE({1,2},$B$3:$B$1003,$C$3:$C$1003),2,FALSE)</f>
        <v>André Cyr</v>
      </c>
      <c r="BG15" s="8">
        <f>VLOOKUP($BE15,CHOOSE({1,2},$B$3:$B$1003,$A$3:$A$1003),2,FALSE)</f>
        <v>1062</v>
      </c>
      <c r="BH15" s="8">
        <f t="shared" si="0"/>
        <v>5</v>
      </c>
      <c r="BI15" s="45">
        <v>15</v>
      </c>
      <c r="BJ15" s="211" t="s">
        <v>78</v>
      </c>
      <c r="BK15" s="212">
        <v>1070</v>
      </c>
      <c r="BL15" s="213">
        <v>2</v>
      </c>
    </row>
    <row r="16" spans="1:64" x14ac:dyDescent="0.25">
      <c r="A16" s="43">
        <v>1013</v>
      </c>
      <c r="B16" s="42"/>
      <c r="C16" s="219" t="s">
        <v>21</v>
      </c>
      <c r="P16" s="199"/>
      <c r="BE16" s="9">
        <v>14</v>
      </c>
      <c r="BF16" s="7" t="str">
        <f>VLOOKUP($BE16,CHOOSE({1,2},$B$3:$B$1003,$C$3:$C$1003),2,FALSE)</f>
        <v>Michel Moreau</v>
      </c>
      <c r="BG16" s="8">
        <f>VLOOKUP($BE16,CHOOSE({1,2},$B$3:$B$1003,$A$3:$A$1003),2,FALSE)</f>
        <v>1066</v>
      </c>
      <c r="BH16" s="8">
        <f t="shared" si="0"/>
        <v>6</v>
      </c>
      <c r="BI16" s="45">
        <v>1</v>
      </c>
      <c r="BJ16" s="211" t="s">
        <v>12</v>
      </c>
      <c r="BK16" s="212">
        <v>1004</v>
      </c>
      <c r="BL16" s="213">
        <v>1</v>
      </c>
    </row>
    <row r="17" spans="1:64" x14ac:dyDescent="0.25">
      <c r="A17" s="43">
        <v>1014</v>
      </c>
      <c r="B17" s="196">
        <v>3</v>
      </c>
      <c r="C17" s="219" t="s">
        <v>22</v>
      </c>
      <c r="P17" s="202">
        <v>5</v>
      </c>
      <c r="BE17" s="9">
        <v>15</v>
      </c>
      <c r="BF17" s="7" t="str">
        <f>VLOOKUP($BE17,CHOOSE({1,2},$B$3:$B$1003,$C$3:$C$1003),2,FALSE)</f>
        <v>Yves Chapdelaine</v>
      </c>
      <c r="BG17" s="8">
        <f>VLOOKUP($BE17,CHOOSE({1,2},$B$3:$B$1003,$A$3:$A$1003),2,FALSE)</f>
        <v>1070</v>
      </c>
      <c r="BH17" s="8">
        <f t="shared" si="0"/>
        <v>2</v>
      </c>
      <c r="BI17" s="45">
        <v>4</v>
      </c>
      <c r="BJ17" s="211" t="s">
        <v>27</v>
      </c>
      <c r="BK17" s="212">
        <v>1019</v>
      </c>
      <c r="BL17" s="213">
        <v>1</v>
      </c>
    </row>
    <row r="18" spans="1:64" ht="15" thickBot="1" x14ac:dyDescent="0.3">
      <c r="A18" s="43">
        <v>1015</v>
      </c>
      <c r="B18" s="42"/>
      <c r="C18" s="219" t="s">
        <v>23</v>
      </c>
      <c r="P18" s="199"/>
      <c r="BE18" s="10">
        <v>16</v>
      </c>
      <c r="BF18" s="11" t="str">
        <f>VLOOKUP($BE18,CHOOSE({1,2},$B$3:$B$1003,$C$3:$C$1003),2,FALSE)</f>
        <v>Michel Taillon</v>
      </c>
      <c r="BG18" s="12">
        <f>VLOOKUP($BE18,CHOOSE({1,2},$B$3:$B$1003,$A$3:$A$1003),2,FALSE)</f>
        <v>1075</v>
      </c>
      <c r="BH18" s="13">
        <f t="shared" si="0"/>
        <v>8</v>
      </c>
      <c r="BI18" s="47">
        <v>10</v>
      </c>
      <c r="BJ18" s="214" t="s">
        <v>57</v>
      </c>
      <c r="BK18" s="215">
        <v>1049</v>
      </c>
      <c r="BL18" s="216">
        <v>1</v>
      </c>
    </row>
    <row r="19" spans="1:64" x14ac:dyDescent="0.3">
      <c r="A19" s="44">
        <v>1016</v>
      </c>
      <c r="B19" s="42"/>
      <c r="C19" s="219" t="s">
        <v>24</v>
      </c>
      <c r="P19" s="199"/>
    </row>
    <row r="20" spans="1:64" x14ac:dyDescent="0.3">
      <c r="A20" s="44">
        <v>1017</v>
      </c>
      <c r="B20" s="42"/>
      <c r="C20" s="219" t="s">
        <v>25</v>
      </c>
      <c r="P20" s="199"/>
    </row>
    <row r="21" spans="1:64" x14ac:dyDescent="0.3">
      <c r="A21" s="44">
        <v>1018</v>
      </c>
      <c r="B21" s="45"/>
      <c r="C21" s="219" t="s">
        <v>26</v>
      </c>
      <c r="P21" s="199"/>
    </row>
    <row r="22" spans="1:64" x14ac:dyDescent="0.3">
      <c r="A22" s="44">
        <v>1019</v>
      </c>
      <c r="B22" s="197">
        <v>4</v>
      </c>
      <c r="C22" s="219" t="s">
        <v>27</v>
      </c>
      <c r="P22" s="202">
        <v>1</v>
      </c>
    </row>
    <row r="23" spans="1:64" x14ac:dyDescent="0.3">
      <c r="A23" s="44">
        <v>1020</v>
      </c>
      <c r="B23" s="45"/>
      <c r="C23" s="219" t="s">
        <v>28</v>
      </c>
      <c r="P23" s="199"/>
    </row>
    <row r="24" spans="1:64" x14ac:dyDescent="0.3">
      <c r="A24" s="44">
        <v>1021</v>
      </c>
      <c r="B24" s="45"/>
      <c r="C24" s="219" t="s">
        <v>29</v>
      </c>
      <c r="P24" s="199"/>
    </row>
    <row r="25" spans="1:64" x14ac:dyDescent="0.3">
      <c r="A25" s="44">
        <v>1022</v>
      </c>
      <c r="B25" s="45"/>
      <c r="C25" s="219" t="s">
        <v>30</v>
      </c>
      <c r="P25" s="199"/>
    </row>
    <row r="26" spans="1:64" x14ac:dyDescent="0.3">
      <c r="A26" s="44">
        <v>1023</v>
      </c>
      <c r="B26" s="45"/>
      <c r="C26" s="219" t="s">
        <v>31</v>
      </c>
      <c r="P26" s="199"/>
    </row>
    <row r="27" spans="1:64" x14ac:dyDescent="0.3">
      <c r="A27" s="44">
        <v>1024</v>
      </c>
      <c r="B27" s="197">
        <v>5</v>
      </c>
      <c r="C27" s="219" t="s">
        <v>32</v>
      </c>
      <c r="P27" s="202">
        <v>12</v>
      </c>
    </row>
    <row r="28" spans="1:64" x14ac:dyDescent="0.3">
      <c r="A28" s="44">
        <v>1025</v>
      </c>
      <c r="B28" s="45"/>
      <c r="C28" s="219" t="s">
        <v>33</v>
      </c>
      <c r="P28" s="199"/>
    </row>
    <row r="29" spans="1:64" x14ac:dyDescent="0.3">
      <c r="A29" s="44">
        <v>1026</v>
      </c>
      <c r="B29" s="45"/>
      <c r="C29" s="219" t="s">
        <v>34</v>
      </c>
      <c r="P29" s="199"/>
    </row>
    <row r="30" spans="1:64" x14ac:dyDescent="0.3">
      <c r="A30" s="44">
        <v>1027</v>
      </c>
      <c r="B30" s="45"/>
      <c r="C30" s="219" t="s">
        <v>35</v>
      </c>
      <c r="P30" s="199"/>
    </row>
    <row r="31" spans="1:64" x14ac:dyDescent="0.3">
      <c r="A31" s="44">
        <v>1028</v>
      </c>
      <c r="B31" s="45"/>
      <c r="C31" s="219" t="s">
        <v>36</v>
      </c>
      <c r="P31" s="199"/>
    </row>
    <row r="32" spans="1:64" x14ac:dyDescent="0.3">
      <c r="A32" s="44">
        <v>1029</v>
      </c>
      <c r="B32" s="197">
        <v>6</v>
      </c>
      <c r="C32" s="219" t="s">
        <v>37</v>
      </c>
      <c r="P32" s="202">
        <v>3</v>
      </c>
    </row>
    <row r="33" spans="1:16" x14ac:dyDescent="0.3">
      <c r="A33" s="44">
        <v>1030</v>
      </c>
      <c r="B33" s="45"/>
      <c r="C33" s="219" t="s">
        <v>38</v>
      </c>
      <c r="P33" s="199"/>
    </row>
    <row r="34" spans="1:16" x14ac:dyDescent="0.3">
      <c r="A34" s="44">
        <v>1031</v>
      </c>
      <c r="B34" s="45"/>
      <c r="C34" s="219" t="s">
        <v>39</v>
      </c>
      <c r="P34" s="199"/>
    </row>
    <row r="35" spans="1:16" x14ac:dyDescent="0.3">
      <c r="A35" s="44">
        <v>1032</v>
      </c>
      <c r="B35" s="45"/>
      <c r="C35" s="219" t="s">
        <v>40</v>
      </c>
      <c r="P35" s="199"/>
    </row>
    <row r="36" spans="1:16" x14ac:dyDescent="0.3">
      <c r="A36" s="44">
        <v>1033</v>
      </c>
      <c r="B36" s="45"/>
      <c r="C36" s="219" t="s">
        <v>41</v>
      </c>
      <c r="P36" s="199"/>
    </row>
    <row r="37" spans="1:16" x14ac:dyDescent="0.3">
      <c r="A37" s="44">
        <v>1034</v>
      </c>
      <c r="B37" s="197">
        <v>7</v>
      </c>
      <c r="C37" s="219" t="s">
        <v>42</v>
      </c>
      <c r="P37" s="202">
        <v>6</v>
      </c>
    </row>
    <row r="38" spans="1:16" x14ac:dyDescent="0.3">
      <c r="A38" s="44">
        <v>1035</v>
      </c>
      <c r="B38" s="45"/>
      <c r="C38" s="219" t="s">
        <v>43</v>
      </c>
      <c r="P38" s="199"/>
    </row>
    <row r="39" spans="1:16" x14ac:dyDescent="0.3">
      <c r="A39" s="44">
        <v>1036</v>
      </c>
      <c r="B39" s="45"/>
      <c r="C39" s="219" t="s">
        <v>44</v>
      </c>
      <c r="P39" s="199"/>
    </row>
    <row r="40" spans="1:16" x14ac:dyDescent="0.3">
      <c r="A40" s="44">
        <v>1037</v>
      </c>
      <c r="B40" s="45"/>
      <c r="C40" s="219" t="s">
        <v>45</v>
      </c>
      <c r="P40" s="199"/>
    </row>
    <row r="41" spans="1:16" x14ac:dyDescent="0.3">
      <c r="A41" s="44">
        <v>1038</v>
      </c>
      <c r="B41" s="45"/>
      <c r="C41" s="219" t="s">
        <v>46</v>
      </c>
      <c r="P41" s="199"/>
    </row>
    <row r="42" spans="1:16" x14ac:dyDescent="0.3">
      <c r="A42" s="44">
        <v>1039</v>
      </c>
      <c r="B42" s="197">
        <v>8</v>
      </c>
      <c r="C42" s="219" t="s">
        <v>47</v>
      </c>
      <c r="P42" s="202">
        <v>7</v>
      </c>
    </row>
    <row r="43" spans="1:16" x14ac:dyDescent="0.3">
      <c r="A43" s="44">
        <v>1040</v>
      </c>
      <c r="B43" s="45"/>
      <c r="C43" s="219" t="s">
        <v>48</v>
      </c>
      <c r="P43" s="199"/>
    </row>
    <row r="44" spans="1:16" x14ac:dyDescent="0.3">
      <c r="A44" s="44">
        <v>1041</v>
      </c>
      <c r="B44" s="45"/>
      <c r="C44" s="219" t="s">
        <v>49</v>
      </c>
      <c r="P44" s="199"/>
    </row>
    <row r="45" spans="1:16" x14ac:dyDescent="0.3">
      <c r="A45" s="44">
        <v>1042</v>
      </c>
      <c r="B45" s="45"/>
      <c r="C45" s="219" t="s">
        <v>50</v>
      </c>
      <c r="P45" s="199"/>
    </row>
    <row r="46" spans="1:16" x14ac:dyDescent="0.3">
      <c r="A46" s="44">
        <v>1043</v>
      </c>
      <c r="B46" s="45"/>
      <c r="C46" s="219" t="s">
        <v>51</v>
      </c>
      <c r="P46" s="199"/>
    </row>
    <row r="47" spans="1:16" x14ac:dyDescent="0.3">
      <c r="A47" s="44">
        <v>1044</v>
      </c>
      <c r="B47" s="197">
        <v>9</v>
      </c>
      <c r="C47" s="219" t="s">
        <v>52</v>
      </c>
      <c r="P47" s="202">
        <v>4</v>
      </c>
    </row>
    <row r="48" spans="1:16" x14ac:dyDescent="0.3">
      <c r="A48" s="44">
        <v>1045</v>
      </c>
      <c r="B48" s="45"/>
      <c r="C48" s="219" t="s">
        <v>53</v>
      </c>
      <c r="P48" s="199"/>
    </row>
    <row r="49" spans="1:62" x14ac:dyDescent="0.3">
      <c r="A49" s="44">
        <v>1046</v>
      </c>
      <c r="B49" s="45"/>
      <c r="C49" s="219" t="s">
        <v>54</v>
      </c>
      <c r="P49" s="199"/>
      <c r="BE49" s="17"/>
      <c r="BF49" s="17"/>
      <c r="BG49" s="17"/>
      <c r="BH49" s="14"/>
    </row>
    <row r="50" spans="1:62" x14ac:dyDescent="0.3">
      <c r="A50" s="44">
        <v>1047</v>
      </c>
      <c r="B50" s="45"/>
      <c r="C50" s="219" t="s">
        <v>55</v>
      </c>
      <c r="P50" s="199"/>
      <c r="BE50" s="17"/>
      <c r="BF50" s="17"/>
      <c r="BG50" s="17"/>
      <c r="BH50" s="14"/>
    </row>
    <row r="51" spans="1:62" x14ac:dyDescent="0.3">
      <c r="A51" s="44">
        <v>1048</v>
      </c>
      <c r="B51" s="45"/>
      <c r="C51" s="219" t="s">
        <v>56</v>
      </c>
      <c r="P51" s="199"/>
      <c r="BE51" s="17"/>
      <c r="BF51" s="17"/>
      <c r="BG51" s="17"/>
      <c r="BH51" s="14"/>
    </row>
    <row r="52" spans="1:62" x14ac:dyDescent="0.3">
      <c r="A52" s="44">
        <v>1049</v>
      </c>
      <c r="B52" s="197">
        <v>10</v>
      </c>
      <c r="C52" s="219" t="s">
        <v>57</v>
      </c>
      <c r="P52" s="202">
        <v>1</v>
      </c>
      <c r="BE52" s="17"/>
      <c r="BF52" s="17"/>
      <c r="BG52" s="17"/>
      <c r="BH52" s="14"/>
    </row>
    <row r="53" spans="1:62" ht="15.6" x14ac:dyDescent="0.3">
      <c r="A53" s="44">
        <v>1050</v>
      </c>
      <c r="B53" s="45"/>
      <c r="C53" s="219" t="s">
        <v>58</v>
      </c>
      <c r="P53" s="199"/>
      <c r="BE53" s="18"/>
      <c r="BF53" s="19"/>
      <c r="BG53" s="19"/>
      <c r="BH53" s="20"/>
      <c r="BI53" s="21"/>
      <c r="BJ53" s="21"/>
    </row>
    <row r="54" spans="1:62" ht="15.6" x14ac:dyDescent="0.3">
      <c r="A54" s="44">
        <v>1051</v>
      </c>
      <c r="B54" s="45"/>
      <c r="C54" s="219" t="s">
        <v>59</v>
      </c>
      <c r="P54" s="199"/>
      <c r="BE54" s="18"/>
      <c r="BF54" s="22"/>
      <c r="BG54" s="22"/>
      <c r="BH54" s="23"/>
      <c r="BI54" s="21"/>
    </row>
    <row r="55" spans="1:62" ht="15.6" x14ac:dyDescent="0.3">
      <c r="A55" s="44">
        <v>1052</v>
      </c>
      <c r="B55" s="45"/>
      <c r="C55" s="219" t="s">
        <v>60</v>
      </c>
      <c r="P55" s="199"/>
      <c r="BE55" s="18"/>
      <c r="BF55" s="22"/>
      <c r="BG55" s="22"/>
      <c r="BH55" s="23"/>
      <c r="BI55" s="21"/>
    </row>
    <row r="56" spans="1:62" ht="15.6" x14ac:dyDescent="0.25">
      <c r="A56" s="44">
        <v>1053</v>
      </c>
      <c r="B56" s="197">
        <v>11</v>
      </c>
      <c r="C56" s="219" t="s">
        <v>61</v>
      </c>
      <c r="P56" s="202">
        <v>9</v>
      </c>
      <c r="BE56" s="24"/>
      <c r="BF56" s="22"/>
      <c r="BG56" s="22"/>
      <c r="BH56" s="23"/>
      <c r="BI56" s="21"/>
    </row>
    <row r="57" spans="1:62" ht="15.6" x14ac:dyDescent="0.25">
      <c r="A57" s="44">
        <v>1054</v>
      </c>
      <c r="B57" s="45"/>
      <c r="C57" s="219" t="s">
        <v>62</v>
      </c>
      <c r="P57" s="199"/>
      <c r="BE57" s="24"/>
      <c r="BF57" s="22"/>
      <c r="BG57" s="22"/>
      <c r="BH57" s="23"/>
      <c r="BI57" s="21"/>
    </row>
    <row r="58" spans="1:62" ht="15.6" x14ac:dyDescent="0.25">
      <c r="A58" s="44">
        <v>1055</v>
      </c>
      <c r="B58" s="45"/>
      <c r="C58" s="219" t="s">
        <v>63</v>
      </c>
      <c r="P58" s="199"/>
      <c r="BE58" s="25"/>
      <c r="BF58" s="22"/>
      <c r="BG58" s="22"/>
      <c r="BH58" s="23"/>
      <c r="BI58" s="21"/>
    </row>
    <row r="59" spans="1:62" ht="15.6" x14ac:dyDescent="0.25">
      <c r="A59" s="44">
        <v>1056</v>
      </c>
      <c r="B59" s="45"/>
      <c r="C59" s="219" t="s">
        <v>64</v>
      </c>
      <c r="P59" s="199"/>
      <c r="BE59" s="26"/>
      <c r="BF59" s="19"/>
      <c r="BG59" s="19"/>
      <c r="BH59" s="20"/>
      <c r="BI59" s="21"/>
      <c r="BJ59" s="21"/>
    </row>
    <row r="60" spans="1:62" ht="15.6" x14ac:dyDescent="0.3">
      <c r="A60" s="44">
        <v>1057</v>
      </c>
      <c r="B60" s="45"/>
      <c r="C60" s="219" t="s">
        <v>65</v>
      </c>
      <c r="P60" s="199"/>
      <c r="BE60" s="18"/>
      <c r="BF60" s="22"/>
      <c r="BG60" s="22"/>
      <c r="BH60" s="23"/>
      <c r="BI60" s="21"/>
    </row>
    <row r="61" spans="1:62" ht="15.6" x14ac:dyDescent="0.25">
      <c r="A61" s="44">
        <v>1058</v>
      </c>
      <c r="B61" s="197">
        <v>12</v>
      </c>
      <c r="C61" s="219" t="s">
        <v>66</v>
      </c>
      <c r="P61" s="202">
        <v>7</v>
      </c>
      <c r="BE61" s="26"/>
      <c r="BF61" s="22"/>
      <c r="BG61" s="22"/>
      <c r="BH61" s="23"/>
      <c r="BI61" s="21"/>
    </row>
    <row r="62" spans="1:62" ht="15.6" x14ac:dyDescent="0.3">
      <c r="A62" s="44">
        <v>1059</v>
      </c>
      <c r="B62" s="45"/>
      <c r="C62" s="219" t="s">
        <v>67</v>
      </c>
      <c r="P62" s="199"/>
      <c r="BE62" s="27"/>
      <c r="BF62" s="22"/>
      <c r="BG62" s="22"/>
      <c r="BH62" s="23"/>
      <c r="BI62" s="21"/>
    </row>
    <row r="63" spans="1:62" ht="15.6" x14ac:dyDescent="0.25">
      <c r="A63" s="44">
        <v>1060</v>
      </c>
      <c r="B63" s="45"/>
      <c r="C63" s="219" t="s">
        <v>68</v>
      </c>
      <c r="P63" s="199"/>
      <c r="BE63" s="28"/>
      <c r="BF63" s="22"/>
      <c r="BG63" s="22"/>
      <c r="BH63" s="23"/>
      <c r="BI63" s="21"/>
    </row>
    <row r="64" spans="1:62" ht="15.6" x14ac:dyDescent="0.25">
      <c r="A64" s="44">
        <v>1061</v>
      </c>
      <c r="B64" s="45"/>
      <c r="C64" s="219" t="s">
        <v>69</v>
      </c>
      <c r="P64" s="199"/>
      <c r="BE64" s="29"/>
      <c r="BF64" s="22"/>
      <c r="BG64" s="22"/>
      <c r="BH64" s="23"/>
      <c r="BI64" s="21"/>
    </row>
    <row r="65" spans="1:64" ht="15.6" x14ac:dyDescent="0.25">
      <c r="A65" s="44">
        <v>1062</v>
      </c>
      <c r="B65" s="197">
        <v>13</v>
      </c>
      <c r="C65" s="219" t="s">
        <v>70</v>
      </c>
      <c r="P65" s="202">
        <v>5</v>
      </c>
      <c r="BE65" s="29"/>
      <c r="BF65" s="19"/>
      <c r="BG65" s="19"/>
      <c r="BH65" s="20"/>
      <c r="BI65" s="21"/>
      <c r="BJ65" s="21"/>
    </row>
    <row r="66" spans="1:64" ht="15.6" x14ac:dyDescent="0.25">
      <c r="A66" s="44">
        <v>1063</v>
      </c>
      <c r="B66" s="45"/>
      <c r="C66" s="219" t="s">
        <v>71</v>
      </c>
      <c r="P66" s="199"/>
      <c r="BE66" s="29"/>
      <c r="BF66" s="22"/>
      <c r="BG66" s="22"/>
      <c r="BH66" s="23"/>
      <c r="BI66" s="21"/>
    </row>
    <row r="67" spans="1:64" ht="15.6" x14ac:dyDescent="0.25">
      <c r="A67" s="44">
        <v>1064</v>
      </c>
      <c r="B67" s="45"/>
      <c r="C67" s="219" t="s">
        <v>72</v>
      </c>
      <c r="P67" s="199"/>
      <c r="BE67" s="29"/>
      <c r="BF67" s="22"/>
      <c r="BG67" s="22"/>
      <c r="BH67" s="23"/>
      <c r="BI67" s="21"/>
    </row>
    <row r="68" spans="1:64" ht="15.6" x14ac:dyDescent="0.25">
      <c r="A68" s="44">
        <v>1065</v>
      </c>
      <c r="B68" s="45"/>
      <c r="C68" s="219" t="s">
        <v>73</v>
      </c>
      <c r="P68" s="199"/>
      <c r="BE68" s="29"/>
      <c r="BF68" s="22"/>
      <c r="BG68" s="22"/>
      <c r="BH68" s="23"/>
      <c r="BI68" s="21"/>
    </row>
    <row r="69" spans="1:64" ht="15.6" x14ac:dyDescent="0.25">
      <c r="A69" s="44">
        <v>1066</v>
      </c>
      <c r="B69" s="197">
        <v>14</v>
      </c>
      <c r="C69" s="219" t="s">
        <v>74</v>
      </c>
      <c r="P69" s="202">
        <v>6</v>
      </c>
      <c r="BE69" s="30"/>
      <c r="BF69" s="22"/>
      <c r="BG69" s="22"/>
      <c r="BH69" s="23"/>
      <c r="BI69" s="21"/>
    </row>
    <row r="70" spans="1:64" ht="15.6" x14ac:dyDescent="0.25">
      <c r="A70" s="44">
        <v>1067</v>
      </c>
      <c r="B70" s="45"/>
      <c r="C70" s="219" t="s">
        <v>75</v>
      </c>
      <c r="P70" s="199"/>
      <c r="BE70" s="30"/>
      <c r="BF70" s="22"/>
      <c r="BG70" s="22"/>
      <c r="BH70" s="23"/>
      <c r="BI70" s="21"/>
    </row>
    <row r="71" spans="1:64" ht="15.6" x14ac:dyDescent="0.25">
      <c r="A71" s="44">
        <v>1068</v>
      </c>
      <c r="B71" s="45"/>
      <c r="C71" s="219" t="s">
        <v>76</v>
      </c>
      <c r="P71" s="199"/>
      <c r="BE71" s="30"/>
      <c r="BF71" s="19"/>
      <c r="BG71" s="19"/>
      <c r="BH71" s="20"/>
      <c r="BI71" s="21"/>
      <c r="BJ71" s="21"/>
      <c r="BL71" s="21"/>
    </row>
    <row r="72" spans="1:64" ht="15.6" x14ac:dyDescent="0.25">
      <c r="A72" s="44">
        <v>1069</v>
      </c>
      <c r="B72" s="45"/>
      <c r="C72" s="219" t="s">
        <v>77</v>
      </c>
      <c r="P72" s="199"/>
      <c r="BE72" s="29"/>
      <c r="BF72" s="31"/>
      <c r="BG72" s="31"/>
      <c r="BH72" s="31"/>
    </row>
    <row r="73" spans="1:64" ht="15.6" x14ac:dyDescent="0.25">
      <c r="A73" s="44">
        <v>1070</v>
      </c>
      <c r="B73" s="197">
        <v>15</v>
      </c>
      <c r="C73" s="219" t="s">
        <v>78</v>
      </c>
      <c r="P73" s="202">
        <v>2</v>
      </c>
      <c r="BE73" s="29"/>
      <c r="BF73" s="31"/>
      <c r="BG73" s="31"/>
      <c r="BH73" s="31"/>
    </row>
    <row r="74" spans="1:64" ht="15.6" x14ac:dyDescent="0.25">
      <c r="A74" s="44">
        <v>1071</v>
      </c>
      <c r="B74" s="45"/>
      <c r="C74" s="219" t="s">
        <v>79</v>
      </c>
      <c r="P74" s="199"/>
      <c r="BE74" s="24"/>
      <c r="BF74" s="22"/>
      <c r="BG74" s="22"/>
      <c r="BH74" s="32"/>
    </row>
    <row r="75" spans="1:64" ht="15.6" x14ac:dyDescent="0.3">
      <c r="A75" s="44">
        <v>1072</v>
      </c>
      <c r="B75" s="45"/>
      <c r="C75" s="219" t="s">
        <v>80</v>
      </c>
      <c r="P75" s="199"/>
      <c r="BE75" s="33"/>
      <c r="BF75" s="22"/>
      <c r="BG75" s="22"/>
      <c r="BH75" s="32"/>
    </row>
    <row r="76" spans="1:64" ht="15.6" x14ac:dyDescent="0.3">
      <c r="A76" s="44">
        <v>1073</v>
      </c>
      <c r="B76" s="45"/>
      <c r="C76" s="219" t="s">
        <v>81</v>
      </c>
      <c r="P76" s="199"/>
      <c r="BE76" s="33"/>
      <c r="BF76" s="22"/>
      <c r="BG76" s="22"/>
      <c r="BH76" s="32"/>
    </row>
    <row r="77" spans="1:64" ht="15.6" x14ac:dyDescent="0.25">
      <c r="A77" s="44">
        <v>1074</v>
      </c>
      <c r="B77" s="45"/>
      <c r="C77" s="219" t="s">
        <v>82</v>
      </c>
      <c r="P77" s="199"/>
      <c r="BE77" s="29"/>
      <c r="BF77" s="22"/>
      <c r="BG77" s="22"/>
      <c r="BH77" s="32"/>
    </row>
    <row r="78" spans="1:64" ht="15.6" x14ac:dyDescent="0.3">
      <c r="A78" s="44">
        <v>1075</v>
      </c>
      <c r="B78" s="197">
        <v>16</v>
      </c>
      <c r="C78" s="219" t="s">
        <v>83</v>
      </c>
      <c r="P78" s="202">
        <v>8</v>
      </c>
      <c r="BE78" s="33"/>
      <c r="BF78" s="22"/>
      <c r="BG78" s="22"/>
      <c r="BH78" s="32"/>
    </row>
    <row r="79" spans="1:64" ht="15.6" x14ac:dyDescent="0.3">
      <c r="A79" s="44">
        <v>1076</v>
      </c>
      <c r="B79" s="45"/>
      <c r="C79" s="219" t="s">
        <v>84</v>
      </c>
      <c r="P79" s="199"/>
      <c r="BE79" s="18"/>
      <c r="BF79" s="22"/>
      <c r="BG79" s="22"/>
      <c r="BH79" s="32"/>
    </row>
    <row r="80" spans="1:64" ht="15.6" x14ac:dyDescent="0.3">
      <c r="A80" s="44">
        <v>1077</v>
      </c>
      <c r="B80" s="45"/>
      <c r="C80" s="219" t="s">
        <v>85</v>
      </c>
      <c r="P80" s="199"/>
      <c r="BE80" s="18"/>
      <c r="BF80" s="22"/>
      <c r="BG80" s="22"/>
      <c r="BH80" s="32"/>
    </row>
    <row r="81" spans="1:60" ht="15.6" x14ac:dyDescent="0.25">
      <c r="A81" s="44">
        <v>1078</v>
      </c>
      <c r="B81" s="45"/>
      <c r="C81" s="219" t="s">
        <v>86</v>
      </c>
      <c r="P81" s="199"/>
      <c r="BE81" s="24"/>
      <c r="BF81" s="22"/>
      <c r="BG81" s="22"/>
      <c r="BH81" s="32"/>
    </row>
    <row r="82" spans="1:60" ht="15.6" x14ac:dyDescent="0.25">
      <c r="A82" s="44">
        <v>1079</v>
      </c>
      <c r="B82" s="45"/>
      <c r="C82" s="219" t="s">
        <v>87</v>
      </c>
      <c r="P82" s="199"/>
      <c r="BE82" s="24"/>
      <c r="BF82" s="22"/>
      <c r="BG82" s="22"/>
      <c r="BH82" s="32"/>
    </row>
    <row r="83" spans="1:60" ht="15.6" x14ac:dyDescent="0.25">
      <c r="A83" s="44">
        <v>1080</v>
      </c>
      <c r="B83" s="45"/>
      <c r="C83" s="219" t="s">
        <v>88</v>
      </c>
      <c r="P83" s="199"/>
      <c r="BE83" s="25"/>
      <c r="BF83" s="22"/>
      <c r="BG83" s="22"/>
      <c r="BH83" s="32"/>
    </row>
    <row r="84" spans="1:60" ht="15.6" x14ac:dyDescent="0.25">
      <c r="A84" s="44">
        <v>1081</v>
      </c>
      <c r="B84" s="45"/>
      <c r="C84" s="219" t="s">
        <v>89</v>
      </c>
      <c r="P84" s="199"/>
      <c r="BE84" s="26"/>
      <c r="BF84" s="22"/>
      <c r="BG84" s="22"/>
      <c r="BH84" s="32"/>
    </row>
    <row r="85" spans="1:60" ht="15.6" x14ac:dyDescent="0.3">
      <c r="A85" s="44">
        <v>1082</v>
      </c>
      <c r="B85" s="45"/>
      <c r="C85" s="219"/>
      <c r="P85" s="199"/>
      <c r="BE85" s="18"/>
      <c r="BF85" s="22"/>
      <c r="BG85" s="22"/>
      <c r="BH85" s="32"/>
    </row>
    <row r="86" spans="1:60" ht="15.6" x14ac:dyDescent="0.25">
      <c r="A86" s="44">
        <v>1083</v>
      </c>
      <c r="B86" s="45"/>
      <c r="C86" s="219"/>
      <c r="P86" s="199"/>
      <c r="BE86" s="26"/>
      <c r="BH86" s="32"/>
    </row>
    <row r="87" spans="1:60" ht="15.6" x14ac:dyDescent="0.3">
      <c r="A87" s="44">
        <v>1084</v>
      </c>
      <c r="B87" s="45"/>
      <c r="C87" s="219"/>
      <c r="P87" s="199"/>
      <c r="BE87" s="27"/>
      <c r="BF87" s="31"/>
      <c r="BG87" s="31"/>
      <c r="BH87" s="31"/>
    </row>
    <row r="88" spans="1:60" ht="15.6" x14ac:dyDescent="0.25">
      <c r="A88" s="44">
        <v>1085</v>
      </c>
      <c r="B88" s="45"/>
      <c r="C88" s="219"/>
      <c r="P88" s="199"/>
      <c r="BE88" s="28"/>
      <c r="BF88" s="34"/>
      <c r="BG88" s="34"/>
      <c r="BH88" s="31"/>
    </row>
    <row r="89" spans="1:60" ht="15.6" x14ac:dyDescent="0.25">
      <c r="A89" s="44">
        <v>1086</v>
      </c>
      <c r="B89" s="45"/>
      <c r="C89" s="219"/>
      <c r="P89" s="199"/>
      <c r="BE89" s="29"/>
      <c r="BF89" s="34"/>
      <c r="BG89" s="34"/>
      <c r="BH89" s="31"/>
    </row>
    <row r="90" spans="1:60" ht="15.6" x14ac:dyDescent="0.25">
      <c r="A90" s="44">
        <v>1087</v>
      </c>
      <c r="B90" s="45"/>
      <c r="C90" s="219"/>
      <c r="P90" s="199"/>
      <c r="BE90" s="29"/>
      <c r="BF90" s="34"/>
      <c r="BG90" s="34"/>
      <c r="BH90" s="31"/>
    </row>
    <row r="91" spans="1:60" ht="15.6" x14ac:dyDescent="0.25">
      <c r="A91" s="44">
        <v>1088</v>
      </c>
      <c r="B91" s="45"/>
      <c r="C91" s="219"/>
      <c r="P91" s="199"/>
      <c r="BE91" s="29"/>
      <c r="BF91" s="35"/>
      <c r="BG91" s="35"/>
      <c r="BH91" s="31"/>
    </row>
    <row r="92" spans="1:60" ht="15.6" x14ac:dyDescent="0.25">
      <c r="A92" s="44">
        <v>1089</v>
      </c>
      <c r="B92" s="45"/>
      <c r="C92" s="219"/>
      <c r="P92" s="199"/>
      <c r="BE92" s="29"/>
      <c r="BF92" s="34"/>
      <c r="BG92" s="34"/>
      <c r="BH92" s="31"/>
    </row>
    <row r="93" spans="1:60" ht="15.6" x14ac:dyDescent="0.25">
      <c r="A93" s="44">
        <v>1090</v>
      </c>
      <c r="B93" s="45"/>
      <c r="C93" s="219"/>
      <c r="P93" s="199"/>
      <c r="BE93" s="29"/>
      <c r="BF93" s="34"/>
      <c r="BG93" s="34"/>
      <c r="BH93" s="31"/>
    </row>
    <row r="94" spans="1:60" ht="15.6" x14ac:dyDescent="0.25">
      <c r="A94" s="44">
        <v>1091</v>
      </c>
      <c r="B94" s="45"/>
      <c r="C94" s="219"/>
      <c r="P94" s="199"/>
      <c r="BE94" s="30"/>
      <c r="BF94" s="34"/>
      <c r="BG94" s="34"/>
      <c r="BH94" s="31"/>
    </row>
    <row r="95" spans="1:60" ht="15.6" x14ac:dyDescent="0.25">
      <c r="A95" s="44">
        <v>1092</v>
      </c>
      <c r="B95" s="45"/>
      <c r="C95" s="219"/>
      <c r="P95" s="199"/>
      <c r="BE95" s="30"/>
      <c r="BF95" s="34"/>
      <c r="BG95" s="34"/>
      <c r="BH95" s="31"/>
    </row>
    <row r="96" spans="1:60" ht="15.6" x14ac:dyDescent="0.25">
      <c r="A96" s="44">
        <v>1093</v>
      </c>
      <c r="B96" s="45"/>
      <c r="C96" s="219"/>
      <c r="P96" s="199"/>
      <c r="BE96" s="30"/>
      <c r="BF96" s="34"/>
      <c r="BG96" s="34"/>
      <c r="BH96" s="31"/>
    </row>
    <row r="97" spans="1:60" ht="15.6" x14ac:dyDescent="0.25">
      <c r="A97" s="44">
        <v>1094</v>
      </c>
      <c r="B97" s="45"/>
      <c r="C97" s="219"/>
      <c r="P97" s="199"/>
      <c r="BE97" s="29"/>
      <c r="BF97" s="34"/>
      <c r="BG97" s="34"/>
      <c r="BH97" s="31"/>
    </row>
    <row r="98" spans="1:60" ht="15.6" x14ac:dyDescent="0.25">
      <c r="A98" s="44">
        <v>1095</v>
      </c>
      <c r="B98" s="45"/>
      <c r="C98" s="219"/>
      <c r="P98" s="199"/>
      <c r="BE98" s="29"/>
      <c r="BF98" s="34"/>
      <c r="BG98" s="34"/>
      <c r="BH98" s="31"/>
    </row>
    <row r="99" spans="1:60" ht="15.6" x14ac:dyDescent="0.25">
      <c r="A99" s="44">
        <v>1096</v>
      </c>
      <c r="B99" s="45"/>
      <c r="C99" s="219"/>
      <c r="P99" s="199"/>
      <c r="BE99" s="24"/>
      <c r="BF99" s="34"/>
      <c r="BG99" s="34"/>
      <c r="BH99" s="31"/>
    </row>
    <row r="100" spans="1:60" ht="15.6" x14ac:dyDescent="0.3">
      <c r="A100" s="44">
        <v>1097</v>
      </c>
      <c r="B100" s="45"/>
      <c r="C100" s="219"/>
      <c r="P100" s="199"/>
      <c r="BE100" s="33"/>
      <c r="BF100" s="34"/>
      <c r="BG100" s="34"/>
      <c r="BH100" s="31"/>
    </row>
    <row r="101" spans="1:60" ht="15.6" x14ac:dyDescent="0.3">
      <c r="A101" s="44">
        <v>1098</v>
      </c>
      <c r="B101" s="45"/>
      <c r="C101" s="219"/>
      <c r="P101" s="199"/>
      <c r="BE101" s="33"/>
      <c r="BF101" s="34"/>
      <c r="BG101" s="34"/>
      <c r="BH101" s="31"/>
    </row>
    <row r="102" spans="1:60" ht="15.6" x14ac:dyDescent="0.25">
      <c r="A102" s="44">
        <v>1099</v>
      </c>
      <c r="B102" s="45"/>
      <c r="C102" s="219"/>
      <c r="P102" s="199"/>
      <c r="BE102" s="29"/>
      <c r="BF102" s="34"/>
      <c r="BG102" s="34"/>
      <c r="BH102" s="31"/>
    </row>
    <row r="103" spans="1:60" ht="15.6" x14ac:dyDescent="0.3">
      <c r="A103" s="44">
        <v>1100</v>
      </c>
      <c r="B103" s="45"/>
      <c r="C103" s="219"/>
      <c r="P103" s="199"/>
      <c r="BE103" s="33"/>
      <c r="BF103" s="34"/>
      <c r="BG103" s="34"/>
      <c r="BH103" s="31"/>
    </row>
    <row r="104" spans="1:60" ht="15.6" x14ac:dyDescent="0.3">
      <c r="A104" s="44">
        <v>1101</v>
      </c>
      <c r="B104" s="45"/>
      <c r="C104" s="219"/>
      <c r="P104" s="199"/>
      <c r="BE104" s="18"/>
      <c r="BF104" s="34"/>
      <c r="BG104" s="34"/>
      <c r="BH104" s="31"/>
    </row>
    <row r="105" spans="1:60" ht="15.6" x14ac:dyDescent="0.3">
      <c r="A105" s="44">
        <v>1102</v>
      </c>
      <c r="B105" s="45"/>
      <c r="C105" s="219"/>
      <c r="P105" s="199"/>
      <c r="BE105" s="18"/>
      <c r="BF105" s="34"/>
      <c r="BG105" s="34"/>
      <c r="BH105" s="31"/>
    </row>
    <row r="106" spans="1:60" ht="15.6" x14ac:dyDescent="0.3">
      <c r="A106" s="44">
        <v>1103</v>
      </c>
      <c r="B106" s="45"/>
      <c r="C106" s="219"/>
      <c r="P106" s="199"/>
      <c r="BE106" s="18"/>
      <c r="BF106" s="34"/>
      <c r="BG106" s="34"/>
      <c r="BH106" s="31"/>
    </row>
    <row r="107" spans="1:60" ht="15.6" x14ac:dyDescent="0.25">
      <c r="A107" s="44">
        <v>1104</v>
      </c>
      <c r="B107" s="45"/>
      <c r="C107" s="219"/>
      <c r="P107" s="199"/>
      <c r="BE107" s="24"/>
      <c r="BF107" s="34"/>
      <c r="BG107" s="34"/>
      <c r="BH107" s="31"/>
    </row>
    <row r="108" spans="1:60" ht="15.6" x14ac:dyDescent="0.25">
      <c r="A108" s="44">
        <v>1105</v>
      </c>
      <c r="B108" s="45"/>
      <c r="C108" s="219"/>
      <c r="P108" s="199"/>
      <c r="BE108" s="24"/>
      <c r="BF108" s="34"/>
      <c r="BG108" s="34"/>
      <c r="BH108" s="31"/>
    </row>
    <row r="109" spans="1:60" ht="15.6" x14ac:dyDescent="0.25">
      <c r="A109" s="44">
        <v>1106</v>
      </c>
      <c r="B109" s="45"/>
      <c r="C109" s="219"/>
      <c r="P109" s="199"/>
      <c r="BE109" s="25"/>
      <c r="BF109" s="34"/>
      <c r="BG109" s="34"/>
      <c r="BH109" s="31"/>
    </row>
    <row r="110" spans="1:60" ht="15.6" x14ac:dyDescent="0.25">
      <c r="A110" s="44">
        <v>1107</v>
      </c>
      <c r="B110" s="45"/>
      <c r="C110" s="219"/>
      <c r="P110" s="199"/>
      <c r="BE110" s="26"/>
      <c r="BF110" s="34"/>
      <c r="BG110" s="34"/>
      <c r="BH110" s="31"/>
    </row>
    <row r="111" spans="1:60" ht="15.6" x14ac:dyDescent="0.3">
      <c r="A111" s="44">
        <v>1108</v>
      </c>
      <c r="B111" s="45"/>
      <c r="C111" s="219"/>
      <c r="P111" s="199"/>
      <c r="BE111" s="18"/>
      <c r="BF111" s="34"/>
      <c r="BG111" s="34"/>
      <c r="BH111" s="31"/>
    </row>
    <row r="112" spans="1:60" ht="15.6" x14ac:dyDescent="0.25">
      <c r="A112" s="44">
        <v>1109</v>
      </c>
      <c r="B112" s="45"/>
      <c r="C112" s="219"/>
      <c r="P112" s="199"/>
      <c r="BE112" s="26"/>
      <c r="BF112" s="34"/>
      <c r="BG112" s="34"/>
      <c r="BH112" s="31"/>
    </row>
    <row r="113" spans="1:60" ht="15.6" x14ac:dyDescent="0.3">
      <c r="A113" s="44">
        <v>1110</v>
      </c>
      <c r="B113" s="45"/>
      <c r="C113" s="219"/>
      <c r="P113" s="199"/>
      <c r="BE113" s="27"/>
      <c r="BF113" s="34"/>
      <c r="BG113" s="34"/>
      <c r="BH113" s="31"/>
    </row>
    <row r="114" spans="1:60" ht="15.6" x14ac:dyDescent="0.25">
      <c r="A114" s="44">
        <v>1111</v>
      </c>
      <c r="B114" s="45"/>
      <c r="C114" s="219"/>
      <c r="P114" s="199"/>
      <c r="BE114" s="28"/>
      <c r="BF114" s="34"/>
      <c r="BG114" s="34"/>
      <c r="BH114" s="31"/>
    </row>
    <row r="115" spans="1:60" ht="15.6" x14ac:dyDescent="0.25">
      <c r="A115" s="44">
        <v>1112</v>
      </c>
      <c r="B115" s="45"/>
      <c r="C115" s="219"/>
      <c r="P115" s="199"/>
      <c r="BE115" s="29"/>
      <c r="BF115" s="34"/>
      <c r="BG115" s="34"/>
      <c r="BH115" s="31"/>
    </row>
    <row r="116" spans="1:60" ht="15.6" x14ac:dyDescent="0.25">
      <c r="A116" s="44">
        <v>1113</v>
      </c>
      <c r="B116" s="45"/>
      <c r="C116" s="219"/>
      <c r="P116" s="199"/>
      <c r="BE116" s="29"/>
      <c r="BF116" s="34"/>
      <c r="BG116" s="34"/>
      <c r="BH116" s="31"/>
    </row>
    <row r="117" spans="1:60" ht="15.6" x14ac:dyDescent="0.25">
      <c r="A117" s="44">
        <v>1114</v>
      </c>
      <c r="B117" s="45"/>
      <c r="C117" s="219"/>
      <c r="P117" s="199"/>
      <c r="BE117" s="29"/>
      <c r="BF117" s="34"/>
      <c r="BG117" s="34"/>
      <c r="BH117" s="31"/>
    </row>
    <row r="118" spans="1:60" ht="15.6" x14ac:dyDescent="0.25">
      <c r="A118" s="44">
        <v>1115</v>
      </c>
      <c r="B118" s="45"/>
      <c r="C118" s="219"/>
      <c r="P118" s="199"/>
      <c r="BE118" s="29"/>
    </row>
    <row r="119" spans="1:60" ht="15.6" x14ac:dyDescent="0.25">
      <c r="A119" s="44">
        <v>1116</v>
      </c>
      <c r="B119" s="45"/>
      <c r="C119" s="219"/>
      <c r="P119" s="199"/>
      <c r="BE119" s="29"/>
      <c r="BF119" s="34"/>
      <c r="BG119" s="34"/>
      <c r="BH119" s="31"/>
    </row>
    <row r="120" spans="1:60" ht="15.6" x14ac:dyDescent="0.25">
      <c r="A120" s="44">
        <v>1117</v>
      </c>
      <c r="B120" s="45"/>
      <c r="C120" s="219"/>
      <c r="P120" s="199"/>
      <c r="BE120" s="30"/>
      <c r="BF120" s="34"/>
      <c r="BG120" s="34"/>
      <c r="BH120" s="31"/>
    </row>
    <row r="121" spans="1:60" ht="15.6" x14ac:dyDescent="0.25">
      <c r="A121" s="44">
        <v>1118</v>
      </c>
      <c r="B121" s="45"/>
      <c r="C121" s="219"/>
      <c r="P121" s="199"/>
      <c r="BE121" s="30"/>
      <c r="BF121" s="34"/>
      <c r="BG121" s="34"/>
      <c r="BH121" s="31"/>
    </row>
    <row r="122" spans="1:60" ht="15.6" x14ac:dyDescent="0.25">
      <c r="A122" s="44">
        <v>1119</v>
      </c>
      <c r="B122" s="45"/>
      <c r="C122" s="219"/>
      <c r="P122" s="199"/>
      <c r="BE122" s="30"/>
      <c r="BF122" s="34"/>
      <c r="BG122" s="34"/>
      <c r="BH122" s="31"/>
    </row>
    <row r="123" spans="1:60" ht="15.6" x14ac:dyDescent="0.25">
      <c r="A123" s="44">
        <v>1120</v>
      </c>
      <c r="B123" s="45"/>
      <c r="C123" s="219"/>
      <c r="P123" s="199"/>
      <c r="BE123" s="29"/>
      <c r="BF123" s="34"/>
      <c r="BG123" s="34"/>
      <c r="BH123" s="31"/>
    </row>
    <row r="124" spans="1:60" ht="15.6" x14ac:dyDescent="0.25">
      <c r="A124" s="44">
        <v>1121</v>
      </c>
      <c r="B124" s="45"/>
      <c r="C124" s="219"/>
      <c r="P124" s="199"/>
      <c r="BE124" s="29"/>
      <c r="BF124" s="34"/>
      <c r="BG124" s="34"/>
      <c r="BH124" s="31"/>
    </row>
    <row r="125" spans="1:60" ht="15.6" x14ac:dyDescent="0.25">
      <c r="A125" s="44">
        <v>1122</v>
      </c>
      <c r="B125" s="45"/>
      <c r="C125" s="219"/>
      <c r="P125" s="199"/>
      <c r="BE125" s="24"/>
      <c r="BF125" s="34"/>
      <c r="BG125" s="34"/>
      <c r="BH125" s="31"/>
    </row>
    <row r="126" spans="1:60" ht="15.6" x14ac:dyDescent="0.3">
      <c r="A126" s="44">
        <v>1123</v>
      </c>
      <c r="B126" s="45"/>
      <c r="C126" s="219"/>
      <c r="P126" s="199"/>
      <c r="BE126" s="33"/>
      <c r="BF126" s="34"/>
      <c r="BG126" s="34"/>
      <c r="BH126" s="31"/>
    </row>
    <row r="127" spans="1:60" ht="15.6" x14ac:dyDescent="0.3">
      <c r="A127" s="44">
        <v>1124</v>
      </c>
      <c r="B127" s="45"/>
      <c r="C127" s="219"/>
      <c r="P127" s="199"/>
      <c r="BE127" s="33"/>
      <c r="BF127" s="34"/>
      <c r="BG127" s="34"/>
      <c r="BH127" s="31"/>
    </row>
    <row r="128" spans="1:60" ht="15.6" x14ac:dyDescent="0.25">
      <c r="A128" s="44">
        <v>1125</v>
      </c>
      <c r="B128" s="45"/>
      <c r="C128" s="219"/>
      <c r="P128" s="199"/>
      <c r="BE128" s="29"/>
      <c r="BF128" s="34"/>
      <c r="BG128" s="34"/>
      <c r="BH128" s="31"/>
    </row>
    <row r="129" spans="1:60" ht="15.6" x14ac:dyDescent="0.3">
      <c r="A129" s="44">
        <v>1126</v>
      </c>
      <c r="B129" s="45"/>
      <c r="C129" s="219"/>
      <c r="P129" s="199"/>
      <c r="BE129" s="33"/>
      <c r="BF129" s="34"/>
      <c r="BG129" s="34"/>
      <c r="BH129" s="31"/>
    </row>
    <row r="130" spans="1:60" ht="15.6" x14ac:dyDescent="0.3">
      <c r="A130" s="44">
        <v>1127</v>
      </c>
      <c r="B130" s="45"/>
      <c r="C130" s="219"/>
      <c r="P130" s="199"/>
      <c r="BE130" s="18"/>
      <c r="BF130" s="34"/>
      <c r="BG130" s="34"/>
      <c r="BH130" s="31"/>
    </row>
    <row r="131" spans="1:60" ht="15.6" x14ac:dyDescent="0.3">
      <c r="A131" s="44">
        <v>1128</v>
      </c>
      <c r="B131" s="45"/>
      <c r="C131" s="219"/>
      <c r="P131" s="199"/>
      <c r="BE131" s="18"/>
      <c r="BF131" s="34"/>
      <c r="BG131" s="34"/>
      <c r="BH131" s="31"/>
    </row>
    <row r="132" spans="1:60" ht="15.6" x14ac:dyDescent="0.25">
      <c r="A132" s="44">
        <v>1129</v>
      </c>
      <c r="B132" s="45"/>
      <c r="C132" s="219"/>
      <c r="P132" s="199"/>
      <c r="BE132" s="24"/>
      <c r="BF132" s="34"/>
      <c r="BG132" s="34"/>
      <c r="BH132" s="31"/>
    </row>
    <row r="133" spans="1:60" ht="15.6" x14ac:dyDescent="0.25">
      <c r="A133" s="44">
        <v>1130</v>
      </c>
      <c r="B133" s="45"/>
      <c r="C133" s="219"/>
      <c r="P133" s="199"/>
      <c r="BE133" s="24"/>
      <c r="BF133" s="34"/>
      <c r="BG133" s="34"/>
      <c r="BH133" s="31"/>
    </row>
    <row r="134" spans="1:60" ht="15.6" x14ac:dyDescent="0.25">
      <c r="A134" s="44">
        <v>1131</v>
      </c>
      <c r="B134" s="45"/>
      <c r="C134" s="219"/>
      <c r="P134" s="199"/>
      <c r="BE134" s="25"/>
      <c r="BF134" s="34"/>
      <c r="BG134" s="34"/>
      <c r="BH134" s="31"/>
    </row>
    <row r="135" spans="1:60" ht="15.6" x14ac:dyDescent="0.25">
      <c r="A135" s="44">
        <v>1132</v>
      </c>
      <c r="B135" s="45"/>
      <c r="C135" s="219"/>
      <c r="P135" s="199"/>
      <c r="BE135" s="26"/>
      <c r="BF135" s="34"/>
      <c r="BG135" s="34"/>
      <c r="BH135" s="31"/>
    </row>
    <row r="136" spans="1:60" ht="15.6" x14ac:dyDescent="0.3">
      <c r="A136" s="44">
        <v>1133</v>
      </c>
      <c r="B136" s="45"/>
      <c r="C136" s="219"/>
      <c r="P136" s="199"/>
      <c r="BE136" s="18"/>
      <c r="BF136" s="34"/>
      <c r="BG136" s="34"/>
      <c r="BH136" s="31"/>
    </row>
    <row r="137" spans="1:60" ht="15.6" x14ac:dyDescent="0.25">
      <c r="A137" s="44">
        <v>1134</v>
      </c>
      <c r="B137" s="45"/>
      <c r="C137" s="219"/>
      <c r="P137" s="199"/>
      <c r="BE137" s="26"/>
      <c r="BF137" s="34"/>
      <c r="BG137" s="34"/>
      <c r="BH137" s="31"/>
    </row>
    <row r="138" spans="1:60" ht="15.6" x14ac:dyDescent="0.3">
      <c r="A138" s="44">
        <v>1135</v>
      </c>
      <c r="B138" s="45"/>
      <c r="C138" s="219"/>
      <c r="P138" s="199"/>
      <c r="BE138" s="27"/>
      <c r="BF138" s="34"/>
      <c r="BG138" s="34"/>
      <c r="BH138" s="31"/>
    </row>
    <row r="139" spans="1:60" ht="15.6" x14ac:dyDescent="0.25">
      <c r="A139" s="44">
        <v>1136</v>
      </c>
      <c r="B139" s="45"/>
      <c r="C139" s="219"/>
      <c r="P139" s="199"/>
      <c r="BE139" s="28"/>
      <c r="BF139" s="34"/>
      <c r="BG139" s="34"/>
      <c r="BH139" s="31"/>
    </row>
    <row r="140" spans="1:60" ht="15.6" x14ac:dyDescent="0.25">
      <c r="A140" s="44">
        <v>1137</v>
      </c>
      <c r="B140" s="45"/>
      <c r="C140" s="219"/>
      <c r="P140" s="199"/>
      <c r="BE140" s="29"/>
      <c r="BF140" s="34"/>
      <c r="BG140" s="34"/>
      <c r="BH140" s="31"/>
    </row>
    <row r="141" spans="1:60" ht="15.6" x14ac:dyDescent="0.25">
      <c r="A141" s="44">
        <v>1138</v>
      </c>
      <c r="B141" s="45"/>
      <c r="C141" s="219"/>
      <c r="P141" s="199"/>
      <c r="BE141" s="29"/>
      <c r="BF141" s="34"/>
      <c r="BG141" s="34"/>
      <c r="BH141" s="31"/>
    </row>
    <row r="142" spans="1:60" ht="15.6" x14ac:dyDescent="0.25">
      <c r="A142" s="44">
        <v>1139</v>
      </c>
      <c r="B142" s="45"/>
      <c r="C142" s="219"/>
      <c r="P142" s="199"/>
      <c r="BE142" s="29"/>
      <c r="BF142" s="34"/>
      <c r="BG142" s="34"/>
      <c r="BH142" s="31"/>
    </row>
    <row r="143" spans="1:60" ht="15.6" x14ac:dyDescent="0.25">
      <c r="A143" s="44">
        <v>1140</v>
      </c>
      <c r="B143" s="45"/>
      <c r="C143" s="219"/>
      <c r="P143" s="199"/>
      <c r="BE143" s="29"/>
      <c r="BF143" s="34"/>
      <c r="BG143" s="34"/>
      <c r="BH143" s="31"/>
    </row>
    <row r="144" spans="1:60" ht="15.6" x14ac:dyDescent="0.25">
      <c r="A144" s="44">
        <v>1141</v>
      </c>
      <c r="B144" s="45"/>
      <c r="C144" s="219"/>
      <c r="P144" s="199"/>
      <c r="BE144" s="29"/>
      <c r="BF144" s="34"/>
      <c r="BG144" s="34"/>
      <c r="BH144" s="31"/>
    </row>
    <row r="145" spans="1:60" ht="15.6" x14ac:dyDescent="0.25">
      <c r="A145" s="44">
        <v>1142</v>
      </c>
      <c r="B145" s="45"/>
      <c r="C145" s="219"/>
      <c r="P145" s="199"/>
      <c r="BE145" s="30"/>
      <c r="BF145" s="34"/>
      <c r="BG145" s="34"/>
      <c r="BH145" s="31"/>
    </row>
    <row r="146" spans="1:60" ht="15.6" x14ac:dyDescent="0.25">
      <c r="A146" s="44">
        <v>1143</v>
      </c>
      <c r="B146" s="45"/>
      <c r="C146" s="219"/>
      <c r="P146" s="199"/>
      <c r="BE146" s="30"/>
      <c r="BF146" s="34"/>
      <c r="BG146" s="34"/>
      <c r="BH146" s="31"/>
    </row>
    <row r="147" spans="1:60" ht="15.6" x14ac:dyDescent="0.25">
      <c r="A147" s="44">
        <v>1144</v>
      </c>
      <c r="B147" s="45"/>
      <c r="C147" s="219"/>
      <c r="P147" s="199"/>
      <c r="BE147" s="30"/>
      <c r="BF147" s="34"/>
      <c r="BG147" s="34"/>
      <c r="BH147" s="31"/>
    </row>
    <row r="148" spans="1:60" ht="15.6" x14ac:dyDescent="0.25">
      <c r="A148" s="44">
        <v>1145</v>
      </c>
      <c r="B148" s="45"/>
      <c r="C148" s="219"/>
      <c r="P148" s="199"/>
      <c r="BE148" s="29"/>
      <c r="BF148" s="34"/>
      <c r="BG148" s="34"/>
      <c r="BH148" s="31"/>
    </row>
    <row r="149" spans="1:60" ht="15.6" x14ac:dyDescent="0.25">
      <c r="A149" s="44">
        <v>1146</v>
      </c>
      <c r="B149" s="45"/>
      <c r="C149" s="219"/>
      <c r="P149" s="199"/>
      <c r="BE149" s="29"/>
    </row>
    <row r="150" spans="1:60" ht="15.6" x14ac:dyDescent="0.25">
      <c r="A150" s="44">
        <v>1147</v>
      </c>
      <c r="B150" s="45"/>
      <c r="C150" s="219"/>
      <c r="P150" s="199"/>
      <c r="BE150" s="24"/>
    </row>
    <row r="151" spans="1:60" ht="15.6" x14ac:dyDescent="0.3">
      <c r="A151" s="44">
        <v>1148</v>
      </c>
      <c r="B151" s="45"/>
      <c r="C151" s="219"/>
      <c r="P151" s="199"/>
      <c r="BE151" s="33"/>
    </row>
    <row r="152" spans="1:60" ht="15.6" x14ac:dyDescent="0.3">
      <c r="A152" s="44">
        <v>1149</v>
      </c>
      <c r="B152" s="45"/>
      <c r="C152" s="219"/>
      <c r="P152" s="199"/>
      <c r="BE152" s="33"/>
    </row>
    <row r="153" spans="1:60" ht="15.6" x14ac:dyDescent="0.25">
      <c r="A153" s="44">
        <v>1150</v>
      </c>
      <c r="B153" s="45"/>
      <c r="C153" s="219"/>
      <c r="P153" s="199"/>
      <c r="BE153" s="29"/>
    </row>
    <row r="154" spans="1:60" ht="15.6" x14ac:dyDescent="0.3">
      <c r="A154" s="44">
        <v>1151</v>
      </c>
      <c r="B154" s="45"/>
      <c r="C154" s="219"/>
      <c r="P154" s="199"/>
      <c r="BE154" s="33"/>
    </row>
    <row r="155" spans="1:60" ht="15.6" x14ac:dyDescent="0.3">
      <c r="A155" s="44">
        <v>1152</v>
      </c>
      <c r="B155" s="45"/>
      <c r="C155" s="219"/>
      <c r="P155" s="199"/>
      <c r="BE155" s="18"/>
    </row>
    <row r="156" spans="1:60" ht="15.6" x14ac:dyDescent="0.3">
      <c r="A156" s="44">
        <v>1153</v>
      </c>
      <c r="B156" s="45"/>
      <c r="C156" s="219"/>
      <c r="P156" s="199"/>
      <c r="BE156" s="18"/>
    </row>
    <row r="157" spans="1:60" ht="15.6" x14ac:dyDescent="0.3">
      <c r="A157" s="44">
        <v>1154</v>
      </c>
      <c r="B157" s="45"/>
      <c r="C157" s="219"/>
      <c r="P157" s="199"/>
      <c r="BE157" s="18"/>
    </row>
    <row r="158" spans="1:60" ht="15.6" x14ac:dyDescent="0.25">
      <c r="A158" s="44">
        <v>1155</v>
      </c>
      <c r="B158" s="45"/>
      <c r="C158" s="219"/>
      <c r="P158" s="199"/>
      <c r="BE158" s="24"/>
    </row>
    <row r="159" spans="1:60" ht="15.6" x14ac:dyDescent="0.25">
      <c r="A159" s="44">
        <v>1156</v>
      </c>
      <c r="B159" s="45"/>
      <c r="C159" s="219"/>
      <c r="P159" s="199"/>
      <c r="BE159" s="24"/>
    </row>
    <row r="160" spans="1:60" ht="15.6" x14ac:dyDescent="0.25">
      <c r="A160" s="44">
        <v>1157</v>
      </c>
      <c r="B160" s="45"/>
      <c r="C160" s="219"/>
      <c r="P160" s="199"/>
      <c r="BE160" s="25"/>
    </row>
    <row r="161" spans="1:57" ht="15.6" x14ac:dyDescent="0.25">
      <c r="A161" s="44">
        <v>1158</v>
      </c>
      <c r="B161" s="45"/>
      <c r="C161" s="219"/>
      <c r="P161" s="199"/>
      <c r="BE161" s="26"/>
    </row>
    <row r="162" spans="1:57" ht="15.6" x14ac:dyDescent="0.3">
      <c r="A162" s="44">
        <v>1159</v>
      </c>
      <c r="B162" s="45"/>
      <c r="C162" s="219"/>
      <c r="P162" s="199"/>
      <c r="BE162" s="18"/>
    </row>
    <row r="163" spans="1:57" ht="15.6" x14ac:dyDescent="0.25">
      <c r="A163" s="44">
        <v>1160</v>
      </c>
      <c r="B163" s="45"/>
      <c r="C163" s="219"/>
      <c r="P163" s="199"/>
      <c r="BE163" s="26"/>
    </row>
    <row r="164" spans="1:57" ht="15.6" x14ac:dyDescent="0.3">
      <c r="A164" s="44">
        <v>1161</v>
      </c>
      <c r="B164" s="45"/>
      <c r="C164" s="219"/>
      <c r="P164" s="199"/>
      <c r="BE164" s="27"/>
    </row>
    <row r="165" spans="1:57" ht="15.6" x14ac:dyDescent="0.25">
      <c r="A165" s="44">
        <v>1162</v>
      </c>
      <c r="B165" s="45"/>
      <c r="C165" s="219"/>
      <c r="P165" s="199"/>
      <c r="BE165" s="28"/>
    </row>
    <row r="166" spans="1:57" ht="15.6" x14ac:dyDescent="0.25">
      <c r="A166" s="44">
        <v>1163</v>
      </c>
      <c r="B166" s="45"/>
      <c r="C166" s="219"/>
      <c r="P166" s="199"/>
      <c r="BE166" s="29"/>
    </row>
    <row r="167" spans="1:57" ht="15.6" x14ac:dyDescent="0.25">
      <c r="A167" s="44">
        <v>1164</v>
      </c>
      <c r="B167" s="45"/>
      <c r="C167" s="219"/>
      <c r="P167" s="199"/>
      <c r="BE167" s="29"/>
    </row>
    <row r="168" spans="1:57" ht="15.6" x14ac:dyDescent="0.25">
      <c r="A168" s="44">
        <v>1165</v>
      </c>
      <c r="B168" s="45"/>
      <c r="C168" s="219"/>
      <c r="P168" s="199"/>
      <c r="BE168" s="29"/>
    </row>
    <row r="169" spans="1:57" ht="15.6" x14ac:dyDescent="0.25">
      <c r="A169" s="44">
        <v>1166</v>
      </c>
      <c r="B169" s="45"/>
      <c r="C169" s="219"/>
      <c r="P169" s="199"/>
      <c r="BE169" s="29"/>
    </row>
    <row r="170" spans="1:57" ht="15.6" x14ac:dyDescent="0.25">
      <c r="A170" s="44">
        <v>1167</v>
      </c>
      <c r="B170" s="45"/>
      <c r="C170" s="219"/>
      <c r="P170" s="199"/>
      <c r="BE170" s="29"/>
    </row>
    <row r="171" spans="1:57" ht="15.6" x14ac:dyDescent="0.25">
      <c r="A171" s="44">
        <v>1168</v>
      </c>
      <c r="B171" s="45"/>
      <c r="C171" s="219"/>
      <c r="P171" s="199"/>
      <c r="BE171" s="30"/>
    </row>
    <row r="172" spans="1:57" ht="15.6" x14ac:dyDescent="0.25">
      <c r="A172" s="44">
        <v>1169</v>
      </c>
      <c r="B172" s="45"/>
      <c r="C172" s="219"/>
      <c r="P172" s="199"/>
      <c r="BE172" s="30"/>
    </row>
    <row r="173" spans="1:57" ht="15.6" x14ac:dyDescent="0.25">
      <c r="A173" s="44">
        <v>1170</v>
      </c>
      <c r="B173" s="45"/>
      <c r="C173" s="219"/>
      <c r="P173" s="199"/>
      <c r="BE173" s="30"/>
    </row>
    <row r="174" spans="1:57" ht="15.6" x14ac:dyDescent="0.25">
      <c r="A174" s="44">
        <v>1171</v>
      </c>
      <c r="B174" s="45"/>
      <c r="C174" s="219"/>
      <c r="P174" s="199"/>
      <c r="BE174" s="29"/>
    </row>
    <row r="175" spans="1:57" x14ac:dyDescent="0.3">
      <c r="A175" s="44">
        <v>1172</v>
      </c>
      <c r="B175" s="45"/>
      <c r="C175" s="219"/>
      <c r="P175" s="199"/>
    </row>
    <row r="176" spans="1:57" x14ac:dyDescent="0.3">
      <c r="A176" s="44">
        <v>1173</v>
      </c>
      <c r="B176" s="45"/>
      <c r="C176" s="219"/>
      <c r="P176" s="199"/>
    </row>
    <row r="177" spans="1:16" x14ac:dyDescent="0.3">
      <c r="A177" s="44">
        <v>1174</v>
      </c>
      <c r="B177" s="45"/>
      <c r="C177" s="219"/>
      <c r="P177" s="199"/>
    </row>
    <row r="178" spans="1:16" x14ac:dyDescent="0.3">
      <c r="A178" s="44">
        <v>1175</v>
      </c>
      <c r="B178" s="45"/>
      <c r="C178" s="219"/>
      <c r="P178" s="199"/>
    </row>
    <row r="179" spans="1:16" x14ac:dyDescent="0.3">
      <c r="A179" s="44">
        <v>1176</v>
      </c>
      <c r="B179" s="45"/>
      <c r="C179" s="219"/>
      <c r="P179" s="199"/>
    </row>
    <row r="180" spans="1:16" x14ac:dyDescent="0.3">
      <c r="A180" s="44">
        <v>1177</v>
      </c>
      <c r="B180" s="45"/>
      <c r="C180" s="219"/>
      <c r="P180" s="199"/>
    </row>
    <row r="181" spans="1:16" x14ac:dyDescent="0.3">
      <c r="A181" s="44">
        <v>1178</v>
      </c>
      <c r="B181" s="45"/>
      <c r="C181" s="219"/>
      <c r="P181" s="199"/>
    </row>
    <row r="182" spans="1:16" x14ac:dyDescent="0.3">
      <c r="A182" s="44">
        <v>1179</v>
      </c>
      <c r="B182" s="45"/>
      <c r="C182" s="219"/>
      <c r="P182" s="199"/>
    </row>
    <row r="183" spans="1:16" x14ac:dyDescent="0.3">
      <c r="A183" s="44">
        <v>1180</v>
      </c>
      <c r="B183" s="45"/>
      <c r="C183" s="219"/>
      <c r="P183" s="199"/>
    </row>
    <row r="184" spans="1:16" x14ac:dyDescent="0.3">
      <c r="A184" s="44">
        <v>1181</v>
      </c>
      <c r="B184" s="45"/>
      <c r="C184" s="219"/>
      <c r="P184" s="199"/>
    </row>
    <row r="185" spans="1:16" x14ac:dyDescent="0.3">
      <c r="A185" s="44">
        <v>1182</v>
      </c>
      <c r="B185" s="45"/>
      <c r="C185" s="219"/>
      <c r="P185" s="199"/>
    </row>
    <row r="186" spans="1:16" x14ac:dyDescent="0.3">
      <c r="A186" s="44">
        <v>1183</v>
      </c>
      <c r="B186" s="45"/>
      <c r="C186" s="219"/>
      <c r="P186" s="199"/>
    </row>
    <row r="187" spans="1:16" x14ac:dyDescent="0.3">
      <c r="A187" s="44">
        <v>1184</v>
      </c>
      <c r="B187" s="45"/>
      <c r="C187" s="219"/>
      <c r="P187" s="199"/>
    </row>
    <row r="188" spans="1:16" x14ac:dyDescent="0.3">
      <c r="A188" s="44">
        <v>1185</v>
      </c>
      <c r="B188" s="45"/>
      <c r="C188" s="219"/>
      <c r="P188" s="199"/>
    </row>
    <row r="189" spans="1:16" x14ac:dyDescent="0.3">
      <c r="A189" s="44">
        <v>1186</v>
      </c>
      <c r="B189" s="45"/>
      <c r="C189" s="219"/>
      <c r="P189" s="199"/>
    </row>
    <row r="190" spans="1:16" x14ac:dyDescent="0.3">
      <c r="A190" s="44">
        <v>1187</v>
      </c>
      <c r="B190" s="45"/>
      <c r="C190" s="219"/>
      <c r="P190" s="199"/>
    </row>
    <row r="191" spans="1:16" x14ac:dyDescent="0.3">
      <c r="A191" s="44">
        <v>1188</v>
      </c>
      <c r="B191" s="45"/>
      <c r="C191" s="219"/>
      <c r="P191" s="199"/>
    </row>
    <row r="192" spans="1:16" x14ac:dyDescent="0.3">
      <c r="A192" s="44">
        <v>1189</v>
      </c>
      <c r="B192" s="45"/>
      <c r="C192" s="219"/>
      <c r="P192" s="199"/>
    </row>
    <row r="193" spans="1:16" x14ac:dyDescent="0.3">
      <c r="A193" s="44">
        <v>1190</v>
      </c>
      <c r="B193" s="45"/>
      <c r="C193" s="219"/>
      <c r="P193" s="199"/>
    </row>
    <row r="194" spans="1:16" x14ac:dyDescent="0.3">
      <c r="A194" s="44">
        <v>1191</v>
      </c>
      <c r="B194" s="45"/>
      <c r="C194" s="219"/>
      <c r="P194" s="199"/>
    </row>
    <row r="195" spans="1:16" x14ac:dyDescent="0.3">
      <c r="A195" s="44">
        <v>1192</v>
      </c>
      <c r="B195" s="45"/>
      <c r="C195" s="219"/>
      <c r="P195" s="199"/>
    </row>
    <row r="196" spans="1:16" x14ac:dyDescent="0.3">
      <c r="A196" s="44">
        <v>1193</v>
      </c>
      <c r="B196" s="45"/>
      <c r="C196" s="219"/>
      <c r="P196" s="199"/>
    </row>
    <row r="197" spans="1:16" x14ac:dyDescent="0.3">
      <c r="A197" s="44">
        <v>1194</v>
      </c>
      <c r="B197" s="45"/>
      <c r="C197" s="219"/>
      <c r="P197" s="199"/>
    </row>
    <row r="198" spans="1:16" x14ac:dyDescent="0.3">
      <c r="A198" s="44">
        <v>1195</v>
      </c>
      <c r="B198" s="45"/>
      <c r="C198" s="219"/>
      <c r="P198" s="199"/>
    </row>
    <row r="199" spans="1:16" x14ac:dyDescent="0.3">
      <c r="A199" s="44">
        <v>1196</v>
      </c>
      <c r="B199" s="45"/>
      <c r="C199" s="219"/>
      <c r="P199" s="199"/>
    </row>
    <row r="200" spans="1:16" x14ac:dyDescent="0.3">
      <c r="A200" s="44">
        <v>1197</v>
      </c>
      <c r="B200" s="45"/>
      <c r="C200" s="219"/>
      <c r="P200" s="199"/>
    </row>
    <row r="201" spans="1:16" x14ac:dyDescent="0.3">
      <c r="A201" s="44">
        <v>1198</v>
      </c>
      <c r="B201" s="45"/>
      <c r="C201" s="219"/>
      <c r="P201" s="199"/>
    </row>
    <row r="202" spans="1:16" x14ac:dyDescent="0.3">
      <c r="A202" s="44">
        <v>1199</v>
      </c>
      <c r="B202" s="45"/>
      <c r="C202" s="219"/>
      <c r="P202" s="199"/>
    </row>
    <row r="203" spans="1:16" x14ac:dyDescent="0.3">
      <c r="A203" s="44">
        <v>1200</v>
      </c>
      <c r="B203" s="45"/>
      <c r="C203" s="219"/>
      <c r="P203" s="199"/>
    </row>
    <row r="204" spans="1:16" x14ac:dyDescent="0.3">
      <c r="A204" s="44">
        <v>1201</v>
      </c>
      <c r="B204" s="45"/>
      <c r="C204" s="219"/>
      <c r="P204" s="199"/>
    </row>
    <row r="205" spans="1:16" x14ac:dyDescent="0.3">
      <c r="A205" s="44">
        <v>1202</v>
      </c>
      <c r="B205" s="45"/>
      <c r="C205" s="219"/>
      <c r="P205" s="199"/>
    </row>
    <row r="206" spans="1:16" x14ac:dyDescent="0.3">
      <c r="A206" s="44">
        <v>1203</v>
      </c>
      <c r="B206" s="45"/>
      <c r="C206" s="219"/>
      <c r="P206" s="199"/>
    </row>
    <row r="207" spans="1:16" x14ac:dyDescent="0.3">
      <c r="A207" s="44">
        <v>1204</v>
      </c>
      <c r="B207" s="45"/>
      <c r="C207" s="219"/>
      <c r="P207" s="199"/>
    </row>
    <row r="208" spans="1:16" x14ac:dyDescent="0.3">
      <c r="A208" s="44">
        <v>1205</v>
      </c>
      <c r="B208" s="45"/>
      <c r="C208" s="219"/>
      <c r="P208" s="199"/>
    </row>
    <row r="209" spans="1:57" x14ac:dyDescent="0.3">
      <c r="A209" s="44">
        <v>1206</v>
      </c>
      <c r="B209" s="45"/>
      <c r="C209" s="219"/>
      <c r="P209" s="199"/>
    </row>
    <row r="210" spans="1:57" x14ac:dyDescent="0.3">
      <c r="A210" s="44">
        <v>1207</v>
      </c>
      <c r="B210" s="45"/>
      <c r="C210" s="219"/>
      <c r="P210" s="199"/>
    </row>
    <row r="211" spans="1:57" x14ac:dyDescent="0.3">
      <c r="A211" s="44">
        <v>1208</v>
      </c>
      <c r="B211" s="45"/>
      <c r="C211" s="219"/>
      <c r="P211" s="199"/>
    </row>
    <row r="212" spans="1:57" x14ac:dyDescent="0.3">
      <c r="A212" s="44">
        <v>1209</v>
      </c>
      <c r="B212" s="45"/>
      <c r="C212" s="219"/>
      <c r="P212" s="199"/>
    </row>
    <row r="213" spans="1:57" x14ac:dyDescent="0.3">
      <c r="A213" s="44">
        <v>1210</v>
      </c>
      <c r="B213" s="45"/>
      <c r="C213" s="219"/>
      <c r="P213" s="199"/>
    </row>
    <row r="214" spans="1:57" x14ac:dyDescent="0.3">
      <c r="A214" s="44">
        <v>1211</v>
      </c>
      <c r="B214" s="45"/>
      <c r="C214" s="219"/>
      <c r="P214" s="199"/>
    </row>
    <row r="215" spans="1:57" x14ac:dyDescent="0.3">
      <c r="A215" s="44">
        <v>1212</v>
      </c>
      <c r="B215" s="45"/>
      <c r="C215" s="219"/>
      <c r="P215" s="199"/>
    </row>
    <row r="216" spans="1:57" x14ac:dyDescent="0.3">
      <c r="A216" s="44">
        <v>1213</v>
      </c>
      <c r="B216" s="45"/>
      <c r="C216" s="219"/>
      <c r="P216" s="199"/>
    </row>
    <row r="217" spans="1:57" x14ac:dyDescent="0.3">
      <c r="A217" s="44">
        <v>1214</v>
      </c>
      <c r="B217" s="45"/>
      <c r="C217" s="219"/>
      <c r="P217" s="199"/>
    </row>
    <row r="218" spans="1:57" x14ac:dyDescent="0.3">
      <c r="A218" s="44">
        <v>1215</v>
      </c>
      <c r="B218" s="45"/>
      <c r="C218" s="219"/>
      <c r="P218" s="199"/>
    </row>
    <row r="219" spans="1:57" x14ac:dyDescent="0.3">
      <c r="A219" s="44">
        <v>1216</v>
      </c>
      <c r="B219" s="45"/>
      <c r="C219" s="219"/>
      <c r="P219" s="199"/>
    </row>
    <row r="220" spans="1:57" x14ac:dyDescent="0.3">
      <c r="A220" s="44">
        <v>1217</v>
      </c>
      <c r="B220" s="45"/>
      <c r="C220" s="219"/>
      <c r="P220" s="199"/>
    </row>
    <row r="221" spans="1:57" x14ac:dyDescent="0.3">
      <c r="A221" s="44">
        <v>1218</v>
      </c>
      <c r="B221" s="45"/>
      <c r="C221" s="219"/>
      <c r="P221" s="199"/>
    </row>
    <row r="222" spans="1:57" x14ac:dyDescent="0.3">
      <c r="A222" s="44">
        <v>1219</v>
      </c>
      <c r="B222" s="45"/>
      <c r="C222" s="219"/>
      <c r="P222" s="199"/>
    </row>
    <row r="223" spans="1:57" ht="15.6" x14ac:dyDescent="0.25">
      <c r="A223" s="44">
        <v>1220</v>
      </c>
      <c r="B223" s="45"/>
      <c r="C223" s="219"/>
      <c r="P223" s="199"/>
      <c r="BE223" s="30"/>
    </row>
    <row r="224" spans="1:57" ht="15.6" x14ac:dyDescent="0.25">
      <c r="A224" s="44">
        <v>1221</v>
      </c>
      <c r="B224" s="45"/>
      <c r="C224" s="219"/>
      <c r="P224" s="199"/>
      <c r="BE224" s="30"/>
    </row>
    <row r="225" spans="1:57" ht="15.6" x14ac:dyDescent="0.25">
      <c r="A225" s="44">
        <v>1222</v>
      </c>
      <c r="B225" s="45"/>
      <c r="C225" s="219"/>
      <c r="P225" s="199"/>
      <c r="BE225" s="29"/>
    </row>
    <row r="226" spans="1:57" ht="15.6" x14ac:dyDescent="0.25">
      <c r="A226" s="44">
        <v>1223</v>
      </c>
      <c r="B226" s="45"/>
      <c r="C226" s="219"/>
      <c r="P226" s="199"/>
      <c r="BE226" s="29"/>
    </row>
    <row r="227" spans="1:57" ht="15.6" x14ac:dyDescent="0.25">
      <c r="A227" s="44">
        <v>1224</v>
      </c>
      <c r="B227" s="45"/>
      <c r="C227" s="219"/>
      <c r="P227" s="199"/>
      <c r="BE227" s="24"/>
    </row>
    <row r="228" spans="1:57" ht="15.6" x14ac:dyDescent="0.3">
      <c r="A228" s="44">
        <v>1225</v>
      </c>
      <c r="B228" s="45"/>
      <c r="C228" s="219"/>
      <c r="P228" s="199"/>
      <c r="BE228" s="33"/>
    </row>
    <row r="229" spans="1:57" ht="15.6" x14ac:dyDescent="0.3">
      <c r="A229" s="44">
        <v>1226</v>
      </c>
      <c r="B229" s="45"/>
      <c r="C229" s="219"/>
      <c r="P229" s="199"/>
      <c r="BE229" s="33"/>
    </row>
    <row r="230" spans="1:57" ht="15.6" x14ac:dyDescent="0.25">
      <c r="A230" s="44">
        <v>1227</v>
      </c>
      <c r="B230" s="45"/>
      <c r="C230" s="219"/>
      <c r="P230" s="199"/>
      <c r="BE230" s="29"/>
    </row>
    <row r="231" spans="1:57" ht="15.6" x14ac:dyDescent="0.3">
      <c r="A231" s="44">
        <v>1228</v>
      </c>
      <c r="B231" s="45"/>
      <c r="C231" s="219"/>
      <c r="P231" s="199"/>
      <c r="BE231" s="33"/>
    </row>
    <row r="232" spans="1:57" ht="15.6" x14ac:dyDescent="0.3">
      <c r="A232" s="44">
        <v>1229</v>
      </c>
      <c r="B232" s="45"/>
      <c r="C232" s="219"/>
      <c r="P232" s="199"/>
      <c r="BE232" s="18"/>
    </row>
    <row r="233" spans="1:57" ht="15.6" x14ac:dyDescent="0.3">
      <c r="A233" s="44">
        <v>1230</v>
      </c>
      <c r="B233" s="45"/>
      <c r="C233" s="219"/>
      <c r="P233" s="199"/>
      <c r="BE233" s="18"/>
    </row>
    <row r="234" spans="1:57" ht="15.6" x14ac:dyDescent="0.25">
      <c r="A234" s="44">
        <v>1231</v>
      </c>
      <c r="B234" s="45"/>
      <c r="C234" s="219"/>
      <c r="P234" s="199"/>
      <c r="BE234" s="24"/>
    </row>
    <row r="235" spans="1:57" ht="15.6" x14ac:dyDescent="0.25">
      <c r="A235" s="44">
        <v>1232</v>
      </c>
      <c r="B235" s="45"/>
      <c r="C235" s="219"/>
      <c r="P235" s="199"/>
      <c r="BE235" s="24"/>
    </row>
    <row r="236" spans="1:57" ht="15.6" x14ac:dyDescent="0.25">
      <c r="A236" s="44">
        <v>1233</v>
      </c>
      <c r="B236" s="45"/>
      <c r="C236" s="219"/>
      <c r="P236" s="199"/>
      <c r="BE236" s="25"/>
    </row>
    <row r="237" spans="1:57" ht="15.6" x14ac:dyDescent="0.25">
      <c r="A237" s="44">
        <v>1234</v>
      </c>
      <c r="B237" s="45"/>
      <c r="C237" s="219"/>
      <c r="P237" s="199"/>
      <c r="BE237" s="26"/>
    </row>
    <row r="238" spans="1:57" ht="15.6" x14ac:dyDescent="0.3">
      <c r="A238" s="44">
        <v>1235</v>
      </c>
      <c r="B238" s="45"/>
      <c r="C238" s="219"/>
      <c r="P238" s="199"/>
      <c r="BE238" s="18"/>
    </row>
    <row r="239" spans="1:57" ht="15.6" x14ac:dyDescent="0.25">
      <c r="A239" s="44">
        <v>1236</v>
      </c>
      <c r="B239" s="45"/>
      <c r="C239" s="219"/>
      <c r="P239" s="199"/>
      <c r="BE239" s="26"/>
    </row>
    <row r="240" spans="1:57" ht="15.6" x14ac:dyDescent="0.3">
      <c r="A240" s="44">
        <v>1237</v>
      </c>
      <c r="B240" s="45"/>
      <c r="C240" s="219"/>
      <c r="P240" s="199"/>
      <c r="BE240" s="27"/>
    </row>
    <row r="241" spans="1:57" ht="15.6" x14ac:dyDescent="0.25">
      <c r="A241" s="44">
        <v>1238</v>
      </c>
      <c r="B241" s="45"/>
      <c r="C241" s="219"/>
      <c r="P241" s="199"/>
      <c r="BE241" s="28"/>
    </row>
    <row r="242" spans="1:57" ht="15.6" x14ac:dyDescent="0.25">
      <c r="A242" s="44">
        <v>1239</v>
      </c>
      <c r="B242" s="45"/>
      <c r="C242" s="219"/>
      <c r="P242" s="199"/>
      <c r="BE242" s="29"/>
    </row>
    <row r="243" spans="1:57" ht="15.6" x14ac:dyDescent="0.25">
      <c r="A243" s="44">
        <v>1240</v>
      </c>
      <c r="B243" s="45"/>
      <c r="C243" s="219"/>
      <c r="P243" s="199"/>
      <c r="BE243" s="29"/>
    </row>
    <row r="244" spans="1:57" ht="15.6" x14ac:dyDescent="0.25">
      <c r="A244" s="44">
        <v>1241</v>
      </c>
      <c r="B244" s="45"/>
      <c r="C244" s="219"/>
      <c r="P244" s="199"/>
      <c r="BE244" s="29"/>
    </row>
    <row r="245" spans="1:57" ht="15.6" x14ac:dyDescent="0.25">
      <c r="A245" s="44">
        <v>1242</v>
      </c>
      <c r="B245" s="45"/>
      <c r="C245" s="219"/>
      <c r="P245" s="199"/>
      <c r="BE245" s="29"/>
    </row>
    <row r="246" spans="1:57" ht="15.6" x14ac:dyDescent="0.25">
      <c r="A246" s="44">
        <v>1243</v>
      </c>
      <c r="B246" s="45"/>
      <c r="C246" s="219"/>
      <c r="P246" s="199"/>
      <c r="BE246" s="29"/>
    </row>
    <row r="247" spans="1:57" ht="15.6" x14ac:dyDescent="0.25">
      <c r="A247" s="44">
        <v>1244</v>
      </c>
      <c r="B247" s="45"/>
      <c r="C247" s="219"/>
      <c r="P247" s="199"/>
      <c r="BE247" s="30"/>
    </row>
    <row r="248" spans="1:57" ht="15.6" x14ac:dyDescent="0.25">
      <c r="A248" s="44">
        <v>1245</v>
      </c>
      <c r="B248" s="45"/>
      <c r="C248" s="219"/>
      <c r="P248" s="199"/>
      <c r="BE248" s="30"/>
    </row>
    <row r="249" spans="1:57" ht="15.6" x14ac:dyDescent="0.25">
      <c r="A249" s="44">
        <v>1246</v>
      </c>
      <c r="B249" s="45"/>
      <c r="C249" s="219"/>
      <c r="P249" s="199"/>
      <c r="BE249" s="30"/>
    </row>
    <row r="250" spans="1:57" ht="15.6" x14ac:dyDescent="0.25">
      <c r="A250" s="44">
        <v>1247</v>
      </c>
      <c r="B250" s="45"/>
      <c r="C250" s="219"/>
      <c r="P250" s="199"/>
      <c r="BE250" s="29"/>
    </row>
    <row r="251" spans="1:57" ht="15.6" x14ac:dyDescent="0.25">
      <c r="A251" s="44">
        <v>1248</v>
      </c>
      <c r="B251" s="45"/>
      <c r="C251" s="219"/>
      <c r="P251" s="199"/>
      <c r="BE251" s="29"/>
    </row>
    <row r="252" spans="1:57" ht="15.6" x14ac:dyDescent="0.25">
      <c r="A252" s="44">
        <v>1249</v>
      </c>
      <c r="B252" s="45"/>
      <c r="C252" s="219"/>
      <c r="P252" s="199"/>
      <c r="BE252" s="24"/>
    </row>
    <row r="253" spans="1:57" ht="15.6" x14ac:dyDescent="0.3">
      <c r="A253" s="44">
        <v>1250</v>
      </c>
      <c r="B253" s="45"/>
      <c r="C253" s="219"/>
      <c r="P253" s="199"/>
      <c r="BE253" s="33"/>
    </row>
    <row r="254" spans="1:57" ht="15.6" x14ac:dyDescent="0.3">
      <c r="A254" s="44">
        <v>1251</v>
      </c>
      <c r="B254" s="45"/>
      <c r="C254" s="219"/>
      <c r="P254" s="199"/>
      <c r="BE254" s="33"/>
    </row>
    <row r="255" spans="1:57" ht="15.6" x14ac:dyDescent="0.25">
      <c r="A255" s="44">
        <v>1252</v>
      </c>
      <c r="B255" s="45"/>
      <c r="C255" s="219"/>
      <c r="P255" s="199"/>
      <c r="BE255" s="29"/>
    </row>
    <row r="256" spans="1:57" ht="15.6" x14ac:dyDescent="0.3">
      <c r="A256" s="44">
        <v>1253</v>
      </c>
      <c r="B256" s="45"/>
      <c r="C256" s="219"/>
      <c r="P256" s="199"/>
      <c r="BE256" s="33"/>
    </row>
    <row r="257" spans="1:57" ht="15.6" x14ac:dyDescent="0.3">
      <c r="A257" s="44">
        <v>1254</v>
      </c>
      <c r="B257" s="45"/>
      <c r="C257" s="219"/>
      <c r="P257" s="199"/>
      <c r="BE257" s="18"/>
    </row>
    <row r="258" spans="1:57" ht="15.6" x14ac:dyDescent="0.3">
      <c r="A258" s="44">
        <v>1255</v>
      </c>
      <c r="B258" s="45"/>
      <c r="C258" s="219"/>
      <c r="P258" s="199"/>
      <c r="BE258" s="18"/>
    </row>
    <row r="259" spans="1:57" ht="15.6" x14ac:dyDescent="0.3">
      <c r="A259" s="44">
        <v>1256</v>
      </c>
      <c r="B259" s="45"/>
      <c r="C259" s="219"/>
      <c r="P259" s="199"/>
      <c r="BE259" s="18"/>
    </row>
    <row r="260" spans="1:57" ht="15.6" x14ac:dyDescent="0.25">
      <c r="A260" s="44">
        <v>1257</v>
      </c>
      <c r="B260" s="45"/>
      <c r="C260" s="219"/>
      <c r="P260" s="199"/>
      <c r="BE260" s="24"/>
    </row>
    <row r="261" spans="1:57" ht="15.6" x14ac:dyDescent="0.25">
      <c r="A261" s="44">
        <v>1258</v>
      </c>
      <c r="B261" s="45"/>
      <c r="C261" s="219"/>
      <c r="P261" s="199"/>
      <c r="BE261" s="24"/>
    </row>
    <row r="262" spans="1:57" ht="15.6" x14ac:dyDescent="0.25">
      <c r="A262" s="44">
        <v>1259</v>
      </c>
      <c r="B262" s="45"/>
      <c r="C262" s="219"/>
      <c r="P262" s="199"/>
      <c r="BE262" s="25"/>
    </row>
    <row r="263" spans="1:57" ht="15.6" x14ac:dyDescent="0.25">
      <c r="A263" s="44">
        <v>1260</v>
      </c>
      <c r="B263" s="45"/>
      <c r="C263" s="219"/>
      <c r="P263" s="199"/>
      <c r="BE263" s="26"/>
    </row>
    <row r="264" spans="1:57" ht="15.6" x14ac:dyDescent="0.3">
      <c r="A264" s="44">
        <v>1261</v>
      </c>
      <c r="B264" s="45"/>
      <c r="C264" s="219"/>
      <c r="P264" s="199"/>
      <c r="BE264" s="18"/>
    </row>
    <row r="265" spans="1:57" ht="15.6" x14ac:dyDescent="0.25">
      <c r="A265" s="44">
        <v>1262</v>
      </c>
      <c r="B265" s="45"/>
      <c r="C265" s="219"/>
      <c r="P265" s="199"/>
      <c r="BE265" s="26"/>
    </row>
    <row r="266" spans="1:57" ht="15.6" x14ac:dyDescent="0.3">
      <c r="A266" s="44">
        <v>1263</v>
      </c>
      <c r="B266" s="45"/>
      <c r="C266" s="219"/>
      <c r="P266" s="199"/>
      <c r="BE266" s="27"/>
    </row>
    <row r="267" spans="1:57" ht="15.6" x14ac:dyDescent="0.25">
      <c r="A267" s="44">
        <v>1264</v>
      </c>
      <c r="B267" s="45"/>
      <c r="C267" s="219"/>
      <c r="P267" s="199"/>
      <c r="BE267" s="28"/>
    </row>
    <row r="268" spans="1:57" ht="15.6" x14ac:dyDescent="0.25">
      <c r="A268" s="44">
        <v>1265</v>
      </c>
      <c r="B268" s="45"/>
      <c r="C268" s="219"/>
      <c r="P268" s="199"/>
      <c r="BE268" s="29"/>
    </row>
    <row r="269" spans="1:57" ht="15.6" x14ac:dyDescent="0.25">
      <c r="A269" s="44">
        <v>1266</v>
      </c>
      <c r="B269" s="45"/>
      <c r="C269" s="219"/>
      <c r="P269" s="199"/>
      <c r="BE269" s="29"/>
    </row>
    <row r="270" spans="1:57" ht="15.6" x14ac:dyDescent="0.25">
      <c r="A270" s="44">
        <v>1267</v>
      </c>
      <c r="B270" s="45"/>
      <c r="C270" s="219"/>
      <c r="P270" s="199"/>
      <c r="BE270" s="29"/>
    </row>
    <row r="271" spans="1:57" ht="15.6" x14ac:dyDescent="0.25">
      <c r="A271" s="44">
        <v>1268</v>
      </c>
      <c r="B271" s="45"/>
      <c r="C271" s="219"/>
      <c r="P271" s="199"/>
      <c r="BE271" s="29"/>
    </row>
    <row r="272" spans="1:57" ht="15.6" x14ac:dyDescent="0.25">
      <c r="A272" s="44">
        <v>1269</v>
      </c>
      <c r="B272" s="45"/>
      <c r="C272" s="219"/>
      <c r="P272" s="199"/>
      <c r="BE272" s="29"/>
    </row>
    <row r="273" spans="1:57" ht="15.6" x14ac:dyDescent="0.25">
      <c r="A273" s="44">
        <v>1270</v>
      </c>
      <c r="B273" s="45"/>
      <c r="C273" s="219"/>
      <c r="P273" s="199"/>
      <c r="BE273" s="30"/>
    </row>
    <row r="274" spans="1:57" ht="15.6" x14ac:dyDescent="0.25">
      <c r="A274" s="44">
        <v>1271</v>
      </c>
      <c r="B274" s="45"/>
      <c r="C274" s="219"/>
      <c r="P274" s="199"/>
      <c r="BE274" s="30"/>
    </row>
    <row r="275" spans="1:57" ht="15.6" x14ac:dyDescent="0.25">
      <c r="A275" s="44">
        <v>1272</v>
      </c>
      <c r="B275" s="45"/>
      <c r="C275" s="219"/>
      <c r="P275" s="199"/>
      <c r="BE275" s="30"/>
    </row>
    <row r="276" spans="1:57" ht="15.6" x14ac:dyDescent="0.25">
      <c r="A276" s="44">
        <v>1273</v>
      </c>
      <c r="B276" s="45"/>
      <c r="C276" s="219"/>
      <c r="P276" s="199"/>
      <c r="BE276" s="29"/>
    </row>
    <row r="277" spans="1:57" ht="15.6" x14ac:dyDescent="0.25">
      <c r="A277" s="44">
        <v>1274</v>
      </c>
      <c r="B277" s="45"/>
      <c r="C277" s="219"/>
      <c r="P277" s="199"/>
      <c r="BE277" s="29"/>
    </row>
    <row r="278" spans="1:57" ht="15.6" x14ac:dyDescent="0.25">
      <c r="A278" s="44">
        <v>1275</v>
      </c>
      <c r="B278" s="45"/>
      <c r="C278" s="219"/>
      <c r="P278" s="199"/>
      <c r="BE278" s="24"/>
    </row>
    <row r="279" spans="1:57" ht="15.6" x14ac:dyDescent="0.3">
      <c r="A279" s="44">
        <v>1276</v>
      </c>
      <c r="B279" s="45"/>
      <c r="C279" s="219"/>
      <c r="P279" s="199"/>
      <c r="BE279" s="33"/>
    </row>
    <row r="280" spans="1:57" ht="15.6" x14ac:dyDescent="0.3">
      <c r="A280" s="44">
        <v>1277</v>
      </c>
      <c r="B280" s="45"/>
      <c r="C280" s="219"/>
      <c r="P280" s="199"/>
      <c r="BE280" s="33"/>
    </row>
    <row r="281" spans="1:57" ht="15.6" x14ac:dyDescent="0.25">
      <c r="A281" s="44">
        <v>1278</v>
      </c>
      <c r="B281" s="45"/>
      <c r="C281" s="219"/>
      <c r="P281" s="199"/>
      <c r="BE281" s="29"/>
    </row>
    <row r="282" spans="1:57" ht="15.6" x14ac:dyDescent="0.3">
      <c r="A282" s="44">
        <v>1279</v>
      </c>
      <c r="B282" s="45"/>
      <c r="C282" s="219"/>
      <c r="P282" s="199"/>
      <c r="BE282" s="33"/>
    </row>
    <row r="283" spans="1:57" ht="15.6" x14ac:dyDescent="0.3">
      <c r="A283" s="44">
        <v>1280</v>
      </c>
      <c r="B283" s="45"/>
      <c r="C283" s="219"/>
      <c r="P283" s="199"/>
      <c r="BE283" s="18"/>
    </row>
    <row r="284" spans="1:57" ht="15.6" x14ac:dyDescent="0.3">
      <c r="A284" s="44">
        <v>1281</v>
      </c>
      <c r="B284" s="45"/>
      <c r="C284" s="219"/>
      <c r="P284" s="199"/>
      <c r="BE284" s="18"/>
    </row>
    <row r="285" spans="1:57" ht="15.6" x14ac:dyDescent="0.25">
      <c r="A285" s="44">
        <v>1282</v>
      </c>
      <c r="B285" s="45"/>
      <c r="C285" s="219"/>
      <c r="P285" s="199"/>
      <c r="BE285" s="24"/>
    </row>
    <row r="286" spans="1:57" ht="15.6" x14ac:dyDescent="0.25">
      <c r="A286" s="44">
        <v>1283</v>
      </c>
      <c r="B286" s="45"/>
      <c r="C286" s="219"/>
      <c r="P286" s="199"/>
      <c r="BE286" s="24"/>
    </row>
    <row r="287" spans="1:57" ht="15.6" x14ac:dyDescent="0.25">
      <c r="A287" s="44">
        <v>1284</v>
      </c>
      <c r="B287" s="45"/>
      <c r="C287" s="219"/>
      <c r="P287" s="199"/>
      <c r="BE287" s="25"/>
    </row>
    <row r="288" spans="1:57" ht="15.6" x14ac:dyDescent="0.25">
      <c r="A288" s="44">
        <v>1285</v>
      </c>
      <c r="B288" s="45"/>
      <c r="C288" s="219"/>
      <c r="P288" s="199"/>
      <c r="BE288" s="26"/>
    </row>
    <row r="289" spans="1:57" ht="15.6" x14ac:dyDescent="0.3">
      <c r="A289" s="44">
        <v>1286</v>
      </c>
      <c r="B289" s="45"/>
      <c r="C289" s="219"/>
      <c r="P289" s="199"/>
      <c r="BE289" s="18"/>
    </row>
    <row r="290" spans="1:57" ht="15.6" x14ac:dyDescent="0.25">
      <c r="A290" s="44">
        <v>1287</v>
      </c>
      <c r="B290" s="45"/>
      <c r="C290" s="219"/>
      <c r="P290" s="199"/>
      <c r="BE290" s="26"/>
    </row>
    <row r="291" spans="1:57" ht="15.6" x14ac:dyDescent="0.3">
      <c r="A291" s="44">
        <v>1288</v>
      </c>
      <c r="B291" s="45"/>
      <c r="C291" s="219"/>
      <c r="P291" s="199"/>
      <c r="BE291" s="27"/>
    </row>
    <row r="292" spans="1:57" ht="15.6" x14ac:dyDescent="0.25">
      <c r="A292" s="44">
        <v>1289</v>
      </c>
      <c r="B292" s="45"/>
      <c r="C292" s="219"/>
      <c r="P292" s="199"/>
      <c r="BE292" s="28"/>
    </row>
    <row r="293" spans="1:57" ht="15.6" x14ac:dyDescent="0.25">
      <c r="A293" s="44">
        <v>1290</v>
      </c>
      <c r="B293" s="45"/>
      <c r="C293" s="219"/>
      <c r="P293" s="199"/>
      <c r="BE293" s="29"/>
    </row>
    <row r="294" spans="1:57" ht="15.6" x14ac:dyDescent="0.25">
      <c r="A294" s="44">
        <v>1291</v>
      </c>
      <c r="B294" s="45"/>
      <c r="C294" s="219"/>
      <c r="P294" s="199"/>
      <c r="BE294" s="29"/>
    </row>
    <row r="295" spans="1:57" ht="15.6" x14ac:dyDescent="0.25">
      <c r="A295" s="44">
        <v>1292</v>
      </c>
      <c r="B295" s="45"/>
      <c r="C295" s="219"/>
      <c r="P295" s="199"/>
      <c r="BE295" s="29"/>
    </row>
    <row r="296" spans="1:57" ht="15.6" x14ac:dyDescent="0.25">
      <c r="A296" s="44">
        <v>1293</v>
      </c>
      <c r="B296" s="45"/>
      <c r="C296" s="219"/>
      <c r="P296" s="199"/>
      <c r="BE296" s="29"/>
    </row>
    <row r="297" spans="1:57" ht="15.6" x14ac:dyDescent="0.25">
      <c r="A297" s="44">
        <v>1294</v>
      </c>
      <c r="B297" s="45"/>
      <c r="C297" s="219"/>
      <c r="P297" s="199"/>
      <c r="BE297" s="29"/>
    </row>
    <row r="298" spans="1:57" ht="15.6" x14ac:dyDescent="0.25">
      <c r="A298" s="44">
        <v>1295</v>
      </c>
      <c r="B298" s="45"/>
      <c r="C298" s="219"/>
      <c r="P298" s="199"/>
      <c r="BE298" s="30"/>
    </row>
    <row r="299" spans="1:57" ht="15.6" x14ac:dyDescent="0.25">
      <c r="A299" s="44">
        <v>1296</v>
      </c>
      <c r="B299" s="45"/>
      <c r="C299" s="219"/>
      <c r="P299" s="199"/>
      <c r="BE299" s="30"/>
    </row>
    <row r="300" spans="1:57" ht="15.6" x14ac:dyDescent="0.25">
      <c r="A300" s="44">
        <v>1297</v>
      </c>
      <c r="B300" s="45"/>
      <c r="C300" s="219"/>
      <c r="P300" s="199"/>
      <c r="BE300" s="30"/>
    </row>
    <row r="301" spans="1:57" ht="15.6" x14ac:dyDescent="0.25">
      <c r="A301" s="44">
        <v>1298</v>
      </c>
      <c r="B301" s="45"/>
      <c r="C301" s="219"/>
      <c r="P301" s="199"/>
      <c r="BE301" s="29"/>
    </row>
    <row r="302" spans="1:57" ht="15.6" x14ac:dyDescent="0.25">
      <c r="A302" s="44">
        <v>1299</v>
      </c>
      <c r="B302" s="45"/>
      <c r="C302" s="219"/>
      <c r="P302" s="199"/>
      <c r="BE302" s="29"/>
    </row>
    <row r="303" spans="1:57" ht="15.6" x14ac:dyDescent="0.25">
      <c r="A303" s="44">
        <v>1300</v>
      </c>
      <c r="B303" s="45"/>
      <c r="C303" s="219"/>
      <c r="P303" s="199"/>
      <c r="BE303" s="24"/>
    </row>
    <row r="304" spans="1:57" ht="15.6" x14ac:dyDescent="0.3">
      <c r="A304" s="44">
        <v>1301</v>
      </c>
      <c r="B304" s="45"/>
      <c r="C304" s="219"/>
      <c r="P304" s="199"/>
      <c r="BE304" s="33"/>
    </row>
    <row r="305" spans="1:57" ht="15.6" x14ac:dyDescent="0.3">
      <c r="A305" s="44">
        <v>1302</v>
      </c>
      <c r="B305" s="45"/>
      <c r="C305" s="219"/>
      <c r="P305" s="199"/>
      <c r="BE305" s="33"/>
    </row>
    <row r="306" spans="1:57" ht="15.6" x14ac:dyDescent="0.25">
      <c r="A306" s="44">
        <v>1303</v>
      </c>
      <c r="B306" s="45"/>
      <c r="C306" s="219"/>
      <c r="P306" s="199"/>
      <c r="BE306" s="29"/>
    </row>
    <row r="307" spans="1:57" ht="15.6" x14ac:dyDescent="0.3">
      <c r="A307" s="44">
        <v>1304</v>
      </c>
      <c r="B307" s="45"/>
      <c r="C307" s="219"/>
      <c r="P307" s="199"/>
      <c r="BE307" s="33"/>
    </row>
    <row r="308" spans="1:57" ht="15.6" x14ac:dyDescent="0.3">
      <c r="A308" s="44">
        <v>1305</v>
      </c>
      <c r="B308" s="45"/>
      <c r="C308" s="219"/>
      <c r="P308" s="199"/>
      <c r="BE308" s="18"/>
    </row>
    <row r="309" spans="1:57" ht="15.6" x14ac:dyDescent="0.3">
      <c r="A309" s="44">
        <v>1306</v>
      </c>
      <c r="B309" s="45"/>
      <c r="C309" s="219"/>
      <c r="P309" s="199"/>
      <c r="BE309" s="18"/>
    </row>
    <row r="310" spans="1:57" ht="15.6" x14ac:dyDescent="0.3">
      <c r="A310" s="44">
        <v>1307</v>
      </c>
      <c r="B310" s="45"/>
      <c r="C310" s="219"/>
      <c r="P310" s="199"/>
      <c r="BE310" s="18"/>
    </row>
    <row r="311" spans="1:57" ht="15.6" x14ac:dyDescent="0.25">
      <c r="A311" s="44">
        <v>1308</v>
      </c>
      <c r="B311" s="45"/>
      <c r="C311" s="219"/>
      <c r="P311" s="199"/>
      <c r="BE311" s="24"/>
    </row>
    <row r="312" spans="1:57" ht="15.6" x14ac:dyDescent="0.25">
      <c r="A312" s="44">
        <v>1309</v>
      </c>
      <c r="B312" s="45"/>
      <c r="C312" s="219"/>
      <c r="P312" s="199"/>
      <c r="BE312" s="24"/>
    </row>
    <row r="313" spans="1:57" ht="15.6" x14ac:dyDescent="0.25">
      <c r="A313" s="44">
        <v>1310</v>
      </c>
      <c r="B313" s="45"/>
      <c r="C313" s="219"/>
      <c r="P313" s="199"/>
      <c r="BE313" s="25"/>
    </row>
    <row r="314" spans="1:57" ht="15.6" x14ac:dyDescent="0.25">
      <c r="A314" s="44">
        <v>1311</v>
      </c>
      <c r="B314" s="45"/>
      <c r="C314" s="219"/>
      <c r="P314" s="199"/>
      <c r="BE314" s="26"/>
    </row>
    <row r="315" spans="1:57" ht="15.6" x14ac:dyDescent="0.3">
      <c r="A315" s="44">
        <v>1312</v>
      </c>
      <c r="B315" s="45"/>
      <c r="C315" s="219"/>
      <c r="P315" s="199"/>
      <c r="BE315" s="18"/>
    </row>
    <row r="316" spans="1:57" ht="15.6" x14ac:dyDescent="0.25">
      <c r="A316" s="44">
        <v>1313</v>
      </c>
      <c r="B316" s="45"/>
      <c r="C316" s="219"/>
      <c r="P316" s="199"/>
      <c r="BE316" s="26"/>
    </row>
    <row r="317" spans="1:57" ht="15.6" x14ac:dyDescent="0.3">
      <c r="A317" s="44">
        <v>1314</v>
      </c>
      <c r="B317" s="45"/>
      <c r="C317" s="219"/>
      <c r="P317" s="199"/>
      <c r="BE317" s="27"/>
    </row>
    <row r="318" spans="1:57" ht="15.6" x14ac:dyDescent="0.25">
      <c r="A318" s="44">
        <v>1315</v>
      </c>
      <c r="B318" s="45"/>
      <c r="C318" s="219"/>
      <c r="P318" s="199"/>
      <c r="BE318" s="28"/>
    </row>
    <row r="319" spans="1:57" ht="15.6" x14ac:dyDescent="0.25">
      <c r="A319" s="44">
        <v>1316</v>
      </c>
      <c r="B319" s="45"/>
      <c r="C319" s="219"/>
      <c r="P319" s="199"/>
      <c r="BE319" s="29"/>
    </row>
    <row r="320" spans="1:57" ht="15.6" x14ac:dyDescent="0.25">
      <c r="A320" s="44">
        <v>1317</v>
      </c>
      <c r="B320" s="45"/>
      <c r="C320" s="219"/>
      <c r="P320" s="199"/>
      <c r="BE320" s="29"/>
    </row>
    <row r="321" spans="1:57" ht="15.6" x14ac:dyDescent="0.25">
      <c r="A321" s="44">
        <v>1318</v>
      </c>
      <c r="B321" s="45"/>
      <c r="C321" s="219"/>
      <c r="P321" s="199"/>
      <c r="BE321" s="29"/>
    </row>
    <row r="322" spans="1:57" ht="15.6" x14ac:dyDescent="0.25">
      <c r="A322" s="44">
        <v>1319</v>
      </c>
      <c r="B322" s="45"/>
      <c r="C322" s="219"/>
      <c r="P322" s="199"/>
      <c r="BE322" s="29"/>
    </row>
    <row r="323" spans="1:57" ht="15.6" x14ac:dyDescent="0.25">
      <c r="A323" s="44">
        <v>1320</v>
      </c>
      <c r="B323" s="45"/>
      <c r="C323" s="219"/>
      <c r="P323" s="199"/>
      <c r="BE323" s="29"/>
    </row>
    <row r="324" spans="1:57" ht="15.6" x14ac:dyDescent="0.25">
      <c r="A324" s="44">
        <v>1321</v>
      </c>
      <c r="B324" s="45"/>
      <c r="C324" s="219"/>
      <c r="P324" s="199"/>
      <c r="BE324" s="30"/>
    </row>
    <row r="325" spans="1:57" ht="15.6" x14ac:dyDescent="0.25">
      <c r="A325" s="44">
        <v>1322</v>
      </c>
      <c r="B325" s="45"/>
      <c r="C325" s="219"/>
      <c r="P325" s="199"/>
      <c r="BE325" s="30"/>
    </row>
    <row r="326" spans="1:57" ht="15.6" x14ac:dyDescent="0.25">
      <c r="A326" s="44">
        <v>1323</v>
      </c>
      <c r="B326" s="45"/>
      <c r="C326" s="219"/>
      <c r="P326" s="199"/>
      <c r="BE326" s="30"/>
    </row>
    <row r="327" spans="1:57" ht="15.6" x14ac:dyDescent="0.25">
      <c r="A327" s="44">
        <v>1324</v>
      </c>
      <c r="B327" s="45"/>
      <c r="C327" s="219"/>
      <c r="P327" s="199"/>
      <c r="BE327" s="29"/>
    </row>
    <row r="328" spans="1:57" ht="15.6" x14ac:dyDescent="0.25">
      <c r="A328" s="44">
        <v>1325</v>
      </c>
      <c r="B328" s="45"/>
      <c r="C328" s="219"/>
      <c r="P328" s="199"/>
      <c r="BE328" s="29"/>
    </row>
    <row r="329" spans="1:57" ht="15.6" x14ac:dyDescent="0.25">
      <c r="A329" s="44">
        <v>1326</v>
      </c>
      <c r="B329" s="45"/>
      <c r="C329" s="219"/>
      <c r="P329" s="199"/>
      <c r="BE329" s="24"/>
    </row>
    <row r="330" spans="1:57" ht="15.6" x14ac:dyDescent="0.3">
      <c r="A330" s="44">
        <v>1327</v>
      </c>
      <c r="B330" s="45"/>
      <c r="C330" s="219"/>
      <c r="P330" s="199"/>
      <c r="BE330" s="33"/>
    </row>
    <row r="331" spans="1:57" ht="15.6" x14ac:dyDescent="0.3">
      <c r="A331" s="44">
        <v>1328</v>
      </c>
      <c r="B331" s="45"/>
      <c r="C331" s="219"/>
      <c r="P331" s="199"/>
      <c r="BE331" s="33"/>
    </row>
    <row r="332" spans="1:57" ht="15.6" x14ac:dyDescent="0.25">
      <c r="A332" s="44">
        <v>1329</v>
      </c>
      <c r="B332" s="45"/>
      <c r="C332" s="219"/>
      <c r="P332" s="199"/>
      <c r="BE332" s="29"/>
    </row>
    <row r="333" spans="1:57" ht="15.6" x14ac:dyDescent="0.3">
      <c r="A333" s="44">
        <v>1330</v>
      </c>
      <c r="B333" s="45"/>
      <c r="C333" s="219"/>
      <c r="P333" s="199"/>
      <c r="BE333" s="33"/>
    </row>
    <row r="334" spans="1:57" ht="15.6" x14ac:dyDescent="0.3">
      <c r="A334" s="44">
        <v>1331</v>
      </c>
      <c r="B334" s="45"/>
      <c r="C334" s="219"/>
      <c r="P334" s="199"/>
      <c r="BE334" s="18"/>
    </row>
    <row r="335" spans="1:57" ht="15.6" x14ac:dyDescent="0.3">
      <c r="A335" s="44">
        <v>1332</v>
      </c>
      <c r="B335" s="45"/>
      <c r="C335" s="219"/>
      <c r="P335" s="199"/>
      <c r="BE335" s="18"/>
    </row>
    <row r="336" spans="1:57" ht="15.6" x14ac:dyDescent="0.25">
      <c r="A336" s="44">
        <v>1333</v>
      </c>
      <c r="B336" s="45"/>
      <c r="C336" s="219"/>
      <c r="P336" s="199"/>
      <c r="BE336" s="24"/>
    </row>
    <row r="337" spans="1:57" ht="15.6" x14ac:dyDescent="0.25">
      <c r="A337" s="44">
        <v>1334</v>
      </c>
      <c r="B337" s="45"/>
      <c r="C337" s="219"/>
      <c r="P337" s="199"/>
      <c r="BE337" s="24"/>
    </row>
    <row r="338" spans="1:57" ht="15.6" x14ac:dyDescent="0.25">
      <c r="A338" s="44">
        <v>1335</v>
      </c>
      <c r="B338" s="45"/>
      <c r="C338" s="219"/>
      <c r="P338" s="199"/>
      <c r="BE338" s="25"/>
    </row>
    <row r="339" spans="1:57" ht="15.6" x14ac:dyDescent="0.25">
      <c r="A339" s="44">
        <v>1336</v>
      </c>
      <c r="B339" s="45"/>
      <c r="C339" s="219"/>
      <c r="P339" s="199"/>
      <c r="BE339" s="26"/>
    </row>
    <row r="340" spans="1:57" ht="15.6" x14ac:dyDescent="0.3">
      <c r="A340" s="44">
        <v>1337</v>
      </c>
      <c r="B340" s="45"/>
      <c r="C340" s="219"/>
      <c r="P340" s="199"/>
      <c r="BE340" s="18"/>
    </row>
    <row r="341" spans="1:57" ht="15.6" x14ac:dyDescent="0.25">
      <c r="A341" s="44">
        <v>1338</v>
      </c>
      <c r="B341" s="45"/>
      <c r="C341" s="219"/>
      <c r="P341" s="199"/>
      <c r="BE341" s="26"/>
    </row>
    <row r="342" spans="1:57" ht="15.6" x14ac:dyDescent="0.3">
      <c r="A342" s="44">
        <v>1339</v>
      </c>
      <c r="B342" s="45"/>
      <c r="C342" s="219"/>
      <c r="P342" s="199"/>
      <c r="BE342" s="27"/>
    </row>
    <row r="343" spans="1:57" ht="15.6" x14ac:dyDescent="0.25">
      <c r="A343" s="44">
        <v>1340</v>
      </c>
      <c r="B343" s="45"/>
      <c r="C343" s="219"/>
      <c r="P343" s="199"/>
      <c r="BE343" s="28"/>
    </row>
    <row r="344" spans="1:57" ht="15.6" x14ac:dyDescent="0.25">
      <c r="A344" s="44">
        <v>1341</v>
      </c>
      <c r="B344" s="45"/>
      <c r="C344" s="219"/>
      <c r="P344" s="199"/>
      <c r="BE344" s="29"/>
    </row>
    <row r="345" spans="1:57" ht="15.6" x14ac:dyDescent="0.25">
      <c r="A345" s="44">
        <v>1342</v>
      </c>
      <c r="B345" s="45"/>
      <c r="C345" s="219"/>
      <c r="P345" s="199"/>
      <c r="BE345" s="29"/>
    </row>
    <row r="346" spans="1:57" ht="15.6" x14ac:dyDescent="0.25">
      <c r="A346" s="44">
        <v>1343</v>
      </c>
      <c r="B346" s="45"/>
      <c r="C346" s="219"/>
      <c r="P346" s="199"/>
      <c r="BE346" s="29"/>
    </row>
    <row r="347" spans="1:57" ht="15.6" x14ac:dyDescent="0.25">
      <c r="A347" s="44">
        <v>1344</v>
      </c>
      <c r="B347" s="45"/>
      <c r="C347" s="219"/>
      <c r="P347" s="199"/>
      <c r="BE347" s="29"/>
    </row>
    <row r="348" spans="1:57" ht="15.6" x14ac:dyDescent="0.25">
      <c r="A348" s="44">
        <v>1345</v>
      </c>
      <c r="B348" s="45"/>
      <c r="C348" s="219"/>
      <c r="P348" s="199"/>
      <c r="BE348" s="29"/>
    </row>
    <row r="349" spans="1:57" ht="15.6" x14ac:dyDescent="0.25">
      <c r="A349" s="44">
        <v>1346</v>
      </c>
      <c r="B349" s="45"/>
      <c r="C349" s="219"/>
      <c r="P349" s="199"/>
      <c r="BE349" s="30"/>
    </row>
    <row r="350" spans="1:57" ht="15.6" x14ac:dyDescent="0.25">
      <c r="A350" s="44">
        <v>1347</v>
      </c>
      <c r="B350" s="45"/>
      <c r="C350" s="219"/>
      <c r="P350" s="199"/>
      <c r="BE350" s="30"/>
    </row>
    <row r="351" spans="1:57" ht="15.6" x14ac:dyDescent="0.25">
      <c r="A351" s="44">
        <v>1348</v>
      </c>
      <c r="B351" s="45"/>
      <c r="C351" s="219"/>
      <c r="P351" s="199"/>
      <c r="BE351" s="30"/>
    </row>
    <row r="352" spans="1:57" ht="15.6" x14ac:dyDescent="0.25">
      <c r="A352" s="44">
        <v>1349</v>
      </c>
      <c r="B352" s="45"/>
      <c r="C352" s="219"/>
      <c r="P352" s="199"/>
      <c r="BE352" s="29"/>
    </row>
    <row r="353" spans="1:57" ht="15.6" x14ac:dyDescent="0.25">
      <c r="A353" s="44">
        <v>1350</v>
      </c>
      <c r="B353" s="45"/>
      <c r="C353" s="219"/>
      <c r="P353" s="199"/>
      <c r="BE353" s="29"/>
    </row>
    <row r="354" spans="1:57" ht="15.6" x14ac:dyDescent="0.25">
      <c r="A354" s="44">
        <v>1351</v>
      </c>
      <c r="B354" s="45"/>
      <c r="C354" s="219"/>
      <c r="P354" s="199"/>
      <c r="BE354" s="24"/>
    </row>
    <row r="355" spans="1:57" ht="15.6" x14ac:dyDescent="0.3">
      <c r="A355" s="44">
        <v>1352</v>
      </c>
      <c r="B355" s="45"/>
      <c r="C355" s="219"/>
      <c r="P355" s="199"/>
      <c r="BE355" s="33"/>
    </row>
    <row r="356" spans="1:57" ht="15.6" x14ac:dyDescent="0.3">
      <c r="A356" s="44">
        <v>1353</v>
      </c>
      <c r="B356" s="45"/>
      <c r="C356" s="219"/>
      <c r="P356" s="199"/>
      <c r="BE356" s="33"/>
    </row>
    <row r="357" spans="1:57" ht="15.6" x14ac:dyDescent="0.25">
      <c r="A357" s="44">
        <v>1354</v>
      </c>
      <c r="B357" s="45"/>
      <c r="C357" s="219"/>
      <c r="P357" s="199"/>
      <c r="BE357" s="29"/>
    </row>
    <row r="358" spans="1:57" ht="15.6" x14ac:dyDescent="0.3">
      <c r="A358" s="44">
        <v>1355</v>
      </c>
      <c r="B358" s="45"/>
      <c r="C358" s="219"/>
      <c r="P358" s="199"/>
      <c r="BE358" s="33"/>
    </row>
    <row r="359" spans="1:57" ht="15.6" x14ac:dyDescent="0.3">
      <c r="A359" s="44">
        <v>1356</v>
      </c>
      <c r="B359" s="45"/>
      <c r="C359" s="219"/>
      <c r="P359" s="199"/>
      <c r="BE359" s="18"/>
    </row>
    <row r="360" spans="1:57" ht="15.6" x14ac:dyDescent="0.3">
      <c r="A360" s="44">
        <v>1357</v>
      </c>
      <c r="B360" s="45"/>
      <c r="C360" s="219"/>
      <c r="P360" s="199"/>
      <c r="BE360" s="18"/>
    </row>
    <row r="361" spans="1:57" ht="15.6" x14ac:dyDescent="0.3">
      <c r="A361" s="44">
        <v>1358</v>
      </c>
      <c r="B361" s="45"/>
      <c r="C361" s="219"/>
      <c r="P361" s="199"/>
      <c r="BE361" s="18"/>
    </row>
    <row r="362" spans="1:57" ht="15.6" x14ac:dyDescent="0.25">
      <c r="A362" s="44">
        <v>1359</v>
      </c>
      <c r="B362" s="45"/>
      <c r="C362" s="219"/>
      <c r="P362" s="199"/>
      <c r="BE362" s="24"/>
    </row>
    <row r="363" spans="1:57" ht="15.6" x14ac:dyDescent="0.25">
      <c r="A363" s="44">
        <v>1360</v>
      </c>
      <c r="B363" s="45"/>
      <c r="C363" s="219"/>
      <c r="P363" s="199"/>
      <c r="BE363" s="24"/>
    </row>
    <row r="364" spans="1:57" ht="15.6" x14ac:dyDescent="0.25">
      <c r="A364" s="44">
        <v>1361</v>
      </c>
      <c r="B364" s="45"/>
      <c r="C364" s="219"/>
      <c r="P364" s="199"/>
      <c r="BE364" s="25"/>
    </row>
    <row r="365" spans="1:57" ht="15.6" x14ac:dyDescent="0.25">
      <c r="A365" s="44">
        <v>1362</v>
      </c>
      <c r="B365" s="45"/>
      <c r="C365" s="219"/>
      <c r="P365" s="199"/>
      <c r="BE365" s="26"/>
    </row>
    <row r="366" spans="1:57" ht="15.6" x14ac:dyDescent="0.3">
      <c r="A366" s="44">
        <v>1363</v>
      </c>
      <c r="B366" s="45"/>
      <c r="C366" s="219"/>
      <c r="P366" s="199"/>
      <c r="BE366" s="18"/>
    </row>
    <row r="367" spans="1:57" ht="15.6" x14ac:dyDescent="0.25">
      <c r="A367" s="44">
        <v>1364</v>
      </c>
      <c r="B367" s="45"/>
      <c r="C367" s="219"/>
      <c r="P367" s="199"/>
      <c r="BE367" s="26"/>
    </row>
    <row r="368" spans="1:57" ht="15.6" x14ac:dyDescent="0.3">
      <c r="A368" s="44">
        <v>1365</v>
      </c>
      <c r="B368" s="45"/>
      <c r="C368" s="219"/>
      <c r="P368" s="199"/>
      <c r="BE368" s="27"/>
    </row>
    <row r="369" spans="1:57" ht="15.6" x14ac:dyDescent="0.25">
      <c r="A369" s="44">
        <v>1366</v>
      </c>
      <c r="B369" s="45"/>
      <c r="C369" s="219"/>
      <c r="P369" s="199"/>
      <c r="BE369" s="28"/>
    </row>
    <row r="370" spans="1:57" ht="15.6" x14ac:dyDescent="0.25">
      <c r="A370" s="44">
        <v>1367</v>
      </c>
      <c r="B370" s="45"/>
      <c r="C370" s="219"/>
      <c r="P370" s="199"/>
      <c r="BE370" s="29"/>
    </row>
    <row r="371" spans="1:57" ht="15.6" x14ac:dyDescent="0.25">
      <c r="A371" s="44">
        <v>1368</v>
      </c>
      <c r="B371" s="45"/>
      <c r="C371" s="219"/>
      <c r="P371" s="199"/>
      <c r="BE371" s="29"/>
    </row>
    <row r="372" spans="1:57" ht="15.6" x14ac:dyDescent="0.25">
      <c r="A372" s="44">
        <v>1369</v>
      </c>
      <c r="B372" s="45"/>
      <c r="C372" s="219"/>
      <c r="P372" s="199"/>
      <c r="BE372" s="29"/>
    </row>
    <row r="373" spans="1:57" ht="15.6" x14ac:dyDescent="0.25">
      <c r="A373" s="44">
        <v>1370</v>
      </c>
      <c r="B373" s="45"/>
      <c r="C373" s="219"/>
      <c r="P373" s="199"/>
      <c r="BE373" s="29"/>
    </row>
    <row r="374" spans="1:57" ht="15.6" x14ac:dyDescent="0.25">
      <c r="A374" s="44">
        <v>1371</v>
      </c>
      <c r="B374" s="45"/>
      <c r="C374" s="219"/>
      <c r="P374" s="199"/>
      <c r="BE374" s="29"/>
    </row>
    <row r="375" spans="1:57" ht="15.6" x14ac:dyDescent="0.25">
      <c r="A375" s="44">
        <v>1372</v>
      </c>
      <c r="B375" s="45"/>
      <c r="C375" s="219"/>
      <c r="P375" s="199"/>
      <c r="BE375" s="30"/>
    </row>
    <row r="376" spans="1:57" ht="15.6" x14ac:dyDescent="0.25">
      <c r="A376" s="44">
        <v>1373</v>
      </c>
      <c r="B376" s="45"/>
      <c r="C376" s="219"/>
      <c r="P376" s="199"/>
      <c r="BE376" s="30"/>
    </row>
    <row r="377" spans="1:57" ht="15.6" x14ac:dyDescent="0.25">
      <c r="A377" s="44">
        <v>1374</v>
      </c>
      <c r="B377" s="45"/>
      <c r="C377" s="219"/>
      <c r="P377" s="199"/>
      <c r="BE377" s="30"/>
    </row>
    <row r="378" spans="1:57" ht="15.6" x14ac:dyDescent="0.25">
      <c r="A378" s="44">
        <v>1375</v>
      </c>
      <c r="B378" s="45"/>
      <c r="C378" s="219"/>
      <c r="P378" s="199"/>
      <c r="BE378" s="29"/>
    </row>
    <row r="379" spans="1:57" ht="15.6" x14ac:dyDescent="0.25">
      <c r="A379" s="44">
        <v>1376</v>
      </c>
      <c r="B379" s="45"/>
      <c r="C379" s="219"/>
      <c r="P379" s="199"/>
      <c r="BE379" s="29"/>
    </row>
    <row r="380" spans="1:57" ht="15.6" x14ac:dyDescent="0.25">
      <c r="A380" s="44">
        <v>1377</v>
      </c>
      <c r="B380" s="45"/>
      <c r="C380" s="219"/>
      <c r="P380" s="199"/>
      <c r="BE380" s="24"/>
    </row>
    <row r="381" spans="1:57" ht="15.6" x14ac:dyDescent="0.3">
      <c r="A381" s="44">
        <v>1378</v>
      </c>
      <c r="B381" s="45"/>
      <c r="C381" s="219"/>
      <c r="P381" s="199"/>
      <c r="BE381" s="33"/>
    </row>
    <row r="382" spans="1:57" ht="15.6" x14ac:dyDescent="0.3">
      <c r="A382" s="44">
        <v>1379</v>
      </c>
      <c r="B382" s="45"/>
      <c r="C382" s="219"/>
      <c r="P382" s="199"/>
      <c r="BE382" s="33"/>
    </row>
    <row r="383" spans="1:57" ht="15.6" x14ac:dyDescent="0.25">
      <c r="A383" s="44">
        <v>1380</v>
      </c>
      <c r="B383" s="45"/>
      <c r="C383" s="219"/>
      <c r="P383" s="199"/>
      <c r="BE383" s="29"/>
    </row>
    <row r="384" spans="1:57" ht="15.6" x14ac:dyDescent="0.3">
      <c r="A384" s="44">
        <v>1381</v>
      </c>
      <c r="B384" s="45"/>
      <c r="C384" s="219"/>
      <c r="P384" s="199"/>
      <c r="BE384" s="33"/>
    </row>
    <row r="385" spans="1:57" ht="15.6" x14ac:dyDescent="0.3">
      <c r="A385" s="44">
        <v>1382</v>
      </c>
      <c r="B385" s="45"/>
      <c r="C385" s="219"/>
      <c r="P385" s="199"/>
      <c r="BE385" s="18"/>
    </row>
    <row r="386" spans="1:57" ht="15.6" x14ac:dyDescent="0.3">
      <c r="A386" s="44">
        <v>1383</v>
      </c>
      <c r="B386" s="45"/>
      <c r="C386" s="219"/>
      <c r="P386" s="199"/>
      <c r="BE386" s="18"/>
    </row>
    <row r="387" spans="1:57" x14ac:dyDescent="0.3">
      <c r="A387" s="44">
        <v>1384</v>
      </c>
      <c r="B387" s="45"/>
      <c r="C387" s="219"/>
      <c r="P387" s="199"/>
    </row>
    <row r="388" spans="1:57" x14ac:dyDescent="0.3">
      <c r="A388" s="44">
        <v>1385</v>
      </c>
      <c r="B388" s="45"/>
      <c r="C388" s="219"/>
      <c r="P388" s="199"/>
    </row>
    <row r="389" spans="1:57" x14ac:dyDescent="0.3">
      <c r="A389" s="44">
        <v>1386</v>
      </c>
      <c r="B389" s="45"/>
      <c r="C389" s="219"/>
      <c r="P389" s="199"/>
    </row>
    <row r="390" spans="1:57" x14ac:dyDescent="0.3">
      <c r="A390" s="44">
        <v>1387</v>
      </c>
      <c r="B390" s="45"/>
      <c r="C390" s="219"/>
      <c r="P390" s="199"/>
    </row>
    <row r="391" spans="1:57" x14ac:dyDescent="0.3">
      <c r="A391" s="44">
        <v>1388</v>
      </c>
      <c r="B391" s="45"/>
      <c r="C391" s="219"/>
      <c r="P391" s="199"/>
    </row>
    <row r="392" spans="1:57" x14ac:dyDescent="0.3">
      <c r="A392" s="44">
        <v>1389</v>
      </c>
      <c r="B392" s="45"/>
      <c r="C392" s="219"/>
      <c r="P392" s="199"/>
    </row>
    <row r="393" spans="1:57" x14ac:dyDescent="0.3">
      <c r="A393" s="44">
        <v>1390</v>
      </c>
      <c r="B393" s="45"/>
      <c r="C393" s="219"/>
      <c r="P393" s="199"/>
    </row>
    <row r="394" spans="1:57" x14ac:dyDescent="0.3">
      <c r="A394" s="44">
        <v>1391</v>
      </c>
      <c r="B394" s="45"/>
      <c r="C394" s="219"/>
      <c r="P394" s="199"/>
    </row>
    <row r="395" spans="1:57" x14ac:dyDescent="0.3">
      <c r="A395" s="44">
        <v>1392</v>
      </c>
      <c r="B395" s="45"/>
      <c r="C395" s="219"/>
      <c r="P395" s="199"/>
    </row>
    <row r="396" spans="1:57" x14ac:dyDescent="0.3">
      <c r="A396" s="44">
        <v>1393</v>
      </c>
      <c r="B396" s="45"/>
      <c r="C396" s="219"/>
      <c r="P396" s="199"/>
    </row>
    <row r="397" spans="1:57" x14ac:dyDescent="0.3">
      <c r="A397" s="44">
        <v>1394</v>
      </c>
      <c r="B397" s="45"/>
      <c r="C397" s="219"/>
      <c r="P397" s="199"/>
    </row>
    <row r="398" spans="1:57" x14ac:dyDescent="0.3">
      <c r="A398" s="44">
        <v>1395</v>
      </c>
      <c r="B398" s="45"/>
      <c r="C398" s="219"/>
      <c r="P398" s="199"/>
    </row>
    <row r="399" spans="1:57" x14ac:dyDescent="0.3">
      <c r="A399" s="44">
        <v>1396</v>
      </c>
      <c r="B399" s="45"/>
      <c r="C399" s="219"/>
      <c r="P399" s="199"/>
    </row>
    <row r="400" spans="1:57" x14ac:dyDescent="0.3">
      <c r="A400" s="44">
        <v>1397</v>
      </c>
      <c r="B400" s="45"/>
      <c r="C400" s="219"/>
      <c r="P400" s="199"/>
    </row>
    <row r="401" spans="1:64" x14ac:dyDescent="0.3">
      <c r="A401" s="44">
        <v>1398</v>
      </c>
      <c r="B401" s="45"/>
      <c r="C401" s="219"/>
      <c r="P401" s="199"/>
    </row>
    <row r="402" spans="1:64" x14ac:dyDescent="0.3">
      <c r="A402" s="44">
        <v>1399</v>
      </c>
      <c r="B402" s="45"/>
      <c r="C402" s="219"/>
      <c r="P402" s="199"/>
    </row>
    <row r="403" spans="1:64" x14ac:dyDescent="0.3">
      <c r="A403" s="44">
        <v>1400</v>
      </c>
      <c r="B403" s="45"/>
      <c r="C403" s="219"/>
      <c r="P403" s="199"/>
    </row>
    <row r="404" spans="1:64" x14ac:dyDescent="0.3">
      <c r="A404" s="44">
        <v>1401</v>
      </c>
      <c r="B404" s="45"/>
      <c r="C404" s="219"/>
      <c r="P404" s="199"/>
    </row>
    <row r="405" spans="1:64" x14ac:dyDescent="0.3">
      <c r="A405" s="44">
        <v>1402</v>
      </c>
      <c r="B405" s="45"/>
      <c r="C405" s="219"/>
      <c r="P405" s="199"/>
    </row>
    <row r="406" spans="1:64" x14ac:dyDescent="0.3">
      <c r="A406" s="44">
        <v>1403</v>
      </c>
      <c r="B406" s="45"/>
      <c r="C406" s="219"/>
      <c r="P406" s="199"/>
    </row>
    <row r="407" spans="1:64" x14ac:dyDescent="0.3">
      <c r="A407" s="44">
        <v>1404</v>
      </c>
      <c r="B407" s="45"/>
      <c r="C407" s="219"/>
      <c r="P407" s="199"/>
    </row>
    <row r="408" spans="1:64" x14ac:dyDescent="0.3">
      <c r="A408" s="44">
        <v>1405</v>
      </c>
      <c r="B408" s="45"/>
      <c r="C408" s="219"/>
      <c r="P408" s="199"/>
    </row>
    <row r="409" spans="1:64" x14ac:dyDescent="0.3">
      <c r="A409" s="44">
        <v>1406</v>
      </c>
      <c r="B409" s="45"/>
      <c r="C409" s="219"/>
      <c r="P409" s="199"/>
    </row>
    <row r="410" spans="1:64" x14ac:dyDescent="0.3">
      <c r="A410" s="44">
        <v>1407</v>
      </c>
      <c r="B410" s="45"/>
      <c r="C410" s="219"/>
      <c r="P410" s="199"/>
    </row>
    <row r="411" spans="1:64" x14ac:dyDescent="0.3">
      <c r="A411" s="44">
        <v>1408</v>
      </c>
      <c r="B411" s="45"/>
      <c r="C411" s="219"/>
      <c r="P411" s="199"/>
    </row>
    <row r="412" spans="1:64" x14ac:dyDescent="0.3">
      <c r="A412" s="44">
        <v>1409</v>
      </c>
      <c r="B412" s="45"/>
      <c r="C412" s="219"/>
      <c r="P412" s="199"/>
    </row>
    <row r="413" spans="1:64" x14ac:dyDescent="0.3">
      <c r="A413" s="44">
        <v>1410</v>
      </c>
      <c r="B413" s="45"/>
      <c r="C413" s="219"/>
      <c r="P413" s="199"/>
    </row>
    <row r="414" spans="1:64" x14ac:dyDescent="0.3">
      <c r="A414" s="44">
        <v>1411</v>
      </c>
      <c r="B414" s="45"/>
      <c r="C414" s="219"/>
      <c r="P414" s="199"/>
    </row>
    <row r="415" spans="1:64" x14ac:dyDescent="0.3">
      <c r="A415" s="44">
        <v>1412</v>
      </c>
      <c r="B415" s="45"/>
      <c r="C415" s="219"/>
      <c r="P415" s="199"/>
      <c r="BF415" s="36"/>
      <c r="BG415" s="36"/>
      <c r="BH415" s="37"/>
      <c r="BJ415" s="217"/>
      <c r="BK415" s="217"/>
      <c r="BL415" s="217"/>
    </row>
    <row r="416" spans="1:64" x14ac:dyDescent="0.3">
      <c r="A416" s="44">
        <v>1413</v>
      </c>
      <c r="B416" s="45"/>
      <c r="C416" s="219"/>
      <c r="P416" s="199"/>
      <c r="BF416" s="36"/>
      <c r="BG416" s="36"/>
      <c r="BH416" s="37"/>
      <c r="BJ416" s="217"/>
      <c r="BK416" s="217"/>
      <c r="BL416" s="217"/>
    </row>
    <row r="417" spans="1:64" x14ac:dyDescent="0.3">
      <c r="A417" s="44">
        <v>1414</v>
      </c>
      <c r="B417" s="45"/>
      <c r="C417" s="219"/>
      <c r="P417" s="199"/>
      <c r="BF417" s="36"/>
      <c r="BG417" s="36"/>
      <c r="BH417" s="37"/>
      <c r="BJ417" s="217"/>
      <c r="BK417" s="217"/>
      <c r="BL417" s="217"/>
    </row>
    <row r="418" spans="1:64" x14ac:dyDescent="0.3">
      <c r="A418" s="44">
        <v>1415</v>
      </c>
      <c r="B418" s="45"/>
      <c r="C418" s="219"/>
      <c r="P418" s="199"/>
      <c r="BF418" s="36"/>
      <c r="BG418" s="36"/>
      <c r="BH418" s="37"/>
      <c r="BJ418" s="217"/>
      <c r="BK418" s="217"/>
      <c r="BL418" s="217"/>
    </row>
    <row r="419" spans="1:64" x14ac:dyDescent="0.3">
      <c r="A419" s="44">
        <v>1416</v>
      </c>
      <c r="B419" s="45"/>
      <c r="C419" s="219"/>
      <c r="P419" s="199"/>
      <c r="BF419" s="36"/>
      <c r="BG419" s="36"/>
      <c r="BH419" s="37"/>
      <c r="BJ419" s="217"/>
      <c r="BK419" s="217"/>
      <c r="BL419" s="217"/>
    </row>
    <row r="420" spans="1:64" x14ac:dyDescent="0.3">
      <c r="A420" s="44">
        <v>1417</v>
      </c>
      <c r="B420" s="45"/>
      <c r="C420" s="219"/>
      <c r="P420" s="199"/>
      <c r="BF420" s="36"/>
      <c r="BG420" s="36"/>
      <c r="BH420" s="37"/>
      <c r="BJ420" s="217"/>
      <c r="BK420" s="217"/>
      <c r="BL420" s="217"/>
    </row>
    <row r="421" spans="1:64" x14ac:dyDescent="0.3">
      <c r="A421" s="44">
        <v>1418</v>
      </c>
      <c r="B421" s="45"/>
      <c r="C421" s="219"/>
      <c r="P421" s="199"/>
      <c r="BF421" s="36"/>
      <c r="BG421" s="36"/>
      <c r="BH421" s="37"/>
      <c r="BJ421" s="217"/>
      <c r="BK421" s="217"/>
      <c r="BL421" s="217"/>
    </row>
    <row r="422" spans="1:64" x14ac:dyDescent="0.3">
      <c r="A422" s="44">
        <v>1419</v>
      </c>
      <c r="B422" s="45"/>
      <c r="C422" s="219"/>
      <c r="P422" s="199"/>
      <c r="BF422" s="36"/>
      <c r="BG422" s="36"/>
      <c r="BH422" s="37"/>
      <c r="BJ422" s="217"/>
      <c r="BK422" s="217"/>
      <c r="BL422" s="217"/>
    </row>
    <row r="423" spans="1:64" x14ac:dyDescent="0.3">
      <c r="A423" s="44">
        <v>1420</v>
      </c>
      <c r="B423" s="45"/>
      <c r="C423" s="219"/>
      <c r="P423" s="199"/>
      <c r="BF423" s="36"/>
      <c r="BG423" s="36"/>
      <c r="BH423" s="37"/>
      <c r="BJ423" s="217"/>
      <c r="BK423" s="217"/>
      <c r="BL423" s="217"/>
    </row>
    <row r="424" spans="1:64" x14ac:dyDescent="0.3">
      <c r="A424" s="44">
        <v>1421</v>
      </c>
      <c r="B424" s="45"/>
      <c r="C424" s="219"/>
      <c r="P424" s="199"/>
      <c r="BF424" s="36"/>
      <c r="BG424" s="36"/>
      <c r="BH424" s="37"/>
      <c r="BJ424" s="217"/>
      <c r="BK424" s="217"/>
      <c r="BL424" s="217"/>
    </row>
    <row r="425" spans="1:64" x14ac:dyDescent="0.3">
      <c r="A425" s="44">
        <v>1422</v>
      </c>
      <c r="B425" s="45"/>
      <c r="C425" s="219"/>
      <c r="P425" s="199"/>
      <c r="BF425" s="36"/>
      <c r="BG425" s="36"/>
      <c r="BH425" s="37"/>
      <c r="BJ425" s="217"/>
      <c r="BK425" s="217"/>
      <c r="BL425" s="217"/>
    </row>
    <row r="426" spans="1:64" x14ac:dyDescent="0.3">
      <c r="A426" s="44">
        <v>1423</v>
      </c>
      <c r="B426" s="45"/>
      <c r="C426" s="219"/>
      <c r="P426" s="199"/>
      <c r="BF426" s="36"/>
      <c r="BG426" s="36"/>
      <c r="BH426" s="37"/>
      <c r="BJ426" s="217"/>
      <c r="BK426" s="217"/>
      <c r="BL426" s="217"/>
    </row>
    <row r="427" spans="1:64" x14ac:dyDescent="0.3">
      <c r="A427" s="44">
        <v>1424</v>
      </c>
      <c r="B427" s="45"/>
      <c r="C427" s="219"/>
      <c r="P427" s="199"/>
      <c r="BF427" s="36"/>
      <c r="BG427" s="36"/>
      <c r="BH427" s="37"/>
      <c r="BJ427" s="217"/>
      <c r="BK427" s="217"/>
      <c r="BL427" s="217"/>
    </row>
    <row r="428" spans="1:64" x14ac:dyDescent="0.3">
      <c r="A428" s="44">
        <v>1425</v>
      </c>
      <c r="B428" s="45"/>
      <c r="C428" s="219"/>
      <c r="P428" s="199"/>
      <c r="BF428" s="36"/>
      <c r="BG428" s="36"/>
      <c r="BH428" s="37"/>
      <c r="BJ428" s="217"/>
      <c r="BK428" s="217"/>
      <c r="BL428" s="217"/>
    </row>
    <row r="429" spans="1:64" x14ac:dyDescent="0.3">
      <c r="A429" s="44">
        <v>1426</v>
      </c>
      <c r="B429" s="45"/>
      <c r="C429" s="219"/>
      <c r="P429" s="199"/>
      <c r="BF429" s="36"/>
      <c r="BG429" s="36"/>
      <c r="BH429" s="37"/>
      <c r="BJ429" s="217"/>
      <c r="BK429" s="217"/>
      <c r="BL429" s="217"/>
    </row>
    <row r="430" spans="1:64" x14ac:dyDescent="0.3">
      <c r="A430" s="44">
        <v>1427</v>
      </c>
      <c r="B430" s="45"/>
      <c r="C430" s="219"/>
      <c r="P430" s="199"/>
      <c r="BF430" s="36"/>
      <c r="BG430" s="36"/>
      <c r="BH430" s="37"/>
      <c r="BJ430" s="217"/>
      <c r="BK430" s="217"/>
      <c r="BL430" s="217"/>
    </row>
    <row r="431" spans="1:64" x14ac:dyDescent="0.3">
      <c r="A431" s="44">
        <v>1428</v>
      </c>
      <c r="B431" s="45"/>
      <c r="C431" s="219"/>
      <c r="P431" s="199"/>
      <c r="BF431" s="36"/>
      <c r="BG431" s="36"/>
      <c r="BH431" s="37"/>
      <c r="BJ431" s="217"/>
      <c r="BK431" s="217"/>
      <c r="BL431" s="217"/>
    </row>
    <row r="432" spans="1:64" x14ac:dyDescent="0.3">
      <c r="A432" s="44">
        <v>1429</v>
      </c>
      <c r="B432" s="45"/>
      <c r="C432" s="219"/>
      <c r="P432" s="199"/>
      <c r="BF432" s="36"/>
      <c r="BG432" s="36"/>
      <c r="BH432" s="37"/>
      <c r="BJ432" s="217"/>
      <c r="BK432" s="217"/>
      <c r="BL432" s="217"/>
    </row>
    <row r="433" spans="1:64" x14ac:dyDescent="0.3">
      <c r="A433" s="44">
        <v>1430</v>
      </c>
      <c r="B433" s="45"/>
      <c r="C433" s="219"/>
      <c r="P433" s="199"/>
      <c r="BF433" s="36"/>
      <c r="BG433" s="36"/>
      <c r="BH433" s="37"/>
      <c r="BJ433" s="217"/>
      <c r="BK433" s="217"/>
      <c r="BL433" s="217"/>
    </row>
    <row r="434" spans="1:64" x14ac:dyDescent="0.3">
      <c r="A434" s="44">
        <v>1431</v>
      </c>
      <c r="B434" s="45"/>
      <c r="C434" s="219"/>
      <c r="P434" s="199"/>
      <c r="BF434" s="36"/>
      <c r="BG434" s="36"/>
      <c r="BH434" s="37"/>
      <c r="BJ434" s="217"/>
      <c r="BK434" s="217"/>
      <c r="BL434" s="217"/>
    </row>
    <row r="435" spans="1:64" x14ac:dyDescent="0.3">
      <c r="A435" s="44">
        <v>1432</v>
      </c>
      <c r="B435" s="45"/>
      <c r="C435" s="219"/>
      <c r="P435" s="199"/>
      <c r="BF435" s="36"/>
      <c r="BG435" s="36"/>
      <c r="BH435" s="37"/>
      <c r="BJ435" s="217"/>
      <c r="BK435" s="217"/>
      <c r="BL435" s="217"/>
    </row>
    <row r="436" spans="1:64" x14ac:dyDescent="0.3">
      <c r="A436" s="44">
        <v>1433</v>
      </c>
      <c r="B436" s="45"/>
      <c r="C436" s="219"/>
      <c r="P436" s="199"/>
      <c r="BF436" s="36"/>
      <c r="BG436" s="36"/>
      <c r="BH436" s="37"/>
      <c r="BJ436" s="217"/>
      <c r="BK436" s="217"/>
      <c r="BL436" s="217"/>
    </row>
    <row r="437" spans="1:64" x14ac:dyDescent="0.3">
      <c r="A437" s="44">
        <v>1434</v>
      </c>
      <c r="B437" s="45"/>
      <c r="C437" s="219"/>
      <c r="P437" s="199"/>
      <c r="BF437" s="36"/>
      <c r="BG437" s="36"/>
      <c r="BH437" s="37"/>
      <c r="BJ437" s="217"/>
      <c r="BK437" s="217"/>
      <c r="BL437" s="217"/>
    </row>
    <row r="438" spans="1:64" x14ac:dyDescent="0.3">
      <c r="A438" s="44">
        <v>1435</v>
      </c>
      <c r="B438" s="45"/>
      <c r="C438" s="219"/>
      <c r="P438" s="199"/>
      <c r="BF438" s="36"/>
      <c r="BG438" s="36"/>
      <c r="BH438" s="37"/>
      <c r="BJ438" s="217"/>
      <c r="BK438" s="217"/>
      <c r="BL438" s="217"/>
    </row>
    <row r="439" spans="1:64" x14ac:dyDescent="0.3">
      <c r="A439" s="44">
        <v>1436</v>
      </c>
      <c r="B439" s="45"/>
      <c r="C439" s="219"/>
      <c r="P439" s="199"/>
      <c r="BF439" s="36"/>
      <c r="BG439" s="36"/>
      <c r="BH439" s="37"/>
      <c r="BJ439" s="217"/>
      <c r="BK439" s="217"/>
      <c r="BL439" s="217"/>
    </row>
    <row r="440" spans="1:64" x14ac:dyDescent="0.3">
      <c r="A440" s="44">
        <v>1437</v>
      </c>
      <c r="B440" s="45"/>
      <c r="C440" s="219"/>
      <c r="P440" s="199"/>
      <c r="BF440" s="36"/>
      <c r="BG440" s="36"/>
      <c r="BH440" s="37"/>
      <c r="BJ440" s="217"/>
      <c r="BK440" s="217"/>
      <c r="BL440" s="217"/>
    </row>
    <row r="441" spans="1:64" x14ac:dyDescent="0.3">
      <c r="A441" s="44">
        <v>1438</v>
      </c>
      <c r="B441" s="45"/>
      <c r="C441" s="219"/>
      <c r="P441" s="199"/>
      <c r="BF441" s="36"/>
      <c r="BG441" s="36"/>
      <c r="BH441" s="37"/>
      <c r="BJ441" s="217"/>
      <c r="BK441" s="217"/>
      <c r="BL441" s="217"/>
    </row>
    <row r="442" spans="1:64" x14ac:dyDescent="0.3">
      <c r="A442" s="44">
        <v>1439</v>
      </c>
      <c r="B442" s="45"/>
      <c r="C442" s="219"/>
      <c r="P442" s="199"/>
      <c r="BF442" s="36"/>
      <c r="BG442" s="36"/>
      <c r="BH442" s="37"/>
      <c r="BJ442" s="217"/>
      <c r="BK442" s="217"/>
      <c r="BL442" s="217"/>
    </row>
    <row r="443" spans="1:64" x14ac:dyDescent="0.3">
      <c r="A443" s="44">
        <v>1440</v>
      </c>
      <c r="B443" s="45"/>
      <c r="C443" s="219"/>
      <c r="P443" s="199"/>
    </row>
    <row r="444" spans="1:64" x14ac:dyDescent="0.3">
      <c r="A444" s="44">
        <v>1441</v>
      </c>
      <c r="B444" s="45"/>
      <c r="C444" s="219"/>
      <c r="P444" s="199"/>
    </row>
    <row r="445" spans="1:64" x14ac:dyDescent="0.3">
      <c r="A445" s="44">
        <v>1442</v>
      </c>
      <c r="B445" s="45"/>
      <c r="C445" s="219"/>
      <c r="P445" s="199"/>
    </row>
    <row r="446" spans="1:64" x14ac:dyDescent="0.3">
      <c r="A446" s="44">
        <v>1443</v>
      </c>
      <c r="B446" s="45"/>
      <c r="C446" s="219"/>
      <c r="P446" s="199"/>
    </row>
    <row r="447" spans="1:64" x14ac:dyDescent="0.3">
      <c r="A447" s="44">
        <v>1444</v>
      </c>
      <c r="B447" s="45"/>
      <c r="C447" s="219"/>
      <c r="P447" s="199"/>
      <c r="BF447" s="36"/>
      <c r="BG447" s="36"/>
      <c r="BH447" s="37"/>
      <c r="BJ447" s="217"/>
      <c r="BK447" s="217"/>
      <c r="BL447" s="217"/>
    </row>
    <row r="448" spans="1:64" x14ac:dyDescent="0.3">
      <c r="A448" s="44">
        <v>1445</v>
      </c>
      <c r="B448" s="45"/>
      <c r="C448" s="219"/>
      <c r="P448" s="199"/>
      <c r="BF448" s="36"/>
      <c r="BG448" s="36"/>
      <c r="BH448" s="37"/>
      <c r="BJ448" s="217"/>
      <c r="BK448" s="217"/>
      <c r="BL448" s="217"/>
    </row>
    <row r="449" spans="1:64" x14ac:dyDescent="0.3">
      <c r="A449" s="44">
        <v>1446</v>
      </c>
      <c r="B449" s="45"/>
      <c r="C449" s="219"/>
      <c r="P449" s="199"/>
      <c r="BF449" s="36"/>
      <c r="BG449" s="36"/>
      <c r="BH449" s="37"/>
      <c r="BJ449" s="217"/>
      <c r="BK449" s="217"/>
      <c r="BL449" s="217"/>
    </row>
    <row r="450" spans="1:64" x14ac:dyDescent="0.3">
      <c r="A450" s="44">
        <v>1447</v>
      </c>
      <c r="B450" s="45"/>
      <c r="C450" s="219"/>
      <c r="P450" s="199"/>
      <c r="BF450" s="36"/>
      <c r="BG450" s="36"/>
      <c r="BH450" s="37"/>
      <c r="BJ450" s="217"/>
      <c r="BK450" s="217"/>
      <c r="BL450" s="217"/>
    </row>
    <row r="451" spans="1:64" x14ac:dyDescent="0.3">
      <c r="A451" s="44">
        <v>1448</v>
      </c>
      <c r="B451" s="45"/>
      <c r="C451" s="219"/>
      <c r="P451" s="199"/>
      <c r="BF451" s="36"/>
      <c r="BG451" s="36"/>
      <c r="BH451" s="37"/>
      <c r="BJ451" s="217"/>
      <c r="BK451" s="217"/>
      <c r="BL451" s="217"/>
    </row>
    <row r="452" spans="1:64" x14ac:dyDescent="0.3">
      <c r="A452" s="44">
        <v>1449</v>
      </c>
      <c r="B452" s="45"/>
      <c r="C452" s="219"/>
      <c r="P452" s="199"/>
      <c r="BF452" s="36"/>
      <c r="BG452" s="36"/>
      <c r="BH452" s="37"/>
      <c r="BJ452" s="217"/>
      <c r="BK452" s="217"/>
      <c r="BL452" s="217"/>
    </row>
    <row r="453" spans="1:64" x14ac:dyDescent="0.3">
      <c r="A453" s="44">
        <v>1450</v>
      </c>
      <c r="B453" s="45"/>
      <c r="C453" s="219"/>
      <c r="P453" s="199"/>
      <c r="BF453" s="36"/>
      <c r="BG453" s="36"/>
      <c r="BH453" s="37"/>
      <c r="BJ453" s="217"/>
      <c r="BK453" s="217"/>
      <c r="BL453" s="217"/>
    </row>
    <row r="454" spans="1:64" x14ac:dyDescent="0.3">
      <c r="A454" s="44">
        <v>1451</v>
      </c>
      <c r="B454" s="45"/>
      <c r="C454" s="219"/>
      <c r="P454" s="199"/>
      <c r="BF454" s="36"/>
      <c r="BG454" s="36"/>
      <c r="BH454" s="37"/>
      <c r="BJ454" s="217"/>
      <c r="BK454" s="217"/>
      <c r="BL454" s="217"/>
    </row>
    <row r="455" spans="1:64" x14ac:dyDescent="0.3">
      <c r="A455" s="44">
        <v>1452</v>
      </c>
      <c r="B455" s="45"/>
      <c r="C455" s="219"/>
      <c r="P455" s="199"/>
      <c r="BF455" s="36"/>
      <c r="BG455" s="36"/>
      <c r="BH455" s="37"/>
      <c r="BJ455" s="217"/>
      <c r="BK455" s="217"/>
      <c r="BL455" s="217"/>
    </row>
    <row r="456" spans="1:64" x14ac:dyDescent="0.3">
      <c r="A456" s="44">
        <v>1453</v>
      </c>
      <c r="B456" s="45"/>
      <c r="C456" s="219"/>
      <c r="P456" s="199"/>
      <c r="BF456" s="36"/>
      <c r="BG456" s="36"/>
      <c r="BH456" s="37"/>
      <c r="BJ456" s="217"/>
      <c r="BK456" s="217"/>
      <c r="BL456" s="217"/>
    </row>
    <row r="457" spans="1:64" x14ac:dyDescent="0.3">
      <c r="A457" s="44">
        <v>1454</v>
      </c>
      <c r="B457" s="45"/>
      <c r="C457" s="219"/>
      <c r="P457" s="199"/>
      <c r="BF457" s="36"/>
      <c r="BG457" s="36"/>
      <c r="BH457" s="37"/>
      <c r="BJ457" s="217"/>
      <c r="BK457" s="217"/>
      <c r="BL457" s="217"/>
    </row>
    <row r="458" spans="1:64" x14ac:dyDescent="0.3">
      <c r="A458" s="44">
        <v>1455</v>
      </c>
      <c r="B458" s="45"/>
      <c r="C458" s="219"/>
      <c r="P458" s="199"/>
      <c r="BF458" s="36"/>
      <c r="BG458" s="36"/>
      <c r="BH458" s="37"/>
      <c r="BJ458" s="217"/>
      <c r="BK458" s="217"/>
      <c r="BL458" s="217"/>
    </row>
    <row r="459" spans="1:64" x14ac:dyDescent="0.3">
      <c r="A459" s="44">
        <v>1456</v>
      </c>
      <c r="B459" s="45"/>
      <c r="C459" s="219"/>
      <c r="P459" s="199"/>
      <c r="BF459" s="36"/>
      <c r="BG459" s="36"/>
      <c r="BH459" s="37"/>
      <c r="BJ459" s="217"/>
      <c r="BK459" s="217"/>
      <c r="BL459" s="217"/>
    </row>
    <row r="460" spans="1:64" x14ac:dyDescent="0.3">
      <c r="A460" s="44">
        <v>1457</v>
      </c>
      <c r="B460" s="45"/>
      <c r="C460" s="219"/>
      <c r="P460" s="199"/>
      <c r="BF460" s="36"/>
      <c r="BG460" s="36"/>
      <c r="BH460" s="37"/>
      <c r="BJ460" s="217"/>
      <c r="BK460" s="217"/>
      <c r="BL460" s="217"/>
    </row>
    <row r="461" spans="1:64" x14ac:dyDescent="0.3">
      <c r="A461" s="44">
        <v>1458</v>
      </c>
      <c r="B461" s="45"/>
      <c r="C461" s="219"/>
      <c r="P461" s="199"/>
      <c r="BF461" s="36"/>
      <c r="BG461" s="36"/>
      <c r="BH461" s="37"/>
      <c r="BJ461" s="217"/>
      <c r="BK461" s="217"/>
      <c r="BL461" s="217"/>
    </row>
    <row r="462" spans="1:64" x14ac:dyDescent="0.3">
      <c r="A462" s="44">
        <v>1459</v>
      </c>
      <c r="B462" s="45"/>
      <c r="C462" s="219"/>
      <c r="P462" s="199"/>
      <c r="BF462" s="36"/>
      <c r="BG462" s="36"/>
      <c r="BH462" s="37"/>
      <c r="BJ462" s="217"/>
      <c r="BK462" s="217"/>
      <c r="BL462" s="217"/>
    </row>
    <row r="463" spans="1:64" x14ac:dyDescent="0.3">
      <c r="A463" s="44">
        <v>1460</v>
      </c>
      <c r="B463" s="45"/>
      <c r="C463" s="219"/>
      <c r="P463" s="199"/>
      <c r="BF463" s="36"/>
      <c r="BG463" s="36"/>
      <c r="BH463" s="37"/>
      <c r="BJ463" s="217"/>
      <c r="BK463" s="217"/>
      <c r="BL463" s="217"/>
    </row>
    <row r="464" spans="1:64" x14ac:dyDescent="0.3">
      <c r="A464" s="44">
        <v>1461</v>
      </c>
      <c r="B464" s="45"/>
      <c r="C464" s="219"/>
      <c r="P464" s="199"/>
      <c r="BF464" s="36"/>
      <c r="BG464" s="36"/>
      <c r="BH464" s="37"/>
      <c r="BJ464" s="217"/>
      <c r="BK464" s="217"/>
      <c r="BL464" s="217"/>
    </row>
    <row r="465" spans="1:64" x14ac:dyDescent="0.3">
      <c r="A465" s="44">
        <v>1462</v>
      </c>
      <c r="B465" s="45"/>
      <c r="C465" s="219"/>
      <c r="P465" s="199"/>
      <c r="BF465" s="36"/>
      <c r="BG465" s="36"/>
      <c r="BH465" s="37"/>
      <c r="BJ465" s="217"/>
      <c r="BK465" s="217"/>
      <c r="BL465" s="217"/>
    </row>
    <row r="466" spans="1:64" x14ac:dyDescent="0.3">
      <c r="A466" s="44">
        <v>1463</v>
      </c>
      <c r="B466" s="45"/>
      <c r="C466" s="219"/>
      <c r="P466" s="199"/>
      <c r="BF466" s="36"/>
      <c r="BG466" s="36"/>
      <c r="BH466" s="37"/>
      <c r="BJ466" s="217"/>
      <c r="BK466" s="217"/>
      <c r="BL466" s="217"/>
    </row>
    <row r="467" spans="1:64" x14ac:dyDescent="0.3">
      <c r="A467" s="44">
        <v>1464</v>
      </c>
      <c r="B467" s="45"/>
      <c r="C467" s="219"/>
      <c r="P467" s="199"/>
      <c r="BF467" s="36"/>
      <c r="BG467" s="36"/>
      <c r="BH467" s="37"/>
      <c r="BJ467" s="217"/>
      <c r="BK467" s="217"/>
      <c r="BL467" s="217"/>
    </row>
    <row r="468" spans="1:64" x14ac:dyDescent="0.3">
      <c r="A468" s="44">
        <v>1465</v>
      </c>
      <c r="B468" s="45"/>
      <c r="C468" s="219"/>
      <c r="P468" s="199"/>
      <c r="BF468" s="36"/>
      <c r="BG468" s="36"/>
      <c r="BH468" s="37"/>
      <c r="BJ468" s="217"/>
      <c r="BK468" s="217"/>
      <c r="BL468" s="217"/>
    </row>
    <row r="469" spans="1:64" x14ac:dyDescent="0.3">
      <c r="A469" s="44">
        <v>1466</v>
      </c>
      <c r="B469" s="45"/>
      <c r="C469" s="219"/>
      <c r="P469" s="199"/>
      <c r="BF469" s="36"/>
      <c r="BG469" s="36"/>
      <c r="BH469" s="37"/>
      <c r="BJ469" s="217"/>
      <c r="BK469" s="217"/>
      <c r="BL469" s="217"/>
    </row>
    <row r="470" spans="1:64" x14ac:dyDescent="0.3">
      <c r="A470" s="44">
        <v>1467</v>
      </c>
      <c r="B470" s="45"/>
      <c r="C470" s="219"/>
      <c r="P470" s="199"/>
      <c r="BF470" s="36"/>
      <c r="BG470" s="36"/>
      <c r="BH470" s="37"/>
      <c r="BJ470" s="217"/>
      <c r="BK470" s="217"/>
      <c r="BL470" s="217"/>
    </row>
    <row r="471" spans="1:64" x14ac:dyDescent="0.3">
      <c r="A471" s="44">
        <v>1468</v>
      </c>
      <c r="B471" s="45"/>
      <c r="C471" s="219"/>
      <c r="P471" s="199"/>
      <c r="BF471" s="36"/>
      <c r="BG471" s="36"/>
      <c r="BH471" s="37"/>
      <c r="BJ471" s="217"/>
      <c r="BK471" s="217"/>
      <c r="BL471" s="217"/>
    </row>
    <row r="472" spans="1:64" x14ac:dyDescent="0.3">
      <c r="A472" s="44">
        <v>1469</v>
      </c>
      <c r="B472" s="45"/>
      <c r="C472" s="219"/>
      <c r="P472" s="199"/>
      <c r="BF472" s="36"/>
      <c r="BG472" s="36"/>
      <c r="BH472" s="37"/>
      <c r="BJ472" s="217"/>
      <c r="BK472" s="217"/>
      <c r="BL472" s="217"/>
    </row>
    <row r="473" spans="1:64" x14ac:dyDescent="0.3">
      <c r="A473" s="44">
        <v>1470</v>
      </c>
      <c r="B473" s="45"/>
      <c r="C473" s="219"/>
      <c r="P473" s="199"/>
      <c r="BF473" s="36"/>
      <c r="BG473" s="36"/>
      <c r="BH473" s="37"/>
      <c r="BJ473" s="217"/>
      <c r="BK473" s="217"/>
      <c r="BL473" s="217"/>
    </row>
    <row r="474" spans="1:64" x14ac:dyDescent="0.3">
      <c r="A474" s="44">
        <v>1471</v>
      </c>
      <c r="B474" s="45"/>
      <c r="C474" s="219"/>
      <c r="P474" s="199"/>
      <c r="BF474" s="36"/>
      <c r="BG474" s="36"/>
      <c r="BH474" s="37"/>
      <c r="BJ474" s="217"/>
      <c r="BK474" s="217"/>
      <c r="BL474" s="217"/>
    </row>
    <row r="475" spans="1:64" x14ac:dyDescent="0.3">
      <c r="A475" s="44">
        <v>1472</v>
      </c>
      <c r="B475" s="45"/>
      <c r="C475" s="219"/>
      <c r="P475" s="199"/>
      <c r="BF475" s="36"/>
      <c r="BG475" s="36"/>
      <c r="BH475" s="37"/>
      <c r="BJ475" s="217"/>
      <c r="BK475" s="217"/>
      <c r="BL475" s="217"/>
    </row>
    <row r="476" spans="1:64" x14ac:dyDescent="0.3">
      <c r="A476" s="44">
        <v>1473</v>
      </c>
      <c r="B476" s="45"/>
      <c r="C476" s="219"/>
      <c r="P476" s="199"/>
      <c r="BF476" s="36"/>
      <c r="BG476" s="36"/>
      <c r="BH476" s="37"/>
      <c r="BJ476" s="217"/>
      <c r="BK476" s="217"/>
      <c r="BL476" s="217"/>
    </row>
    <row r="477" spans="1:64" x14ac:dyDescent="0.3">
      <c r="A477" s="44">
        <v>1474</v>
      </c>
      <c r="B477" s="45"/>
      <c r="C477" s="219"/>
      <c r="P477" s="199"/>
      <c r="BF477" s="36"/>
      <c r="BG477" s="36"/>
      <c r="BH477" s="37"/>
      <c r="BJ477" s="217"/>
      <c r="BK477" s="217"/>
      <c r="BL477" s="217"/>
    </row>
    <row r="478" spans="1:64" x14ac:dyDescent="0.3">
      <c r="A478" s="44">
        <v>1475</v>
      </c>
      <c r="B478" s="45"/>
      <c r="C478" s="219"/>
      <c r="P478" s="199"/>
      <c r="BF478" s="36"/>
      <c r="BG478" s="36"/>
      <c r="BH478" s="37"/>
      <c r="BJ478" s="217"/>
      <c r="BK478" s="217"/>
      <c r="BL478" s="217"/>
    </row>
    <row r="479" spans="1:64" x14ac:dyDescent="0.3">
      <c r="A479" s="44">
        <v>1476</v>
      </c>
      <c r="B479" s="45"/>
      <c r="C479" s="219"/>
      <c r="P479" s="199"/>
      <c r="BF479" s="36"/>
      <c r="BG479" s="36"/>
      <c r="BH479" s="37"/>
      <c r="BJ479" s="217"/>
      <c r="BK479" s="217"/>
      <c r="BL479" s="217"/>
    </row>
    <row r="480" spans="1:64" x14ac:dyDescent="0.3">
      <c r="A480" s="44">
        <v>1477</v>
      </c>
      <c r="B480" s="45"/>
      <c r="C480" s="219"/>
      <c r="P480" s="199"/>
      <c r="BF480" s="36"/>
      <c r="BG480" s="36"/>
      <c r="BH480" s="37"/>
      <c r="BJ480" s="217"/>
      <c r="BK480" s="217"/>
      <c r="BL480" s="217"/>
    </row>
    <row r="481" spans="1:64" x14ac:dyDescent="0.3">
      <c r="A481" s="44">
        <v>1478</v>
      </c>
      <c r="B481" s="45"/>
      <c r="C481" s="219"/>
      <c r="P481" s="199"/>
      <c r="BF481" s="36"/>
      <c r="BG481" s="36"/>
      <c r="BH481" s="37"/>
      <c r="BJ481" s="217"/>
      <c r="BK481" s="217"/>
      <c r="BL481" s="217"/>
    </row>
    <row r="482" spans="1:64" x14ac:dyDescent="0.3">
      <c r="A482" s="44">
        <v>1479</v>
      </c>
      <c r="B482" s="45"/>
      <c r="C482" s="219"/>
      <c r="P482" s="199"/>
      <c r="BF482" s="36"/>
      <c r="BG482" s="36"/>
      <c r="BH482" s="37"/>
      <c r="BJ482" s="217"/>
      <c r="BK482" s="217"/>
      <c r="BL482" s="217"/>
    </row>
    <row r="483" spans="1:64" x14ac:dyDescent="0.3">
      <c r="A483" s="44">
        <v>1480</v>
      </c>
      <c r="B483" s="45"/>
      <c r="C483" s="219"/>
      <c r="P483" s="199"/>
      <c r="BF483" s="36"/>
      <c r="BG483" s="36"/>
      <c r="BH483" s="37"/>
      <c r="BJ483" s="217"/>
      <c r="BK483" s="217"/>
      <c r="BL483" s="217"/>
    </row>
    <row r="484" spans="1:64" x14ac:dyDescent="0.3">
      <c r="A484" s="44">
        <v>1481</v>
      </c>
      <c r="B484" s="45"/>
      <c r="C484" s="219"/>
      <c r="P484" s="199"/>
      <c r="BF484" s="36"/>
      <c r="BG484" s="36"/>
      <c r="BH484" s="37"/>
      <c r="BJ484" s="217"/>
      <c r="BK484" s="217"/>
      <c r="BL484" s="217"/>
    </row>
    <row r="485" spans="1:64" x14ac:dyDescent="0.3">
      <c r="A485" s="44">
        <v>1482</v>
      </c>
      <c r="B485" s="45"/>
      <c r="C485" s="219"/>
      <c r="P485" s="199"/>
      <c r="BF485" s="36"/>
      <c r="BG485" s="36"/>
      <c r="BH485" s="37"/>
      <c r="BJ485" s="217"/>
      <c r="BK485" s="217"/>
      <c r="BL485" s="217"/>
    </row>
    <row r="486" spans="1:64" x14ac:dyDescent="0.3">
      <c r="A486" s="44">
        <v>1483</v>
      </c>
      <c r="B486" s="45"/>
      <c r="C486" s="219"/>
      <c r="P486" s="199"/>
      <c r="BF486" s="36"/>
      <c r="BG486" s="36"/>
      <c r="BH486" s="37"/>
      <c r="BJ486" s="217"/>
      <c r="BK486" s="217"/>
      <c r="BL486" s="217"/>
    </row>
    <row r="487" spans="1:64" x14ac:dyDescent="0.3">
      <c r="A487" s="44">
        <v>1484</v>
      </c>
      <c r="B487" s="45"/>
      <c r="C487" s="219"/>
      <c r="P487" s="199"/>
      <c r="BF487" s="36"/>
      <c r="BG487" s="36"/>
      <c r="BH487" s="37"/>
      <c r="BJ487" s="217"/>
      <c r="BK487" s="217"/>
      <c r="BL487" s="217"/>
    </row>
    <row r="488" spans="1:64" x14ac:dyDescent="0.3">
      <c r="A488" s="44">
        <v>1485</v>
      </c>
      <c r="B488" s="45"/>
      <c r="C488" s="219"/>
      <c r="P488" s="199"/>
      <c r="BF488" s="36"/>
      <c r="BG488" s="36"/>
      <c r="BH488" s="37"/>
      <c r="BJ488" s="217"/>
      <c r="BK488" s="217"/>
      <c r="BL488" s="217"/>
    </row>
    <row r="489" spans="1:64" x14ac:dyDescent="0.3">
      <c r="A489" s="44">
        <v>1486</v>
      </c>
      <c r="B489" s="45"/>
      <c r="C489" s="219"/>
      <c r="P489" s="199"/>
      <c r="BF489" s="36"/>
      <c r="BG489" s="36"/>
      <c r="BH489" s="37"/>
      <c r="BJ489" s="217"/>
      <c r="BK489" s="217"/>
      <c r="BL489" s="217"/>
    </row>
    <row r="490" spans="1:64" x14ac:dyDescent="0.3">
      <c r="A490" s="44">
        <v>1487</v>
      </c>
      <c r="B490" s="45"/>
      <c r="C490" s="219"/>
      <c r="P490" s="199"/>
      <c r="BF490" s="36"/>
      <c r="BG490" s="36"/>
      <c r="BH490" s="37"/>
      <c r="BJ490" s="217"/>
      <c r="BK490" s="217"/>
      <c r="BL490" s="217"/>
    </row>
    <row r="491" spans="1:64" x14ac:dyDescent="0.3">
      <c r="A491" s="44">
        <v>1488</v>
      </c>
      <c r="B491" s="45"/>
      <c r="C491" s="219"/>
      <c r="P491" s="199"/>
      <c r="BF491" s="36"/>
      <c r="BG491" s="36"/>
      <c r="BH491" s="37"/>
      <c r="BJ491" s="217"/>
      <c r="BK491" s="217"/>
      <c r="BL491" s="217"/>
    </row>
    <row r="492" spans="1:64" x14ac:dyDescent="0.3">
      <c r="A492" s="44">
        <v>1489</v>
      </c>
      <c r="B492" s="45"/>
      <c r="C492" s="219"/>
      <c r="P492" s="199"/>
      <c r="BF492" s="36"/>
      <c r="BG492" s="36"/>
      <c r="BH492" s="37"/>
      <c r="BJ492" s="217"/>
      <c r="BK492" s="217"/>
      <c r="BL492" s="217"/>
    </row>
    <row r="493" spans="1:64" x14ac:dyDescent="0.3">
      <c r="A493" s="44">
        <v>1490</v>
      </c>
      <c r="B493" s="45"/>
      <c r="C493" s="219"/>
      <c r="P493" s="199"/>
      <c r="BF493" s="36"/>
      <c r="BG493" s="36"/>
      <c r="BH493" s="37"/>
      <c r="BJ493" s="217"/>
      <c r="BK493" s="217"/>
      <c r="BL493" s="217"/>
    </row>
    <row r="494" spans="1:64" x14ac:dyDescent="0.3">
      <c r="A494" s="44">
        <v>1491</v>
      </c>
      <c r="B494" s="45"/>
      <c r="C494" s="219"/>
      <c r="P494" s="199"/>
      <c r="BF494" s="36"/>
      <c r="BG494" s="36"/>
      <c r="BH494" s="37"/>
      <c r="BJ494" s="217"/>
      <c r="BK494" s="217"/>
      <c r="BL494" s="217"/>
    </row>
    <row r="495" spans="1:64" x14ac:dyDescent="0.3">
      <c r="A495" s="44">
        <v>1492</v>
      </c>
      <c r="B495" s="45"/>
      <c r="C495" s="219"/>
      <c r="P495" s="199"/>
      <c r="BF495" s="36"/>
      <c r="BG495" s="36"/>
      <c r="BH495" s="37"/>
      <c r="BJ495" s="217"/>
      <c r="BK495" s="217"/>
      <c r="BL495" s="217"/>
    </row>
    <row r="496" spans="1:64" x14ac:dyDescent="0.3">
      <c r="A496" s="44">
        <v>1493</v>
      </c>
      <c r="B496" s="45"/>
      <c r="C496" s="219"/>
      <c r="P496" s="199"/>
      <c r="BF496" s="36"/>
      <c r="BG496" s="36"/>
      <c r="BH496" s="37"/>
      <c r="BJ496" s="217"/>
      <c r="BK496" s="217"/>
      <c r="BL496" s="217"/>
    </row>
    <row r="497" spans="1:64" x14ac:dyDescent="0.3">
      <c r="A497" s="44">
        <v>1494</v>
      </c>
      <c r="B497" s="45"/>
      <c r="C497" s="219"/>
      <c r="P497" s="199"/>
      <c r="BF497" s="36"/>
      <c r="BG497" s="36"/>
      <c r="BH497" s="37"/>
      <c r="BJ497" s="217"/>
      <c r="BK497" s="217"/>
      <c r="BL497" s="217"/>
    </row>
    <row r="498" spans="1:64" x14ac:dyDescent="0.3">
      <c r="A498" s="44">
        <v>1495</v>
      </c>
      <c r="B498" s="45"/>
      <c r="C498" s="219"/>
      <c r="P498" s="199"/>
      <c r="BF498" s="36"/>
      <c r="BG498" s="36"/>
      <c r="BH498" s="37"/>
      <c r="BJ498" s="217"/>
      <c r="BK498" s="217"/>
      <c r="BL498" s="217"/>
    </row>
    <row r="499" spans="1:64" x14ac:dyDescent="0.3">
      <c r="A499" s="44">
        <v>1496</v>
      </c>
      <c r="B499" s="45"/>
      <c r="C499" s="219"/>
      <c r="P499" s="199"/>
      <c r="BF499" s="36"/>
      <c r="BG499" s="36"/>
      <c r="BH499" s="37"/>
      <c r="BJ499" s="217"/>
      <c r="BK499" s="217"/>
      <c r="BL499" s="217"/>
    </row>
    <row r="500" spans="1:64" x14ac:dyDescent="0.3">
      <c r="A500" s="44">
        <v>1497</v>
      </c>
      <c r="B500" s="45"/>
      <c r="C500" s="219"/>
      <c r="P500" s="199"/>
      <c r="BF500" s="36"/>
      <c r="BG500" s="36"/>
      <c r="BH500" s="37"/>
      <c r="BJ500" s="217"/>
      <c r="BK500" s="217"/>
      <c r="BL500" s="217"/>
    </row>
    <row r="501" spans="1:64" x14ac:dyDescent="0.3">
      <c r="A501" s="44">
        <v>1498</v>
      </c>
      <c r="B501" s="45"/>
      <c r="C501" s="219"/>
      <c r="P501" s="199"/>
      <c r="BF501" s="36"/>
      <c r="BG501" s="36"/>
      <c r="BH501" s="37"/>
      <c r="BJ501" s="217"/>
      <c r="BK501" s="217"/>
      <c r="BL501" s="217"/>
    </row>
    <row r="502" spans="1:64" x14ac:dyDescent="0.3">
      <c r="A502" s="44">
        <v>1499</v>
      </c>
      <c r="B502" s="45"/>
      <c r="C502" s="219"/>
      <c r="P502" s="199"/>
      <c r="BF502" s="36"/>
      <c r="BG502" s="36"/>
      <c r="BH502" s="37"/>
      <c r="BJ502" s="217"/>
      <c r="BK502" s="217"/>
      <c r="BL502" s="217"/>
    </row>
    <row r="503" spans="1:64" x14ac:dyDescent="0.3">
      <c r="A503" s="44">
        <v>1500</v>
      </c>
      <c r="B503" s="45"/>
      <c r="C503" s="219"/>
      <c r="P503" s="199"/>
      <c r="BF503" s="36"/>
      <c r="BG503" s="36"/>
      <c r="BH503" s="37"/>
      <c r="BJ503" s="217"/>
      <c r="BK503" s="217"/>
      <c r="BL503" s="217"/>
    </row>
    <row r="504" spans="1:64" x14ac:dyDescent="0.3">
      <c r="A504" s="44">
        <v>1501</v>
      </c>
      <c r="B504" s="45"/>
      <c r="C504" s="219"/>
      <c r="P504" s="199"/>
      <c r="BF504" s="36"/>
      <c r="BG504" s="36"/>
      <c r="BH504" s="37"/>
      <c r="BJ504" s="217"/>
      <c r="BK504" s="217"/>
      <c r="BL504" s="217"/>
    </row>
    <row r="505" spans="1:64" x14ac:dyDescent="0.3">
      <c r="A505" s="44">
        <v>1502</v>
      </c>
      <c r="B505" s="45"/>
      <c r="C505" s="219"/>
      <c r="P505" s="199"/>
      <c r="BF505" s="36"/>
      <c r="BG505" s="36"/>
      <c r="BH505" s="37"/>
      <c r="BJ505" s="217"/>
      <c r="BK505" s="217"/>
      <c r="BL505" s="217"/>
    </row>
    <row r="506" spans="1:64" x14ac:dyDescent="0.3">
      <c r="A506" s="44">
        <v>1503</v>
      </c>
      <c r="B506" s="45"/>
      <c r="C506" s="219"/>
      <c r="P506" s="199"/>
      <c r="BF506" s="36"/>
      <c r="BG506" s="36"/>
      <c r="BH506" s="37"/>
      <c r="BJ506" s="217"/>
      <c r="BK506" s="217"/>
      <c r="BL506" s="217"/>
    </row>
    <row r="507" spans="1:64" x14ac:dyDescent="0.3">
      <c r="A507" s="44">
        <v>1504</v>
      </c>
      <c r="B507" s="45"/>
      <c r="C507" s="219"/>
      <c r="P507" s="199"/>
      <c r="BF507" s="36"/>
      <c r="BG507" s="36"/>
      <c r="BH507" s="37"/>
      <c r="BJ507" s="217"/>
      <c r="BK507" s="217"/>
      <c r="BL507" s="217"/>
    </row>
    <row r="508" spans="1:64" x14ac:dyDescent="0.3">
      <c r="A508" s="44">
        <v>1505</v>
      </c>
      <c r="B508" s="45"/>
      <c r="C508" s="219"/>
      <c r="P508" s="199"/>
      <c r="BF508" s="36"/>
      <c r="BG508" s="36"/>
      <c r="BH508" s="37"/>
      <c r="BJ508" s="217"/>
      <c r="BK508" s="217"/>
      <c r="BL508" s="217"/>
    </row>
    <row r="509" spans="1:64" x14ac:dyDescent="0.3">
      <c r="A509" s="44">
        <v>1506</v>
      </c>
      <c r="B509" s="45"/>
      <c r="C509" s="219"/>
      <c r="P509" s="199"/>
      <c r="BF509" s="36"/>
      <c r="BG509" s="36"/>
      <c r="BH509" s="37"/>
      <c r="BJ509" s="217"/>
      <c r="BK509" s="217"/>
      <c r="BL509" s="217"/>
    </row>
    <row r="510" spans="1:64" x14ac:dyDescent="0.3">
      <c r="A510" s="44">
        <v>1507</v>
      </c>
      <c r="B510" s="45"/>
      <c r="C510" s="219"/>
      <c r="P510" s="199"/>
      <c r="BF510" s="36"/>
      <c r="BG510" s="36"/>
      <c r="BH510" s="37"/>
      <c r="BJ510" s="217"/>
      <c r="BK510" s="217"/>
      <c r="BL510" s="217"/>
    </row>
    <row r="511" spans="1:64" x14ac:dyDescent="0.3">
      <c r="A511" s="44">
        <v>1508</v>
      </c>
      <c r="B511" s="45"/>
      <c r="C511" s="219"/>
      <c r="P511" s="199"/>
      <c r="BF511" s="36"/>
      <c r="BG511" s="36"/>
      <c r="BH511" s="37"/>
      <c r="BJ511" s="217"/>
      <c r="BK511" s="217"/>
      <c r="BL511" s="217"/>
    </row>
    <row r="512" spans="1:64" x14ac:dyDescent="0.3">
      <c r="A512" s="44">
        <v>1509</v>
      </c>
      <c r="B512" s="45"/>
      <c r="C512" s="219"/>
      <c r="P512" s="199"/>
      <c r="BF512" s="36"/>
      <c r="BG512" s="36"/>
      <c r="BH512" s="37"/>
      <c r="BJ512" s="217"/>
      <c r="BK512" s="217"/>
      <c r="BL512" s="217"/>
    </row>
    <row r="513" spans="1:64" x14ac:dyDescent="0.3">
      <c r="A513" s="44">
        <v>1510</v>
      </c>
      <c r="B513" s="45"/>
      <c r="C513" s="219"/>
      <c r="P513" s="199"/>
      <c r="BF513" s="36"/>
      <c r="BG513" s="36"/>
      <c r="BH513" s="37"/>
      <c r="BJ513" s="217"/>
      <c r="BK513" s="217"/>
      <c r="BL513" s="217"/>
    </row>
    <row r="514" spans="1:64" x14ac:dyDescent="0.3">
      <c r="A514" s="44">
        <v>1511</v>
      </c>
      <c r="B514" s="45"/>
      <c r="C514" s="219"/>
      <c r="P514" s="199"/>
      <c r="BF514" s="36"/>
      <c r="BG514" s="36"/>
      <c r="BH514" s="37"/>
      <c r="BJ514" s="217"/>
      <c r="BK514" s="217"/>
      <c r="BL514" s="217"/>
    </row>
    <row r="515" spans="1:64" x14ac:dyDescent="0.3">
      <c r="A515" s="44">
        <v>1512</v>
      </c>
      <c r="B515" s="45"/>
      <c r="C515" s="219"/>
      <c r="P515" s="199"/>
      <c r="BF515" s="36"/>
      <c r="BG515" s="36"/>
      <c r="BH515" s="37"/>
      <c r="BJ515" s="217"/>
      <c r="BK515" s="217"/>
      <c r="BL515" s="217"/>
    </row>
    <row r="516" spans="1:64" x14ac:dyDescent="0.3">
      <c r="A516" s="44">
        <v>1513</v>
      </c>
      <c r="B516" s="45"/>
      <c r="C516" s="219"/>
      <c r="P516" s="199"/>
      <c r="BF516" s="36"/>
      <c r="BG516" s="36"/>
      <c r="BH516" s="37"/>
      <c r="BJ516" s="217"/>
      <c r="BK516" s="217"/>
      <c r="BL516" s="217"/>
    </row>
    <row r="517" spans="1:64" x14ac:dyDescent="0.3">
      <c r="A517" s="44">
        <v>1514</v>
      </c>
      <c r="B517" s="45"/>
      <c r="C517" s="219"/>
      <c r="P517" s="199"/>
      <c r="BF517" s="36"/>
      <c r="BG517" s="36"/>
      <c r="BH517" s="37"/>
      <c r="BJ517" s="217"/>
      <c r="BK517" s="217"/>
      <c r="BL517" s="217"/>
    </row>
    <row r="518" spans="1:64" x14ac:dyDescent="0.3">
      <c r="A518" s="44">
        <v>1515</v>
      </c>
      <c r="B518" s="45"/>
      <c r="C518" s="219"/>
      <c r="P518" s="199"/>
      <c r="BF518" s="36"/>
      <c r="BG518" s="36"/>
      <c r="BH518" s="37"/>
      <c r="BJ518" s="217"/>
      <c r="BK518" s="217"/>
      <c r="BL518" s="217"/>
    </row>
    <row r="519" spans="1:64" x14ac:dyDescent="0.3">
      <c r="A519" s="44">
        <v>1516</v>
      </c>
      <c r="B519" s="45"/>
      <c r="C519" s="219"/>
      <c r="P519" s="199"/>
      <c r="BF519" s="36"/>
      <c r="BG519" s="36"/>
      <c r="BH519" s="37"/>
      <c r="BJ519" s="217"/>
      <c r="BK519" s="217"/>
      <c r="BL519" s="217"/>
    </row>
    <row r="520" spans="1:64" x14ac:dyDescent="0.3">
      <c r="A520" s="44">
        <v>1517</v>
      </c>
      <c r="B520" s="45"/>
      <c r="C520" s="219"/>
      <c r="P520" s="199"/>
      <c r="BF520" s="36"/>
      <c r="BG520" s="36"/>
      <c r="BH520" s="37"/>
      <c r="BJ520" s="217"/>
      <c r="BK520" s="217"/>
      <c r="BL520" s="217"/>
    </row>
    <row r="521" spans="1:64" x14ac:dyDescent="0.3">
      <c r="A521" s="44">
        <v>1518</v>
      </c>
      <c r="B521" s="45"/>
      <c r="C521" s="219"/>
      <c r="P521" s="199"/>
      <c r="BF521" s="36"/>
      <c r="BG521" s="36"/>
      <c r="BH521" s="37"/>
      <c r="BJ521" s="217"/>
      <c r="BK521" s="217"/>
      <c r="BL521" s="217"/>
    </row>
    <row r="522" spans="1:64" x14ac:dyDescent="0.3">
      <c r="A522" s="44">
        <v>1519</v>
      </c>
      <c r="B522" s="45"/>
      <c r="C522" s="219"/>
      <c r="P522" s="199"/>
      <c r="BF522" s="36"/>
      <c r="BG522" s="36"/>
      <c r="BH522" s="37"/>
      <c r="BJ522" s="217"/>
      <c r="BK522" s="217"/>
      <c r="BL522" s="217"/>
    </row>
    <row r="523" spans="1:64" x14ac:dyDescent="0.3">
      <c r="A523" s="44">
        <v>1520</v>
      </c>
      <c r="B523" s="45"/>
      <c r="C523" s="219"/>
      <c r="P523" s="199"/>
      <c r="BF523" s="36"/>
      <c r="BG523" s="36"/>
      <c r="BH523" s="37"/>
      <c r="BJ523" s="217"/>
      <c r="BK523" s="217"/>
      <c r="BL523" s="217"/>
    </row>
    <row r="524" spans="1:64" x14ac:dyDescent="0.3">
      <c r="A524" s="44">
        <v>1521</v>
      </c>
      <c r="B524" s="45"/>
      <c r="C524" s="219"/>
      <c r="P524" s="199"/>
      <c r="BF524" s="36"/>
      <c r="BG524" s="36"/>
      <c r="BH524" s="37"/>
      <c r="BJ524" s="217"/>
      <c r="BK524" s="217"/>
      <c r="BL524" s="217"/>
    </row>
    <row r="525" spans="1:64" x14ac:dyDescent="0.3">
      <c r="A525" s="44">
        <v>1522</v>
      </c>
      <c r="B525" s="45"/>
      <c r="C525" s="219"/>
      <c r="P525" s="199"/>
      <c r="BF525" s="36"/>
      <c r="BG525" s="36"/>
      <c r="BH525" s="37"/>
      <c r="BJ525" s="217"/>
      <c r="BK525" s="217"/>
      <c r="BL525" s="217"/>
    </row>
    <row r="526" spans="1:64" x14ac:dyDescent="0.3">
      <c r="A526" s="44">
        <v>1523</v>
      </c>
      <c r="B526" s="45"/>
      <c r="C526" s="219"/>
      <c r="P526" s="199"/>
      <c r="BF526" s="36"/>
      <c r="BG526" s="36"/>
      <c r="BH526" s="37"/>
      <c r="BJ526" s="217"/>
      <c r="BK526" s="217"/>
      <c r="BL526" s="217"/>
    </row>
    <row r="527" spans="1:64" x14ac:dyDescent="0.3">
      <c r="A527" s="44">
        <v>1524</v>
      </c>
      <c r="B527" s="45"/>
      <c r="C527" s="219"/>
      <c r="P527" s="199"/>
      <c r="BF527" s="36"/>
      <c r="BG527" s="36"/>
      <c r="BH527" s="37"/>
      <c r="BJ527" s="217"/>
      <c r="BK527" s="217"/>
      <c r="BL527" s="217"/>
    </row>
    <row r="528" spans="1:64" x14ac:dyDescent="0.3">
      <c r="A528" s="44">
        <v>1525</v>
      </c>
      <c r="B528" s="45"/>
      <c r="C528" s="219"/>
      <c r="P528" s="199"/>
      <c r="BF528" s="36"/>
      <c r="BG528" s="36"/>
      <c r="BH528" s="37"/>
      <c r="BJ528" s="217"/>
      <c r="BK528" s="217"/>
      <c r="BL528" s="217"/>
    </row>
    <row r="529" spans="1:64" x14ac:dyDescent="0.3">
      <c r="A529" s="44">
        <v>1526</v>
      </c>
      <c r="B529" s="45"/>
      <c r="C529" s="219"/>
      <c r="P529" s="199"/>
      <c r="BF529" s="36"/>
      <c r="BG529" s="36"/>
      <c r="BH529" s="37"/>
      <c r="BJ529" s="217"/>
      <c r="BK529" s="217"/>
      <c r="BL529" s="217"/>
    </row>
    <row r="530" spans="1:64" x14ac:dyDescent="0.3">
      <c r="A530" s="44">
        <v>1527</v>
      </c>
      <c r="B530" s="45"/>
      <c r="C530" s="219"/>
      <c r="P530" s="199"/>
      <c r="BF530" s="36"/>
      <c r="BG530" s="36"/>
      <c r="BH530" s="37"/>
      <c r="BJ530" s="217"/>
      <c r="BK530" s="217"/>
      <c r="BL530" s="217"/>
    </row>
    <row r="531" spans="1:64" x14ac:dyDescent="0.3">
      <c r="A531" s="44">
        <v>1528</v>
      </c>
      <c r="B531" s="45"/>
      <c r="C531" s="219"/>
      <c r="P531" s="199"/>
      <c r="BF531" s="36"/>
      <c r="BG531" s="36"/>
      <c r="BH531" s="37"/>
      <c r="BJ531" s="217"/>
      <c r="BK531" s="217"/>
      <c r="BL531" s="217"/>
    </row>
    <row r="532" spans="1:64" x14ac:dyDescent="0.3">
      <c r="A532" s="44">
        <v>1529</v>
      </c>
      <c r="B532" s="45"/>
      <c r="C532" s="219"/>
      <c r="P532" s="199"/>
      <c r="BF532" s="36"/>
      <c r="BG532" s="36"/>
      <c r="BH532" s="37"/>
      <c r="BJ532" s="217"/>
      <c r="BK532" s="217"/>
      <c r="BL532" s="217"/>
    </row>
    <row r="533" spans="1:64" x14ac:dyDescent="0.3">
      <c r="A533" s="44">
        <v>1530</v>
      </c>
      <c r="B533" s="45"/>
      <c r="C533" s="219"/>
      <c r="P533" s="199"/>
      <c r="BF533" s="36"/>
      <c r="BG533" s="36"/>
      <c r="BH533" s="37"/>
      <c r="BJ533" s="217"/>
      <c r="BK533" s="217"/>
      <c r="BL533" s="217"/>
    </row>
    <row r="534" spans="1:64" x14ac:dyDescent="0.3">
      <c r="A534" s="44">
        <v>1531</v>
      </c>
      <c r="B534" s="45"/>
      <c r="C534" s="219"/>
      <c r="P534" s="199"/>
      <c r="BF534" s="36"/>
      <c r="BG534" s="36"/>
      <c r="BH534" s="37"/>
      <c r="BJ534" s="217"/>
      <c r="BK534" s="217"/>
      <c r="BL534" s="217"/>
    </row>
    <row r="535" spans="1:64" x14ac:dyDescent="0.3">
      <c r="A535" s="44">
        <v>1532</v>
      </c>
      <c r="B535" s="45"/>
      <c r="C535" s="219"/>
      <c r="P535" s="199"/>
      <c r="BF535" s="36"/>
      <c r="BG535" s="36"/>
      <c r="BH535" s="37"/>
      <c r="BJ535" s="217"/>
      <c r="BK535" s="217"/>
      <c r="BL535" s="217"/>
    </row>
    <row r="536" spans="1:64" x14ac:dyDescent="0.3">
      <c r="A536" s="44">
        <v>1533</v>
      </c>
      <c r="B536" s="45"/>
      <c r="C536" s="219"/>
      <c r="P536" s="199"/>
      <c r="BF536" s="36"/>
      <c r="BG536" s="36"/>
      <c r="BH536" s="37"/>
      <c r="BJ536" s="217"/>
      <c r="BK536" s="217"/>
      <c r="BL536" s="217"/>
    </row>
    <row r="537" spans="1:64" x14ac:dyDescent="0.3">
      <c r="A537" s="44">
        <v>1534</v>
      </c>
      <c r="B537" s="45"/>
      <c r="C537" s="219"/>
      <c r="P537" s="199"/>
      <c r="BF537" s="36"/>
      <c r="BG537" s="36"/>
      <c r="BH537" s="37"/>
      <c r="BJ537" s="217"/>
      <c r="BK537" s="217"/>
      <c r="BL537" s="217"/>
    </row>
    <row r="538" spans="1:64" x14ac:dyDescent="0.3">
      <c r="A538" s="44">
        <v>1535</v>
      </c>
      <c r="B538" s="45"/>
      <c r="C538" s="219"/>
      <c r="P538" s="199"/>
      <c r="BF538" s="36"/>
      <c r="BG538" s="36"/>
      <c r="BH538" s="37"/>
      <c r="BJ538" s="217"/>
      <c r="BK538" s="217"/>
      <c r="BL538" s="217"/>
    </row>
    <row r="539" spans="1:64" x14ac:dyDescent="0.3">
      <c r="A539" s="44">
        <v>1536</v>
      </c>
      <c r="B539" s="45"/>
      <c r="C539" s="219"/>
      <c r="P539" s="199"/>
      <c r="BF539" s="36"/>
      <c r="BG539" s="36"/>
      <c r="BH539" s="37"/>
      <c r="BJ539" s="217"/>
      <c r="BK539" s="217"/>
      <c r="BL539" s="217"/>
    </row>
    <row r="540" spans="1:64" x14ac:dyDescent="0.3">
      <c r="A540" s="44">
        <v>1537</v>
      </c>
      <c r="B540" s="45"/>
      <c r="C540" s="219"/>
      <c r="P540" s="199"/>
      <c r="BF540" s="36"/>
      <c r="BG540" s="36"/>
      <c r="BH540" s="37"/>
      <c r="BJ540" s="217"/>
      <c r="BK540" s="217"/>
      <c r="BL540" s="217"/>
    </row>
    <row r="541" spans="1:64" x14ac:dyDescent="0.3">
      <c r="A541" s="44">
        <v>1538</v>
      </c>
      <c r="B541" s="45"/>
      <c r="C541" s="219"/>
      <c r="P541" s="199"/>
      <c r="BF541" s="36"/>
      <c r="BG541" s="36"/>
      <c r="BH541" s="37"/>
      <c r="BJ541" s="217"/>
      <c r="BK541" s="217"/>
      <c r="BL541" s="217"/>
    </row>
    <row r="542" spans="1:64" x14ac:dyDescent="0.3">
      <c r="A542" s="44">
        <v>1539</v>
      </c>
      <c r="B542" s="45"/>
      <c r="C542" s="219"/>
      <c r="P542" s="199"/>
      <c r="BF542" s="36"/>
      <c r="BG542" s="36"/>
      <c r="BH542" s="37"/>
      <c r="BJ542" s="217"/>
      <c r="BK542" s="217"/>
      <c r="BL542" s="217"/>
    </row>
    <row r="543" spans="1:64" x14ac:dyDescent="0.3">
      <c r="A543" s="44">
        <v>1540</v>
      </c>
      <c r="B543" s="45"/>
      <c r="C543" s="219"/>
      <c r="P543" s="199"/>
      <c r="BF543" s="36"/>
      <c r="BG543" s="36"/>
      <c r="BH543" s="37"/>
      <c r="BJ543" s="217"/>
      <c r="BK543" s="217"/>
      <c r="BL543" s="217"/>
    </row>
    <row r="544" spans="1:64" x14ac:dyDescent="0.3">
      <c r="A544" s="44">
        <v>1541</v>
      </c>
      <c r="B544" s="45"/>
      <c r="C544" s="219"/>
      <c r="P544" s="199"/>
      <c r="BF544" s="36"/>
      <c r="BG544" s="36"/>
      <c r="BH544" s="37"/>
      <c r="BJ544" s="217"/>
      <c r="BK544" s="217"/>
      <c r="BL544" s="217"/>
    </row>
    <row r="545" spans="1:64" x14ac:dyDescent="0.3">
      <c r="A545" s="44">
        <v>1542</v>
      </c>
      <c r="B545" s="45"/>
      <c r="C545" s="219"/>
      <c r="P545" s="199"/>
      <c r="BF545" s="36"/>
      <c r="BG545" s="36"/>
      <c r="BH545" s="37"/>
      <c r="BJ545" s="217"/>
      <c r="BK545" s="217"/>
      <c r="BL545" s="217"/>
    </row>
    <row r="546" spans="1:64" x14ac:dyDescent="0.3">
      <c r="A546" s="44">
        <v>1543</v>
      </c>
      <c r="B546" s="45"/>
      <c r="C546" s="219"/>
      <c r="P546" s="199"/>
      <c r="BF546" s="36"/>
      <c r="BG546" s="36"/>
      <c r="BH546" s="37"/>
      <c r="BJ546" s="217"/>
      <c r="BK546" s="217"/>
      <c r="BL546" s="217"/>
    </row>
    <row r="547" spans="1:64" x14ac:dyDescent="0.3">
      <c r="A547" s="44">
        <v>1544</v>
      </c>
      <c r="B547" s="45"/>
      <c r="C547" s="219"/>
      <c r="P547" s="199"/>
      <c r="BF547" s="36"/>
      <c r="BG547" s="36"/>
      <c r="BH547" s="37"/>
      <c r="BJ547" s="217"/>
      <c r="BK547" s="217"/>
      <c r="BL547" s="217"/>
    </row>
    <row r="548" spans="1:64" x14ac:dyDescent="0.3">
      <c r="A548" s="44">
        <v>1545</v>
      </c>
      <c r="B548" s="45"/>
      <c r="C548" s="219"/>
      <c r="P548" s="199"/>
      <c r="BF548" s="36"/>
      <c r="BG548" s="36"/>
      <c r="BH548" s="37"/>
      <c r="BJ548" s="217"/>
      <c r="BK548" s="217"/>
      <c r="BL548" s="217"/>
    </row>
    <row r="549" spans="1:64" x14ac:dyDescent="0.3">
      <c r="A549" s="44">
        <v>1546</v>
      </c>
      <c r="B549" s="45"/>
      <c r="C549" s="219"/>
      <c r="P549" s="199"/>
      <c r="BF549" s="36"/>
      <c r="BG549" s="36"/>
      <c r="BH549" s="37"/>
      <c r="BJ549" s="217"/>
      <c r="BK549" s="217"/>
      <c r="BL549" s="217"/>
    </row>
    <row r="550" spans="1:64" x14ac:dyDescent="0.3">
      <c r="A550" s="44">
        <v>1547</v>
      </c>
      <c r="B550" s="45"/>
      <c r="C550" s="219"/>
      <c r="P550" s="199"/>
      <c r="BF550" s="36"/>
      <c r="BG550" s="36"/>
      <c r="BH550" s="37"/>
      <c r="BJ550" s="217"/>
      <c r="BK550" s="217"/>
      <c r="BL550" s="217"/>
    </row>
    <row r="551" spans="1:64" x14ac:dyDescent="0.3">
      <c r="A551" s="44">
        <v>1548</v>
      </c>
      <c r="B551" s="45"/>
      <c r="C551" s="219"/>
      <c r="P551" s="199"/>
      <c r="BF551" s="36"/>
      <c r="BG551" s="36"/>
      <c r="BH551" s="37"/>
      <c r="BJ551" s="217"/>
      <c r="BK551" s="217"/>
      <c r="BL551" s="217"/>
    </row>
    <row r="552" spans="1:64" x14ac:dyDescent="0.3">
      <c r="A552" s="44">
        <v>1549</v>
      </c>
      <c r="B552" s="45"/>
      <c r="C552" s="219"/>
      <c r="P552" s="199"/>
      <c r="BF552" s="36"/>
      <c r="BG552" s="36"/>
      <c r="BH552" s="37"/>
      <c r="BJ552" s="217"/>
      <c r="BK552" s="217"/>
      <c r="BL552" s="217"/>
    </row>
    <row r="553" spans="1:64" x14ac:dyDescent="0.3">
      <c r="A553" s="44">
        <v>1550</v>
      </c>
      <c r="B553" s="45"/>
      <c r="C553" s="219"/>
      <c r="P553" s="199"/>
      <c r="BF553" s="36"/>
      <c r="BG553" s="36"/>
      <c r="BH553" s="37"/>
      <c r="BJ553" s="217"/>
      <c r="BK553" s="217"/>
      <c r="BL553" s="217"/>
    </row>
    <row r="554" spans="1:64" x14ac:dyDescent="0.3">
      <c r="A554" s="44">
        <v>1551</v>
      </c>
      <c r="B554" s="45"/>
      <c r="C554" s="219"/>
      <c r="P554" s="199"/>
      <c r="BF554" s="36"/>
      <c r="BG554" s="36"/>
      <c r="BH554" s="37"/>
      <c r="BJ554" s="217"/>
      <c r="BK554" s="217"/>
      <c r="BL554" s="217"/>
    </row>
    <row r="555" spans="1:64" x14ac:dyDescent="0.3">
      <c r="A555" s="44">
        <v>1552</v>
      </c>
      <c r="B555" s="45"/>
      <c r="C555" s="219"/>
      <c r="P555" s="199"/>
      <c r="BF555" s="36"/>
      <c r="BG555" s="36"/>
      <c r="BH555" s="37"/>
      <c r="BJ555" s="217"/>
      <c r="BK555" s="217"/>
      <c r="BL555" s="217"/>
    </row>
    <row r="556" spans="1:64" x14ac:dyDescent="0.3">
      <c r="A556" s="44">
        <v>1553</v>
      </c>
      <c r="B556" s="45"/>
      <c r="C556" s="219"/>
      <c r="P556" s="199"/>
      <c r="BF556" s="36"/>
      <c r="BG556" s="36"/>
      <c r="BH556" s="37"/>
      <c r="BJ556" s="217"/>
      <c r="BK556" s="217"/>
      <c r="BL556" s="217"/>
    </row>
    <row r="557" spans="1:64" x14ac:dyDescent="0.3">
      <c r="A557" s="44">
        <v>1554</v>
      </c>
      <c r="B557" s="45"/>
      <c r="C557" s="219"/>
      <c r="P557" s="199"/>
      <c r="BF557" s="36"/>
      <c r="BG557" s="36"/>
      <c r="BH557" s="37"/>
      <c r="BJ557" s="217"/>
      <c r="BK557" s="217"/>
      <c r="BL557" s="217"/>
    </row>
    <row r="558" spans="1:64" x14ac:dyDescent="0.3">
      <c r="A558" s="44">
        <v>1555</v>
      </c>
      <c r="B558" s="45"/>
      <c r="C558" s="219"/>
      <c r="P558" s="199"/>
      <c r="BF558" s="36"/>
      <c r="BG558" s="36"/>
      <c r="BH558" s="37"/>
      <c r="BJ558" s="217"/>
      <c r="BK558" s="217"/>
      <c r="BL558" s="217"/>
    </row>
    <row r="559" spans="1:64" x14ac:dyDescent="0.3">
      <c r="A559" s="44">
        <v>1556</v>
      </c>
      <c r="B559" s="45"/>
      <c r="C559" s="219"/>
      <c r="P559" s="199"/>
      <c r="BF559" s="36"/>
      <c r="BG559" s="36"/>
      <c r="BH559" s="37"/>
      <c r="BJ559" s="217"/>
      <c r="BK559" s="217"/>
      <c r="BL559" s="217"/>
    </row>
    <row r="560" spans="1:64" x14ac:dyDescent="0.3">
      <c r="A560" s="44">
        <v>1557</v>
      </c>
      <c r="B560" s="45"/>
      <c r="C560" s="219"/>
      <c r="P560" s="199"/>
      <c r="BF560" s="36"/>
      <c r="BG560" s="36"/>
      <c r="BH560" s="37"/>
      <c r="BJ560" s="217"/>
      <c r="BK560" s="217"/>
      <c r="BL560" s="217"/>
    </row>
    <row r="561" spans="1:64" x14ac:dyDescent="0.3">
      <c r="A561" s="44">
        <v>1558</v>
      </c>
      <c r="B561" s="45"/>
      <c r="C561" s="219"/>
      <c r="P561" s="199"/>
      <c r="BF561" s="36"/>
      <c r="BG561" s="36"/>
      <c r="BH561" s="37"/>
      <c r="BJ561" s="217"/>
      <c r="BK561" s="217"/>
      <c r="BL561" s="217"/>
    </row>
    <row r="562" spans="1:64" x14ac:dyDescent="0.3">
      <c r="A562" s="44">
        <v>1559</v>
      </c>
      <c r="B562" s="45"/>
      <c r="C562" s="219"/>
      <c r="P562" s="199"/>
      <c r="BF562" s="36"/>
      <c r="BG562" s="36"/>
      <c r="BH562" s="37"/>
      <c r="BJ562" s="217"/>
      <c r="BK562" s="217"/>
      <c r="BL562" s="217"/>
    </row>
    <row r="563" spans="1:64" x14ac:dyDescent="0.3">
      <c r="A563" s="44">
        <v>1560</v>
      </c>
      <c r="B563" s="45"/>
      <c r="C563" s="219"/>
      <c r="P563" s="199"/>
      <c r="BF563" s="36"/>
      <c r="BG563" s="36"/>
      <c r="BH563" s="37"/>
      <c r="BJ563" s="217"/>
      <c r="BK563" s="217"/>
      <c r="BL563" s="217"/>
    </row>
    <row r="564" spans="1:64" x14ac:dyDescent="0.3">
      <c r="A564" s="44">
        <v>1561</v>
      </c>
      <c r="B564" s="45"/>
      <c r="C564" s="219"/>
      <c r="P564" s="199"/>
      <c r="BF564" s="36"/>
      <c r="BG564" s="36"/>
      <c r="BH564" s="37"/>
      <c r="BJ564" s="217"/>
      <c r="BK564" s="217"/>
      <c r="BL564" s="217"/>
    </row>
    <row r="565" spans="1:64" x14ac:dyDescent="0.3">
      <c r="A565" s="44">
        <v>1562</v>
      </c>
      <c r="B565" s="45"/>
      <c r="C565" s="219"/>
      <c r="P565" s="199"/>
      <c r="BF565" s="36"/>
      <c r="BG565" s="36"/>
      <c r="BH565" s="37"/>
      <c r="BJ565" s="217"/>
      <c r="BK565" s="217"/>
      <c r="BL565" s="217"/>
    </row>
    <row r="566" spans="1:64" x14ac:dyDescent="0.3">
      <c r="A566" s="44">
        <v>1563</v>
      </c>
      <c r="B566" s="45"/>
      <c r="C566" s="219"/>
      <c r="P566" s="199"/>
      <c r="BF566" s="36"/>
      <c r="BG566" s="36"/>
      <c r="BH566" s="37"/>
      <c r="BJ566" s="217"/>
      <c r="BK566" s="217"/>
      <c r="BL566" s="217"/>
    </row>
    <row r="567" spans="1:64" x14ac:dyDescent="0.3">
      <c r="A567" s="44">
        <v>1564</v>
      </c>
      <c r="B567" s="45"/>
      <c r="C567" s="219"/>
      <c r="P567" s="199"/>
      <c r="BF567" s="36"/>
      <c r="BG567" s="36"/>
      <c r="BH567" s="37"/>
      <c r="BJ567" s="217"/>
      <c r="BK567" s="217"/>
      <c r="BL567" s="217"/>
    </row>
    <row r="568" spans="1:64" x14ac:dyDescent="0.3">
      <c r="A568" s="44">
        <v>1565</v>
      </c>
      <c r="B568" s="45"/>
      <c r="C568" s="219"/>
      <c r="P568" s="199"/>
      <c r="BF568" s="36"/>
      <c r="BG568" s="36"/>
      <c r="BH568" s="37"/>
      <c r="BJ568" s="217"/>
      <c r="BK568" s="217"/>
      <c r="BL568" s="217"/>
    </row>
    <row r="569" spans="1:64" x14ac:dyDescent="0.3">
      <c r="A569" s="44">
        <v>1566</v>
      </c>
      <c r="B569" s="45"/>
      <c r="C569" s="219"/>
      <c r="P569" s="199"/>
      <c r="BF569" s="36"/>
      <c r="BG569" s="36"/>
      <c r="BH569" s="37"/>
      <c r="BJ569" s="217"/>
      <c r="BK569" s="217"/>
      <c r="BL569" s="217"/>
    </row>
    <row r="570" spans="1:64" x14ac:dyDescent="0.3">
      <c r="A570" s="44">
        <v>1567</v>
      </c>
      <c r="B570" s="45"/>
      <c r="C570" s="219"/>
      <c r="P570" s="199"/>
      <c r="BF570" s="36"/>
      <c r="BG570" s="36"/>
      <c r="BH570" s="37"/>
      <c r="BJ570" s="217"/>
      <c r="BK570" s="217"/>
      <c r="BL570" s="217"/>
    </row>
    <row r="571" spans="1:64" x14ac:dyDescent="0.3">
      <c r="A571" s="44">
        <v>1568</v>
      </c>
      <c r="B571" s="45"/>
      <c r="C571" s="219"/>
      <c r="P571" s="199"/>
      <c r="BF571" s="36"/>
      <c r="BG571" s="36"/>
      <c r="BH571" s="37"/>
      <c r="BJ571" s="217"/>
      <c r="BK571" s="217"/>
      <c r="BL571" s="217"/>
    </row>
    <row r="572" spans="1:64" x14ac:dyDescent="0.3">
      <c r="A572" s="44">
        <v>1569</v>
      </c>
      <c r="B572" s="45"/>
      <c r="C572" s="219"/>
      <c r="P572" s="199"/>
      <c r="BF572" s="36"/>
      <c r="BG572" s="36"/>
      <c r="BH572" s="37"/>
      <c r="BJ572" s="217"/>
      <c r="BK572" s="217"/>
      <c r="BL572" s="217"/>
    </row>
    <row r="573" spans="1:64" x14ac:dyDescent="0.3">
      <c r="A573" s="44">
        <v>1570</v>
      </c>
      <c r="B573" s="45"/>
      <c r="C573" s="219"/>
      <c r="P573" s="199"/>
      <c r="BF573" s="36"/>
      <c r="BG573" s="36"/>
      <c r="BH573" s="37"/>
      <c r="BJ573" s="217"/>
      <c r="BK573" s="217"/>
      <c r="BL573" s="217"/>
    </row>
    <row r="574" spans="1:64" x14ac:dyDescent="0.3">
      <c r="A574" s="44">
        <v>1571</v>
      </c>
      <c r="B574" s="45"/>
      <c r="C574" s="219"/>
      <c r="P574" s="199"/>
      <c r="BF574" s="36"/>
      <c r="BG574" s="36"/>
      <c r="BH574" s="37"/>
      <c r="BJ574" s="217"/>
      <c r="BK574" s="217"/>
      <c r="BL574" s="217"/>
    </row>
    <row r="575" spans="1:64" x14ac:dyDescent="0.3">
      <c r="A575" s="44">
        <v>1572</v>
      </c>
      <c r="B575" s="45"/>
      <c r="C575" s="219"/>
      <c r="P575" s="199"/>
      <c r="BF575" s="36"/>
      <c r="BG575" s="36"/>
      <c r="BH575" s="37"/>
      <c r="BJ575" s="217"/>
      <c r="BK575" s="217"/>
      <c r="BL575" s="217"/>
    </row>
    <row r="576" spans="1:64" x14ac:dyDescent="0.3">
      <c r="A576" s="44">
        <v>1573</v>
      </c>
      <c r="B576" s="45"/>
      <c r="C576" s="219"/>
      <c r="P576" s="199"/>
      <c r="BF576" s="36"/>
      <c r="BG576" s="36"/>
      <c r="BH576" s="37"/>
      <c r="BJ576" s="217"/>
      <c r="BK576" s="217"/>
      <c r="BL576" s="217"/>
    </row>
    <row r="577" spans="1:64" x14ac:dyDescent="0.3">
      <c r="A577" s="44">
        <v>1574</v>
      </c>
      <c r="B577" s="45"/>
      <c r="C577" s="219"/>
      <c r="P577" s="199"/>
      <c r="BF577" s="36"/>
      <c r="BG577" s="36"/>
      <c r="BH577" s="37"/>
      <c r="BJ577" s="217"/>
      <c r="BK577" s="217"/>
      <c r="BL577" s="217"/>
    </row>
    <row r="578" spans="1:64" x14ac:dyDescent="0.3">
      <c r="A578" s="44">
        <v>1575</v>
      </c>
      <c r="B578" s="45"/>
      <c r="C578" s="219"/>
      <c r="P578" s="199"/>
      <c r="BF578" s="36"/>
      <c r="BG578" s="36"/>
      <c r="BH578" s="37"/>
      <c r="BJ578" s="217"/>
      <c r="BK578" s="217"/>
      <c r="BL578" s="217"/>
    </row>
    <row r="579" spans="1:64" x14ac:dyDescent="0.3">
      <c r="A579" s="44">
        <v>1576</v>
      </c>
      <c r="B579" s="45"/>
      <c r="C579" s="219"/>
      <c r="P579" s="199"/>
      <c r="BF579" s="36"/>
      <c r="BG579" s="36"/>
      <c r="BH579" s="37"/>
      <c r="BJ579" s="217"/>
      <c r="BK579" s="217"/>
      <c r="BL579" s="217"/>
    </row>
    <row r="580" spans="1:64" x14ac:dyDescent="0.3">
      <c r="A580" s="44">
        <v>1577</v>
      </c>
      <c r="B580" s="45"/>
      <c r="C580" s="219"/>
      <c r="P580" s="199"/>
      <c r="BF580" s="36"/>
      <c r="BG580" s="36"/>
      <c r="BH580" s="37"/>
      <c r="BJ580" s="217"/>
      <c r="BK580" s="217"/>
      <c r="BL580" s="217"/>
    </row>
    <row r="581" spans="1:64" x14ac:dyDescent="0.3">
      <c r="A581" s="44">
        <v>1578</v>
      </c>
      <c r="B581" s="45"/>
      <c r="C581" s="219"/>
      <c r="P581" s="199"/>
      <c r="BF581" s="36"/>
      <c r="BG581" s="36"/>
      <c r="BH581" s="37"/>
      <c r="BJ581" s="217"/>
      <c r="BK581" s="217"/>
      <c r="BL581" s="217"/>
    </row>
    <row r="582" spans="1:64" x14ac:dyDescent="0.3">
      <c r="A582" s="44">
        <v>1579</v>
      </c>
      <c r="B582" s="45"/>
      <c r="C582" s="219"/>
      <c r="P582" s="199"/>
      <c r="BF582" s="36"/>
      <c r="BG582" s="36"/>
      <c r="BH582" s="37"/>
      <c r="BJ582" s="217"/>
      <c r="BK582" s="217"/>
      <c r="BL582" s="217"/>
    </row>
    <row r="583" spans="1:64" x14ac:dyDescent="0.3">
      <c r="A583" s="44">
        <v>1580</v>
      </c>
      <c r="B583" s="45"/>
      <c r="C583" s="219"/>
      <c r="P583" s="199"/>
      <c r="BF583" s="36"/>
      <c r="BG583" s="36"/>
      <c r="BH583" s="37"/>
      <c r="BJ583" s="217"/>
      <c r="BK583" s="217"/>
      <c r="BL583" s="217"/>
    </row>
    <row r="584" spans="1:64" x14ac:dyDescent="0.3">
      <c r="A584" s="44">
        <v>1581</v>
      </c>
      <c r="B584" s="45"/>
      <c r="C584" s="219"/>
      <c r="P584" s="199"/>
      <c r="BF584" s="36"/>
      <c r="BG584" s="36"/>
      <c r="BH584" s="37"/>
      <c r="BJ584" s="217"/>
      <c r="BK584" s="217"/>
      <c r="BL584" s="217"/>
    </row>
    <row r="585" spans="1:64" x14ac:dyDescent="0.3">
      <c r="A585" s="44">
        <v>1582</v>
      </c>
      <c r="B585" s="45"/>
      <c r="C585" s="219"/>
      <c r="P585" s="199"/>
      <c r="BF585" s="36"/>
      <c r="BG585" s="36"/>
      <c r="BH585" s="37"/>
      <c r="BJ585" s="217"/>
      <c r="BK585" s="217"/>
      <c r="BL585" s="217"/>
    </row>
    <row r="586" spans="1:64" x14ac:dyDescent="0.3">
      <c r="A586" s="44">
        <v>1583</v>
      </c>
      <c r="B586" s="45"/>
      <c r="C586" s="219"/>
      <c r="P586" s="199"/>
      <c r="BF586" s="36"/>
      <c r="BG586" s="36"/>
      <c r="BH586" s="37"/>
      <c r="BJ586" s="217"/>
      <c r="BK586" s="217"/>
      <c r="BL586" s="217"/>
    </row>
    <row r="587" spans="1:64" x14ac:dyDescent="0.3">
      <c r="A587" s="44">
        <v>1584</v>
      </c>
      <c r="B587" s="45"/>
      <c r="C587" s="219"/>
      <c r="P587" s="199"/>
      <c r="BF587" s="36"/>
      <c r="BG587" s="36"/>
      <c r="BH587" s="37"/>
      <c r="BJ587" s="217"/>
      <c r="BK587" s="217"/>
      <c r="BL587" s="217"/>
    </row>
    <row r="588" spans="1:64" x14ac:dyDescent="0.3">
      <c r="A588" s="44">
        <v>1585</v>
      </c>
      <c r="B588" s="45"/>
      <c r="C588" s="219"/>
      <c r="P588" s="199"/>
      <c r="BF588" s="36"/>
      <c r="BG588" s="36"/>
      <c r="BH588" s="37"/>
      <c r="BJ588" s="217"/>
      <c r="BK588" s="217"/>
      <c r="BL588" s="217"/>
    </row>
    <row r="589" spans="1:64" x14ac:dyDescent="0.3">
      <c r="A589" s="44">
        <v>1586</v>
      </c>
      <c r="B589" s="45"/>
      <c r="C589" s="219"/>
      <c r="P589" s="199"/>
      <c r="BF589" s="36"/>
      <c r="BG589" s="36"/>
      <c r="BH589" s="37"/>
      <c r="BJ589" s="217"/>
      <c r="BK589" s="217"/>
      <c r="BL589" s="217"/>
    </row>
    <row r="590" spans="1:64" x14ac:dyDescent="0.3">
      <c r="A590" s="44">
        <v>1587</v>
      </c>
      <c r="B590" s="45"/>
      <c r="C590" s="219"/>
      <c r="P590" s="199"/>
      <c r="BF590" s="36"/>
      <c r="BG590" s="36"/>
      <c r="BH590" s="37"/>
      <c r="BJ590" s="217"/>
      <c r="BK590" s="217"/>
      <c r="BL590" s="217"/>
    </row>
    <row r="591" spans="1:64" x14ac:dyDescent="0.3">
      <c r="A591" s="44">
        <v>1588</v>
      </c>
      <c r="B591" s="45"/>
      <c r="C591" s="219"/>
      <c r="P591" s="199"/>
      <c r="BF591" s="36"/>
      <c r="BG591" s="36"/>
      <c r="BH591" s="37"/>
      <c r="BJ591" s="217"/>
      <c r="BK591" s="217"/>
      <c r="BL591" s="217"/>
    </row>
    <row r="592" spans="1:64" x14ac:dyDescent="0.3">
      <c r="A592" s="44">
        <v>1589</v>
      </c>
      <c r="B592" s="45"/>
      <c r="C592" s="219"/>
      <c r="P592" s="199"/>
      <c r="BF592" s="36"/>
      <c r="BG592" s="36"/>
      <c r="BH592" s="37"/>
      <c r="BJ592" s="217"/>
      <c r="BK592" s="217"/>
      <c r="BL592" s="217"/>
    </row>
    <row r="593" spans="1:64" x14ac:dyDescent="0.3">
      <c r="A593" s="44">
        <v>1590</v>
      </c>
      <c r="B593" s="45"/>
      <c r="C593" s="219"/>
      <c r="P593" s="199"/>
      <c r="BF593" s="36"/>
      <c r="BG593" s="36"/>
      <c r="BH593" s="37"/>
      <c r="BJ593" s="217"/>
      <c r="BK593" s="217"/>
      <c r="BL593" s="217"/>
    </row>
    <row r="594" spans="1:64" x14ac:dyDescent="0.3">
      <c r="A594" s="44">
        <v>1591</v>
      </c>
      <c r="B594" s="45"/>
      <c r="C594" s="219"/>
      <c r="P594" s="199"/>
      <c r="BF594" s="36"/>
      <c r="BG594" s="36"/>
      <c r="BH594" s="37"/>
      <c r="BJ594" s="217"/>
      <c r="BK594" s="217"/>
      <c r="BL594" s="217"/>
    </row>
    <row r="595" spans="1:64" x14ac:dyDescent="0.3">
      <c r="A595" s="44">
        <v>1592</v>
      </c>
      <c r="B595" s="45"/>
      <c r="C595" s="219"/>
      <c r="P595" s="199"/>
      <c r="BF595" s="36"/>
      <c r="BG595" s="36"/>
      <c r="BH595" s="37"/>
      <c r="BJ595" s="217"/>
      <c r="BK595" s="217"/>
      <c r="BL595" s="217"/>
    </row>
    <row r="596" spans="1:64" x14ac:dyDescent="0.3">
      <c r="A596" s="44">
        <v>1593</v>
      </c>
      <c r="B596" s="45"/>
      <c r="C596" s="219"/>
      <c r="P596" s="199"/>
      <c r="BF596" s="36"/>
      <c r="BG596" s="36"/>
      <c r="BH596" s="37"/>
      <c r="BJ596" s="217"/>
      <c r="BK596" s="217"/>
      <c r="BL596" s="217"/>
    </row>
    <row r="597" spans="1:64" x14ac:dyDescent="0.3">
      <c r="A597" s="44">
        <v>1594</v>
      </c>
      <c r="B597" s="45"/>
      <c r="C597" s="219"/>
      <c r="P597" s="199"/>
      <c r="BF597" s="36"/>
      <c r="BG597" s="36"/>
      <c r="BH597" s="37"/>
      <c r="BJ597" s="217"/>
      <c r="BK597" s="217"/>
      <c r="BL597" s="217"/>
    </row>
    <row r="598" spans="1:64" x14ac:dyDescent="0.3">
      <c r="A598" s="44">
        <v>1595</v>
      </c>
      <c r="B598" s="45"/>
      <c r="C598" s="219"/>
      <c r="P598" s="199"/>
      <c r="BF598" s="36"/>
      <c r="BG598" s="36"/>
      <c r="BH598" s="37"/>
      <c r="BJ598" s="217"/>
      <c r="BK598" s="217"/>
      <c r="BL598" s="217"/>
    </row>
    <row r="599" spans="1:64" x14ac:dyDescent="0.3">
      <c r="A599" s="44">
        <v>1596</v>
      </c>
      <c r="B599" s="45"/>
      <c r="C599" s="219"/>
      <c r="P599" s="199"/>
      <c r="BF599" s="36"/>
      <c r="BG599" s="36"/>
      <c r="BH599" s="37"/>
      <c r="BJ599" s="217"/>
      <c r="BK599" s="217"/>
      <c r="BL599" s="217"/>
    </row>
    <row r="600" spans="1:64" x14ac:dyDescent="0.3">
      <c r="A600" s="44">
        <v>1597</v>
      </c>
      <c r="B600" s="45"/>
      <c r="C600" s="219"/>
      <c r="P600" s="199"/>
      <c r="BF600" s="36"/>
      <c r="BG600" s="36"/>
      <c r="BH600" s="37"/>
      <c r="BJ600" s="217"/>
      <c r="BK600" s="217"/>
      <c r="BL600" s="217"/>
    </row>
    <row r="601" spans="1:64" x14ac:dyDescent="0.3">
      <c r="A601" s="44">
        <v>1598</v>
      </c>
      <c r="B601" s="45"/>
      <c r="C601" s="219"/>
      <c r="P601" s="199"/>
      <c r="BF601" s="36"/>
      <c r="BG601" s="36"/>
      <c r="BH601" s="37"/>
      <c r="BJ601" s="217"/>
      <c r="BK601" s="217"/>
      <c r="BL601" s="217"/>
    </row>
    <row r="602" spans="1:64" x14ac:dyDescent="0.3">
      <c r="A602" s="44">
        <v>1599</v>
      </c>
      <c r="B602" s="45"/>
      <c r="C602" s="219"/>
      <c r="P602" s="199"/>
      <c r="BF602" s="36"/>
      <c r="BG602" s="36"/>
      <c r="BH602" s="37"/>
      <c r="BJ602" s="217"/>
      <c r="BK602" s="217"/>
      <c r="BL602" s="217"/>
    </row>
    <row r="603" spans="1:64" x14ac:dyDescent="0.3">
      <c r="A603" s="44">
        <v>1600</v>
      </c>
      <c r="B603" s="45"/>
      <c r="C603" s="219"/>
      <c r="P603" s="199"/>
      <c r="BF603" s="36"/>
      <c r="BG603" s="36"/>
      <c r="BH603" s="37"/>
      <c r="BJ603" s="217"/>
      <c r="BK603" s="217"/>
      <c r="BL603" s="217"/>
    </row>
    <row r="604" spans="1:64" x14ac:dyDescent="0.3">
      <c r="A604" s="44">
        <v>1601</v>
      </c>
      <c r="B604" s="45"/>
      <c r="C604" s="219"/>
      <c r="P604" s="199"/>
      <c r="BF604" s="36"/>
      <c r="BG604" s="36"/>
      <c r="BH604" s="37"/>
      <c r="BJ604" s="217"/>
      <c r="BK604" s="217"/>
      <c r="BL604" s="217"/>
    </row>
    <row r="605" spans="1:64" x14ac:dyDescent="0.3">
      <c r="A605" s="44">
        <v>1602</v>
      </c>
      <c r="B605" s="45"/>
      <c r="C605" s="219"/>
      <c r="P605" s="199"/>
      <c r="BF605" s="36"/>
      <c r="BG605" s="36"/>
      <c r="BH605" s="37"/>
      <c r="BJ605" s="217"/>
      <c r="BK605" s="217"/>
      <c r="BL605" s="217"/>
    </row>
    <row r="606" spans="1:64" x14ac:dyDescent="0.3">
      <c r="A606" s="44">
        <v>1603</v>
      </c>
      <c r="B606" s="45"/>
      <c r="C606" s="219"/>
      <c r="P606" s="199"/>
      <c r="BF606" s="36"/>
      <c r="BG606" s="36"/>
      <c r="BH606" s="37"/>
      <c r="BJ606" s="217"/>
      <c r="BK606" s="217"/>
      <c r="BL606" s="217"/>
    </row>
    <row r="607" spans="1:64" x14ac:dyDescent="0.3">
      <c r="A607" s="44">
        <v>1604</v>
      </c>
      <c r="B607" s="45"/>
      <c r="C607" s="219"/>
      <c r="P607" s="199"/>
    </row>
    <row r="608" spans="1:64" x14ac:dyDescent="0.3">
      <c r="A608" s="44">
        <v>1605</v>
      </c>
      <c r="B608" s="45"/>
      <c r="C608" s="219"/>
      <c r="P608" s="199"/>
    </row>
    <row r="609" spans="1:16" x14ac:dyDescent="0.3">
      <c r="A609" s="44">
        <v>1606</v>
      </c>
      <c r="B609" s="45"/>
      <c r="C609" s="219"/>
      <c r="P609" s="199"/>
    </row>
    <row r="610" spans="1:16" x14ac:dyDescent="0.3">
      <c r="A610" s="44">
        <v>1607</v>
      </c>
      <c r="B610" s="45"/>
      <c r="C610" s="219"/>
      <c r="P610" s="199"/>
    </row>
    <row r="611" spans="1:16" x14ac:dyDescent="0.3">
      <c r="A611" s="44">
        <v>1608</v>
      </c>
      <c r="B611" s="45"/>
      <c r="C611" s="219"/>
      <c r="P611" s="199"/>
    </row>
    <row r="612" spans="1:16" x14ac:dyDescent="0.3">
      <c r="A612" s="44">
        <v>1609</v>
      </c>
      <c r="B612" s="45"/>
      <c r="C612" s="219"/>
      <c r="P612" s="199"/>
    </row>
    <row r="613" spans="1:16" x14ac:dyDescent="0.3">
      <c r="A613" s="44">
        <v>1610</v>
      </c>
      <c r="B613" s="45"/>
      <c r="C613" s="219"/>
      <c r="P613" s="199"/>
    </row>
    <row r="614" spans="1:16" x14ac:dyDescent="0.3">
      <c r="A614" s="44">
        <v>1611</v>
      </c>
      <c r="B614" s="45"/>
      <c r="C614" s="219"/>
      <c r="P614" s="199"/>
    </row>
    <row r="615" spans="1:16" x14ac:dyDescent="0.3">
      <c r="A615" s="44">
        <v>1612</v>
      </c>
      <c r="B615" s="45"/>
      <c r="C615" s="219"/>
      <c r="P615" s="199"/>
    </row>
    <row r="616" spans="1:16" x14ac:dyDescent="0.3">
      <c r="A616" s="44">
        <v>1613</v>
      </c>
      <c r="B616" s="45"/>
      <c r="C616" s="219"/>
      <c r="P616" s="199"/>
    </row>
    <row r="617" spans="1:16" x14ac:dyDescent="0.3">
      <c r="A617" s="44">
        <v>1614</v>
      </c>
      <c r="B617" s="45"/>
      <c r="C617" s="219"/>
      <c r="P617" s="199"/>
    </row>
    <row r="618" spans="1:16" x14ac:dyDescent="0.3">
      <c r="A618" s="44">
        <v>1615</v>
      </c>
      <c r="B618" s="45"/>
      <c r="C618" s="219"/>
      <c r="P618" s="199"/>
    </row>
    <row r="619" spans="1:16" x14ac:dyDescent="0.3">
      <c r="A619" s="44">
        <v>1616</v>
      </c>
      <c r="B619" s="45"/>
      <c r="C619" s="219"/>
      <c r="P619" s="199"/>
    </row>
    <row r="620" spans="1:16" x14ac:dyDescent="0.3">
      <c r="A620" s="44">
        <v>1617</v>
      </c>
      <c r="B620" s="45"/>
      <c r="C620" s="219"/>
      <c r="P620" s="199"/>
    </row>
    <row r="621" spans="1:16" x14ac:dyDescent="0.3">
      <c r="A621" s="44">
        <v>1618</v>
      </c>
      <c r="B621" s="45"/>
      <c r="C621" s="219"/>
      <c r="P621" s="199"/>
    </row>
    <row r="622" spans="1:16" x14ac:dyDescent="0.3">
      <c r="A622" s="44">
        <v>1619</v>
      </c>
      <c r="B622" s="45"/>
      <c r="C622" s="219"/>
      <c r="P622" s="199"/>
    </row>
    <row r="623" spans="1:16" x14ac:dyDescent="0.3">
      <c r="A623" s="44">
        <v>1620</v>
      </c>
      <c r="B623" s="45"/>
      <c r="C623" s="219"/>
      <c r="P623" s="199"/>
    </row>
    <row r="624" spans="1:16" x14ac:dyDescent="0.3">
      <c r="A624" s="44">
        <v>1621</v>
      </c>
      <c r="B624" s="45"/>
      <c r="C624" s="219"/>
      <c r="P624" s="199"/>
    </row>
    <row r="625" spans="1:16" x14ac:dyDescent="0.3">
      <c r="A625" s="44">
        <v>1622</v>
      </c>
      <c r="B625" s="45"/>
      <c r="C625" s="219"/>
      <c r="P625" s="199"/>
    </row>
    <row r="626" spans="1:16" x14ac:dyDescent="0.3">
      <c r="A626" s="44">
        <v>1623</v>
      </c>
      <c r="B626" s="45"/>
      <c r="C626" s="219"/>
      <c r="P626" s="199"/>
    </row>
    <row r="627" spans="1:16" x14ac:dyDescent="0.3">
      <c r="A627" s="44">
        <v>1624</v>
      </c>
      <c r="B627" s="45"/>
      <c r="C627" s="219"/>
      <c r="P627" s="199"/>
    </row>
    <row r="628" spans="1:16" x14ac:dyDescent="0.3">
      <c r="A628" s="44">
        <v>1625</v>
      </c>
      <c r="B628" s="45"/>
      <c r="C628" s="219"/>
      <c r="P628" s="199"/>
    </row>
    <row r="629" spans="1:16" x14ac:dyDescent="0.3">
      <c r="A629" s="44">
        <v>1626</v>
      </c>
      <c r="B629" s="45"/>
      <c r="C629" s="219"/>
      <c r="P629" s="199"/>
    </row>
    <row r="630" spans="1:16" x14ac:dyDescent="0.3">
      <c r="A630" s="44">
        <v>1627</v>
      </c>
      <c r="B630" s="45"/>
      <c r="C630" s="219"/>
      <c r="P630" s="199"/>
    </row>
    <row r="631" spans="1:16" x14ac:dyDescent="0.3">
      <c r="A631" s="44">
        <v>1628</v>
      </c>
      <c r="B631" s="45"/>
      <c r="C631" s="219"/>
      <c r="P631" s="199"/>
    </row>
    <row r="632" spans="1:16" x14ac:dyDescent="0.3">
      <c r="A632" s="44">
        <v>1629</v>
      </c>
      <c r="B632" s="45"/>
      <c r="C632" s="219"/>
      <c r="P632" s="199"/>
    </row>
    <row r="633" spans="1:16" x14ac:dyDescent="0.3">
      <c r="A633" s="44">
        <v>1630</v>
      </c>
      <c r="B633" s="45"/>
      <c r="C633" s="219"/>
      <c r="P633" s="199"/>
    </row>
    <row r="634" spans="1:16" x14ac:dyDescent="0.3">
      <c r="A634" s="44">
        <v>1631</v>
      </c>
      <c r="B634" s="45"/>
      <c r="C634" s="219"/>
      <c r="P634" s="199"/>
    </row>
    <row r="635" spans="1:16" x14ac:dyDescent="0.3">
      <c r="A635" s="44">
        <v>1632</v>
      </c>
      <c r="B635" s="45"/>
      <c r="C635" s="219"/>
      <c r="P635" s="199"/>
    </row>
    <row r="636" spans="1:16" x14ac:dyDescent="0.3">
      <c r="A636" s="44">
        <v>1633</v>
      </c>
      <c r="B636" s="45"/>
      <c r="C636" s="219"/>
      <c r="P636" s="199"/>
    </row>
    <row r="637" spans="1:16" x14ac:dyDescent="0.3">
      <c r="A637" s="44">
        <v>1634</v>
      </c>
      <c r="B637" s="45"/>
      <c r="C637" s="219"/>
      <c r="P637" s="199"/>
    </row>
    <row r="638" spans="1:16" x14ac:dyDescent="0.3">
      <c r="A638" s="44">
        <v>1635</v>
      </c>
      <c r="B638" s="45"/>
      <c r="C638" s="219"/>
      <c r="P638" s="199"/>
    </row>
    <row r="639" spans="1:16" x14ac:dyDescent="0.3">
      <c r="A639" s="44">
        <v>1636</v>
      </c>
      <c r="B639" s="45"/>
      <c r="C639" s="219"/>
      <c r="P639" s="199"/>
    </row>
    <row r="640" spans="1:16" x14ac:dyDescent="0.3">
      <c r="A640" s="44">
        <v>1637</v>
      </c>
      <c r="B640" s="45"/>
      <c r="C640" s="219"/>
      <c r="P640" s="199"/>
    </row>
    <row r="641" spans="1:16" x14ac:dyDescent="0.3">
      <c r="A641" s="44">
        <v>1638</v>
      </c>
      <c r="B641" s="45"/>
      <c r="C641" s="219"/>
      <c r="P641" s="199"/>
    </row>
    <row r="642" spans="1:16" x14ac:dyDescent="0.3">
      <c r="A642" s="44">
        <v>1639</v>
      </c>
      <c r="B642" s="45"/>
      <c r="C642" s="219"/>
      <c r="P642" s="199"/>
    </row>
    <row r="643" spans="1:16" x14ac:dyDescent="0.3">
      <c r="A643" s="44">
        <v>1640</v>
      </c>
      <c r="B643" s="45"/>
      <c r="C643" s="219"/>
      <c r="P643" s="199"/>
    </row>
    <row r="644" spans="1:16" x14ac:dyDescent="0.3">
      <c r="A644" s="44">
        <v>1641</v>
      </c>
      <c r="B644" s="45"/>
      <c r="C644" s="219"/>
      <c r="P644" s="199"/>
    </row>
    <row r="645" spans="1:16" x14ac:dyDescent="0.3">
      <c r="A645" s="44">
        <v>1642</v>
      </c>
      <c r="B645" s="45"/>
      <c r="C645" s="219"/>
      <c r="P645" s="199"/>
    </row>
    <row r="646" spans="1:16" x14ac:dyDescent="0.3">
      <c r="A646" s="44">
        <v>1643</v>
      </c>
      <c r="B646" s="45"/>
      <c r="C646" s="219"/>
      <c r="P646" s="199"/>
    </row>
    <row r="647" spans="1:16" x14ac:dyDescent="0.3">
      <c r="A647" s="44">
        <v>1644</v>
      </c>
      <c r="B647" s="45"/>
      <c r="C647" s="219"/>
      <c r="P647" s="199"/>
    </row>
    <row r="648" spans="1:16" x14ac:dyDescent="0.3">
      <c r="A648" s="44">
        <v>1645</v>
      </c>
      <c r="B648" s="45"/>
      <c r="C648" s="219"/>
      <c r="P648" s="199"/>
    </row>
    <row r="649" spans="1:16" x14ac:dyDescent="0.3">
      <c r="A649" s="44">
        <v>1646</v>
      </c>
      <c r="B649" s="45"/>
      <c r="C649" s="219"/>
      <c r="P649" s="199"/>
    </row>
    <row r="650" spans="1:16" x14ac:dyDescent="0.3">
      <c r="A650" s="44">
        <v>1647</v>
      </c>
      <c r="B650" s="45"/>
      <c r="C650" s="219"/>
      <c r="P650" s="199"/>
    </row>
    <row r="651" spans="1:16" x14ac:dyDescent="0.3">
      <c r="A651" s="44">
        <v>1648</v>
      </c>
      <c r="B651" s="45"/>
      <c r="C651" s="219"/>
      <c r="P651" s="199"/>
    </row>
    <row r="652" spans="1:16" x14ac:dyDescent="0.3">
      <c r="A652" s="44">
        <v>1649</v>
      </c>
      <c r="B652" s="45"/>
      <c r="C652" s="219"/>
      <c r="P652" s="199"/>
    </row>
    <row r="653" spans="1:16" x14ac:dyDescent="0.3">
      <c r="A653" s="44">
        <v>1650</v>
      </c>
      <c r="B653" s="45"/>
      <c r="C653" s="219"/>
      <c r="P653" s="199"/>
    </row>
    <row r="654" spans="1:16" x14ac:dyDescent="0.3">
      <c r="A654" s="44">
        <v>1651</v>
      </c>
      <c r="B654" s="45"/>
      <c r="C654" s="219"/>
      <c r="P654" s="199"/>
    </row>
    <row r="655" spans="1:16" x14ac:dyDescent="0.3">
      <c r="A655" s="44">
        <v>1652</v>
      </c>
      <c r="B655" s="45"/>
      <c r="C655" s="219"/>
      <c r="P655" s="199"/>
    </row>
    <row r="656" spans="1:16" x14ac:dyDescent="0.3">
      <c r="A656" s="44">
        <v>1653</v>
      </c>
      <c r="B656" s="45"/>
      <c r="C656" s="219"/>
      <c r="P656" s="199"/>
    </row>
    <row r="657" spans="1:16" x14ac:dyDescent="0.3">
      <c r="A657" s="44">
        <v>1654</v>
      </c>
      <c r="B657" s="45"/>
      <c r="C657" s="219"/>
      <c r="P657" s="199"/>
    </row>
    <row r="658" spans="1:16" x14ac:dyDescent="0.3">
      <c r="A658" s="44">
        <v>1655</v>
      </c>
      <c r="B658" s="45"/>
      <c r="C658" s="219"/>
      <c r="P658" s="199"/>
    </row>
    <row r="659" spans="1:16" x14ac:dyDescent="0.3">
      <c r="A659" s="44">
        <v>1656</v>
      </c>
      <c r="B659" s="45"/>
      <c r="C659" s="219"/>
      <c r="P659" s="199"/>
    </row>
    <row r="660" spans="1:16" x14ac:dyDescent="0.3">
      <c r="A660" s="44">
        <v>1657</v>
      </c>
      <c r="B660" s="45"/>
      <c r="C660" s="219"/>
      <c r="P660" s="199"/>
    </row>
    <row r="661" spans="1:16" x14ac:dyDescent="0.3">
      <c r="A661" s="44">
        <v>1658</v>
      </c>
      <c r="B661" s="45"/>
      <c r="C661" s="219"/>
      <c r="P661" s="199"/>
    </row>
    <row r="662" spans="1:16" x14ac:dyDescent="0.3">
      <c r="A662" s="44">
        <v>1659</v>
      </c>
      <c r="B662" s="45"/>
      <c r="C662" s="219"/>
      <c r="P662" s="199"/>
    </row>
    <row r="663" spans="1:16" x14ac:dyDescent="0.3">
      <c r="A663" s="44">
        <v>1660</v>
      </c>
      <c r="B663" s="45"/>
      <c r="C663" s="219"/>
      <c r="P663" s="199"/>
    </row>
    <row r="664" spans="1:16" x14ac:dyDescent="0.3">
      <c r="A664" s="44">
        <v>1661</v>
      </c>
      <c r="B664" s="45"/>
      <c r="C664" s="219"/>
      <c r="P664" s="199"/>
    </row>
    <row r="665" spans="1:16" x14ac:dyDescent="0.3">
      <c r="A665" s="44">
        <v>1662</v>
      </c>
      <c r="B665" s="45"/>
      <c r="C665" s="219"/>
      <c r="P665" s="199"/>
    </row>
    <row r="666" spans="1:16" x14ac:dyDescent="0.3">
      <c r="A666" s="44">
        <v>1663</v>
      </c>
      <c r="B666" s="45"/>
      <c r="C666" s="219"/>
      <c r="P666" s="199"/>
    </row>
    <row r="667" spans="1:16" x14ac:dyDescent="0.3">
      <c r="A667" s="44">
        <v>1664</v>
      </c>
      <c r="B667" s="45"/>
      <c r="C667" s="219"/>
      <c r="P667" s="199"/>
    </row>
    <row r="668" spans="1:16" x14ac:dyDescent="0.3">
      <c r="A668" s="44">
        <v>1665</v>
      </c>
      <c r="B668" s="45"/>
      <c r="C668" s="219"/>
      <c r="P668" s="199"/>
    </row>
    <row r="669" spans="1:16" x14ac:dyDescent="0.3">
      <c r="A669" s="44">
        <v>1666</v>
      </c>
      <c r="B669" s="45"/>
      <c r="C669" s="219"/>
      <c r="P669" s="199"/>
    </row>
    <row r="670" spans="1:16" x14ac:dyDescent="0.3">
      <c r="A670" s="44">
        <v>1667</v>
      </c>
      <c r="B670" s="45"/>
      <c r="C670" s="219"/>
      <c r="P670" s="199"/>
    </row>
    <row r="671" spans="1:16" x14ac:dyDescent="0.3">
      <c r="A671" s="44">
        <v>1668</v>
      </c>
      <c r="B671" s="45"/>
      <c r="C671" s="219"/>
      <c r="P671" s="199"/>
    </row>
    <row r="672" spans="1:16" x14ac:dyDescent="0.3">
      <c r="A672" s="44">
        <v>1669</v>
      </c>
      <c r="B672" s="45"/>
      <c r="C672" s="219"/>
      <c r="P672" s="199"/>
    </row>
    <row r="673" spans="1:16" x14ac:dyDescent="0.3">
      <c r="A673" s="44">
        <v>1670</v>
      </c>
      <c r="B673" s="45"/>
      <c r="C673" s="219"/>
      <c r="P673" s="199"/>
    </row>
    <row r="674" spans="1:16" x14ac:dyDescent="0.3">
      <c r="A674" s="44">
        <v>1671</v>
      </c>
      <c r="B674" s="45"/>
      <c r="C674" s="219"/>
      <c r="P674" s="199"/>
    </row>
    <row r="675" spans="1:16" x14ac:dyDescent="0.3">
      <c r="A675" s="44">
        <v>1672</v>
      </c>
      <c r="B675" s="45"/>
      <c r="C675" s="219"/>
      <c r="P675" s="199"/>
    </row>
    <row r="676" spans="1:16" x14ac:dyDescent="0.3">
      <c r="A676" s="44">
        <v>1673</v>
      </c>
      <c r="B676" s="45"/>
      <c r="C676" s="219"/>
      <c r="P676" s="199"/>
    </row>
    <row r="677" spans="1:16" x14ac:dyDescent="0.3">
      <c r="A677" s="44">
        <v>1674</v>
      </c>
      <c r="B677" s="45"/>
      <c r="C677" s="219"/>
      <c r="P677" s="199"/>
    </row>
    <row r="678" spans="1:16" x14ac:dyDescent="0.3">
      <c r="A678" s="44">
        <v>1675</v>
      </c>
      <c r="B678" s="45"/>
      <c r="C678" s="219"/>
      <c r="P678" s="199"/>
    </row>
    <row r="679" spans="1:16" x14ac:dyDescent="0.3">
      <c r="A679" s="44">
        <v>1676</v>
      </c>
      <c r="B679" s="45"/>
      <c r="C679" s="219"/>
      <c r="P679" s="199"/>
    </row>
    <row r="680" spans="1:16" x14ac:dyDescent="0.3">
      <c r="A680" s="44">
        <v>1677</v>
      </c>
      <c r="B680" s="45"/>
      <c r="C680" s="219"/>
      <c r="P680" s="199"/>
    </row>
    <row r="681" spans="1:16" x14ac:dyDescent="0.3">
      <c r="A681" s="44">
        <v>1678</v>
      </c>
      <c r="B681" s="45"/>
      <c r="C681" s="219"/>
      <c r="P681" s="199"/>
    </row>
    <row r="682" spans="1:16" x14ac:dyDescent="0.3">
      <c r="A682" s="44">
        <v>1679</v>
      </c>
      <c r="B682" s="45"/>
      <c r="C682" s="219"/>
      <c r="P682" s="199"/>
    </row>
    <row r="683" spans="1:16" x14ac:dyDescent="0.3">
      <c r="A683" s="44">
        <v>1680</v>
      </c>
      <c r="B683" s="45"/>
      <c r="C683" s="219"/>
      <c r="P683" s="199"/>
    </row>
    <row r="684" spans="1:16" x14ac:dyDescent="0.3">
      <c r="A684" s="44">
        <v>1681</v>
      </c>
      <c r="B684" s="45"/>
      <c r="C684" s="219"/>
      <c r="P684" s="199"/>
    </row>
    <row r="685" spans="1:16" x14ac:dyDescent="0.3">
      <c r="A685" s="44">
        <v>1682</v>
      </c>
      <c r="B685" s="45"/>
      <c r="C685" s="219"/>
      <c r="P685" s="199"/>
    </row>
    <row r="686" spans="1:16" x14ac:dyDescent="0.3">
      <c r="A686" s="44">
        <v>1683</v>
      </c>
      <c r="B686" s="45"/>
      <c r="C686" s="219"/>
      <c r="P686" s="199"/>
    </row>
    <row r="687" spans="1:16" x14ac:dyDescent="0.3">
      <c r="A687" s="44">
        <v>1684</v>
      </c>
      <c r="B687" s="45"/>
      <c r="C687" s="219"/>
      <c r="P687" s="199"/>
    </row>
    <row r="688" spans="1:16" x14ac:dyDescent="0.3">
      <c r="A688" s="44">
        <v>1685</v>
      </c>
      <c r="B688" s="45"/>
      <c r="C688" s="219"/>
      <c r="P688" s="199"/>
    </row>
    <row r="689" spans="1:16" x14ac:dyDescent="0.3">
      <c r="A689" s="44">
        <v>1686</v>
      </c>
      <c r="B689" s="45"/>
      <c r="C689" s="219"/>
      <c r="P689" s="199"/>
    </row>
    <row r="690" spans="1:16" x14ac:dyDescent="0.3">
      <c r="A690" s="44">
        <v>1687</v>
      </c>
      <c r="B690" s="45"/>
      <c r="C690" s="219"/>
      <c r="P690" s="199"/>
    </row>
    <row r="691" spans="1:16" x14ac:dyDescent="0.3">
      <c r="A691" s="44">
        <v>1688</v>
      </c>
      <c r="B691" s="45"/>
      <c r="C691" s="219"/>
      <c r="P691" s="199"/>
    </row>
    <row r="692" spans="1:16" x14ac:dyDescent="0.3">
      <c r="A692" s="44">
        <v>1689</v>
      </c>
      <c r="B692" s="45"/>
      <c r="C692" s="219"/>
      <c r="P692" s="199"/>
    </row>
    <row r="693" spans="1:16" x14ac:dyDescent="0.3">
      <c r="A693" s="44">
        <v>1690</v>
      </c>
      <c r="B693" s="45"/>
      <c r="C693" s="219"/>
      <c r="P693" s="199"/>
    </row>
    <row r="694" spans="1:16" x14ac:dyDescent="0.3">
      <c r="A694" s="44">
        <v>1691</v>
      </c>
      <c r="B694" s="45"/>
      <c r="C694" s="219"/>
      <c r="P694" s="199"/>
    </row>
    <row r="695" spans="1:16" x14ac:dyDescent="0.3">
      <c r="A695" s="44">
        <v>1692</v>
      </c>
      <c r="B695" s="45"/>
      <c r="C695" s="219"/>
      <c r="P695" s="199"/>
    </row>
    <row r="696" spans="1:16" x14ac:dyDescent="0.3">
      <c r="A696" s="44">
        <v>1693</v>
      </c>
      <c r="B696" s="45"/>
      <c r="C696" s="219"/>
      <c r="P696" s="199"/>
    </row>
    <row r="697" spans="1:16" x14ac:dyDescent="0.3">
      <c r="A697" s="44">
        <v>1694</v>
      </c>
      <c r="B697" s="45"/>
      <c r="C697" s="219"/>
      <c r="P697" s="199"/>
    </row>
    <row r="698" spans="1:16" x14ac:dyDescent="0.3">
      <c r="A698" s="44">
        <v>1695</v>
      </c>
      <c r="B698" s="45"/>
      <c r="C698" s="219"/>
      <c r="P698" s="199"/>
    </row>
    <row r="699" spans="1:16" x14ac:dyDescent="0.3">
      <c r="A699" s="44">
        <v>1696</v>
      </c>
      <c r="B699" s="45"/>
      <c r="C699" s="219"/>
      <c r="P699" s="199"/>
    </row>
    <row r="700" spans="1:16" x14ac:dyDescent="0.3">
      <c r="A700" s="44">
        <v>1697</v>
      </c>
      <c r="B700" s="45"/>
      <c r="C700" s="219"/>
      <c r="P700" s="199"/>
    </row>
    <row r="701" spans="1:16" x14ac:dyDescent="0.3">
      <c r="A701" s="44">
        <v>1698</v>
      </c>
      <c r="B701" s="45"/>
      <c r="C701" s="219"/>
      <c r="P701" s="199"/>
    </row>
    <row r="702" spans="1:16" x14ac:dyDescent="0.3">
      <c r="A702" s="44">
        <v>1699</v>
      </c>
      <c r="B702" s="45"/>
      <c r="C702" s="219"/>
      <c r="P702" s="199"/>
    </row>
    <row r="703" spans="1:16" x14ac:dyDescent="0.3">
      <c r="A703" s="44">
        <v>1700</v>
      </c>
      <c r="B703" s="45"/>
      <c r="C703" s="219"/>
      <c r="P703" s="199"/>
    </row>
    <row r="704" spans="1:16" x14ac:dyDescent="0.3">
      <c r="A704" s="44">
        <v>1701</v>
      </c>
      <c r="B704" s="45"/>
      <c r="C704" s="219"/>
      <c r="P704" s="199"/>
    </row>
    <row r="705" spans="1:16" x14ac:dyDescent="0.3">
      <c r="A705" s="44">
        <v>1702</v>
      </c>
      <c r="B705" s="45"/>
      <c r="C705" s="219"/>
      <c r="P705" s="199"/>
    </row>
    <row r="706" spans="1:16" x14ac:dyDescent="0.3">
      <c r="A706" s="44">
        <v>1703</v>
      </c>
      <c r="B706" s="45"/>
      <c r="C706" s="219"/>
      <c r="P706" s="199"/>
    </row>
    <row r="707" spans="1:16" x14ac:dyDescent="0.3">
      <c r="A707" s="44">
        <v>1704</v>
      </c>
      <c r="B707" s="45"/>
      <c r="C707" s="219"/>
      <c r="P707" s="199"/>
    </row>
    <row r="708" spans="1:16" x14ac:dyDescent="0.3">
      <c r="A708" s="44">
        <v>1705</v>
      </c>
      <c r="B708" s="45"/>
      <c r="C708" s="219"/>
      <c r="P708" s="199"/>
    </row>
    <row r="709" spans="1:16" x14ac:dyDescent="0.3">
      <c r="A709" s="44">
        <v>1706</v>
      </c>
      <c r="B709" s="45"/>
      <c r="C709" s="219"/>
      <c r="P709" s="199"/>
    </row>
    <row r="710" spans="1:16" x14ac:dyDescent="0.3">
      <c r="A710" s="44">
        <v>1707</v>
      </c>
      <c r="B710" s="45"/>
      <c r="C710" s="219"/>
      <c r="P710" s="199"/>
    </row>
    <row r="711" spans="1:16" x14ac:dyDescent="0.3">
      <c r="A711" s="44">
        <v>1708</v>
      </c>
      <c r="B711" s="45"/>
      <c r="C711" s="219"/>
      <c r="P711" s="199"/>
    </row>
    <row r="712" spans="1:16" x14ac:dyDescent="0.3">
      <c r="A712" s="44">
        <v>1709</v>
      </c>
      <c r="B712" s="45"/>
      <c r="C712" s="219"/>
      <c r="P712" s="199"/>
    </row>
    <row r="713" spans="1:16" x14ac:dyDescent="0.3">
      <c r="A713" s="44">
        <v>1710</v>
      </c>
      <c r="B713" s="45"/>
      <c r="C713" s="219"/>
      <c r="P713" s="199"/>
    </row>
    <row r="714" spans="1:16" x14ac:dyDescent="0.3">
      <c r="A714" s="44">
        <v>1711</v>
      </c>
      <c r="B714" s="45"/>
      <c r="C714" s="219"/>
      <c r="P714" s="199"/>
    </row>
    <row r="715" spans="1:16" x14ac:dyDescent="0.3">
      <c r="A715" s="44">
        <v>1712</v>
      </c>
      <c r="B715" s="45"/>
      <c r="C715" s="219"/>
      <c r="P715" s="199"/>
    </row>
    <row r="716" spans="1:16" x14ac:dyDescent="0.3">
      <c r="A716" s="44">
        <v>1713</v>
      </c>
      <c r="B716" s="45"/>
      <c r="C716" s="219"/>
      <c r="P716" s="199"/>
    </row>
    <row r="717" spans="1:16" x14ac:dyDescent="0.3">
      <c r="A717" s="44">
        <v>1714</v>
      </c>
      <c r="B717" s="45"/>
      <c r="C717" s="219"/>
      <c r="P717" s="199"/>
    </row>
    <row r="718" spans="1:16" x14ac:dyDescent="0.3">
      <c r="A718" s="44">
        <v>1715</v>
      </c>
      <c r="B718" s="45"/>
      <c r="C718" s="219"/>
      <c r="P718" s="199"/>
    </row>
    <row r="719" spans="1:16" x14ac:dyDescent="0.3">
      <c r="A719" s="44">
        <v>1716</v>
      </c>
      <c r="B719" s="45"/>
      <c r="C719" s="219"/>
      <c r="P719" s="199"/>
    </row>
    <row r="720" spans="1:16" x14ac:dyDescent="0.3">
      <c r="A720" s="44">
        <v>1717</v>
      </c>
      <c r="B720" s="45"/>
      <c r="C720" s="219"/>
      <c r="P720" s="199"/>
    </row>
    <row r="721" spans="1:16" x14ac:dyDescent="0.3">
      <c r="A721" s="44">
        <v>1718</v>
      </c>
      <c r="B721" s="45"/>
      <c r="C721" s="219"/>
      <c r="P721" s="199"/>
    </row>
    <row r="722" spans="1:16" x14ac:dyDescent="0.3">
      <c r="A722" s="44">
        <v>1719</v>
      </c>
      <c r="B722" s="45"/>
      <c r="C722" s="219"/>
      <c r="P722" s="199"/>
    </row>
    <row r="723" spans="1:16" x14ac:dyDescent="0.3">
      <c r="A723" s="44">
        <v>1720</v>
      </c>
      <c r="B723" s="45"/>
      <c r="C723" s="219"/>
      <c r="P723" s="199"/>
    </row>
    <row r="724" spans="1:16" x14ac:dyDescent="0.3">
      <c r="A724" s="44">
        <v>1721</v>
      </c>
      <c r="B724" s="45"/>
      <c r="C724" s="219"/>
      <c r="P724" s="199"/>
    </row>
    <row r="725" spans="1:16" x14ac:dyDescent="0.3">
      <c r="A725" s="44">
        <v>1722</v>
      </c>
      <c r="B725" s="45"/>
      <c r="C725" s="219"/>
      <c r="P725" s="199"/>
    </row>
    <row r="726" spans="1:16" x14ac:dyDescent="0.3">
      <c r="A726" s="44">
        <v>1723</v>
      </c>
      <c r="B726" s="45"/>
      <c r="C726" s="219"/>
      <c r="P726" s="199"/>
    </row>
    <row r="727" spans="1:16" x14ac:dyDescent="0.3">
      <c r="A727" s="44">
        <v>1724</v>
      </c>
      <c r="B727" s="45"/>
      <c r="C727" s="219"/>
      <c r="P727" s="199"/>
    </row>
    <row r="728" spans="1:16" x14ac:dyDescent="0.3">
      <c r="A728" s="44">
        <v>1725</v>
      </c>
      <c r="B728" s="45"/>
      <c r="C728" s="219"/>
      <c r="P728" s="199"/>
    </row>
    <row r="729" spans="1:16" x14ac:dyDescent="0.3">
      <c r="A729" s="44">
        <v>1726</v>
      </c>
      <c r="B729" s="45"/>
      <c r="C729" s="219"/>
      <c r="P729" s="199"/>
    </row>
    <row r="730" spans="1:16" x14ac:dyDescent="0.3">
      <c r="A730" s="44">
        <v>1727</v>
      </c>
      <c r="B730" s="45"/>
      <c r="C730" s="219"/>
      <c r="P730" s="199"/>
    </row>
    <row r="731" spans="1:16" x14ac:dyDescent="0.3">
      <c r="A731" s="44">
        <v>1728</v>
      </c>
      <c r="B731" s="45"/>
      <c r="C731" s="219"/>
      <c r="P731" s="199"/>
    </row>
    <row r="732" spans="1:16" x14ac:dyDescent="0.3">
      <c r="A732" s="44">
        <v>1729</v>
      </c>
      <c r="B732" s="45"/>
      <c r="C732" s="219"/>
      <c r="P732" s="199"/>
    </row>
    <row r="733" spans="1:16" x14ac:dyDescent="0.3">
      <c r="A733" s="44">
        <v>1730</v>
      </c>
      <c r="B733" s="45"/>
      <c r="C733" s="219"/>
      <c r="P733" s="199"/>
    </row>
    <row r="734" spans="1:16" x14ac:dyDescent="0.3">
      <c r="A734" s="44">
        <v>1731</v>
      </c>
      <c r="B734" s="45"/>
      <c r="C734" s="219"/>
      <c r="P734" s="199"/>
    </row>
    <row r="735" spans="1:16" x14ac:dyDescent="0.3">
      <c r="A735" s="44">
        <v>1732</v>
      </c>
      <c r="B735" s="45"/>
      <c r="C735" s="219"/>
      <c r="P735" s="199"/>
    </row>
    <row r="736" spans="1:16" x14ac:dyDescent="0.3">
      <c r="A736" s="44">
        <v>1733</v>
      </c>
      <c r="B736" s="45"/>
      <c r="C736" s="219"/>
      <c r="P736" s="199"/>
    </row>
    <row r="737" spans="1:16" x14ac:dyDescent="0.3">
      <c r="A737" s="44">
        <v>1734</v>
      </c>
      <c r="B737" s="45"/>
      <c r="C737" s="219"/>
      <c r="P737" s="199"/>
    </row>
    <row r="738" spans="1:16" x14ac:dyDescent="0.3">
      <c r="A738" s="44">
        <v>1735</v>
      </c>
      <c r="B738" s="45"/>
      <c r="C738" s="219"/>
      <c r="P738" s="199"/>
    </row>
    <row r="739" spans="1:16" x14ac:dyDescent="0.3">
      <c r="A739" s="44">
        <v>1736</v>
      </c>
      <c r="B739" s="45"/>
      <c r="C739" s="219"/>
      <c r="P739" s="199"/>
    </row>
    <row r="740" spans="1:16" x14ac:dyDescent="0.3">
      <c r="A740" s="44">
        <v>1737</v>
      </c>
      <c r="B740" s="45"/>
      <c r="C740" s="219"/>
      <c r="P740" s="199"/>
    </row>
    <row r="741" spans="1:16" x14ac:dyDescent="0.3">
      <c r="A741" s="44">
        <v>1738</v>
      </c>
      <c r="B741" s="45"/>
      <c r="C741" s="219"/>
      <c r="P741" s="199"/>
    </row>
    <row r="742" spans="1:16" x14ac:dyDescent="0.3">
      <c r="A742" s="44">
        <v>1739</v>
      </c>
      <c r="B742" s="45"/>
      <c r="C742" s="219"/>
      <c r="P742" s="199"/>
    </row>
    <row r="743" spans="1:16" x14ac:dyDescent="0.3">
      <c r="A743" s="44">
        <v>1740</v>
      </c>
      <c r="B743" s="45"/>
      <c r="C743" s="219"/>
      <c r="P743" s="199"/>
    </row>
    <row r="744" spans="1:16" x14ac:dyDescent="0.3">
      <c r="A744" s="44">
        <v>1741</v>
      </c>
      <c r="B744" s="45"/>
      <c r="C744" s="219"/>
      <c r="P744" s="199"/>
    </row>
    <row r="745" spans="1:16" x14ac:dyDescent="0.3">
      <c r="A745" s="44">
        <v>1742</v>
      </c>
      <c r="B745" s="45"/>
      <c r="C745" s="219"/>
      <c r="P745" s="199"/>
    </row>
    <row r="746" spans="1:16" x14ac:dyDescent="0.3">
      <c r="A746" s="44">
        <v>1743</v>
      </c>
      <c r="B746" s="45"/>
      <c r="C746" s="219"/>
      <c r="P746" s="199"/>
    </row>
    <row r="747" spans="1:16" x14ac:dyDescent="0.3">
      <c r="A747" s="44">
        <v>1744</v>
      </c>
      <c r="B747" s="45"/>
      <c r="C747" s="219"/>
      <c r="P747" s="199"/>
    </row>
    <row r="748" spans="1:16" x14ac:dyDescent="0.3">
      <c r="A748" s="44">
        <v>1745</v>
      </c>
      <c r="B748" s="45"/>
      <c r="C748" s="219"/>
      <c r="P748" s="199"/>
    </row>
    <row r="749" spans="1:16" x14ac:dyDescent="0.3">
      <c r="A749" s="44">
        <v>1746</v>
      </c>
      <c r="B749" s="45"/>
      <c r="C749" s="219"/>
      <c r="P749" s="199"/>
    </row>
    <row r="750" spans="1:16" x14ac:dyDescent="0.3">
      <c r="A750" s="44">
        <v>1747</v>
      </c>
      <c r="B750" s="45"/>
      <c r="C750" s="219"/>
      <c r="P750" s="199"/>
    </row>
    <row r="751" spans="1:16" x14ac:dyDescent="0.3">
      <c r="A751" s="44">
        <v>1748</v>
      </c>
      <c r="B751" s="45"/>
      <c r="C751" s="219"/>
      <c r="P751" s="199"/>
    </row>
    <row r="752" spans="1:16" x14ac:dyDescent="0.3">
      <c r="A752" s="44">
        <v>1749</v>
      </c>
      <c r="B752" s="45"/>
      <c r="C752" s="219"/>
      <c r="P752" s="199"/>
    </row>
    <row r="753" spans="1:16" x14ac:dyDescent="0.3">
      <c r="A753" s="44">
        <v>1750</v>
      </c>
      <c r="B753" s="45"/>
      <c r="C753" s="219"/>
      <c r="P753" s="199"/>
    </row>
    <row r="754" spans="1:16" x14ac:dyDescent="0.3">
      <c r="A754" s="44">
        <v>1751</v>
      </c>
      <c r="B754" s="45"/>
      <c r="C754" s="219"/>
      <c r="P754" s="199"/>
    </row>
    <row r="755" spans="1:16" x14ac:dyDescent="0.3">
      <c r="A755" s="44">
        <v>1752</v>
      </c>
      <c r="B755" s="45"/>
      <c r="C755" s="219"/>
      <c r="P755" s="199"/>
    </row>
    <row r="756" spans="1:16" x14ac:dyDescent="0.3">
      <c r="A756" s="44">
        <v>1753</v>
      </c>
      <c r="B756" s="45"/>
      <c r="C756" s="219"/>
      <c r="P756" s="199"/>
    </row>
    <row r="757" spans="1:16" x14ac:dyDescent="0.3">
      <c r="A757" s="44">
        <v>1754</v>
      </c>
      <c r="B757" s="45"/>
      <c r="C757" s="219"/>
      <c r="P757" s="199"/>
    </row>
    <row r="758" spans="1:16" x14ac:dyDescent="0.3">
      <c r="A758" s="44">
        <v>1755</v>
      </c>
      <c r="B758" s="45"/>
      <c r="C758" s="219"/>
      <c r="P758" s="199"/>
    </row>
    <row r="759" spans="1:16" x14ac:dyDescent="0.3">
      <c r="A759" s="44">
        <v>1756</v>
      </c>
      <c r="B759" s="45"/>
      <c r="C759" s="219"/>
      <c r="P759" s="199"/>
    </row>
    <row r="760" spans="1:16" x14ac:dyDescent="0.3">
      <c r="A760" s="44">
        <v>1757</v>
      </c>
      <c r="B760" s="45"/>
      <c r="C760" s="219"/>
      <c r="P760" s="199"/>
    </row>
    <row r="761" spans="1:16" x14ac:dyDescent="0.3">
      <c r="A761" s="44">
        <v>1758</v>
      </c>
      <c r="B761" s="45"/>
      <c r="C761" s="219"/>
      <c r="P761" s="199"/>
    </row>
    <row r="762" spans="1:16" x14ac:dyDescent="0.3">
      <c r="A762" s="44">
        <v>1759</v>
      </c>
      <c r="B762" s="45"/>
      <c r="C762" s="219"/>
      <c r="P762" s="199"/>
    </row>
    <row r="763" spans="1:16" x14ac:dyDescent="0.3">
      <c r="A763" s="44">
        <v>1760</v>
      </c>
      <c r="B763" s="45"/>
      <c r="C763" s="219"/>
      <c r="P763" s="199"/>
    </row>
    <row r="764" spans="1:16" x14ac:dyDescent="0.3">
      <c r="A764" s="44">
        <v>1761</v>
      </c>
      <c r="B764" s="45"/>
      <c r="C764" s="219"/>
      <c r="P764" s="199"/>
    </row>
    <row r="765" spans="1:16" x14ac:dyDescent="0.3">
      <c r="A765" s="44">
        <v>1762</v>
      </c>
      <c r="B765" s="45"/>
      <c r="C765" s="219"/>
      <c r="P765" s="199"/>
    </row>
    <row r="766" spans="1:16" x14ac:dyDescent="0.3">
      <c r="A766" s="44">
        <v>1763</v>
      </c>
      <c r="B766" s="45"/>
      <c r="C766" s="219"/>
      <c r="P766" s="199"/>
    </row>
    <row r="767" spans="1:16" x14ac:dyDescent="0.3">
      <c r="A767" s="44">
        <v>1764</v>
      </c>
      <c r="B767" s="45"/>
      <c r="C767" s="219"/>
      <c r="P767" s="199"/>
    </row>
    <row r="768" spans="1:16" x14ac:dyDescent="0.3">
      <c r="A768" s="44">
        <v>1765</v>
      </c>
      <c r="B768" s="45"/>
      <c r="C768" s="219"/>
      <c r="P768" s="199"/>
    </row>
    <row r="769" spans="1:16" x14ac:dyDescent="0.3">
      <c r="A769" s="44">
        <v>1766</v>
      </c>
      <c r="B769" s="45"/>
      <c r="C769" s="219"/>
      <c r="P769" s="199"/>
    </row>
    <row r="770" spans="1:16" x14ac:dyDescent="0.3">
      <c r="A770" s="44">
        <v>1767</v>
      </c>
      <c r="B770" s="45"/>
      <c r="C770" s="219"/>
      <c r="P770" s="199"/>
    </row>
    <row r="771" spans="1:16" x14ac:dyDescent="0.3">
      <c r="A771" s="44">
        <v>1768</v>
      </c>
      <c r="B771" s="45"/>
      <c r="C771" s="219"/>
      <c r="P771" s="199"/>
    </row>
    <row r="772" spans="1:16" x14ac:dyDescent="0.3">
      <c r="A772" s="44">
        <v>1769</v>
      </c>
      <c r="B772" s="45"/>
      <c r="C772" s="219"/>
      <c r="P772" s="199"/>
    </row>
    <row r="773" spans="1:16" x14ac:dyDescent="0.3">
      <c r="A773" s="44">
        <v>1770</v>
      </c>
      <c r="B773" s="45"/>
      <c r="C773" s="219"/>
      <c r="P773" s="199"/>
    </row>
    <row r="774" spans="1:16" x14ac:dyDescent="0.3">
      <c r="A774" s="44">
        <v>1771</v>
      </c>
      <c r="B774" s="45"/>
      <c r="C774" s="219"/>
      <c r="P774" s="199"/>
    </row>
    <row r="775" spans="1:16" x14ac:dyDescent="0.3">
      <c r="A775" s="44">
        <v>1772</v>
      </c>
      <c r="B775" s="45"/>
      <c r="C775" s="219"/>
      <c r="P775" s="199"/>
    </row>
    <row r="776" spans="1:16" x14ac:dyDescent="0.3">
      <c r="A776" s="44">
        <v>1773</v>
      </c>
      <c r="B776" s="45"/>
      <c r="C776" s="219"/>
      <c r="P776" s="199"/>
    </row>
    <row r="777" spans="1:16" x14ac:dyDescent="0.3">
      <c r="A777" s="44">
        <v>1774</v>
      </c>
      <c r="B777" s="45"/>
      <c r="C777" s="219"/>
      <c r="P777" s="199"/>
    </row>
    <row r="778" spans="1:16" x14ac:dyDescent="0.3">
      <c r="A778" s="44">
        <v>1775</v>
      </c>
      <c r="B778" s="45"/>
      <c r="C778" s="219"/>
      <c r="P778" s="199"/>
    </row>
    <row r="779" spans="1:16" x14ac:dyDescent="0.3">
      <c r="A779" s="44">
        <v>1776</v>
      </c>
      <c r="B779" s="45"/>
      <c r="C779" s="219"/>
      <c r="P779" s="199"/>
    </row>
    <row r="780" spans="1:16" x14ac:dyDescent="0.3">
      <c r="A780" s="44">
        <v>1777</v>
      </c>
      <c r="B780" s="45"/>
      <c r="C780" s="219"/>
      <c r="P780" s="199"/>
    </row>
    <row r="781" spans="1:16" x14ac:dyDescent="0.3">
      <c r="A781" s="44">
        <v>1778</v>
      </c>
      <c r="B781" s="45"/>
      <c r="C781" s="219"/>
      <c r="P781" s="199"/>
    </row>
    <row r="782" spans="1:16" x14ac:dyDescent="0.3">
      <c r="A782" s="44">
        <v>1779</v>
      </c>
      <c r="B782" s="45"/>
      <c r="C782" s="219"/>
      <c r="P782" s="199"/>
    </row>
    <row r="783" spans="1:16" x14ac:dyDescent="0.3">
      <c r="A783" s="44">
        <v>1780</v>
      </c>
      <c r="B783" s="45"/>
      <c r="C783" s="219"/>
      <c r="P783" s="199"/>
    </row>
    <row r="784" spans="1:16" x14ac:dyDescent="0.3">
      <c r="A784" s="44">
        <v>1781</v>
      </c>
      <c r="B784" s="45"/>
      <c r="C784" s="219"/>
      <c r="P784" s="199"/>
    </row>
    <row r="785" spans="1:16" x14ac:dyDescent="0.3">
      <c r="A785" s="44">
        <v>1782</v>
      </c>
      <c r="B785" s="45"/>
      <c r="C785" s="219"/>
      <c r="P785" s="199"/>
    </row>
    <row r="786" spans="1:16" x14ac:dyDescent="0.3">
      <c r="A786" s="44">
        <v>1783</v>
      </c>
      <c r="B786" s="45"/>
      <c r="C786" s="219"/>
      <c r="P786" s="199"/>
    </row>
    <row r="787" spans="1:16" x14ac:dyDescent="0.3">
      <c r="A787" s="44">
        <v>1784</v>
      </c>
      <c r="B787" s="45"/>
      <c r="C787" s="219"/>
      <c r="P787" s="199"/>
    </row>
    <row r="788" spans="1:16" x14ac:dyDescent="0.3">
      <c r="A788" s="44">
        <v>1785</v>
      </c>
      <c r="B788" s="45"/>
      <c r="C788" s="219"/>
      <c r="P788" s="199"/>
    </row>
    <row r="789" spans="1:16" x14ac:dyDescent="0.3">
      <c r="A789" s="44">
        <v>1786</v>
      </c>
      <c r="B789" s="45"/>
      <c r="C789" s="219"/>
      <c r="P789" s="199"/>
    </row>
    <row r="790" spans="1:16" x14ac:dyDescent="0.3">
      <c r="A790" s="44">
        <v>1787</v>
      </c>
      <c r="B790" s="45"/>
      <c r="C790" s="219"/>
      <c r="P790" s="199"/>
    </row>
    <row r="791" spans="1:16" x14ac:dyDescent="0.3">
      <c r="A791" s="44">
        <v>1788</v>
      </c>
      <c r="B791" s="45"/>
      <c r="C791" s="219"/>
      <c r="P791" s="199"/>
    </row>
    <row r="792" spans="1:16" x14ac:dyDescent="0.3">
      <c r="A792" s="44">
        <v>1789</v>
      </c>
      <c r="B792" s="45"/>
      <c r="C792" s="219"/>
      <c r="P792" s="199"/>
    </row>
    <row r="793" spans="1:16" x14ac:dyDescent="0.3">
      <c r="A793" s="44">
        <v>1790</v>
      </c>
      <c r="B793" s="45"/>
      <c r="C793" s="219"/>
      <c r="P793" s="199"/>
    </row>
    <row r="794" spans="1:16" x14ac:dyDescent="0.3">
      <c r="A794" s="44">
        <v>1791</v>
      </c>
      <c r="B794" s="45"/>
      <c r="C794" s="219"/>
      <c r="P794" s="199"/>
    </row>
    <row r="795" spans="1:16" x14ac:dyDescent="0.3">
      <c r="A795" s="44">
        <v>1792</v>
      </c>
      <c r="B795" s="45"/>
      <c r="C795" s="219"/>
      <c r="P795" s="199"/>
    </row>
    <row r="796" spans="1:16" x14ac:dyDescent="0.3">
      <c r="A796" s="44">
        <v>1793</v>
      </c>
      <c r="B796" s="45"/>
      <c r="C796" s="219"/>
      <c r="P796" s="199"/>
    </row>
    <row r="797" spans="1:16" x14ac:dyDescent="0.3">
      <c r="A797" s="44">
        <v>1794</v>
      </c>
      <c r="B797" s="45"/>
      <c r="C797" s="219"/>
      <c r="P797" s="199"/>
    </row>
    <row r="798" spans="1:16" x14ac:dyDescent="0.3">
      <c r="A798" s="44">
        <v>1795</v>
      </c>
      <c r="B798" s="45"/>
      <c r="C798" s="219"/>
      <c r="P798" s="199"/>
    </row>
    <row r="799" spans="1:16" x14ac:dyDescent="0.3">
      <c r="A799" s="44">
        <v>1796</v>
      </c>
      <c r="B799" s="45"/>
      <c r="C799" s="219"/>
      <c r="P799" s="199"/>
    </row>
    <row r="800" spans="1:16" x14ac:dyDescent="0.3">
      <c r="A800" s="44">
        <v>1797</v>
      </c>
      <c r="B800" s="45"/>
      <c r="C800" s="219"/>
      <c r="P800" s="199"/>
    </row>
    <row r="801" spans="1:16" x14ac:dyDescent="0.3">
      <c r="A801" s="44">
        <v>1798</v>
      </c>
      <c r="B801" s="45"/>
      <c r="C801" s="219"/>
      <c r="P801" s="199"/>
    </row>
    <row r="802" spans="1:16" x14ac:dyDescent="0.3">
      <c r="A802" s="44">
        <v>1799</v>
      </c>
      <c r="B802" s="45"/>
      <c r="C802" s="219"/>
      <c r="P802" s="199"/>
    </row>
    <row r="803" spans="1:16" x14ac:dyDescent="0.3">
      <c r="A803" s="44">
        <v>1800</v>
      </c>
      <c r="B803" s="45"/>
      <c r="C803" s="219"/>
      <c r="P803" s="199"/>
    </row>
    <row r="804" spans="1:16" x14ac:dyDescent="0.3">
      <c r="A804" s="44">
        <v>1801</v>
      </c>
      <c r="B804" s="45"/>
      <c r="C804" s="219"/>
      <c r="P804" s="199"/>
    </row>
    <row r="805" spans="1:16" x14ac:dyDescent="0.3">
      <c r="A805" s="44">
        <v>1802</v>
      </c>
      <c r="B805" s="45"/>
      <c r="C805" s="219"/>
      <c r="P805" s="199"/>
    </row>
    <row r="806" spans="1:16" x14ac:dyDescent="0.3">
      <c r="A806" s="44">
        <v>1803</v>
      </c>
      <c r="B806" s="45"/>
      <c r="C806" s="219"/>
      <c r="P806" s="199"/>
    </row>
    <row r="807" spans="1:16" x14ac:dyDescent="0.3">
      <c r="A807" s="44">
        <v>1804</v>
      </c>
      <c r="B807" s="45"/>
      <c r="C807" s="219"/>
      <c r="P807" s="199"/>
    </row>
    <row r="808" spans="1:16" x14ac:dyDescent="0.3">
      <c r="A808" s="44">
        <v>1805</v>
      </c>
      <c r="B808" s="45"/>
      <c r="C808" s="219"/>
      <c r="P808" s="199"/>
    </row>
    <row r="809" spans="1:16" x14ac:dyDescent="0.3">
      <c r="A809" s="44">
        <v>1806</v>
      </c>
      <c r="B809" s="45"/>
      <c r="C809" s="219"/>
      <c r="P809" s="199"/>
    </row>
    <row r="810" spans="1:16" x14ac:dyDescent="0.3">
      <c r="A810" s="44">
        <v>1807</v>
      </c>
      <c r="B810" s="45"/>
      <c r="C810" s="219"/>
      <c r="P810" s="199"/>
    </row>
    <row r="811" spans="1:16" x14ac:dyDescent="0.3">
      <c r="A811" s="44">
        <v>1808</v>
      </c>
      <c r="B811" s="45"/>
      <c r="C811" s="219"/>
      <c r="P811" s="199"/>
    </row>
    <row r="812" spans="1:16" x14ac:dyDescent="0.3">
      <c r="A812" s="44">
        <v>1809</v>
      </c>
      <c r="B812" s="45"/>
      <c r="C812" s="219"/>
      <c r="P812" s="199"/>
    </row>
    <row r="813" spans="1:16" x14ac:dyDescent="0.3">
      <c r="A813" s="44">
        <v>1810</v>
      </c>
      <c r="B813" s="45"/>
      <c r="C813" s="219"/>
      <c r="P813" s="199"/>
    </row>
    <row r="814" spans="1:16" x14ac:dyDescent="0.3">
      <c r="A814" s="44">
        <v>1811</v>
      </c>
      <c r="B814" s="45"/>
      <c r="C814" s="219"/>
      <c r="P814" s="199"/>
    </row>
    <row r="815" spans="1:16" x14ac:dyDescent="0.3">
      <c r="A815" s="44">
        <v>1812</v>
      </c>
      <c r="B815" s="45"/>
      <c r="C815" s="219"/>
      <c r="P815" s="199"/>
    </row>
    <row r="816" spans="1:16" x14ac:dyDescent="0.3">
      <c r="A816" s="44">
        <v>1813</v>
      </c>
      <c r="B816" s="45"/>
      <c r="C816" s="219"/>
      <c r="P816" s="199"/>
    </row>
    <row r="817" spans="1:16" x14ac:dyDescent="0.3">
      <c r="A817" s="44">
        <v>1814</v>
      </c>
      <c r="B817" s="45"/>
      <c r="C817" s="219"/>
      <c r="P817" s="199"/>
    </row>
    <row r="818" spans="1:16" x14ac:dyDescent="0.3">
      <c r="A818" s="44">
        <v>1815</v>
      </c>
      <c r="B818" s="45"/>
      <c r="C818" s="219"/>
      <c r="P818" s="199"/>
    </row>
    <row r="819" spans="1:16" x14ac:dyDescent="0.3">
      <c r="A819" s="44">
        <v>1816</v>
      </c>
      <c r="B819" s="45"/>
      <c r="C819" s="219"/>
      <c r="P819" s="199"/>
    </row>
    <row r="820" spans="1:16" x14ac:dyDescent="0.3">
      <c r="A820" s="44">
        <v>1817</v>
      </c>
      <c r="B820" s="45"/>
      <c r="C820" s="219"/>
      <c r="P820" s="199"/>
    </row>
    <row r="821" spans="1:16" x14ac:dyDescent="0.3">
      <c r="A821" s="44">
        <v>1818</v>
      </c>
      <c r="B821" s="45"/>
      <c r="C821" s="219"/>
      <c r="P821" s="199"/>
    </row>
    <row r="822" spans="1:16" x14ac:dyDescent="0.3">
      <c r="A822" s="44">
        <v>1819</v>
      </c>
      <c r="B822" s="45"/>
      <c r="C822" s="219"/>
      <c r="P822" s="199"/>
    </row>
    <row r="823" spans="1:16" x14ac:dyDescent="0.3">
      <c r="A823" s="44">
        <v>1820</v>
      </c>
      <c r="B823" s="45"/>
      <c r="C823" s="219"/>
      <c r="P823" s="199"/>
    </row>
    <row r="824" spans="1:16" x14ac:dyDescent="0.3">
      <c r="A824" s="44">
        <v>1821</v>
      </c>
      <c r="B824" s="45"/>
      <c r="C824" s="219"/>
      <c r="P824" s="199"/>
    </row>
    <row r="825" spans="1:16" x14ac:dyDescent="0.3">
      <c r="A825" s="44">
        <v>1822</v>
      </c>
      <c r="B825" s="45"/>
      <c r="C825" s="219"/>
      <c r="P825" s="199"/>
    </row>
    <row r="826" spans="1:16" x14ac:dyDescent="0.3">
      <c r="A826" s="44">
        <v>1823</v>
      </c>
      <c r="B826" s="45"/>
      <c r="C826" s="219"/>
      <c r="P826" s="199"/>
    </row>
    <row r="827" spans="1:16" x14ac:dyDescent="0.3">
      <c r="A827" s="44">
        <v>1824</v>
      </c>
      <c r="B827" s="45"/>
      <c r="C827" s="219"/>
      <c r="P827" s="199"/>
    </row>
    <row r="828" spans="1:16" x14ac:dyDescent="0.3">
      <c r="A828" s="44">
        <v>1825</v>
      </c>
      <c r="B828" s="45"/>
      <c r="C828" s="219"/>
      <c r="P828" s="199"/>
    </row>
    <row r="829" spans="1:16" x14ac:dyDescent="0.3">
      <c r="A829" s="44">
        <v>1826</v>
      </c>
      <c r="B829" s="45"/>
      <c r="C829" s="219"/>
      <c r="P829" s="199"/>
    </row>
    <row r="830" spans="1:16" x14ac:dyDescent="0.3">
      <c r="A830" s="44">
        <v>1827</v>
      </c>
      <c r="B830" s="45"/>
      <c r="C830" s="219"/>
      <c r="P830" s="199"/>
    </row>
    <row r="831" spans="1:16" x14ac:dyDescent="0.3">
      <c r="A831" s="44">
        <v>1828</v>
      </c>
      <c r="B831" s="45"/>
      <c r="C831" s="219"/>
      <c r="P831" s="199"/>
    </row>
    <row r="832" spans="1:16" x14ac:dyDescent="0.3">
      <c r="A832" s="44">
        <v>1829</v>
      </c>
      <c r="B832" s="45"/>
      <c r="C832" s="219"/>
      <c r="P832" s="199"/>
    </row>
    <row r="833" spans="1:16" x14ac:dyDescent="0.3">
      <c r="A833" s="44">
        <v>1830</v>
      </c>
      <c r="B833" s="45"/>
      <c r="C833" s="219"/>
      <c r="P833" s="199"/>
    </row>
    <row r="834" spans="1:16" x14ac:dyDescent="0.3">
      <c r="A834" s="44">
        <v>1831</v>
      </c>
      <c r="B834" s="45"/>
      <c r="C834" s="219"/>
      <c r="P834" s="199"/>
    </row>
    <row r="835" spans="1:16" x14ac:dyDescent="0.3">
      <c r="A835" s="44">
        <v>1832</v>
      </c>
      <c r="B835" s="45"/>
      <c r="C835" s="219"/>
      <c r="P835" s="199"/>
    </row>
    <row r="836" spans="1:16" x14ac:dyDescent="0.3">
      <c r="A836" s="44">
        <v>1833</v>
      </c>
      <c r="B836" s="45"/>
      <c r="C836" s="219"/>
      <c r="P836" s="199"/>
    </row>
    <row r="837" spans="1:16" x14ac:dyDescent="0.3">
      <c r="A837" s="44">
        <v>1834</v>
      </c>
      <c r="B837" s="45"/>
      <c r="C837" s="219"/>
      <c r="P837" s="199"/>
    </row>
    <row r="838" spans="1:16" x14ac:dyDescent="0.3">
      <c r="A838" s="44">
        <v>1835</v>
      </c>
      <c r="B838" s="45"/>
      <c r="C838" s="219"/>
      <c r="P838" s="199"/>
    </row>
    <row r="839" spans="1:16" x14ac:dyDescent="0.3">
      <c r="A839" s="44">
        <v>1836</v>
      </c>
      <c r="B839" s="45"/>
      <c r="C839" s="219"/>
      <c r="P839" s="199"/>
    </row>
    <row r="840" spans="1:16" x14ac:dyDescent="0.3">
      <c r="A840" s="44">
        <v>1837</v>
      </c>
      <c r="B840" s="45"/>
      <c r="C840" s="219"/>
      <c r="P840" s="199"/>
    </row>
    <row r="841" spans="1:16" x14ac:dyDescent="0.3">
      <c r="A841" s="44">
        <v>1838</v>
      </c>
      <c r="B841" s="45"/>
      <c r="C841" s="219"/>
      <c r="P841" s="199"/>
    </row>
    <row r="842" spans="1:16" x14ac:dyDescent="0.3">
      <c r="A842" s="44">
        <v>1839</v>
      </c>
      <c r="B842" s="45"/>
      <c r="C842" s="219"/>
      <c r="P842" s="199"/>
    </row>
    <row r="843" spans="1:16" x14ac:dyDescent="0.3">
      <c r="A843" s="44">
        <v>1840</v>
      </c>
      <c r="B843" s="45"/>
      <c r="C843" s="219"/>
      <c r="P843" s="199"/>
    </row>
    <row r="844" spans="1:16" x14ac:dyDescent="0.3">
      <c r="A844" s="44">
        <v>1841</v>
      </c>
      <c r="B844" s="45"/>
      <c r="C844" s="219"/>
      <c r="P844" s="199"/>
    </row>
    <row r="845" spans="1:16" x14ac:dyDescent="0.3">
      <c r="A845" s="44">
        <v>1842</v>
      </c>
      <c r="B845" s="45"/>
      <c r="C845" s="219"/>
      <c r="P845" s="199"/>
    </row>
    <row r="846" spans="1:16" x14ac:dyDescent="0.3">
      <c r="A846" s="44">
        <v>1843</v>
      </c>
      <c r="B846" s="45"/>
      <c r="C846" s="219"/>
      <c r="P846" s="199"/>
    </row>
    <row r="847" spans="1:16" x14ac:dyDescent="0.3">
      <c r="A847" s="44">
        <v>1844</v>
      </c>
      <c r="B847" s="45"/>
      <c r="C847" s="219"/>
      <c r="P847" s="199"/>
    </row>
    <row r="848" spans="1:16" x14ac:dyDescent="0.3">
      <c r="A848" s="44">
        <v>1845</v>
      </c>
      <c r="B848" s="45"/>
      <c r="C848" s="219"/>
      <c r="P848" s="199"/>
    </row>
    <row r="849" spans="1:16" x14ac:dyDescent="0.3">
      <c r="A849" s="44">
        <v>1846</v>
      </c>
      <c r="B849" s="45"/>
      <c r="C849" s="219"/>
      <c r="P849" s="199"/>
    </row>
    <row r="850" spans="1:16" x14ac:dyDescent="0.3">
      <c r="A850" s="44">
        <v>1847</v>
      </c>
      <c r="B850" s="45"/>
      <c r="C850" s="219"/>
      <c r="P850" s="199"/>
    </row>
    <row r="851" spans="1:16" x14ac:dyDescent="0.3">
      <c r="A851" s="44">
        <v>1848</v>
      </c>
      <c r="B851" s="45"/>
      <c r="C851" s="219"/>
      <c r="P851" s="199"/>
    </row>
    <row r="852" spans="1:16" x14ac:dyDescent="0.3">
      <c r="A852" s="44">
        <v>1849</v>
      </c>
      <c r="B852" s="45"/>
      <c r="C852" s="219"/>
      <c r="P852" s="199"/>
    </row>
    <row r="853" spans="1:16" x14ac:dyDescent="0.3">
      <c r="A853" s="44">
        <v>1850</v>
      </c>
      <c r="B853" s="45"/>
      <c r="C853" s="219"/>
      <c r="P853" s="199"/>
    </row>
    <row r="854" spans="1:16" x14ac:dyDescent="0.3">
      <c r="A854" s="44">
        <v>1851</v>
      </c>
      <c r="B854" s="45"/>
      <c r="C854" s="219"/>
      <c r="P854" s="199"/>
    </row>
    <row r="855" spans="1:16" x14ac:dyDescent="0.3">
      <c r="A855" s="44">
        <v>1852</v>
      </c>
      <c r="B855" s="45"/>
      <c r="C855" s="219"/>
      <c r="P855" s="199"/>
    </row>
    <row r="856" spans="1:16" x14ac:dyDescent="0.3">
      <c r="A856" s="44">
        <v>1853</v>
      </c>
      <c r="B856" s="45"/>
      <c r="C856" s="219"/>
      <c r="P856" s="199"/>
    </row>
    <row r="857" spans="1:16" x14ac:dyDescent="0.3">
      <c r="A857" s="44">
        <v>1854</v>
      </c>
      <c r="B857" s="45"/>
      <c r="C857" s="219"/>
      <c r="P857" s="199"/>
    </row>
    <row r="858" spans="1:16" x14ac:dyDescent="0.3">
      <c r="A858" s="44">
        <v>1855</v>
      </c>
      <c r="B858" s="45"/>
      <c r="C858" s="219"/>
      <c r="P858" s="199"/>
    </row>
    <row r="859" spans="1:16" x14ac:dyDescent="0.3">
      <c r="A859" s="44">
        <v>1856</v>
      </c>
      <c r="B859" s="45"/>
      <c r="C859" s="219"/>
      <c r="P859" s="199"/>
    </row>
    <row r="860" spans="1:16" x14ac:dyDescent="0.3">
      <c r="A860" s="44">
        <v>1857</v>
      </c>
      <c r="B860" s="45"/>
      <c r="C860" s="219"/>
      <c r="P860" s="199"/>
    </row>
    <row r="861" spans="1:16" x14ac:dyDescent="0.3">
      <c r="A861" s="44">
        <v>1858</v>
      </c>
      <c r="B861" s="45"/>
      <c r="C861" s="219"/>
      <c r="P861" s="199"/>
    </row>
    <row r="862" spans="1:16" x14ac:dyDescent="0.3">
      <c r="A862" s="44">
        <v>1859</v>
      </c>
      <c r="B862" s="45"/>
      <c r="C862" s="219"/>
      <c r="P862" s="199"/>
    </row>
    <row r="863" spans="1:16" x14ac:dyDescent="0.3">
      <c r="A863" s="44">
        <v>1860</v>
      </c>
      <c r="B863" s="45"/>
      <c r="C863" s="219"/>
      <c r="P863" s="199"/>
    </row>
    <row r="864" spans="1:16" x14ac:dyDescent="0.3">
      <c r="A864" s="44">
        <v>1861</v>
      </c>
      <c r="B864" s="45"/>
      <c r="C864" s="219"/>
      <c r="P864" s="199"/>
    </row>
    <row r="865" spans="1:16" x14ac:dyDescent="0.3">
      <c r="A865" s="44">
        <v>1862</v>
      </c>
      <c r="B865" s="45"/>
      <c r="C865" s="219"/>
      <c r="P865" s="199"/>
    </row>
    <row r="866" spans="1:16" x14ac:dyDescent="0.3">
      <c r="A866" s="44">
        <v>1863</v>
      </c>
      <c r="B866" s="45"/>
      <c r="C866" s="219"/>
      <c r="P866" s="199"/>
    </row>
    <row r="867" spans="1:16" x14ac:dyDescent="0.3">
      <c r="A867" s="44">
        <v>1864</v>
      </c>
      <c r="B867" s="45"/>
      <c r="C867" s="219"/>
      <c r="P867" s="199"/>
    </row>
    <row r="868" spans="1:16" x14ac:dyDescent="0.3">
      <c r="A868" s="44">
        <v>1865</v>
      </c>
      <c r="B868" s="45"/>
      <c r="C868" s="219"/>
      <c r="P868" s="199"/>
    </row>
    <row r="869" spans="1:16" x14ac:dyDescent="0.3">
      <c r="A869" s="44">
        <v>1866</v>
      </c>
      <c r="B869" s="45"/>
      <c r="C869" s="219"/>
      <c r="P869" s="199"/>
    </row>
    <row r="870" spans="1:16" x14ac:dyDescent="0.3">
      <c r="A870" s="44">
        <v>1867</v>
      </c>
      <c r="B870" s="45"/>
      <c r="C870" s="219"/>
      <c r="P870" s="199"/>
    </row>
    <row r="871" spans="1:16" x14ac:dyDescent="0.3">
      <c r="A871" s="44">
        <v>1868</v>
      </c>
      <c r="B871" s="45"/>
      <c r="C871" s="219"/>
      <c r="P871" s="199"/>
    </row>
    <row r="872" spans="1:16" x14ac:dyDescent="0.3">
      <c r="A872" s="44">
        <v>1869</v>
      </c>
      <c r="B872" s="45"/>
      <c r="C872" s="219"/>
      <c r="P872" s="199"/>
    </row>
    <row r="873" spans="1:16" x14ac:dyDescent="0.3">
      <c r="A873" s="44">
        <v>1870</v>
      </c>
      <c r="B873" s="45"/>
      <c r="C873" s="219"/>
      <c r="P873" s="199"/>
    </row>
    <row r="874" spans="1:16" x14ac:dyDescent="0.3">
      <c r="A874" s="44">
        <v>1871</v>
      </c>
      <c r="B874" s="45"/>
      <c r="C874" s="219"/>
      <c r="P874" s="199"/>
    </row>
    <row r="875" spans="1:16" x14ac:dyDescent="0.3">
      <c r="A875" s="44">
        <v>1872</v>
      </c>
      <c r="B875" s="45"/>
      <c r="C875" s="219"/>
      <c r="P875" s="199"/>
    </row>
    <row r="876" spans="1:16" x14ac:dyDescent="0.3">
      <c r="A876" s="44">
        <v>1873</v>
      </c>
      <c r="B876" s="45"/>
      <c r="C876" s="219"/>
      <c r="P876" s="199"/>
    </row>
    <row r="877" spans="1:16" x14ac:dyDescent="0.3">
      <c r="A877" s="44">
        <v>1874</v>
      </c>
      <c r="B877" s="45"/>
      <c r="C877" s="219"/>
      <c r="P877" s="199"/>
    </row>
    <row r="878" spans="1:16" x14ac:dyDescent="0.3">
      <c r="A878" s="44">
        <v>1875</v>
      </c>
      <c r="B878" s="45"/>
      <c r="C878" s="219"/>
      <c r="P878" s="199"/>
    </row>
    <row r="879" spans="1:16" x14ac:dyDescent="0.3">
      <c r="A879" s="44">
        <v>1876</v>
      </c>
      <c r="B879" s="45"/>
      <c r="C879" s="219"/>
      <c r="P879" s="199"/>
    </row>
    <row r="880" spans="1:16" x14ac:dyDescent="0.3">
      <c r="A880" s="44">
        <v>1877</v>
      </c>
      <c r="B880" s="45"/>
      <c r="C880" s="219"/>
      <c r="P880" s="199"/>
    </row>
    <row r="881" spans="1:16" x14ac:dyDescent="0.3">
      <c r="A881" s="44">
        <v>1878</v>
      </c>
      <c r="B881" s="45"/>
      <c r="C881" s="219"/>
      <c r="P881" s="199"/>
    </row>
    <row r="882" spans="1:16" x14ac:dyDescent="0.3">
      <c r="A882" s="44">
        <v>1879</v>
      </c>
      <c r="B882" s="45"/>
      <c r="C882" s="219"/>
      <c r="P882" s="199"/>
    </row>
    <row r="883" spans="1:16" x14ac:dyDescent="0.3">
      <c r="A883" s="44">
        <v>1880</v>
      </c>
      <c r="B883" s="45"/>
      <c r="C883" s="219"/>
      <c r="P883" s="199"/>
    </row>
    <row r="884" spans="1:16" x14ac:dyDescent="0.3">
      <c r="A884" s="44">
        <v>1881</v>
      </c>
      <c r="B884" s="45"/>
      <c r="C884" s="219"/>
      <c r="P884" s="199"/>
    </row>
    <row r="885" spans="1:16" x14ac:dyDescent="0.3">
      <c r="A885" s="44">
        <v>1882</v>
      </c>
      <c r="B885" s="45"/>
      <c r="C885" s="219"/>
      <c r="P885" s="199"/>
    </row>
    <row r="886" spans="1:16" x14ac:dyDescent="0.3">
      <c r="A886" s="44">
        <v>1883</v>
      </c>
      <c r="B886" s="45"/>
      <c r="C886" s="219"/>
      <c r="P886" s="199"/>
    </row>
    <row r="887" spans="1:16" x14ac:dyDescent="0.3">
      <c r="A887" s="44">
        <v>1884</v>
      </c>
      <c r="B887" s="45"/>
      <c r="C887" s="219"/>
      <c r="P887" s="199"/>
    </row>
    <row r="888" spans="1:16" x14ac:dyDescent="0.3">
      <c r="A888" s="44">
        <v>1885</v>
      </c>
      <c r="B888" s="45"/>
      <c r="C888" s="219"/>
      <c r="P888" s="199"/>
    </row>
    <row r="889" spans="1:16" x14ac:dyDescent="0.3">
      <c r="A889" s="44">
        <v>1886</v>
      </c>
      <c r="B889" s="45"/>
      <c r="C889" s="219"/>
      <c r="P889" s="199"/>
    </row>
    <row r="890" spans="1:16" x14ac:dyDescent="0.3">
      <c r="A890" s="44">
        <v>1887</v>
      </c>
      <c r="B890" s="45"/>
      <c r="C890" s="219"/>
      <c r="P890" s="199"/>
    </row>
    <row r="891" spans="1:16" x14ac:dyDescent="0.3">
      <c r="A891" s="44">
        <v>1888</v>
      </c>
      <c r="B891" s="45"/>
      <c r="C891" s="219"/>
      <c r="P891" s="199"/>
    </row>
    <row r="892" spans="1:16" x14ac:dyDescent="0.3">
      <c r="A892" s="44">
        <v>1889</v>
      </c>
      <c r="B892" s="45"/>
      <c r="C892" s="219"/>
      <c r="P892" s="199"/>
    </row>
    <row r="893" spans="1:16" x14ac:dyDescent="0.3">
      <c r="A893" s="44">
        <v>1890</v>
      </c>
      <c r="B893" s="45"/>
      <c r="C893" s="219"/>
      <c r="P893" s="199"/>
    </row>
    <row r="894" spans="1:16" x14ac:dyDescent="0.3">
      <c r="A894" s="44">
        <v>1891</v>
      </c>
      <c r="B894" s="45"/>
      <c r="C894" s="219"/>
      <c r="P894" s="199"/>
    </row>
    <row r="895" spans="1:16" x14ac:dyDescent="0.3">
      <c r="A895" s="44">
        <v>1892</v>
      </c>
      <c r="B895" s="45"/>
      <c r="C895" s="219"/>
      <c r="P895" s="199"/>
    </row>
    <row r="896" spans="1:16" x14ac:dyDescent="0.3">
      <c r="A896" s="44">
        <v>1893</v>
      </c>
      <c r="B896" s="45"/>
      <c r="C896" s="219"/>
      <c r="P896" s="199"/>
    </row>
    <row r="897" spans="1:16" x14ac:dyDescent="0.3">
      <c r="A897" s="44">
        <v>1894</v>
      </c>
      <c r="B897" s="45"/>
      <c r="C897" s="219"/>
      <c r="P897" s="199"/>
    </row>
    <row r="898" spans="1:16" x14ac:dyDescent="0.3">
      <c r="A898" s="44">
        <v>1895</v>
      </c>
      <c r="B898" s="45"/>
      <c r="C898" s="219"/>
      <c r="P898" s="199"/>
    </row>
    <row r="899" spans="1:16" x14ac:dyDescent="0.3">
      <c r="A899" s="44">
        <v>1896</v>
      </c>
      <c r="B899" s="45"/>
      <c r="C899" s="219"/>
      <c r="P899" s="199"/>
    </row>
    <row r="900" spans="1:16" x14ac:dyDescent="0.3">
      <c r="A900" s="44">
        <v>1897</v>
      </c>
      <c r="B900" s="45"/>
      <c r="C900" s="219"/>
      <c r="P900" s="199"/>
    </row>
    <row r="901" spans="1:16" x14ac:dyDescent="0.3">
      <c r="A901" s="44">
        <v>1898</v>
      </c>
      <c r="B901" s="45"/>
      <c r="C901" s="219"/>
      <c r="P901" s="199"/>
    </row>
    <row r="902" spans="1:16" x14ac:dyDescent="0.3">
      <c r="A902" s="44">
        <v>1899</v>
      </c>
      <c r="B902" s="45"/>
      <c r="C902" s="219"/>
      <c r="P902" s="199"/>
    </row>
    <row r="903" spans="1:16" x14ac:dyDescent="0.3">
      <c r="A903" s="44">
        <v>1900</v>
      </c>
      <c r="B903" s="45"/>
      <c r="C903" s="219"/>
      <c r="P903" s="199"/>
    </row>
    <row r="904" spans="1:16" x14ac:dyDescent="0.3">
      <c r="A904" s="44">
        <v>1901</v>
      </c>
      <c r="B904" s="45"/>
      <c r="C904" s="219"/>
      <c r="P904" s="199"/>
    </row>
    <row r="905" spans="1:16" x14ac:dyDescent="0.3">
      <c r="A905" s="44">
        <v>1902</v>
      </c>
      <c r="B905" s="45"/>
      <c r="C905" s="219"/>
      <c r="P905" s="199"/>
    </row>
    <row r="906" spans="1:16" x14ac:dyDescent="0.3">
      <c r="A906" s="44">
        <v>1903</v>
      </c>
      <c r="B906" s="45"/>
      <c r="C906" s="219"/>
      <c r="P906" s="199"/>
    </row>
    <row r="907" spans="1:16" x14ac:dyDescent="0.3">
      <c r="A907" s="44">
        <v>1904</v>
      </c>
      <c r="B907" s="45"/>
      <c r="C907" s="219"/>
      <c r="P907" s="199"/>
    </row>
    <row r="908" spans="1:16" x14ac:dyDescent="0.3">
      <c r="A908" s="44">
        <v>1905</v>
      </c>
      <c r="B908" s="45"/>
      <c r="C908" s="219"/>
      <c r="P908" s="199"/>
    </row>
    <row r="909" spans="1:16" x14ac:dyDescent="0.3">
      <c r="A909" s="44">
        <v>1906</v>
      </c>
      <c r="B909" s="45"/>
      <c r="C909" s="219"/>
      <c r="P909" s="199"/>
    </row>
    <row r="910" spans="1:16" x14ac:dyDescent="0.3">
      <c r="A910" s="44">
        <v>1907</v>
      </c>
      <c r="B910" s="45"/>
      <c r="C910" s="219"/>
      <c r="P910" s="199"/>
    </row>
    <row r="911" spans="1:16" x14ac:dyDescent="0.3">
      <c r="A911" s="44">
        <v>1908</v>
      </c>
      <c r="B911" s="45"/>
      <c r="C911" s="219"/>
      <c r="P911" s="199"/>
    </row>
    <row r="912" spans="1:16" x14ac:dyDescent="0.3">
      <c r="A912" s="44">
        <v>1909</v>
      </c>
      <c r="B912" s="45"/>
      <c r="C912" s="219"/>
      <c r="P912" s="199"/>
    </row>
    <row r="913" spans="1:16" x14ac:dyDescent="0.3">
      <c r="A913" s="44">
        <v>1910</v>
      </c>
      <c r="B913" s="45"/>
      <c r="C913" s="219"/>
      <c r="P913" s="199"/>
    </row>
    <row r="914" spans="1:16" x14ac:dyDescent="0.3">
      <c r="A914" s="44">
        <v>1911</v>
      </c>
      <c r="B914" s="45"/>
      <c r="C914" s="219"/>
      <c r="P914" s="199"/>
    </row>
    <row r="915" spans="1:16" x14ac:dyDescent="0.3">
      <c r="A915" s="44">
        <v>1912</v>
      </c>
      <c r="B915" s="45"/>
      <c r="C915" s="219"/>
      <c r="P915" s="199"/>
    </row>
    <row r="916" spans="1:16" x14ac:dyDescent="0.3">
      <c r="A916" s="44">
        <v>1913</v>
      </c>
      <c r="B916" s="45"/>
      <c r="C916" s="219"/>
      <c r="P916" s="199"/>
    </row>
    <row r="917" spans="1:16" x14ac:dyDescent="0.3">
      <c r="A917" s="44">
        <v>1914</v>
      </c>
      <c r="B917" s="45"/>
      <c r="C917" s="219"/>
      <c r="P917" s="199"/>
    </row>
    <row r="918" spans="1:16" x14ac:dyDescent="0.3">
      <c r="A918" s="44">
        <v>1915</v>
      </c>
      <c r="B918" s="45"/>
      <c r="C918" s="219"/>
      <c r="P918" s="199"/>
    </row>
    <row r="919" spans="1:16" x14ac:dyDescent="0.3">
      <c r="A919" s="44">
        <v>1916</v>
      </c>
      <c r="B919" s="45"/>
      <c r="C919" s="219"/>
      <c r="P919" s="199"/>
    </row>
    <row r="920" spans="1:16" x14ac:dyDescent="0.3">
      <c r="A920" s="44">
        <v>1917</v>
      </c>
      <c r="B920" s="45"/>
      <c r="C920" s="219"/>
      <c r="P920" s="199"/>
    </row>
    <row r="921" spans="1:16" x14ac:dyDescent="0.3">
      <c r="A921" s="44">
        <v>1918</v>
      </c>
      <c r="B921" s="45"/>
      <c r="C921" s="219"/>
      <c r="P921" s="199"/>
    </row>
    <row r="922" spans="1:16" x14ac:dyDescent="0.3">
      <c r="A922" s="44">
        <v>1919</v>
      </c>
      <c r="B922" s="45"/>
      <c r="C922" s="219"/>
      <c r="P922" s="199"/>
    </row>
    <row r="923" spans="1:16" x14ac:dyDescent="0.3">
      <c r="A923" s="44">
        <v>1920</v>
      </c>
      <c r="B923" s="45"/>
      <c r="C923" s="219"/>
      <c r="P923" s="199"/>
    </row>
    <row r="924" spans="1:16" x14ac:dyDescent="0.3">
      <c r="A924" s="44">
        <v>1921</v>
      </c>
      <c r="B924" s="45"/>
      <c r="C924" s="219"/>
      <c r="P924" s="199"/>
    </row>
    <row r="925" spans="1:16" x14ac:dyDescent="0.3">
      <c r="A925" s="44">
        <v>1922</v>
      </c>
      <c r="B925" s="45"/>
      <c r="C925" s="219"/>
      <c r="P925" s="199"/>
    </row>
    <row r="926" spans="1:16" x14ac:dyDescent="0.3">
      <c r="A926" s="44">
        <v>1923</v>
      </c>
      <c r="B926" s="45"/>
      <c r="C926" s="219"/>
      <c r="P926" s="199"/>
    </row>
    <row r="927" spans="1:16" x14ac:dyDescent="0.3">
      <c r="A927" s="44">
        <v>1924</v>
      </c>
      <c r="B927" s="45"/>
      <c r="C927" s="219"/>
      <c r="P927" s="199"/>
    </row>
    <row r="928" spans="1:16" x14ac:dyDescent="0.3">
      <c r="A928" s="44">
        <v>1925</v>
      </c>
      <c r="B928" s="45"/>
      <c r="C928" s="219"/>
      <c r="P928" s="199"/>
    </row>
    <row r="929" spans="1:16" x14ac:dyDescent="0.3">
      <c r="A929" s="44">
        <v>1926</v>
      </c>
      <c r="B929" s="45"/>
      <c r="C929" s="219"/>
      <c r="P929" s="199"/>
    </row>
    <row r="930" spans="1:16" x14ac:dyDescent="0.3">
      <c r="A930" s="44">
        <v>1927</v>
      </c>
      <c r="B930" s="45"/>
      <c r="C930" s="219"/>
      <c r="P930" s="199"/>
    </row>
    <row r="931" spans="1:16" x14ac:dyDescent="0.3">
      <c r="A931" s="44">
        <v>1928</v>
      </c>
      <c r="B931" s="45"/>
      <c r="C931" s="219"/>
      <c r="P931" s="199"/>
    </row>
    <row r="932" spans="1:16" x14ac:dyDescent="0.3">
      <c r="A932" s="44">
        <v>1929</v>
      </c>
      <c r="B932" s="45"/>
      <c r="C932" s="219"/>
      <c r="P932" s="199"/>
    </row>
    <row r="933" spans="1:16" x14ac:dyDescent="0.3">
      <c r="A933" s="44">
        <v>1930</v>
      </c>
      <c r="B933" s="45"/>
      <c r="C933" s="219"/>
      <c r="P933" s="199"/>
    </row>
    <row r="934" spans="1:16" x14ac:dyDescent="0.3">
      <c r="A934" s="44">
        <v>1931</v>
      </c>
      <c r="B934" s="45"/>
      <c r="C934" s="219"/>
      <c r="P934" s="199"/>
    </row>
    <row r="935" spans="1:16" x14ac:dyDescent="0.3">
      <c r="A935" s="44">
        <v>1932</v>
      </c>
      <c r="B935" s="45"/>
      <c r="C935" s="219"/>
      <c r="P935" s="199"/>
    </row>
    <row r="936" spans="1:16" x14ac:dyDescent="0.3">
      <c r="A936" s="44">
        <v>1933</v>
      </c>
      <c r="B936" s="45"/>
      <c r="C936" s="219"/>
      <c r="P936" s="199"/>
    </row>
    <row r="937" spans="1:16" x14ac:dyDescent="0.3">
      <c r="A937" s="44">
        <v>1934</v>
      </c>
      <c r="B937" s="45"/>
      <c r="C937" s="219"/>
      <c r="P937" s="199"/>
    </row>
    <row r="938" spans="1:16" x14ac:dyDescent="0.3">
      <c r="A938" s="44">
        <v>1935</v>
      </c>
      <c r="B938" s="45"/>
      <c r="C938" s="219"/>
      <c r="P938" s="199"/>
    </row>
    <row r="939" spans="1:16" x14ac:dyDescent="0.3">
      <c r="A939" s="44">
        <v>1936</v>
      </c>
      <c r="B939" s="45"/>
      <c r="C939" s="219"/>
      <c r="P939" s="199"/>
    </row>
    <row r="940" spans="1:16" x14ac:dyDescent="0.3">
      <c r="A940" s="44">
        <v>1937</v>
      </c>
      <c r="B940" s="45"/>
      <c r="C940" s="219"/>
      <c r="P940" s="199"/>
    </row>
    <row r="941" spans="1:16" x14ac:dyDescent="0.3">
      <c r="A941" s="44">
        <v>1938</v>
      </c>
      <c r="B941" s="45"/>
      <c r="C941" s="219"/>
      <c r="P941" s="199"/>
    </row>
    <row r="942" spans="1:16" x14ac:dyDescent="0.3">
      <c r="A942" s="44">
        <v>1939</v>
      </c>
      <c r="B942" s="45"/>
      <c r="C942" s="219"/>
      <c r="P942" s="199"/>
    </row>
    <row r="943" spans="1:16" x14ac:dyDescent="0.3">
      <c r="A943" s="44">
        <v>1940</v>
      </c>
      <c r="B943" s="45"/>
      <c r="C943" s="219"/>
      <c r="P943" s="199"/>
    </row>
    <row r="944" spans="1:16" x14ac:dyDescent="0.3">
      <c r="A944" s="44">
        <v>1941</v>
      </c>
      <c r="B944" s="45"/>
      <c r="C944" s="219"/>
      <c r="P944" s="199"/>
    </row>
    <row r="945" spans="1:16" x14ac:dyDescent="0.3">
      <c r="A945" s="44">
        <v>1942</v>
      </c>
      <c r="B945" s="45"/>
      <c r="C945" s="219"/>
      <c r="P945" s="199"/>
    </row>
    <row r="946" spans="1:16" x14ac:dyDescent="0.3">
      <c r="A946" s="44">
        <v>1943</v>
      </c>
      <c r="B946" s="45"/>
      <c r="C946" s="219"/>
      <c r="P946" s="199"/>
    </row>
    <row r="947" spans="1:16" x14ac:dyDescent="0.3">
      <c r="A947" s="44">
        <v>1944</v>
      </c>
      <c r="B947" s="45"/>
      <c r="C947" s="219"/>
      <c r="P947" s="199"/>
    </row>
    <row r="948" spans="1:16" x14ac:dyDescent="0.3">
      <c r="A948" s="44">
        <v>1945</v>
      </c>
      <c r="B948" s="45"/>
      <c r="C948" s="219"/>
      <c r="P948" s="199"/>
    </row>
    <row r="949" spans="1:16" x14ac:dyDescent="0.3">
      <c r="A949" s="44">
        <v>1946</v>
      </c>
      <c r="B949" s="45"/>
      <c r="C949" s="219"/>
      <c r="P949" s="199"/>
    </row>
    <row r="950" spans="1:16" x14ac:dyDescent="0.3">
      <c r="A950" s="44">
        <v>1947</v>
      </c>
      <c r="B950" s="45"/>
      <c r="C950" s="219"/>
      <c r="P950" s="199"/>
    </row>
    <row r="951" spans="1:16" x14ac:dyDescent="0.3">
      <c r="A951" s="44">
        <v>1948</v>
      </c>
      <c r="B951" s="45"/>
      <c r="C951" s="219"/>
      <c r="P951" s="199"/>
    </row>
    <row r="952" spans="1:16" x14ac:dyDescent="0.3">
      <c r="A952" s="44">
        <v>1949</v>
      </c>
      <c r="B952" s="45"/>
      <c r="C952" s="219"/>
      <c r="P952" s="199"/>
    </row>
    <row r="953" spans="1:16" x14ac:dyDescent="0.3">
      <c r="A953" s="44">
        <v>1950</v>
      </c>
      <c r="B953" s="45"/>
      <c r="C953" s="219"/>
      <c r="P953" s="199"/>
    </row>
    <row r="954" spans="1:16" x14ac:dyDescent="0.3">
      <c r="A954" s="44">
        <v>1951</v>
      </c>
      <c r="B954" s="45"/>
      <c r="C954" s="219"/>
      <c r="P954" s="199"/>
    </row>
    <row r="955" spans="1:16" x14ac:dyDescent="0.3">
      <c r="A955" s="44">
        <v>1952</v>
      </c>
      <c r="B955" s="45"/>
      <c r="C955" s="219"/>
      <c r="P955" s="199"/>
    </row>
    <row r="956" spans="1:16" x14ac:dyDescent="0.3">
      <c r="A956" s="44">
        <v>1953</v>
      </c>
      <c r="B956" s="45"/>
      <c r="C956" s="219"/>
      <c r="P956" s="199"/>
    </row>
    <row r="957" spans="1:16" x14ac:dyDescent="0.3">
      <c r="A957" s="44">
        <v>1954</v>
      </c>
      <c r="B957" s="45"/>
      <c r="C957" s="219"/>
      <c r="P957" s="199"/>
    </row>
    <row r="958" spans="1:16" x14ac:dyDescent="0.3">
      <c r="A958" s="44">
        <v>1955</v>
      </c>
      <c r="B958" s="45"/>
      <c r="C958" s="219"/>
      <c r="P958" s="199"/>
    </row>
    <row r="959" spans="1:16" x14ac:dyDescent="0.3">
      <c r="A959" s="44">
        <v>1956</v>
      </c>
      <c r="B959" s="45"/>
      <c r="C959" s="219"/>
      <c r="P959" s="199"/>
    </row>
    <row r="960" spans="1:16" x14ac:dyDescent="0.3">
      <c r="A960" s="44">
        <v>1957</v>
      </c>
      <c r="B960" s="45"/>
      <c r="C960" s="219"/>
      <c r="P960" s="199"/>
    </row>
    <row r="961" spans="1:16" x14ac:dyDescent="0.3">
      <c r="A961" s="44">
        <v>1958</v>
      </c>
      <c r="B961" s="45"/>
      <c r="C961" s="219"/>
      <c r="P961" s="199"/>
    </row>
    <row r="962" spans="1:16" x14ac:dyDescent="0.3">
      <c r="A962" s="44">
        <v>1959</v>
      </c>
      <c r="B962" s="45"/>
      <c r="C962" s="219"/>
      <c r="P962" s="199"/>
    </row>
    <row r="963" spans="1:16" x14ac:dyDescent="0.3">
      <c r="A963" s="44">
        <v>1960</v>
      </c>
      <c r="B963" s="45"/>
      <c r="C963" s="219"/>
      <c r="P963" s="199"/>
    </row>
    <row r="964" spans="1:16" x14ac:dyDescent="0.3">
      <c r="A964" s="44">
        <v>1961</v>
      </c>
      <c r="B964" s="45"/>
      <c r="C964" s="219"/>
      <c r="P964" s="199"/>
    </row>
    <row r="965" spans="1:16" x14ac:dyDescent="0.3">
      <c r="A965" s="44">
        <v>1962</v>
      </c>
      <c r="B965" s="45"/>
      <c r="C965" s="219"/>
      <c r="P965" s="199"/>
    </row>
    <row r="966" spans="1:16" x14ac:dyDescent="0.3">
      <c r="A966" s="44">
        <v>1963</v>
      </c>
      <c r="B966" s="45"/>
      <c r="C966" s="219"/>
      <c r="P966" s="199"/>
    </row>
    <row r="967" spans="1:16" x14ac:dyDescent="0.3">
      <c r="A967" s="44">
        <v>1964</v>
      </c>
      <c r="B967" s="45"/>
      <c r="C967" s="219"/>
      <c r="P967" s="199"/>
    </row>
    <row r="968" spans="1:16" x14ac:dyDescent="0.3">
      <c r="A968" s="44">
        <v>1965</v>
      </c>
      <c r="B968" s="45"/>
      <c r="C968" s="219"/>
      <c r="P968" s="199"/>
    </row>
    <row r="969" spans="1:16" x14ac:dyDescent="0.3">
      <c r="A969" s="44">
        <v>1966</v>
      </c>
      <c r="B969" s="45"/>
      <c r="C969" s="219"/>
      <c r="P969" s="199"/>
    </row>
    <row r="970" spans="1:16" x14ac:dyDescent="0.3">
      <c r="A970" s="44">
        <v>1967</v>
      </c>
      <c r="B970" s="45"/>
      <c r="C970" s="219"/>
      <c r="P970" s="199"/>
    </row>
    <row r="971" spans="1:16" x14ac:dyDescent="0.3">
      <c r="A971" s="44">
        <v>1968</v>
      </c>
      <c r="B971" s="45"/>
      <c r="C971" s="219"/>
      <c r="P971" s="199"/>
    </row>
    <row r="972" spans="1:16" x14ac:dyDescent="0.3">
      <c r="A972" s="44">
        <v>1969</v>
      </c>
      <c r="B972" s="45"/>
      <c r="C972" s="219"/>
      <c r="P972" s="199"/>
    </row>
    <row r="973" spans="1:16" x14ac:dyDescent="0.3">
      <c r="A973" s="44">
        <v>1970</v>
      </c>
      <c r="B973" s="45"/>
      <c r="C973" s="219"/>
      <c r="P973" s="199"/>
    </row>
    <row r="974" spans="1:16" x14ac:dyDescent="0.3">
      <c r="A974" s="44">
        <v>1971</v>
      </c>
      <c r="B974" s="45"/>
      <c r="C974" s="219"/>
      <c r="P974" s="199"/>
    </row>
    <row r="975" spans="1:16" x14ac:dyDescent="0.3">
      <c r="A975" s="44">
        <v>1972</v>
      </c>
      <c r="B975" s="45"/>
      <c r="C975" s="219"/>
      <c r="P975" s="199"/>
    </row>
    <row r="976" spans="1:16" x14ac:dyDescent="0.3">
      <c r="A976" s="44">
        <v>1973</v>
      </c>
      <c r="B976" s="45"/>
      <c r="C976" s="219"/>
      <c r="P976" s="199"/>
    </row>
    <row r="977" spans="1:64" x14ac:dyDescent="0.3">
      <c r="A977" s="44">
        <v>1974</v>
      </c>
      <c r="B977" s="45"/>
      <c r="C977" s="219"/>
      <c r="P977" s="199"/>
    </row>
    <row r="978" spans="1:64" x14ac:dyDescent="0.3">
      <c r="A978" s="44">
        <v>1975</v>
      </c>
      <c r="B978" s="45"/>
      <c r="C978" s="219"/>
      <c r="P978" s="199"/>
    </row>
    <row r="979" spans="1:64" x14ac:dyDescent="0.3">
      <c r="A979" s="44">
        <v>1976</v>
      </c>
      <c r="B979" s="45"/>
      <c r="C979" s="219"/>
      <c r="P979" s="199"/>
    </row>
    <row r="980" spans="1:64" x14ac:dyDescent="0.3">
      <c r="A980" s="44">
        <v>1977</v>
      </c>
      <c r="B980" s="45"/>
      <c r="C980" s="219"/>
      <c r="P980" s="199"/>
    </row>
    <row r="981" spans="1:64" x14ac:dyDescent="0.3">
      <c r="A981" s="44">
        <v>1978</v>
      </c>
      <c r="B981" s="45"/>
      <c r="C981" s="219"/>
      <c r="P981" s="199"/>
    </row>
    <row r="982" spans="1:64" x14ac:dyDescent="0.3">
      <c r="A982" s="44">
        <v>1979</v>
      </c>
      <c r="B982" s="45"/>
      <c r="C982" s="219"/>
      <c r="P982" s="199"/>
    </row>
    <row r="983" spans="1:64" x14ac:dyDescent="0.3">
      <c r="A983" s="44">
        <v>1980</v>
      </c>
      <c r="B983" s="45"/>
      <c r="C983" s="219"/>
      <c r="P983" s="199"/>
    </row>
    <row r="984" spans="1:64" x14ac:dyDescent="0.3">
      <c r="A984" s="44">
        <v>1981</v>
      </c>
      <c r="B984" s="45"/>
      <c r="C984" s="219"/>
      <c r="P984" s="199"/>
    </row>
    <row r="985" spans="1:64" x14ac:dyDescent="0.3">
      <c r="A985" s="44">
        <v>1982</v>
      </c>
      <c r="B985" s="45"/>
      <c r="C985" s="219"/>
      <c r="P985" s="199"/>
    </row>
    <row r="986" spans="1:64" x14ac:dyDescent="0.3">
      <c r="A986" s="44">
        <v>1983</v>
      </c>
      <c r="B986" s="45"/>
      <c r="C986" s="219"/>
      <c r="P986" s="199"/>
    </row>
    <row r="987" spans="1:64" x14ac:dyDescent="0.3">
      <c r="A987" s="44">
        <v>1984</v>
      </c>
      <c r="B987" s="45"/>
      <c r="C987" s="219"/>
      <c r="P987" s="199"/>
    </row>
    <row r="988" spans="1:64" x14ac:dyDescent="0.3">
      <c r="A988" s="44">
        <v>1985</v>
      </c>
      <c r="B988" s="45"/>
      <c r="C988" s="219"/>
      <c r="P988" s="199"/>
    </row>
    <row r="989" spans="1:64" x14ac:dyDescent="0.3">
      <c r="A989" s="44">
        <v>1986</v>
      </c>
      <c r="B989" s="45"/>
      <c r="C989" s="219"/>
      <c r="P989" s="199"/>
    </row>
    <row r="990" spans="1:64" x14ac:dyDescent="0.3">
      <c r="A990" s="44">
        <v>1987</v>
      </c>
      <c r="B990" s="45"/>
      <c r="C990" s="219"/>
      <c r="P990" s="199"/>
    </row>
    <row r="991" spans="1:64" x14ac:dyDescent="0.3">
      <c r="A991" s="44">
        <v>1988</v>
      </c>
      <c r="B991" s="45"/>
      <c r="C991" s="219"/>
      <c r="P991" s="199"/>
      <c r="BF991" s="36"/>
      <c r="BG991" s="36"/>
      <c r="BH991" s="37"/>
      <c r="BJ991" s="217"/>
      <c r="BK991" s="217"/>
      <c r="BL991" s="217"/>
    </row>
    <row r="992" spans="1:64" x14ac:dyDescent="0.3">
      <c r="A992" s="44">
        <v>1989</v>
      </c>
      <c r="B992" s="45"/>
      <c r="C992" s="219"/>
      <c r="P992" s="199"/>
      <c r="BF992" s="36"/>
      <c r="BG992" s="36"/>
      <c r="BH992" s="37"/>
      <c r="BJ992" s="217"/>
      <c r="BK992" s="217"/>
      <c r="BL992" s="217"/>
    </row>
    <row r="993" spans="1:64" x14ac:dyDescent="0.3">
      <c r="A993" s="44">
        <v>1990</v>
      </c>
      <c r="B993" s="45"/>
      <c r="C993" s="219"/>
      <c r="P993" s="199"/>
      <c r="BF993" s="36"/>
      <c r="BG993" s="36"/>
      <c r="BH993" s="37"/>
      <c r="BJ993" s="217"/>
      <c r="BK993" s="217"/>
      <c r="BL993" s="217"/>
    </row>
    <row r="994" spans="1:64" x14ac:dyDescent="0.3">
      <c r="A994" s="44">
        <v>1991</v>
      </c>
      <c r="B994" s="45"/>
      <c r="C994" s="219"/>
      <c r="P994" s="199"/>
      <c r="BF994" s="36"/>
      <c r="BG994" s="36"/>
      <c r="BH994" s="37"/>
      <c r="BJ994" s="217"/>
      <c r="BK994" s="217"/>
      <c r="BL994" s="217"/>
    </row>
    <row r="995" spans="1:64" x14ac:dyDescent="0.3">
      <c r="A995" s="44">
        <v>1992</v>
      </c>
      <c r="B995" s="45"/>
      <c r="C995" s="219"/>
      <c r="P995" s="199"/>
      <c r="BF995" s="36"/>
      <c r="BG995" s="36"/>
      <c r="BH995" s="37"/>
      <c r="BJ995" s="217"/>
      <c r="BK995" s="217"/>
      <c r="BL995" s="217"/>
    </row>
    <row r="996" spans="1:64" x14ac:dyDescent="0.3">
      <c r="A996" s="44">
        <v>1993</v>
      </c>
      <c r="B996" s="45"/>
      <c r="C996" s="219"/>
      <c r="P996" s="199"/>
      <c r="BF996" s="36"/>
      <c r="BG996" s="36"/>
      <c r="BH996" s="37"/>
      <c r="BJ996" s="217"/>
      <c r="BK996" s="217"/>
      <c r="BL996" s="217"/>
    </row>
    <row r="997" spans="1:64" x14ac:dyDescent="0.3">
      <c r="A997" s="44">
        <v>1994</v>
      </c>
      <c r="B997" s="45"/>
      <c r="C997" s="219"/>
      <c r="P997" s="199"/>
      <c r="BF997" s="36"/>
      <c r="BG997" s="36"/>
      <c r="BH997" s="37"/>
      <c r="BJ997" s="217"/>
      <c r="BK997" s="217"/>
      <c r="BL997" s="217"/>
    </row>
    <row r="998" spans="1:64" x14ac:dyDescent="0.3">
      <c r="A998" s="44">
        <v>1995</v>
      </c>
      <c r="B998" s="45"/>
      <c r="C998" s="219"/>
      <c r="P998" s="199"/>
      <c r="BF998" s="36"/>
      <c r="BG998" s="36"/>
      <c r="BH998" s="37"/>
      <c r="BJ998" s="217"/>
      <c r="BK998" s="217"/>
      <c r="BL998" s="217"/>
    </row>
    <row r="999" spans="1:64" x14ac:dyDescent="0.3">
      <c r="A999" s="44">
        <v>1996</v>
      </c>
      <c r="B999" s="45"/>
      <c r="C999" s="219"/>
      <c r="P999" s="199"/>
    </row>
    <row r="1000" spans="1:64" x14ac:dyDescent="0.3">
      <c r="A1000" s="44">
        <v>1997</v>
      </c>
      <c r="B1000" s="45"/>
      <c r="C1000" s="219"/>
      <c r="P1000" s="199"/>
    </row>
    <row r="1001" spans="1:64" x14ac:dyDescent="0.3">
      <c r="A1001" s="44">
        <v>1998</v>
      </c>
      <c r="B1001" s="45"/>
      <c r="C1001" s="219"/>
      <c r="P1001" s="199"/>
    </row>
    <row r="1002" spans="1:64" x14ac:dyDescent="0.3">
      <c r="A1002" s="44">
        <v>1999</v>
      </c>
      <c r="B1002" s="45"/>
      <c r="C1002" s="219"/>
      <c r="P1002" s="199"/>
    </row>
    <row r="1003" spans="1:64" ht="15" thickBot="1" x14ac:dyDescent="0.35">
      <c r="A1003" s="46">
        <v>2000</v>
      </c>
      <c r="B1003" s="47"/>
      <c r="C1003" s="220"/>
      <c r="P1003" s="200"/>
    </row>
  </sheetData>
  <sortState ref="BI3:BL18">
    <sortCondition descending="1" ref="BL3:BL18"/>
  </sortState>
  <conditionalFormatting sqref="BE53:BE174 BE223:BE1048576">
    <cfRule type="cellIs" dxfId="292" priority="6" operator="equal">
      <formula>0</formula>
    </cfRule>
    <cfRule type="containsErrors" dxfId="291" priority="7">
      <formula>ISERROR(BE53)</formula>
    </cfRule>
  </conditionalFormatting>
  <conditionalFormatting sqref="BF53:BL174 BF223:BL1048576">
    <cfRule type="containsErrors" dxfId="290" priority="4">
      <formula>ISERROR(BF53)</formula>
    </cfRule>
    <cfRule type="cellIs" dxfId="289" priority="5" operator="equal">
      <formula>0</formula>
    </cfRule>
  </conditionalFormatting>
  <conditionalFormatting sqref="BE2:BG18">
    <cfRule type="containsErrors" dxfId="288" priority="3">
      <formula>ISERROR(BE2)</formula>
    </cfRule>
  </conditionalFormatting>
  <conditionalFormatting sqref="A1">
    <cfRule type="cellIs" dxfId="287" priority="1" operator="equal">
      <formula>0</formula>
    </cfRule>
    <cfRule type="containsErrors" dxfId="286" priority="2">
      <formula>ISERROR(A1)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CC174:CY420"/>
  <sheetViews>
    <sheetView tabSelected="1" topLeftCell="BS191" workbookViewId="0">
      <selection activeCell="CC200" sqref="CC200"/>
    </sheetView>
  </sheetViews>
  <sheetFormatPr baseColWidth="10" defaultRowHeight="13.95" customHeight="1" x14ac:dyDescent="0.25"/>
  <cols>
    <col min="1" max="80" width="0.19921875" customWidth="1"/>
    <col min="81" max="81" width="4.59765625" customWidth="1"/>
    <col min="82" max="82" width="15.59765625" customWidth="1"/>
    <col min="83" max="97" width="5.69921875" customWidth="1"/>
    <col min="99" max="99" width="4.69921875" customWidth="1"/>
    <col min="100" max="100" width="29.69921875" customWidth="1"/>
    <col min="101" max="101" width="4.69921875" customWidth="1"/>
    <col min="102" max="102" width="26.69921875" customWidth="1"/>
    <col min="103" max="103" width="12.69921875" customWidth="1"/>
  </cols>
  <sheetData>
    <row r="174" spans="81:103" ht="13.95" customHeight="1" thickBot="1" x14ac:dyDescent="0.3"/>
    <row r="175" spans="81:103" ht="14.4" customHeight="1" thickBot="1" x14ac:dyDescent="0.3">
      <c r="CC175" s="52"/>
      <c r="CD175" s="364">
        <f>Horaire!A5</f>
        <v>42621</v>
      </c>
      <c r="CE175" s="53"/>
      <c r="CF175" s="53" t="s">
        <v>121</v>
      </c>
      <c r="CG175" s="53"/>
      <c r="CH175" s="53"/>
      <c r="CI175" s="53"/>
      <c r="CJ175" s="53"/>
      <c r="CK175" s="53"/>
      <c r="CL175" s="53"/>
      <c r="CM175" s="53"/>
      <c r="CN175" s="54"/>
      <c r="CO175" s="53"/>
      <c r="CP175" s="53" t="str">
        <f>Horaire!B5</f>
        <v>Sem1</v>
      </c>
      <c r="CQ175" s="53"/>
      <c r="CR175" s="53"/>
      <c r="CS175" s="55"/>
      <c r="CU175" s="382"/>
      <c r="CV175" s="383" t="s">
        <v>136</v>
      </c>
      <c r="CW175" s="383"/>
      <c r="CX175" s="383" t="s">
        <v>137</v>
      </c>
      <c r="CY175" s="384">
        <f>Horaire!A6</f>
        <v>42628</v>
      </c>
    </row>
    <row r="176" spans="81:103" ht="14.4" customHeight="1" x14ac:dyDescent="0.25">
      <c r="CC176" s="56"/>
      <c r="CD176" s="57"/>
      <c r="CE176" s="58" t="s">
        <v>122</v>
      </c>
      <c r="CF176" s="58"/>
      <c r="CG176" s="58" t="s">
        <v>123</v>
      </c>
      <c r="CH176" s="58" t="s">
        <v>124</v>
      </c>
      <c r="CI176" s="58"/>
      <c r="CJ176" s="58" t="s">
        <v>123</v>
      </c>
      <c r="CK176" s="58" t="s">
        <v>125</v>
      </c>
      <c r="CL176" s="58"/>
      <c r="CM176" s="58" t="s">
        <v>123</v>
      </c>
      <c r="CN176" s="58" t="s">
        <v>126</v>
      </c>
      <c r="CO176" s="58"/>
      <c r="CP176" s="58" t="s">
        <v>123</v>
      </c>
      <c r="CQ176" s="58" t="s">
        <v>123</v>
      </c>
      <c r="CR176" s="58" t="s">
        <v>123</v>
      </c>
      <c r="CS176" s="59"/>
      <c r="CU176" s="385"/>
      <c r="CV176" s="386" t="s">
        <v>6</v>
      </c>
      <c r="CW176" s="387"/>
      <c r="CX176" s="388" t="s">
        <v>138</v>
      </c>
      <c r="CY176" s="388" t="s">
        <v>139</v>
      </c>
    </row>
    <row r="177" spans="81:103" ht="14.4" customHeight="1" x14ac:dyDescent="0.25">
      <c r="CC177" s="60" t="s">
        <v>127</v>
      </c>
      <c r="CD177" s="61" t="s">
        <v>128</v>
      </c>
      <c r="CE177" s="62" t="s">
        <v>129</v>
      </c>
      <c r="CF177" s="58" t="s">
        <v>123</v>
      </c>
      <c r="CG177" s="62" t="s">
        <v>130</v>
      </c>
      <c r="CH177" s="62" t="s">
        <v>129</v>
      </c>
      <c r="CI177" s="58" t="s">
        <v>123</v>
      </c>
      <c r="CJ177" s="62" t="s">
        <v>130</v>
      </c>
      <c r="CK177" s="62" t="s">
        <v>129</v>
      </c>
      <c r="CL177" s="58" t="s">
        <v>123</v>
      </c>
      <c r="CM177" s="62" t="s">
        <v>130</v>
      </c>
      <c r="CN177" s="62" t="s">
        <v>131</v>
      </c>
      <c r="CO177" s="58" t="s">
        <v>123</v>
      </c>
      <c r="CP177" s="62" t="s">
        <v>130</v>
      </c>
      <c r="CQ177" s="62" t="s">
        <v>132</v>
      </c>
      <c r="CR177" s="62" t="s">
        <v>133</v>
      </c>
      <c r="CS177" s="63" t="s">
        <v>134</v>
      </c>
      <c r="CU177" s="385"/>
      <c r="CV177" s="389" t="str">
        <f>Donnees!BF3</f>
        <v>Lucille Pinel</v>
      </c>
      <c r="CW177" s="387"/>
      <c r="CX177" s="390" t="s">
        <v>140</v>
      </c>
      <c r="CY177" s="390" t="s">
        <v>139</v>
      </c>
    </row>
    <row r="178" spans="81:103" ht="14.4" customHeight="1" x14ac:dyDescent="0.25">
      <c r="CC178" s="64">
        <v>1</v>
      </c>
      <c r="CD178" s="65" t="str">
        <f>Donnees!BF3</f>
        <v>Lucille Pinel</v>
      </c>
      <c r="CE178" s="66">
        <f>$E$11+$A$11</f>
        <v>0</v>
      </c>
      <c r="CF178" s="67" t="str">
        <f>IF(CE178&gt;CE179,5,IF(CE178=CE179,"2,5",0))</f>
        <v>2,5</v>
      </c>
      <c r="CG178" s="61">
        <f t="shared" ref="CG178:CG193" si="0">_xlfn.RANK.AVG(CE178,CE$178:CE$193,1)</f>
        <v>8.5</v>
      </c>
      <c r="CH178" s="66">
        <f>$F$11+$A$11</f>
        <v>0</v>
      </c>
      <c r="CI178" s="67" t="str">
        <f>IF(CH178&gt;CH179,5,IF(CH178=CH179,"2,5",0))</f>
        <v>2,5</v>
      </c>
      <c r="CJ178" s="61">
        <f t="shared" ref="CJ178:CJ193" si="1">_xlfn.RANK.AVG(CH178,CH$178:CH$193,1)</f>
        <v>8.5</v>
      </c>
      <c r="CK178" s="66">
        <f>$G$11+$A$11</f>
        <v>0</v>
      </c>
      <c r="CL178" s="67" t="str">
        <f>IF(CK178&gt;CK179,5,IF(CK178=CK179,"2,5",0))</f>
        <v>2,5</v>
      </c>
      <c r="CM178" s="61">
        <f t="shared" ref="CM178:CM193" si="2">_xlfn.RANK.AVG(CK178,CK$178:CK$193,1)</f>
        <v>8.5</v>
      </c>
      <c r="CN178" s="68">
        <f>$M$11+($A$11*3)</f>
        <v>0</v>
      </c>
      <c r="CO178" s="67" t="str">
        <f>IF(CN178&gt;CN179,10,IF(CN178=CN179,"5",0))</f>
        <v>5</v>
      </c>
      <c r="CP178" s="61">
        <f t="shared" ref="CP178:CP193" si="3">_xlfn.RANK.AVG(CN178,CN$178:CN$193,1)</f>
        <v>8.5</v>
      </c>
      <c r="CQ178" s="69">
        <f t="shared" ref="CQ178:CQ193" si="4">CF178+CG178+CI178+CJ178+CL178+CM178+CO178+CP178</f>
        <v>46.5</v>
      </c>
      <c r="CR178" s="69">
        <f t="shared" ref="CR178:CR193" si="5">CQ178</f>
        <v>46.5</v>
      </c>
      <c r="CS178" s="70">
        <v>1</v>
      </c>
      <c r="CU178" s="385"/>
      <c r="CV178" s="389"/>
      <c r="CW178" s="387"/>
      <c r="CX178" s="391"/>
      <c r="CY178" s="392"/>
    </row>
    <row r="179" spans="81:103" ht="14.4" customHeight="1" x14ac:dyDescent="0.25">
      <c r="CC179" s="64">
        <v>2</v>
      </c>
      <c r="CD179" s="65" t="str">
        <f>Donnees!BF4</f>
        <v>Francine Allard</v>
      </c>
      <c r="CE179" s="66">
        <f>$E$11+$A$21</f>
        <v>0</v>
      </c>
      <c r="CF179" s="67" t="str">
        <f>IF(CE179&gt;CE178,5,IF(CE179=CE178,"2,5",0))</f>
        <v>2,5</v>
      </c>
      <c r="CG179" s="61">
        <f t="shared" si="0"/>
        <v>8.5</v>
      </c>
      <c r="CH179" s="66">
        <f>$F$11+$A$21</f>
        <v>0</v>
      </c>
      <c r="CI179" s="67" t="str">
        <f>IF(CH179&gt;CH178,5,IF(CH179=CH178,"2,5",0))</f>
        <v>2,5</v>
      </c>
      <c r="CJ179" s="61">
        <f t="shared" si="1"/>
        <v>8.5</v>
      </c>
      <c r="CK179" s="66">
        <f>$G$11+$A$21</f>
        <v>0</v>
      </c>
      <c r="CL179" s="67" t="str">
        <f>IF(CK179&gt;CK178,5,IF(CK179=CK178,"2,5",0))</f>
        <v>2,5</v>
      </c>
      <c r="CM179" s="61">
        <f t="shared" si="2"/>
        <v>8.5</v>
      </c>
      <c r="CN179" s="68">
        <f>$M$11+($A$21*3)</f>
        <v>0</v>
      </c>
      <c r="CO179" s="67" t="str">
        <f>IF(CN179&gt;CN178,10,IF(CN179=CN178,"5",0))</f>
        <v>5</v>
      </c>
      <c r="CP179" s="61">
        <f t="shared" si="3"/>
        <v>8.5</v>
      </c>
      <c r="CQ179" s="69">
        <f t="shared" si="4"/>
        <v>46.5</v>
      </c>
      <c r="CR179" s="69">
        <f t="shared" si="5"/>
        <v>46.5</v>
      </c>
      <c r="CS179" s="70">
        <v>2</v>
      </c>
      <c r="CU179" s="385"/>
      <c r="CV179" s="387" t="s">
        <v>141</v>
      </c>
      <c r="CW179" s="387"/>
      <c r="CX179" s="387"/>
      <c r="CY179" s="393" t="s">
        <v>164</v>
      </c>
    </row>
    <row r="180" spans="81:103" ht="14.4" customHeight="1" x14ac:dyDescent="0.25">
      <c r="CC180" s="64">
        <v>3</v>
      </c>
      <c r="CD180" s="65" t="str">
        <f>Donnees!BF5</f>
        <v>André Ouimet</v>
      </c>
      <c r="CE180" s="71">
        <f>$E$31+$A$31</f>
        <v>0</v>
      </c>
      <c r="CF180" s="67" t="str">
        <f>IF(CE180&gt;CE181,5,IF(CE180=CE181,"2,5",0))</f>
        <v>2,5</v>
      </c>
      <c r="CG180" s="61">
        <f t="shared" si="0"/>
        <v>8.5</v>
      </c>
      <c r="CH180" s="66">
        <f>$F$11+$A$31</f>
        <v>0</v>
      </c>
      <c r="CI180" s="67" t="str">
        <f>IF(CH180&gt;CH181,5,IF(CH180=CH181,"2,5",0))</f>
        <v>2,5</v>
      </c>
      <c r="CJ180" s="61">
        <f t="shared" si="1"/>
        <v>8.5</v>
      </c>
      <c r="CK180" s="66">
        <f>$G$11+$A$31</f>
        <v>0</v>
      </c>
      <c r="CL180" s="67" t="str">
        <f>IF(CK180&gt;CK181,5,IF(CK180=CK181,"2,5",0))</f>
        <v>2,5</v>
      </c>
      <c r="CM180" s="61">
        <f t="shared" si="2"/>
        <v>8.5</v>
      </c>
      <c r="CN180" s="68">
        <f>$M$11+($A$31*3)</f>
        <v>0</v>
      </c>
      <c r="CO180" s="67" t="str">
        <f>IF(CN180&gt;CN181,10,IF(CN180=CN181,"5",0))</f>
        <v>5</v>
      </c>
      <c r="CP180" s="61">
        <f t="shared" si="3"/>
        <v>8.5</v>
      </c>
      <c r="CQ180" s="69">
        <f t="shared" si="4"/>
        <v>46.5</v>
      </c>
      <c r="CR180" s="69">
        <f t="shared" si="5"/>
        <v>46.5</v>
      </c>
      <c r="CS180" s="70">
        <v>3</v>
      </c>
      <c r="CU180" s="385"/>
      <c r="CV180" s="394" t="s">
        <v>142</v>
      </c>
      <c r="CW180" s="387"/>
      <c r="CX180" s="394" t="s">
        <v>143</v>
      </c>
      <c r="CY180" s="394" t="s">
        <v>144</v>
      </c>
    </row>
    <row r="181" spans="81:103" ht="14.4" customHeight="1" x14ac:dyDescent="0.25">
      <c r="CC181" s="64">
        <v>4</v>
      </c>
      <c r="CD181" s="65" t="str">
        <f>Donnees!BF6</f>
        <v>Jocelyne Brunelle</v>
      </c>
      <c r="CE181" s="71">
        <f>$E$41+$A$41</f>
        <v>0</v>
      </c>
      <c r="CF181" s="67" t="str">
        <f>IF(CE181&gt;CE180,5,IF(CE181=CE180,"2,5",0))</f>
        <v>2,5</v>
      </c>
      <c r="CG181" s="61">
        <f t="shared" si="0"/>
        <v>8.5</v>
      </c>
      <c r="CH181" s="66">
        <f>$F$11+$A$41</f>
        <v>0</v>
      </c>
      <c r="CI181" s="67" t="str">
        <f>IF(CH181&gt;CH180,5,IF(CH181=CH180,"2,5",0))</f>
        <v>2,5</v>
      </c>
      <c r="CJ181" s="61">
        <f t="shared" si="1"/>
        <v>8.5</v>
      </c>
      <c r="CK181" s="66">
        <f>$G$11+$A$41</f>
        <v>0</v>
      </c>
      <c r="CL181" s="67" t="str">
        <f>IF(CK181&gt;CK180,5,IF(CK181=CK180,"2,5",0))</f>
        <v>2,5</v>
      </c>
      <c r="CM181" s="61">
        <f t="shared" si="2"/>
        <v>8.5</v>
      </c>
      <c r="CN181" s="68">
        <f>$M$11+($A$41*3)</f>
        <v>0</v>
      </c>
      <c r="CO181" s="67" t="str">
        <f>IF(CN181&gt;CN180,10,IF(CN181=CN180,"5",0))</f>
        <v>5</v>
      </c>
      <c r="CP181" s="61">
        <f t="shared" si="3"/>
        <v>8.5</v>
      </c>
      <c r="CQ181" s="69">
        <f t="shared" si="4"/>
        <v>46.5</v>
      </c>
      <c r="CR181" s="69">
        <f t="shared" si="5"/>
        <v>46.5</v>
      </c>
      <c r="CS181" s="70">
        <v>4</v>
      </c>
      <c r="CU181" s="385"/>
      <c r="CV181" s="395"/>
      <c r="CW181" s="396"/>
      <c r="CX181" s="397"/>
      <c r="CY181" s="398"/>
    </row>
    <row r="182" spans="81:103" ht="14.4" customHeight="1" x14ac:dyDescent="0.25">
      <c r="CC182" s="64">
        <v>5</v>
      </c>
      <c r="CD182" s="65" t="str">
        <f>Donnees!BF7</f>
        <v>Gilberte Caron</v>
      </c>
      <c r="CE182" s="71">
        <f>$E$51+$A$51</f>
        <v>0</v>
      </c>
      <c r="CF182" s="67" t="str">
        <f>IF(CE182&gt;CE183,5,IF(CE182=CE183,"2,5",0))</f>
        <v>2,5</v>
      </c>
      <c r="CG182" s="61">
        <f t="shared" si="0"/>
        <v>8.5</v>
      </c>
      <c r="CH182" s="66">
        <f>$F$11+$A$51</f>
        <v>0</v>
      </c>
      <c r="CI182" s="67" t="str">
        <f>IF(CH182&gt;CH183,5,IF(CH182=CH183,"2,5",0))</f>
        <v>2,5</v>
      </c>
      <c r="CJ182" s="61">
        <f t="shared" si="1"/>
        <v>8.5</v>
      </c>
      <c r="CK182" s="66">
        <f>$G$11+$A$51</f>
        <v>0</v>
      </c>
      <c r="CL182" s="67" t="str">
        <f>IF(CK182&gt;CK183,5,IF(CK182=CK183,"2,5",0))</f>
        <v>2,5</v>
      </c>
      <c r="CM182" s="61">
        <f t="shared" si="2"/>
        <v>8.5</v>
      </c>
      <c r="CN182" s="68">
        <f>$M$11+($A$51*3)</f>
        <v>0</v>
      </c>
      <c r="CO182" s="67" t="str">
        <f>IF(CN182&gt;CN183,10,IF(CN182=CN183,"5",0))</f>
        <v>5</v>
      </c>
      <c r="CP182" s="61">
        <f t="shared" si="3"/>
        <v>8.5</v>
      </c>
      <c r="CQ182" s="69">
        <f t="shared" si="4"/>
        <v>46.5</v>
      </c>
      <c r="CR182" s="69">
        <f t="shared" si="5"/>
        <v>46.5</v>
      </c>
      <c r="CS182" s="70">
        <v>5</v>
      </c>
      <c r="CU182" s="385"/>
      <c r="CV182" s="399"/>
      <c r="CW182" s="400"/>
      <c r="CX182" s="397" t="s">
        <v>163</v>
      </c>
      <c r="CY182" s="398">
        <v>10</v>
      </c>
    </row>
    <row r="183" spans="81:103" ht="14.4" customHeight="1" x14ac:dyDescent="0.25">
      <c r="CC183" s="64">
        <v>6</v>
      </c>
      <c r="CD183" s="65" t="str">
        <f>Donnees!BF8</f>
        <v>Carole Moreau</v>
      </c>
      <c r="CE183" s="71">
        <f>$E$61+$A$61</f>
        <v>0</v>
      </c>
      <c r="CF183" s="67" t="str">
        <f>IF(CE183&gt;CE182,5,IF(CE183=CE182,"2,5",0))</f>
        <v>2,5</v>
      </c>
      <c r="CG183" s="61">
        <f t="shared" si="0"/>
        <v>8.5</v>
      </c>
      <c r="CH183" s="66">
        <f>$F$11+$A$61</f>
        <v>0</v>
      </c>
      <c r="CI183" s="67" t="str">
        <f>IF(CH183&gt;CH182,5,IF(CH183=CH182,"2,5",0))</f>
        <v>2,5</v>
      </c>
      <c r="CJ183" s="61">
        <f t="shared" si="1"/>
        <v>8.5</v>
      </c>
      <c r="CK183" s="66">
        <f>$G$11+$A$61</f>
        <v>0</v>
      </c>
      <c r="CL183" s="67" t="str">
        <f>IF(CK183&gt;CK182,5,IF(CK183=CK182,"2,5",0))</f>
        <v>2,5</v>
      </c>
      <c r="CM183" s="61">
        <f t="shared" si="2"/>
        <v>8.5</v>
      </c>
      <c r="CN183" s="68">
        <f>$M$11+($A$61*3)</f>
        <v>0</v>
      </c>
      <c r="CO183" s="67" t="str">
        <f>IF(CN183&gt;CN182,10,IF(CN183=CN182,"5",0))</f>
        <v>5</v>
      </c>
      <c r="CP183" s="61">
        <f t="shared" si="3"/>
        <v>8.5</v>
      </c>
      <c r="CQ183" s="69">
        <f t="shared" si="4"/>
        <v>46.5</v>
      </c>
      <c r="CR183" s="69">
        <f t="shared" si="5"/>
        <v>46.5</v>
      </c>
      <c r="CS183" s="70">
        <v>6</v>
      </c>
      <c r="CU183" s="385"/>
      <c r="CV183" s="399"/>
      <c r="CW183" s="400"/>
      <c r="CX183" s="397"/>
      <c r="CY183" s="398"/>
    </row>
    <row r="184" spans="81:103" ht="14.4" customHeight="1" x14ac:dyDescent="0.25">
      <c r="CC184" s="64">
        <v>7</v>
      </c>
      <c r="CD184" s="65" t="str">
        <f>Donnees!BF9</f>
        <v>Cécile Hébert</v>
      </c>
      <c r="CE184" s="71">
        <f>$E$71+$A$71</f>
        <v>0</v>
      </c>
      <c r="CF184" s="67" t="str">
        <f>IF(CE184&gt;CE185,5,IF(CE184=CE185,"2,5",0))</f>
        <v>2,5</v>
      </c>
      <c r="CG184" s="61">
        <f t="shared" si="0"/>
        <v>8.5</v>
      </c>
      <c r="CH184" s="66">
        <f>$F$11+$A$71</f>
        <v>0</v>
      </c>
      <c r="CI184" s="67" t="str">
        <f>IF(CH184&gt;CH185,5,IF(CH184=CH185,"2,5",0))</f>
        <v>2,5</v>
      </c>
      <c r="CJ184" s="61">
        <f t="shared" si="1"/>
        <v>8.5</v>
      </c>
      <c r="CK184" s="66">
        <f>$G$11+$A$71</f>
        <v>0</v>
      </c>
      <c r="CL184" s="67" t="str">
        <f>IF(CK184&gt;CK185,5,IF(CK184=CK185,"2,5",0))</f>
        <v>2,5</v>
      </c>
      <c r="CM184" s="61">
        <f t="shared" si="2"/>
        <v>8.5</v>
      </c>
      <c r="CN184" s="68">
        <f>$M$11+($A$71*3)</f>
        <v>0</v>
      </c>
      <c r="CO184" s="67" t="str">
        <f>IF(CN184&gt;CN185,10,IF(CN184=CN185,"5",0))</f>
        <v>5</v>
      </c>
      <c r="CP184" s="61">
        <f t="shared" si="3"/>
        <v>8.5</v>
      </c>
      <c r="CQ184" s="69">
        <f t="shared" si="4"/>
        <v>46.5</v>
      </c>
      <c r="CR184" s="69">
        <f t="shared" si="5"/>
        <v>46.5</v>
      </c>
      <c r="CS184" s="70">
        <v>7</v>
      </c>
      <c r="CU184" s="385"/>
      <c r="CV184" s="399"/>
      <c r="CW184" s="400"/>
      <c r="CX184" s="397"/>
      <c r="CY184" s="398"/>
    </row>
    <row r="185" spans="81:103" ht="14.4" customHeight="1" x14ac:dyDescent="0.25">
      <c r="CC185" s="64">
        <v>8</v>
      </c>
      <c r="CD185" s="65" t="str">
        <f>Donnees!BF10</f>
        <v>Jeannine Chartré</v>
      </c>
      <c r="CE185" s="71">
        <f>$E$81+$A$81</f>
        <v>0</v>
      </c>
      <c r="CF185" s="67" t="str">
        <f>IF(CE185&gt;CE184,5,IF(CE185=CE184,"2,5",0))</f>
        <v>2,5</v>
      </c>
      <c r="CG185" s="61">
        <f t="shared" si="0"/>
        <v>8.5</v>
      </c>
      <c r="CH185" s="66">
        <f>$F$11+$A$81</f>
        <v>0</v>
      </c>
      <c r="CI185" s="67" t="str">
        <f>IF(CH185&gt;CH184,5,IF(CH185=CH184,"2,5",0))</f>
        <v>2,5</v>
      </c>
      <c r="CJ185" s="61">
        <f t="shared" si="1"/>
        <v>8.5</v>
      </c>
      <c r="CK185" s="66">
        <f>$G$11+$A$81</f>
        <v>0</v>
      </c>
      <c r="CL185" s="67" t="str">
        <f>IF(CK185&gt;CK184,5,IF(CK185=CK184,"2,5",0))</f>
        <v>2,5</v>
      </c>
      <c r="CM185" s="61">
        <f t="shared" si="2"/>
        <v>8.5</v>
      </c>
      <c r="CN185" s="68">
        <f>$M$11+($A$81*3)</f>
        <v>0</v>
      </c>
      <c r="CO185" s="67" t="str">
        <f>IF(CN185&gt;CN184,10,IF(CN185=CN184,"5",0))</f>
        <v>5</v>
      </c>
      <c r="CP185" s="61">
        <f t="shared" si="3"/>
        <v>8.5</v>
      </c>
      <c r="CQ185" s="69">
        <f t="shared" si="4"/>
        <v>46.5</v>
      </c>
      <c r="CR185" s="69">
        <f t="shared" si="5"/>
        <v>46.5</v>
      </c>
      <c r="CS185" s="70">
        <v>8</v>
      </c>
      <c r="CU185" s="385"/>
      <c r="CV185" s="401"/>
      <c r="CW185" s="400"/>
      <c r="CX185" s="397"/>
      <c r="CY185" s="398"/>
    </row>
    <row r="186" spans="81:103" ht="14.4" customHeight="1" x14ac:dyDescent="0.25">
      <c r="CC186" s="64">
        <v>9</v>
      </c>
      <c r="CD186" s="65" t="str">
        <f>Donnees!BF11</f>
        <v>France Baril</v>
      </c>
      <c r="CE186" s="61">
        <f>$E$91+$A$91</f>
        <v>0</v>
      </c>
      <c r="CF186" s="67" t="str">
        <f>IF(CE186&gt;CE187,5,IF(CE186=CE187,"2,5",0))</f>
        <v>2,5</v>
      </c>
      <c r="CG186" s="61">
        <f t="shared" si="0"/>
        <v>8.5</v>
      </c>
      <c r="CH186" s="66">
        <f>$F$11+$A$91</f>
        <v>0</v>
      </c>
      <c r="CI186" s="67" t="str">
        <f>IF(CH186&gt;CH187,5,IF(CH186=CH187,"2,5",0))</f>
        <v>2,5</v>
      </c>
      <c r="CJ186" s="61">
        <f t="shared" si="1"/>
        <v>8.5</v>
      </c>
      <c r="CK186" s="66">
        <f>$G$11+$A$91</f>
        <v>0</v>
      </c>
      <c r="CL186" s="67" t="str">
        <f>IF(CK186&gt;CK187,5,IF(CK186=CK187,"2,5",0))</f>
        <v>2,5</v>
      </c>
      <c r="CM186" s="61">
        <f t="shared" si="2"/>
        <v>8.5</v>
      </c>
      <c r="CN186" s="68">
        <f>$M$11+($A$91*3)</f>
        <v>0</v>
      </c>
      <c r="CO186" s="67" t="str">
        <f>IF(CN186&gt;CN187,10,IF(CN186=CN187,"5",0))</f>
        <v>5</v>
      </c>
      <c r="CP186" s="61">
        <f t="shared" si="3"/>
        <v>8.5</v>
      </c>
      <c r="CQ186" s="69">
        <f t="shared" si="4"/>
        <v>46.5</v>
      </c>
      <c r="CR186" s="69">
        <f t="shared" si="5"/>
        <v>46.5</v>
      </c>
      <c r="CS186" s="70">
        <v>9</v>
      </c>
      <c r="CU186" s="385"/>
      <c r="CV186" s="387"/>
      <c r="CW186" s="387"/>
      <c r="CX186" s="390" t="s">
        <v>145</v>
      </c>
      <c r="CY186" s="402"/>
    </row>
    <row r="187" spans="81:103" ht="14.4" customHeight="1" thickBot="1" x14ac:dyDescent="0.3">
      <c r="CC187" s="64">
        <v>10</v>
      </c>
      <c r="CD187" s="65" t="str">
        <f>Donnees!BF12</f>
        <v>Raymond Chartré</v>
      </c>
      <c r="CE187" s="71">
        <f>$E$101+$A$101</f>
        <v>0</v>
      </c>
      <c r="CF187" s="67" t="str">
        <f>IF(CE187&gt;CE186,5,IF(CE187=CE186,"2,5",0))</f>
        <v>2,5</v>
      </c>
      <c r="CG187" s="61">
        <f t="shared" si="0"/>
        <v>8.5</v>
      </c>
      <c r="CH187" s="66">
        <f>$F$11+$A$101</f>
        <v>0</v>
      </c>
      <c r="CI187" s="67" t="str">
        <f>IF(CH187&gt;CH186,5,IF(CH187=CH186,"2,5",0))</f>
        <v>2,5</v>
      </c>
      <c r="CJ187" s="61">
        <f t="shared" si="1"/>
        <v>8.5</v>
      </c>
      <c r="CK187" s="66">
        <f>$G$11+$A$101</f>
        <v>0</v>
      </c>
      <c r="CL187" s="67" t="str">
        <f>IF(CK187&gt;CK186,5,IF(CK187=CK186,"2,5",0))</f>
        <v>2,5</v>
      </c>
      <c r="CM187" s="61">
        <f t="shared" si="2"/>
        <v>8.5</v>
      </c>
      <c r="CN187" s="68">
        <f>$M$11+($A$101*3)</f>
        <v>0</v>
      </c>
      <c r="CO187" s="67" t="str">
        <f>IF(CN187&gt;CN186,10,IF(CN187=CN186,"5",0))</f>
        <v>5</v>
      </c>
      <c r="CP187" s="61">
        <f t="shared" si="3"/>
        <v>8.5</v>
      </c>
      <c r="CQ187" s="69">
        <f t="shared" si="4"/>
        <v>46.5</v>
      </c>
      <c r="CR187" s="69">
        <f t="shared" si="5"/>
        <v>46.5</v>
      </c>
      <c r="CS187" s="70">
        <v>10</v>
      </c>
      <c r="CU187" s="385"/>
      <c r="CV187" s="387"/>
      <c r="CW187" s="387"/>
      <c r="CX187" s="387"/>
      <c r="CY187" s="393"/>
    </row>
    <row r="188" spans="81:103" ht="14.4" customHeight="1" x14ac:dyDescent="0.25">
      <c r="CC188" s="64">
        <v>11</v>
      </c>
      <c r="CD188" s="65" t="str">
        <f>Donnees!BF13</f>
        <v>Dorothée Beauchesne</v>
      </c>
      <c r="CE188" s="71">
        <f>$E$111+$A$111</f>
        <v>0</v>
      </c>
      <c r="CF188" s="67" t="str">
        <f>IF(CE188&gt;CE189,5,IF(CE188=CE189,"2,5",0))</f>
        <v>2,5</v>
      </c>
      <c r="CG188" s="61">
        <f t="shared" si="0"/>
        <v>8.5</v>
      </c>
      <c r="CH188" s="66">
        <f>$F$11+$A$111</f>
        <v>0</v>
      </c>
      <c r="CI188" s="67" t="str">
        <f>IF(CH188&gt;CH189,5,IF(CH188=CH189,"2,5",0))</f>
        <v>2,5</v>
      </c>
      <c r="CJ188" s="61">
        <f t="shared" si="1"/>
        <v>8.5</v>
      </c>
      <c r="CK188" s="66">
        <f>$G$11+$A$111</f>
        <v>0</v>
      </c>
      <c r="CL188" s="67" t="str">
        <f>IF(CK188&gt;CK189,5,IF(CK188=CK189,"2,5",0))</f>
        <v>2,5</v>
      </c>
      <c r="CM188" s="61">
        <f t="shared" si="2"/>
        <v>8.5</v>
      </c>
      <c r="CN188" s="68">
        <f>$M$11+($A$111*3)</f>
        <v>0</v>
      </c>
      <c r="CO188" s="67" t="str">
        <f>IF(CN188&gt;CN189,10,IF(CN188=CN189,"5",0))</f>
        <v>5</v>
      </c>
      <c r="CP188" s="61">
        <f t="shared" si="3"/>
        <v>8.5</v>
      </c>
      <c r="CQ188" s="69">
        <f t="shared" si="4"/>
        <v>46.5</v>
      </c>
      <c r="CR188" s="69">
        <f t="shared" si="5"/>
        <v>46.5</v>
      </c>
      <c r="CS188" s="70">
        <v>11</v>
      </c>
      <c r="CU188" s="403"/>
      <c r="CV188" s="404" t="s">
        <v>146</v>
      </c>
      <c r="CW188" s="405"/>
      <c r="CX188" s="406" t="s">
        <v>147</v>
      </c>
      <c r="CY188" s="407"/>
    </row>
    <row r="189" spans="81:103" ht="14.4" customHeight="1" x14ac:dyDescent="0.25">
      <c r="CC189" s="64">
        <v>12</v>
      </c>
      <c r="CD189" s="65" t="str">
        <f>Donnees!BF14</f>
        <v>Claire Lessard</v>
      </c>
      <c r="CE189" s="61">
        <f>$E$121+$A$121</f>
        <v>0</v>
      </c>
      <c r="CF189" s="67" t="str">
        <f>IF(CE189&gt;CE188,5,IF(CE189=CE188,"2,5",0))</f>
        <v>2,5</v>
      </c>
      <c r="CG189" s="61">
        <f t="shared" si="0"/>
        <v>8.5</v>
      </c>
      <c r="CH189" s="66">
        <f>$F$11+$A$121</f>
        <v>0</v>
      </c>
      <c r="CI189" s="67" t="str">
        <f>IF(CH189&gt;CH188,5,IF(CH189=CH188,"2,5",0))</f>
        <v>2,5</v>
      </c>
      <c r="CJ189" s="61">
        <f t="shared" si="1"/>
        <v>8.5</v>
      </c>
      <c r="CK189" s="66">
        <f>$G$11+$A$121</f>
        <v>0</v>
      </c>
      <c r="CL189" s="67" t="str">
        <f>IF(CK189&gt;CK188,5,IF(CK189=CK188,"2,5",0))</f>
        <v>2,5</v>
      </c>
      <c r="CM189" s="61">
        <f t="shared" si="2"/>
        <v>8.5</v>
      </c>
      <c r="CN189" s="68">
        <f>$M$11+($A$121*3)</f>
        <v>0</v>
      </c>
      <c r="CO189" s="67" t="str">
        <f>IF(CN189&gt;CN188,10,IF(CN189=CN188,"5",0))</f>
        <v>5</v>
      </c>
      <c r="CP189" s="61">
        <f t="shared" si="3"/>
        <v>8.5</v>
      </c>
      <c r="CQ189" s="69">
        <f t="shared" si="4"/>
        <v>46.5</v>
      </c>
      <c r="CR189" s="69">
        <f t="shared" si="5"/>
        <v>46.5</v>
      </c>
      <c r="CS189" s="70">
        <v>12</v>
      </c>
      <c r="CU189" s="408"/>
      <c r="CV189" s="408"/>
      <c r="CW189" s="408"/>
      <c r="CX189" s="408"/>
      <c r="CY189" s="408"/>
    </row>
    <row r="190" spans="81:103" ht="14.4" customHeight="1" x14ac:dyDescent="0.3">
      <c r="CC190" s="64">
        <v>13</v>
      </c>
      <c r="CD190" s="65" t="str">
        <f>Donnees!BF15</f>
        <v>André Cyr</v>
      </c>
      <c r="CE190" s="71">
        <f>$E$131+$A$131</f>
        <v>0</v>
      </c>
      <c r="CF190" s="67" t="str">
        <f>IF(CE190&gt;CE191,5,IF(CE190=CE191,"2,5",0))</f>
        <v>2,5</v>
      </c>
      <c r="CG190" s="61">
        <f t="shared" si="0"/>
        <v>8.5</v>
      </c>
      <c r="CH190" s="66">
        <f>$F$11+$A$131</f>
        <v>0</v>
      </c>
      <c r="CI190" s="67" t="str">
        <f>IF(CH190&gt;CH191,5,IF(CH190=CH191,"2,5",0))</f>
        <v>2,5</v>
      </c>
      <c r="CJ190" s="61">
        <f t="shared" si="1"/>
        <v>8.5</v>
      </c>
      <c r="CK190" s="66">
        <f>$G$11+$A$131</f>
        <v>0</v>
      </c>
      <c r="CL190" s="67" t="str">
        <f>IF(CK190&gt;CK191,5,IF(CK190=CK191,"2,5",0))</f>
        <v>2,5</v>
      </c>
      <c r="CM190" s="61">
        <f t="shared" si="2"/>
        <v>8.5</v>
      </c>
      <c r="CN190" s="68">
        <f>$M$11+($A$131*3)</f>
        <v>0</v>
      </c>
      <c r="CO190" s="67" t="str">
        <f>IF(CN190&gt;CN191,10,IF(CN190=CN191,"5",0))</f>
        <v>5</v>
      </c>
      <c r="CP190" s="61">
        <f t="shared" si="3"/>
        <v>8.5</v>
      </c>
      <c r="CQ190" s="69">
        <f t="shared" si="4"/>
        <v>46.5</v>
      </c>
      <c r="CR190" s="69">
        <f t="shared" si="5"/>
        <v>46.5</v>
      </c>
      <c r="CS190" s="70">
        <v>13</v>
      </c>
      <c r="CU190" s="17"/>
      <c r="CV190" s="17"/>
      <c r="CW190" s="17"/>
      <c r="CX190" s="17"/>
      <c r="CY190" s="17"/>
    </row>
    <row r="191" spans="81:103" ht="14.4" customHeight="1" x14ac:dyDescent="0.25">
      <c r="CC191" s="64">
        <v>14</v>
      </c>
      <c r="CD191" s="65" t="str">
        <f>Donnees!BF16</f>
        <v>Michel Moreau</v>
      </c>
      <c r="CE191" s="71">
        <f>$E$141+$A$141</f>
        <v>0</v>
      </c>
      <c r="CF191" s="67" t="str">
        <f>IF(CE191&gt;CE190,5,IF(CE191=CE190,"2,5",0))</f>
        <v>2,5</v>
      </c>
      <c r="CG191" s="61">
        <f t="shared" si="0"/>
        <v>8.5</v>
      </c>
      <c r="CH191" s="66">
        <f>$F$11+$A$141</f>
        <v>0</v>
      </c>
      <c r="CI191" s="67" t="str">
        <f>IF(CH191&gt;CH190,5,IF(CH191=CH190,"2,5",0))</f>
        <v>2,5</v>
      </c>
      <c r="CJ191" s="61">
        <f t="shared" si="1"/>
        <v>8.5</v>
      </c>
      <c r="CK191" s="66">
        <f>$G$11+$A$141</f>
        <v>0</v>
      </c>
      <c r="CL191" s="67" t="str">
        <f>IF(CK191&gt;CK190,5,IF(CK191=CK190,"2,5",0))</f>
        <v>2,5</v>
      </c>
      <c r="CM191" s="61">
        <f t="shared" si="2"/>
        <v>8.5</v>
      </c>
      <c r="CN191" s="68">
        <f>$M$11+($A$141*3)</f>
        <v>0</v>
      </c>
      <c r="CO191" s="67" t="str">
        <f>IF(CN191&gt;CN190,10,IF(CN191=CN190,"5",0))</f>
        <v>5</v>
      </c>
      <c r="CP191" s="61">
        <f t="shared" si="3"/>
        <v>8.5</v>
      </c>
      <c r="CQ191" s="69">
        <f t="shared" si="4"/>
        <v>46.5</v>
      </c>
      <c r="CR191" s="69">
        <f t="shared" si="5"/>
        <v>46.5</v>
      </c>
      <c r="CS191" s="70">
        <v>14</v>
      </c>
      <c r="CU191" s="382"/>
      <c r="CV191" s="383" t="s">
        <v>136</v>
      </c>
      <c r="CW191" s="383"/>
      <c r="CX191" s="383" t="s">
        <v>137</v>
      </c>
      <c r="CY191" s="384">
        <f>$CY$175</f>
        <v>42628</v>
      </c>
    </row>
    <row r="192" spans="81:103" ht="14.4" customHeight="1" x14ac:dyDescent="0.25">
      <c r="CC192" s="64">
        <v>15</v>
      </c>
      <c r="CD192" s="65" t="str">
        <f>Donnees!BF17</f>
        <v>Yves Chapdelaine</v>
      </c>
      <c r="CE192" s="71">
        <f>$E$151+$A$151</f>
        <v>0</v>
      </c>
      <c r="CF192" s="67" t="str">
        <f>IF(CE192&gt;CE193,5,IF(CE192=CE193,"2,5",0))</f>
        <v>2,5</v>
      </c>
      <c r="CG192" s="61">
        <f t="shared" si="0"/>
        <v>8.5</v>
      </c>
      <c r="CH192" s="66">
        <f>$F$11+$A$151</f>
        <v>0</v>
      </c>
      <c r="CI192" s="67" t="str">
        <f>IF(CH192&gt;CH193,5,IF(CH192=CH193,"2,5",0))</f>
        <v>2,5</v>
      </c>
      <c r="CJ192" s="61">
        <f t="shared" si="1"/>
        <v>8.5</v>
      </c>
      <c r="CK192" s="66">
        <f>$G$11+$A$151</f>
        <v>0</v>
      </c>
      <c r="CL192" s="67" t="str">
        <f>IF(CK192&gt;CK193,5,IF(CK192=CK193,"2,5",0))</f>
        <v>2,5</v>
      </c>
      <c r="CM192" s="61">
        <f t="shared" si="2"/>
        <v>8.5</v>
      </c>
      <c r="CN192" s="68">
        <f>$M$11+($A$151*3)</f>
        <v>0</v>
      </c>
      <c r="CO192" s="67" t="str">
        <f>IF(CN192&gt;CN193,10,IF(CN192=CN193,"5",0))</f>
        <v>5</v>
      </c>
      <c r="CP192" s="61">
        <f t="shared" si="3"/>
        <v>8.5</v>
      </c>
      <c r="CQ192" s="69">
        <f t="shared" si="4"/>
        <v>46.5</v>
      </c>
      <c r="CR192" s="69">
        <f t="shared" si="5"/>
        <v>46.5</v>
      </c>
      <c r="CS192" s="70">
        <v>15</v>
      </c>
      <c r="CU192" s="385"/>
      <c r="CV192" s="386" t="s">
        <v>6</v>
      </c>
      <c r="CW192" s="387"/>
      <c r="CX192" s="388" t="str">
        <f>$CX$176</f>
        <v xml:space="preserve">          Joueurs @ $13.00</v>
      </c>
      <c r="CY192" s="388" t="s">
        <v>139</v>
      </c>
    </row>
    <row r="193" spans="81:103" ht="14.4" customHeight="1" thickBot="1" x14ac:dyDescent="0.3">
      <c r="CC193" s="72">
        <v>16</v>
      </c>
      <c r="CD193" s="65" t="str">
        <f>Donnees!BF18</f>
        <v>Michel Taillon</v>
      </c>
      <c r="CE193" s="74">
        <f>$E$161+$A$161</f>
        <v>0</v>
      </c>
      <c r="CF193" s="75" t="str">
        <f>IF(CE193&gt;CE192,5,IF(CE193=CE192,"2,5",0))</f>
        <v>2,5</v>
      </c>
      <c r="CG193" s="76">
        <f t="shared" si="0"/>
        <v>8.5</v>
      </c>
      <c r="CH193" s="74">
        <f>$F$11+$A$161</f>
        <v>0</v>
      </c>
      <c r="CI193" s="75" t="str">
        <f>IF(CH193&gt;CH192,5,IF(CH193=CH192,"2,5",0))</f>
        <v>2,5</v>
      </c>
      <c r="CJ193" s="76">
        <f t="shared" si="1"/>
        <v>8.5</v>
      </c>
      <c r="CK193" s="74">
        <f>$G$11+$A$161</f>
        <v>0</v>
      </c>
      <c r="CL193" s="75" t="str">
        <f>IF(CK193&gt;CK192,5,IF(CK193=CK192,"2,5",0))</f>
        <v>2,5</v>
      </c>
      <c r="CM193" s="76">
        <f t="shared" si="2"/>
        <v>8.5</v>
      </c>
      <c r="CN193" s="77">
        <f>$M$11+($A$161*3)</f>
        <v>0</v>
      </c>
      <c r="CO193" s="75" t="str">
        <f>IF(CN193&gt;CN192,10,IF(CN193=CN192,"5",0))</f>
        <v>5</v>
      </c>
      <c r="CP193" s="76">
        <f t="shared" si="3"/>
        <v>8.5</v>
      </c>
      <c r="CQ193" s="78">
        <f t="shared" si="4"/>
        <v>46.5</v>
      </c>
      <c r="CR193" s="78">
        <f t="shared" si="5"/>
        <v>46.5</v>
      </c>
      <c r="CS193" s="70">
        <v>16</v>
      </c>
      <c r="CU193" s="385"/>
      <c r="CV193" s="389" t="str">
        <f>Donnees!BF4</f>
        <v>Francine Allard</v>
      </c>
      <c r="CW193" s="387"/>
      <c r="CX193" s="390" t="str">
        <f>$CX$177</f>
        <v xml:space="preserve">          Substituts @ $10.00</v>
      </c>
      <c r="CY193" s="390" t="s">
        <v>139</v>
      </c>
    </row>
    <row r="194" spans="81:103" ht="14.4" customHeight="1" thickBot="1" x14ac:dyDescent="0.3">
      <c r="CC194" s="79"/>
      <c r="CD194" s="80"/>
      <c r="CE194" s="80"/>
      <c r="CF194" s="80"/>
      <c r="CG194" s="80"/>
      <c r="CH194" s="80"/>
      <c r="CI194" s="81"/>
      <c r="CJ194" s="82"/>
      <c r="CK194" s="83"/>
      <c r="CL194" s="83"/>
      <c r="CM194" s="83"/>
      <c r="CN194" s="83"/>
      <c r="CO194" s="84"/>
      <c r="CP194" s="81"/>
      <c r="CQ194" s="81"/>
      <c r="CR194" s="81"/>
      <c r="CS194" s="85"/>
      <c r="CU194" s="385"/>
      <c r="CV194" s="389"/>
      <c r="CW194" s="387"/>
      <c r="CX194" s="391"/>
      <c r="CY194" s="392"/>
    </row>
    <row r="195" spans="81:103" ht="14.4" customHeight="1" thickBot="1" x14ac:dyDescent="0.3">
      <c r="CC195" s="86"/>
      <c r="CD195" s="87" t="s">
        <v>90</v>
      </c>
      <c r="CE195" s="221" t="str">
        <f>Donnees!BJ3</f>
        <v>Gilberte Caron</v>
      </c>
      <c r="CF195" s="189"/>
      <c r="CG195" s="189"/>
      <c r="CH195" s="189"/>
      <c r="CI195" s="190"/>
      <c r="CJ195" s="175">
        <f>Donnees!BL3</f>
        <v>12</v>
      </c>
      <c r="CK195" s="88"/>
      <c r="CL195" s="221" t="str">
        <f>Donnees!BJ7</f>
        <v>Claire Lessard</v>
      </c>
      <c r="CM195" s="189"/>
      <c r="CN195" s="189"/>
      <c r="CO195" s="189"/>
      <c r="CP195" s="189"/>
      <c r="CQ195" s="190"/>
      <c r="CR195" s="175">
        <f>Donnees!BL7</f>
        <v>7</v>
      </c>
      <c r="CS195" s="89"/>
      <c r="CU195" s="385"/>
      <c r="CV195" s="387" t="s">
        <v>148</v>
      </c>
      <c r="CW195" s="387"/>
      <c r="CX195" s="387"/>
      <c r="CY195" s="393" t="str">
        <f>$CY$179</f>
        <v>Sem.02</v>
      </c>
    </row>
    <row r="196" spans="81:103" ht="14.4" customHeight="1" thickBot="1" x14ac:dyDescent="0.3">
      <c r="CC196" s="90"/>
      <c r="CD196" s="91"/>
      <c r="CE196" s="221" t="str">
        <f>Donnees!BJ4</f>
        <v>Dorothée Beauchesne</v>
      </c>
      <c r="CF196" s="189"/>
      <c r="CG196" s="189"/>
      <c r="CH196" s="189"/>
      <c r="CI196" s="190"/>
      <c r="CJ196" s="175">
        <f>Donnees!BL4</f>
        <v>9</v>
      </c>
      <c r="CK196" s="92"/>
      <c r="CL196" s="221" t="str">
        <f>Donnees!BJ8</f>
        <v>Cécile Hébert</v>
      </c>
      <c r="CM196" s="189"/>
      <c r="CN196" s="189"/>
      <c r="CO196" s="189"/>
      <c r="CP196" s="189"/>
      <c r="CQ196" s="190"/>
      <c r="CR196" s="175">
        <f>Donnees!BL8</f>
        <v>6</v>
      </c>
      <c r="CS196" s="93"/>
      <c r="CU196" s="385"/>
      <c r="CV196" s="394" t="s">
        <v>142</v>
      </c>
      <c r="CW196" s="387"/>
      <c r="CX196" s="394" t="s">
        <v>143</v>
      </c>
      <c r="CY196" s="394" t="s">
        <v>144</v>
      </c>
    </row>
    <row r="197" spans="81:103" ht="14.4" customHeight="1" thickBot="1" x14ac:dyDescent="0.3">
      <c r="CC197" s="94"/>
      <c r="CD197" s="91"/>
      <c r="CE197" s="221" t="str">
        <f>Donnees!BJ5</f>
        <v>Michel Taillon</v>
      </c>
      <c r="CF197" s="189"/>
      <c r="CG197" s="189"/>
      <c r="CH197" s="189"/>
      <c r="CI197" s="190"/>
      <c r="CJ197" s="175">
        <f>Donnees!BL5</f>
        <v>8</v>
      </c>
      <c r="CK197" s="92"/>
      <c r="CL197" s="221" t="str">
        <f>Donnees!BJ9</f>
        <v>Michel Moreau</v>
      </c>
      <c r="CM197" s="189"/>
      <c r="CN197" s="189"/>
      <c r="CO197" s="189"/>
      <c r="CP197" s="189"/>
      <c r="CQ197" s="190"/>
      <c r="CR197" s="175">
        <f>Donnees!BL9</f>
        <v>6</v>
      </c>
      <c r="CS197" s="95"/>
      <c r="CU197" s="385"/>
      <c r="CV197" s="395"/>
      <c r="CW197" s="396"/>
      <c r="CX197" s="397"/>
      <c r="CY197" s="398"/>
    </row>
    <row r="198" spans="81:103" ht="14.4" customHeight="1" thickBot="1" x14ac:dyDescent="0.3">
      <c r="CC198" s="79"/>
      <c r="CD198" s="80"/>
      <c r="CE198" s="221" t="str">
        <f>Donnees!BJ6</f>
        <v>Jeannine Chartré</v>
      </c>
      <c r="CF198" s="189"/>
      <c r="CG198" s="189"/>
      <c r="CH198" s="189"/>
      <c r="CI198" s="190"/>
      <c r="CJ198" s="175">
        <f>Donnees!BL6</f>
        <v>7</v>
      </c>
      <c r="CK198" s="97"/>
      <c r="CL198" s="221" t="str">
        <f>Donnees!BJ10</f>
        <v>André Ouimet</v>
      </c>
      <c r="CM198" s="189"/>
      <c r="CN198" s="189"/>
      <c r="CO198" s="189"/>
      <c r="CP198" s="189"/>
      <c r="CQ198" s="190"/>
      <c r="CR198" s="175">
        <f>Donnees!BL10</f>
        <v>5</v>
      </c>
      <c r="CS198" s="85"/>
      <c r="CU198" s="385"/>
      <c r="CV198" s="399"/>
      <c r="CW198" s="400"/>
      <c r="CX198" s="397"/>
      <c r="CY198" s="398"/>
    </row>
    <row r="199" spans="81:103" ht="14.4" customHeight="1" thickBot="1" x14ac:dyDescent="0.3">
      <c r="CC199" s="94"/>
      <c r="CD199" s="91"/>
      <c r="CE199" s="91"/>
      <c r="CF199" s="91"/>
      <c r="CG199" s="91"/>
      <c r="CH199" s="91"/>
      <c r="CI199" s="98"/>
      <c r="CJ199" s="99"/>
      <c r="CK199" s="100"/>
      <c r="CL199" s="100"/>
      <c r="CM199" s="100"/>
      <c r="CN199" s="100"/>
      <c r="CO199" s="101"/>
      <c r="CP199" s="98"/>
      <c r="CQ199" s="98"/>
      <c r="CR199" s="98"/>
      <c r="CS199" s="95"/>
      <c r="CU199" s="385"/>
      <c r="CV199" s="399"/>
      <c r="CW199" s="400"/>
      <c r="CX199" s="397"/>
      <c r="CY199" s="398"/>
    </row>
    <row r="200" spans="81:103" ht="14.4" customHeight="1" thickBot="1" x14ac:dyDescent="0.3">
      <c r="CC200" s="102"/>
      <c r="CD200" s="354" t="s">
        <v>102</v>
      </c>
      <c r="CE200" s="103"/>
      <c r="CF200" s="103"/>
      <c r="CG200" s="103"/>
      <c r="CH200" s="103"/>
      <c r="CI200" s="104"/>
      <c r="CJ200" s="91"/>
      <c r="CK200" s="105" t="s">
        <v>91</v>
      </c>
      <c r="CL200" s="106"/>
      <c r="CM200" s="106"/>
      <c r="CN200" s="106"/>
      <c r="CO200" s="106"/>
      <c r="CP200" s="106"/>
      <c r="CQ200" s="106"/>
      <c r="CR200" s="107"/>
      <c r="CS200" s="108"/>
      <c r="CU200" s="385"/>
      <c r="CV200" s="399"/>
      <c r="CW200" s="400"/>
      <c r="CX200" s="397"/>
      <c r="CY200" s="398"/>
    </row>
    <row r="201" spans="81:103" ht="14.4" customHeight="1" x14ac:dyDescent="0.25">
      <c r="CC201" s="109"/>
      <c r="CD201" s="110"/>
      <c r="CE201" s="110"/>
      <c r="CF201" s="110"/>
      <c r="CG201" s="110"/>
      <c r="CH201" s="111"/>
      <c r="CI201" s="112"/>
      <c r="CJ201" s="91"/>
      <c r="CK201" s="94"/>
      <c r="CL201" s="91"/>
      <c r="CM201" s="91"/>
      <c r="CN201" s="91"/>
      <c r="CO201" s="91"/>
      <c r="CP201" s="91"/>
      <c r="CQ201" s="98"/>
      <c r="CR201" s="113"/>
      <c r="CS201" s="114"/>
      <c r="CU201" s="385"/>
      <c r="CV201" s="401"/>
      <c r="CW201" s="400"/>
      <c r="CX201" s="397"/>
      <c r="CY201" s="398"/>
    </row>
    <row r="202" spans="81:103" ht="14.4" customHeight="1" thickBot="1" x14ac:dyDescent="0.3">
      <c r="CC202" s="115"/>
      <c r="CD202" s="116"/>
      <c r="CE202" s="116"/>
      <c r="CF202" s="116"/>
      <c r="CG202" s="116"/>
      <c r="CH202" s="80"/>
      <c r="CI202" s="117"/>
      <c r="CJ202" s="91"/>
      <c r="CK202" s="118"/>
      <c r="CL202" s="119"/>
      <c r="CM202" s="119"/>
      <c r="CN202" s="119"/>
      <c r="CO202" s="119"/>
      <c r="CP202" s="119"/>
      <c r="CQ202" s="96"/>
      <c r="CR202" s="120"/>
      <c r="CS202" s="121"/>
      <c r="CU202" s="385"/>
      <c r="CV202" s="387"/>
      <c r="CW202" s="387"/>
      <c r="CX202" s="390" t="s">
        <v>145</v>
      </c>
      <c r="CY202" s="402"/>
    </row>
    <row r="203" spans="81:103" ht="14.4" customHeight="1" thickBot="1" x14ac:dyDescent="0.3">
      <c r="CC203" s="94"/>
      <c r="CD203" s="91"/>
      <c r="CE203" s="91"/>
      <c r="CF203" s="91"/>
      <c r="CG203" s="91"/>
      <c r="CH203" s="91"/>
      <c r="CI203" s="98"/>
      <c r="CJ203" s="99"/>
      <c r="CK203" s="100"/>
      <c r="CL203" s="100"/>
      <c r="CM203" s="100"/>
      <c r="CN203" s="100"/>
      <c r="CO203" s="101"/>
      <c r="CP203" s="98"/>
      <c r="CQ203" s="98"/>
      <c r="CR203" s="98"/>
      <c r="CS203" s="95"/>
      <c r="CU203" s="385"/>
      <c r="CV203" s="387"/>
      <c r="CW203" s="387"/>
      <c r="CX203" s="387"/>
      <c r="CY203" s="393"/>
    </row>
    <row r="204" spans="81:103" ht="14.4" customHeight="1" thickBot="1" x14ac:dyDescent="0.3">
      <c r="CC204" s="122"/>
      <c r="CD204" s="355" t="s">
        <v>103</v>
      </c>
      <c r="CE204" s="123"/>
      <c r="CF204" s="123"/>
      <c r="CG204" s="123"/>
      <c r="CH204" s="123"/>
      <c r="CI204" s="124"/>
      <c r="CJ204" s="101"/>
      <c r="CK204" s="105" t="s">
        <v>92</v>
      </c>
      <c r="CL204" s="106"/>
      <c r="CM204" s="106"/>
      <c r="CN204" s="106"/>
      <c r="CO204" s="106"/>
      <c r="CP204" s="106"/>
      <c r="CQ204" s="106"/>
      <c r="CR204" s="106"/>
      <c r="CS204" s="55"/>
      <c r="CU204" s="403"/>
      <c r="CV204" s="404" t="s">
        <v>146</v>
      </c>
      <c r="CW204" s="405"/>
      <c r="CX204" s="406" t="s">
        <v>147</v>
      </c>
      <c r="CY204" s="407"/>
    </row>
    <row r="205" spans="81:103" ht="14.4" customHeight="1" x14ac:dyDescent="0.3">
      <c r="CC205" s="90"/>
      <c r="CD205" s="125"/>
      <c r="CE205" s="125"/>
      <c r="CF205" s="125"/>
      <c r="CG205" s="125"/>
      <c r="CH205" s="91"/>
      <c r="CI205" s="112"/>
      <c r="CJ205" s="101"/>
      <c r="CK205" s="126"/>
      <c r="CL205" s="91"/>
      <c r="CM205" s="91"/>
      <c r="CN205" s="91"/>
      <c r="CO205" s="91"/>
      <c r="CP205" s="91"/>
      <c r="CQ205" s="91"/>
      <c r="CR205" s="113"/>
      <c r="CS205" s="114"/>
      <c r="CU205" s="48"/>
      <c r="CV205" s="48"/>
      <c r="CW205" s="48"/>
      <c r="CX205" s="48"/>
      <c r="CY205" s="48"/>
    </row>
    <row r="206" spans="81:103" ht="14.4" customHeight="1" thickBot="1" x14ac:dyDescent="0.35">
      <c r="CC206" s="118"/>
      <c r="CD206" s="119"/>
      <c r="CE206" s="119"/>
      <c r="CF206" s="119"/>
      <c r="CG206" s="119"/>
      <c r="CH206" s="119"/>
      <c r="CI206" s="117"/>
      <c r="CJ206" s="101"/>
      <c r="CK206" s="79"/>
      <c r="CL206" s="119"/>
      <c r="CM206" s="119"/>
      <c r="CN206" s="119"/>
      <c r="CO206" s="119"/>
      <c r="CP206" s="119"/>
      <c r="CQ206" s="119"/>
      <c r="CR206" s="120"/>
      <c r="CS206" s="127"/>
      <c r="CU206" s="48"/>
      <c r="CV206" s="48"/>
      <c r="CW206" s="48"/>
      <c r="CX206" s="48"/>
      <c r="CY206" s="48"/>
    </row>
    <row r="207" spans="81:103" ht="14.4" customHeight="1" thickBot="1" x14ac:dyDescent="0.3">
      <c r="CC207" s="94"/>
      <c r="CD207" s="91"/>
      <c r="CE207" s="91"/>
      <c r="CF207" s="91"/>
      <c r="CG207" s="91"/>
      <c r="CH207" s="91"/>
      <c r="CI207" s="98"/>
      <c r="CJ207" s="99"/>
      <c r="CK207" s="100"/>
      <c r="CL207" s="100"/>
      <c r="CM207" s="100"/>
      <c r="CN207" s="100"/>
      <c r="CO207" s="101"/>
      <c r="CP207" s="98"/>
      <c r="CQ207" s="98"/>
      <c r="CR207" s="98"/>
      <c r="CS207" s="95"/>
      <c r="CU207" s="382"/>
      <c r="CV207" s="383" t="s">
        <v>136</v>
      </c>
      <c r="CW207" s="383"/>
      <c r="CX207" s="383" t="s">
        <v>137</v>
      </c>
      <c r="CY207" s="384">
        <f>$CY$175</f>
        <v>42628</v>
      </c>
    </row>
    <row r="208" spans="81:103" ht="14.4" customHeight="1" thickBot="1" x14ac:dyDescent="0.3">
      <c r="CC208" s="105"/>
      <c r="CD208" s="357" t="s">
        <v>104</v>
      </c>
      <c r="CE208" s="106"/>
      <c r="CF208" s="106"/>
      <c r="CG208" s="106"/>
      <c r="CH208" s="106"/>
      <c r="CI208" s="55"/>
      <c r="CJ208" s="101"/>
      <c r="CK208" s="105" t="s">
        <v>93</v>
      </c>
      <c r="CL208" s="106"/>
      <c r="CM208" s="106"/>
      <c r="CN208" s="106"/>
      <c r="CO208" s="106"/>
      <c r="CP208" s="106"/>
      <c r="CQ208" s="106"/>
      <c r="CR208" s="106"/>
      <c r="CS208" s="55"/>
      <c r="CU208" s="385"/>
      <c r="CV208" s="386" t="s">
        <v>6</v>
      </c>
      <c r="CW208" s="387"/>
      <c r="CX208" s="388" t="str">
        <f>$CX$176</f>
        <v xml:space="preserve">          Joueurs @ $13.00</v>
      </c>
      <c r="CY208" s="388" t="s">
        <v>139</v>
      </c>
    </row>
    <row r="209" spans="81:103" ht="14.4" customHeight="1" thickBot="1" x14ac:dyDescent="0.3">
      <c r="CC209" s="128"/>
      <c r="CD209" s="129"/>
      <c r="CE209" s="129"/>
      <c r="CF209" s="129"/>
      <c r="CG209" s="129"/>
      <c r="CH209" s="80"/>
      <c r="CI209" s="130"/>
      <c r="CJ209" s="101"/>
      <c r="CK209" s="128"/>
      <c r="CL209" s="129"/>
      <c r="CM209" s="129"/>
      <c r="CN209" s="129"/>
      <c r="CO209" s="129"/>
      <c r="CP209" s="129"/>
      <c r="CQ209" s="129"/>
      <c r="CR209" s="131"/>
      <c r="CS209" s="132"/>
      <c r="CU209" s="385"/>
      <c r="CV209" s="389" t="str">
        <f>Donnees!BF5</f>
        <v>André Ouimet</v>
      </c>
      <c r="CW209" s="387"/>
      <c r="CX209" s="390" t="str">
        <f>$CX$177</f>
        <v xml:space="preserve">          Substituts @ $10.00</v>
      </c>
      <c r="CY209" s="390" t="s">
        <v>139</v>
      </c>
    </row>
    <row r="210" spans="81:103" ht="14.4" customHeight="1" thickBot="1" x14ac:dyDescent="0.3">
      <c r="CC210" s="94"/>
      <c r="CD210" s="91"/>
      <c r="CE210" s="91"/>
      <c r="CF210" s="91"/>
      <c r="CG210" s="91"/>
      <c r="CH210" s="91"/>
      <c r="CI210" s="98"/>
      <c r="CJ210" s="99"/>
      <c r="CK210" s="100"/>
      <c r="CL210" s="100"/>
      <c r="CM210" s="100"/>
      <c r="CN210" s="100"/>
      <c r="CO210" s="101"/>
      <c r="CP210" s="98"/>
      <c r="CQ210" s="98"/>
      <c r="CR210" s="98"/>
      <c r="CS210" s="95"/>
      <c r="CU210" s="385"/>
      <c r="CV210" s="389"/>
      <c r="CW210" s="387"/>
      <c r="CX210" s="391"/>
      <c r="CY210" s="392"/>
    </row>
    <row r="211" spans="81:103" ht="14.4" customHeight="1" thickBot="1" x14ac:dyDescent="0.3">
      <c r="CC211" s="94"/>
      <c r="CD211" s="91"/>
      <c r="CE211" s="105" t="s">
        <v>94</v>
      </c>
      <c r="CF211" s="106"/>
      <c r="CG211" s="106"/>
      <c r="CH211" s="106"/>
      <c r="CI211" s="106"/>
      <c r="CJ211" s="106"/>
      <c r="CK211" s="106"/>
      <c r="CL211" s="106"/>
      <c r="CM211" s="106"/>
      <c r="CN211" s="55"/>
      <c r="CO211" s="91"/>
      <c r="CP211" s="91"/>
      <c r="CQ211" s="91"/>
      <c r="CR211" s="91"/>
      <c r="CS211" s="93"/>
      <c r="CU211" s="385"/>
      <c r="CV211" s="387" t="s">
        <v>149</v>
      </c>
      <c r="CW211" s="387"/>
      <c r="CX211" s="387"/>
      <c r="CY211" s="393" t="str">
        <f>$CY$179</f>
        <v>Sem.02</v>
      </c>
    </row>
    <row r="212" spans="81:103" ht="14.4" customHeight="1" thickBot="1" x14ac:dyDescent="0.3">
      <c r="CC212" s="94"/>
      <c r="CD212" s="91"/>
      <c r="CE212" s="133">
        <f>R5</f>
        <v>0</v>
      </c>
      <c r="CF212" s="134"/>
      <c r="CG212" s="134"/>
      <c r="CH212" s="134"/>
      <c r="CI212" s="134"/>
      <c r="CJ212" s="134"/>
      <c r="CK212" s="135"/>
      <c r="CL212" s="136">
        <f>R6</f>
        <v>0</v>
      </c>
      <c r="CM212" s="137"/>
      <c r="CN212" s="138"/>
      <c r="CO212" s="91"/>
      <c r="CP212" s="91"/>
      <c r="CQ212" s="139"/>
      <c r="CR212" s="139"/>
      <c r="CS212" s="93"/>
      <c r="CU212" s="385"/>
      <c r="CV212" s="394" t="s">
        <v>142</v>
      </c>
      <c r="CW212" s="387"/>
      <c r="CX212" s="394" t="s">
        <v>143</v>
      </c>
      <c r="CY212" s="394" t="s">
        <v>144</v>
      </c>
    </row>
    <row r="213" spans="81:103" ht="14.4" customHeight="1" thickBot="1" x14ac:dyDescent="0.3">
      <c r="CC213" s="94"/>
      <c r="CD213" s="91"/>
      <c r="CE213" s="91"/>
      <c r="CF213" s="91"/>
      <c r="CG213" s="91"/>
      <c r="CH213" s="91"/>
      <c r="CI213" s="98"/>
      <c r="CJ213" s="99"/>
      <c r="CK213" s="100"/>
      <c r="CL213" s="100"/>
      <c r="CM213" s="100"/>
      <c r="CN213" s="100"/>
      <c r="CO213" s="101"/>
      <c r="CP213" s="98"/>
      <c r="CQ213" s="98"/>
      <c r="CR213" s="98"/>
      <c r="CS213" s="95"/>
      <c r="CU213" s="385"/>
      <c r="CV213" s="395"/>
      <c r="CW213" s="396"/>
      <c r="CX213" s="397"/>
      <c r="CY213" s="398"/>
    </row>
    <row r="214" spans="81:103" ht="14.4" customHeight="1" thickBot="1" x14ac:dyDescent="0.3">
      <c r="CC214" s="359"/>
      <c r="CD214" s="358" t="s">
        <v>105</v>
      </c>
      <c r="CE214" s="360" t="s">
        <v>96</v>
      </c>
      <c r="CF214" s="360" t="s">
        <v>97</v>
      </c>
      <c r="CG214" s="360" t="s">
        <v>98</v>
      </c>
      <c r="CH214" s="359" t="s">
        <v>99</v>
      </c>
      <c r="CI214" s="361"/>
      <c r="CJ214" s="362"/>
      <c r="CK214" s="363"/>
      <c r="CL214" s="359" t="s">
        <v>95</v>
      </c>
      <c r="CM214" s="358"/>
      <c r="CN214" s="356"/>
      <c r="CO214" s="358"/>
      <c r="CP214" s="360" t="s">
        <v>96</v>
      </c>
      <c r="CQ214" s="360" t="s">
        <v>97</v>
      </c>
      <c r="CR214" s="360" t="s">
        <v>98</v>
      </c>
      <c r="CS214" s="141"/>
      <c r="CU214" s="385"/>
      <c r="CV214" s="399"/>
      <c r="CW214" s="400"/>
      <c r="CX214" s="397"/>
      <c r="CY214" s="398"/>
    </row>
    <row r="215" spans="81:103" ht="14.4" customHeight="1" x14ac:dyDescent="0.3">
      <c r="CC215" s="142"/>
      <c r="CD215" s="143"/>
      <c r="CE215" s="57"/>
      <c r="CF215" s="144"/>
      <c r="CG215" s="145"/>
      <c r="CH215" s="146"/>
      <c r="CI215" s="147"/>
      <c r="CJ215" s="148"/>
      <c r="CK215" s="149"/>
      <c r="CL215" s="150"/>
      <c r="CM215" s="150"/>
      <c r="CN215" s="150"/>
      <c r="CO215" s="150"/>
      <c r="CP215" s="57"/>
      <c r="CQ215" s="151"/>
      <c r="CR215" s="152"/>
      <c r="CS215" s="141"/>
      <c r="CU215" s="385"/>
      <c r="CV215" s="399"/>
      <c r="CW215" s="400"/>
      <c r="CX215" s="397"/>
      <c r="CY215" s="398"/>
    </row>
    <row r="216" spans="81:103" ht="14.4" customHeight="1" x14ac:dyDescent="0.3">
      <c r="CC216" s="153"/>
      <c r="CD216" s="154"/>
      <c r="CE216" s="61"/>
      <c r="CF216" s="144"/>
      <c r="CG216" s="155"/>
      <c r="CH216" s="156"/>
      <c r="CI216" s="157"/>
      <c r="CJ216" s="157"/>
      <c r="CK216" s="158"/>
      <c r="CL216" s="150"/>
      <c r="CM216" s="111"/>
      <c r="CN216" s="111"/>
      <c r="CO216" s="111"/>
      <c r="CP216" s="57"/>
      <c r="CQ216" s="151"/>
      <c r="CR216" s="159"/>
      <c r="CS216" s="93"/>
      <c r="CU216" s="385"/>
      <c r="CV216" s="399"/>
      <c r="CW216" s="400"/>
      <c r="CX216" s="397"/>
      <c r="CY216" s="398"/>
    </row>
    <row r="217" spans="81:103" ht="14.4" customHeight="1" x14ac:dyDescent="0.3">
      <c r="CC217" s="153"/>
      <c r="CD217" s="154"/>
      <c r="CE217" s="61"/>
      <c r="CF217" s="160"/>
      <c r="CG217" s="155"/>
      <c r="CH217" s="161"/>
      <c r="CI217" s="162"/>
      <c r="CJ217" s="162"/>
      <c r="CK217" s="163"/>
      <c r="CL217" s="150"/>
      <c r="CM217" s="111"/>
      <c r="CN217" s="111"/>
      <c r="CO217" s="111"/>
      <c r="CP217" s="57"/>
      <c r="CQ217" s="151"/>
      <c r="CR217" s="159"/>
      <c r="CS217" s="164"/>
      <c r="CU217" s="385"/>
      <c r="CV217" s="401"/>
      <c r="CW217" s="400"/>
      <c r="CX217" s="397"/>
      <c r="CY217" s="398"/>
    </row>
    <row r="218" spans="81:103" ht="14.4" customHeight="1" x14ac:dyDescent="0.3">
      <c r="CC218" s="153"/>
      <c r="CD218" s="154"/>
      <c r="CE218" s="61"/>
      <c r="CF218" s="160"/>
      <c r="CG218" s="155"/>
      <c r="CH218" s="156"/>
      <c r="CI218" s="157"/>
      <c r="CJ218" s="157"/>
      <c r="CK218" s="158"/>
      <c r="CL218" s="150"/>
      <c r="CM218" s="111"/>
      <c r="CN218" s="111"/>
      <c r="CO218" s="111"/>
      <c r="CP218" s="57"/>
      <c r="CQ218" s="151"/>
      <c r="CR218" s="159"/>
      <c r="CS218" s="165"/>
      <c r="CU218" s="385"/>
      <c r="CV218" s="387"/>
      <c r="CW218" s="387"/>
      <c r="CX218" s="390" t="s">
        <v>145</v>
      </c>
      <c r="CY218" s="402"/>
    </row>
    <row r="219" spans="81:103" ht="14.4" customHeight="1" thickBot="1" x14ac:dyDescent="0.35">
      <c r="CC219" s="153"/>
      <c r="CD219" s="154"/>
      <c r="CE219" s="61"/>
      <c r="CF219" s="160"/>
      <c r="CG219" s="155"/>
      <c r="CH219" s="161"/>
      <c r="CI219" s="162"/>
      <c r="CJ219" s="162"/>
      <c r="CK219" s="163"/>
      <c r="CL219" s="150"/>
      <c r="CM219" s="111"/>
      <c r="CN219" s="111"/>
      <c r="CO219" s="111"/>
      <c r="CP219" s="57"/>
      <c r="CQ219" s="151"/>
      <c r="CR219" s="159"/>
      <c r="CS219" s="165"/>
      <c r="CU219" s="385"/>
      <c r="CV219" s="387"/>
      <c r="CW219" s="387"/>
      <c r="CX219" s="387"/>
      <c r="CY219" s="393"/>
    </row>
    <row r="220" spans="81:103" ht="14.4" customHeight="1" x14ac:dyDescent="0.3">
      <c r="CC220" s="153"/>
      <c r="CD220" s="154"/>
      <c r="CE220" s="61"/>
      <c r="CF220" s="160"/>
      <c r="CG220" s="155"/>
      <c r="CH220" s="156"/>
      <c r="CI220" s="157"/>
      <c r="CJ220" s="157"/>
      <c r="CK220" s="158"/>
      <c r="CL220" s="150"/>
      <c r="CM220" s="111"/>
      <c r="CN220" s="111"/>
      <c r="CO220" s="111"/>
      <c r="CP220" s="57"/>
      <c r="CQ220" s="151"/>
      <c r="CR220" s="159"/>
      <c r="CS220" s="165"/>
      <c r="CU220" s="403"/>
      <c r="CV220" s="404" t="s">
        <v>146</v>
      </c>
      <c r="CW220" s="405"/>
      <c r="CX220" s="406" t="s">
        <v>147</v>
      </c>
      <c r="CY220" s="407"/>
    </row>
    <row r="221" spans="81:103" ht="14.4" customHeight="1" x14ac:dyDescent="0.3">
      <c r="CC221" s="153"/>
      <c r="CD221" s="154"/>
      <c r="CE221" s="61"/>
      <c r="CF221" s="160"/>
      <c r="CG221" s="155"/>
      <c r="CH221" s="161"/>
      <c r="CI221" s="162"/>
      <c r="CJ221" s="162"/>
      <c r="CK221" s="163"/>
      <c r="CL221" s="150"/>
      <c r="CM221" s="111"/>
      <c r="CN221" s="111"/>
      <c r="CO221" s="111"/>
      <c r="CP221" s="57"/>
      <c r="CQ221" s="151"/>
      <c r="CR221" s="159"/>
      <c r="CS221" s="165"/>
      <c r="CU221" s="382"/>
      <c r="CV221" s="383" t="s">
        <v>136</v>
      </c>
      <c r="CW221" s="383"/>
      <c r="CX221" s="383" t="s">
        <v>137</v>
      </c>
      <c r="CY221" s="384">
        <f>$CY$175</f>
        <v>42628</v>
      </c>
    </row>
    <row r="222" spans="81:103" ht="14.4" customHeight="1" thickBot="1" x14ac:dyDescent="0.35">
      <c r="CC222" s="118"/>
      <c r="CD222" s="166"/>
      <c r="CE222" s="76"/>
      <c r="CF222" s="167"/>
      <c r="CG222" s="168"/>
      <c r="CH222" s="169"/>
      <c r="CI222" s="170"/>
      <c r="CJ222" s="170"/>
      <c r="CK222" s="171"/>
      <c r="CL222" s="119"/>
      <c r="CM222" s="119"/>
      <c r="CN222" s="119"/>
      <c r="CO222" s="119"/>
      <c r="CP222" s="76"/>
      <c r="CQ222" s="172"/>
      <c r="CR222" s="173"/>
      <c r="CS222" s="174"/>
      <c r="CU222" s="385"/>
      <c r="CV222" s="386" t="s">
        <v>6</v>
      </c>
      <c r="CW222" s="387"/>
      <c r="CX222" s="388" t="str">
        <f>$CX$176</f>
        <v xml:space="preserve">          Joueurs @ $13.00</v>
      </c>
      <c r="CY222" s="388" t="s">
        <v>139</v>
      </c>
    </row>
    <row r="223" spans="81:103" ht="14.4" customHeight="1" x14ac:dyDescent="0.25">
      <c r="CU223" s="385"/>
      <c r="CV223" s="389" t="str">
        <f>Donnees!BF6</f>
        <v>Jocelyne Brunelle</v>
      </c>
      <c r="CW223" s="387"/>
      <c r="CX223" s="390" t="str">
        <f>$CX$177</f>
        <v xml:space="preserve">          Substituts @ $10.00</v>
      </c>
      <c r="CY223" s="390" t="s">
        <v>139</v>
      </c>
    </row>
    <row r="224" spans="81:103" ht="14.4" customHeight="1" x14ac:dyDescent="0.25">
      <c r="CU224" s="385"/>
      <c r="CV224" s="389"/>
      <c r="CW224" s="387"/>
      <c r="CX224" s="391"/>
      <c r="CY224" s="392"/>
    </row>
    <row r="225" spans="99:103" ht="14.4" customHeight="1" x14ac:dyDescent="0.25">
      <c r="CU225" s="385"/>
      <c r="CV225" s="387" t="s">
        <v>150</v>
      </c>
      <c r="CW225" s="387"/>
      <c r="CX225" s="387"/>
      <c r="CY225" s="393" t="str">
        <f>$CY$179</f>
        <v>Sem.02</v>
      </c>
    </row>
    <row r="226" spans="99:103" ht="14.4" customHeight="1" x14ac:dyDescent="0.25">
      <c r="CU226" s="385"/>
      <c r="CV226" s="394" t="s">
        <v>142</v>
      </c>
      <c r="CW226" s="387"/>
      <c r="CX226" s="394" t="s">
        <v>143</v>
      </c>
      <c r="CY226" s="394" t="s">
        <v>144</v>
      </c>
    </row>
    <row r="227" spans="99:103" ht="14.4" customHeight="1" x14ac:dyDescent="0.25">
      <c r="CU227" s="385"/>
      <c r="CV227" s="395"/>
      <c r="CW227" s="396"/>
      <c r="CX227" s="397"/>
      <c r="CY227" s="398"/>
    </row>
    <row r="228" spans="99:103" ht="14.4" customHeight="1" x14ac:dyDescent="0.25">
      <c r="CU228" s="385"/>
      <c r="CV228" s="399"/>
      <c r="CW228" s="400"/>
      <c r="CX228" s="397"/>
      <c r="CY228" s="398"/>
    </row>
    <row r="229" spans="99:103" ht="14.4" customHeight="1" x14ac:dyDescent="0.25">
      <c r="CU229" s="385"/>
      <c r="CV229" s="399"/>
      <c r="CW229" s="400"/>
      <c r="CX229" s="397"/>
      <c r="CY229" s="398"/>
    </row>
    <row r="230" spans="99:103" ht="14.4" customHeight="1" x14ac:dyDescent="0.25">
      <c r="CU230" s="385"/>
      <c r="CV230" s="399"/>
      <c r="CW230" s="400"/>
      <c r="CX230" s="397"/>
      <c r="CY230" s="398"/>
    </row>
    <row r="231" spans="99:103" ht="14.4" customHeight="1" x14ac:dyDescent="0.25">
      <c r="CU231" s="385"/>
      <c r="CV231" s="401"/>
      <c r="CW231" s="400"/>
      <c r="CX231" s="397"/>
      <c r="CY231" s="398"/>
    </row>
    <row r="232" spans="99:103" ht="14.4" customHeight="1" x14ac:dyDescent="0.25">
      <c r="CU232" s="385"/>
      <c r="CV232" s="387"/>
      <c r="CW232" s="387"/>
      <c r="CX232" s="390" t="s">
        <v>145</v>
      </c>
      <c r="CY232" s="402"/>
    </row>
    <row r="233" spans="99:103" ht="14.4" customHeight="1" thickBot="1" x14ac:dyDescent="0.3">
      <c r="CU233" s="385"/>
      <c r="CV233" s="387"/>
      <c r="CW233" s="387"/>
      <c r="CX233" s="387"/>
      <c r="CY233" s="393"/>
    </row>
    <row r="234" spans="99:103" ht="14.4" customHeight="1" x14ac:dyDescent="0.25">
      <c r="CU234" s="403"/>
      <c r="CV234" s="404" t="s">
        <v>146</v>
      </c>
      <c r="CW234" s="405"/>
      <c r="CX234" s="406" t="s">
        <v>147</v>
      </c>
      <c r="CY234" s="407"/>
    </row>
    <row r="235" spans="99:103" ht="14.4" customHeight="1" x14ac:dyDescent="0.25">
      <c r="CU235" s="408"/>
      <c r="CV235" s="408"/>
      <c r="CW235" s="408"/>
      <c r="CX235" s="408"/>
      <c r="CY235" s="408"/>
    </row>
    <row r="236" spans="99:103" ht="14.4" customHeight="1" x14ac:dyDescent="0.3">
      <c r="CU236" s="48"/>
      <c r="CV236" s="48"/>
      <c r="CW236" s="48"/>
      <c r="CX236" s="48"/>
      <c r="CY236" s="48"/>
    </row>
    <row r="237" spans="99:103" ht="14.4" customHeight="1" x14ac:dyDescent="0.25">
      <c r="CU237" s="382"/>
      <c r="CV237" s="383" t="s">
        <v>136</v>
      </c>
      <c r="CW237" s="383"/>
      <c r="CX237" s="383" t="s">
        <v>137</v>
      </c>
      <c r="CY237" s="384">
        <f>$CY$175</f>
        <v>42628</v>
      </c>
    </row>
    <row r="238" spans="99:103" ht="14.4" customHeight="1" x14ac:dyDescent="0.25">
      <c r="CU238" s="385"/>
      <c r="CV238" s="386" t="s">
        <v>6</v>
      </c>
      <c r="CW238" s="387"/>
      <c r="CX238" s="388" t="str">
        <f>$CX$176</f>
        <v xml:space="preserve">          Joueurs @ $13.00</v>
      </c>
      <c r="CY238" s="388" t="s">
        <v>139</v>
      </c>
    </row>
    <row r="239" spans="99:103" ht="14.4" customHeight="1" x14ac:dyDescent="0.25">
      <c r="CU239" s="385"/>
      <c r="CV239" s="389" t="str">
        <f>Donnees!BF7</f>
        <v>Gilberte Caron</v>
      </c>
      <c r="CW239" s="387"/>
      <c r="CX239" s="390" t="str">
        <f>$CX$177</f>
        <v xml:space="preserve">          Substituts @ $10.00</v>
      </c>
      <c r="CY239" s="390" t="s">
        <v>139</v>
      </c>
    </row>
    <row r="240" spans="99:103" ht="14.4" customHeight="1" x14ac:dyDescent="0.25">
      <c r="CU240" s="385"/>
      <c r="CV240" s="389"/>
      <c r="CW240" s="387"/>
      <c r="CX240" s="391"/>
      <c r="CY240" s="392"/>
    </row>
    <row r="241" spans="99:103" ht="14.4" customHeight="1" x14ac:dyDescent="0.25">
      <c r="CU241" s="385"/>
      <c r="CV241" s="387" t="s">
        <v>151</v>
      </c>
      <c r="CW241" s="387"/>
      <c r="CX241" s="387"/>
      <c r="CY241" s="393" t="str">
        <f>$CY$179</f>
        <v>Sem.02</v>
      </c>
    </row>
    <row r="242" spans="99:103" ht="14.4" customHeight="1" x14ac:dyDescent="0.25">
      <c r="CU242" s="385"/>
      <c r="CV242" s="394" t="s">
        <v>142</v>
      </c>
      <c r="CW242" s="387"/>
      <c r="CX242" s="394" t="s">
        <v>143</v>
      </c>
      <c r="CY242" s="394" t="s">
        <v>144</v>
      </c>
    </row>
    <row r="243" spans="99:103" ht="14.4" customHeight="1" x14ac:dyDescent="0.25">
      <c r="CU243" s="385"/>
      <c r="CV243" s="395"/>
      <c r="CW243" s="396"/>
      <c r="CX243" s="397"/>
      <c r="CY243" s="398"/>
    </row>
    <row r="244" spans="99:103" ht="14.4" customHeight="1" x14ac:dyDescent="0.25">
      <c r="CU244" s="385"/>
      <c r="CV244" s="399"/>
      <c r="CW244" s="400"/>
      <c r="CX244" s="397"/>
      <c r="CY244" s="398"/>
    </row>
    <row r="245" spans="99:103" ht="14.4" customHeight="1" x14ac:dyDescent="0.25">
      <c r="CU245" s="385"/>
      <c r="CV245" s="399"/>
      <c r="CW245" s="400"/>
      <c r="CX245" s="397"/>
      <c r="CY245" s="398"/>
    </row>
    <row r="246" spans="99:103" ht="14.4" customHeight="1" x14ac:dyDescent="0.25">
      <c r="CU246" s="385"/>
      <c r="CV246" s="399"/>
      <c r="CW246" s="400"/>
      <c r="CX246" s="397"/>
      <c r="CY246" s="398"/>
    </row>
    <row r="247" spans="99:103" ht="14.4" customHeight="1" x14ac:dyDescent="0.25">
      <c r="CU247" s="385"/>
      <c r="CV247" s="401"/>
      <c r="CW247" s="400"/>
      <c r="CX247" s="397"/>
      <c r="CY247" s="398"/>
    </row>
    <row r="248" spans="99:103" ht="14.4" customHeight="1" x14ac:dyDescent="0.25">
      <c r="CU248" s="385"/>
      <c r="CV248" s="387"/>
      <c r="CW248" s="387"/>
      <c r="CX248" s="390" t="s">
        <v>145</v>
      </c>
      <c r="CY248" s="402"/>
    </row>
    <row r="249" spans="99:103" ht="14.4" customHeight="1" thickBot="1" x14ac:dyDescent="0.3">
      <c r="CU249" s="385"/>
      <c r="CV249" s="387"/>
      <c r="CW249" s="387"/>
      <c r="CX249" s="387"/>
      <c r="CY249" s="393"/>
    </row>
    <row r="250" spans="99:103" ht="14.4" customHeight="1" x14ac:dyDescent="0.25">
      <c r="CU250" s="403"/>
      <c r="CV250" s="404" t="s">
        <v>146</v>
      </c>
      <c r="CW250" s="405"/>
      <c r="CX250" s="406" t="s">
        <v>147</v>
      </c>
      <c r="CY250" s="407"/>
    </row>
    <row r="251" spans="99:103" ht="14.4" customHeight="1" x14ac:dyDescent="0.3">
      <c r="CU251" s="48"/>
      <c r="CV251" s="48"/>
      <c r="CW251" s="48"/>
      <c r="CX251" s="48"/>
      <c r="CY251" s="48"/>
    </row>
    <row r="252" spans="99:103" ht="14.4" customHeight="1" x14ac:dyDescent="0.3">
      <c r="CU252" s="48"/>
      <c r="CV252" s="48"/>
      <c r="CW252" s="48"/>
      <c r="CX252" s="48"/>
      <c r="CY252" s="48"/>
    </row>
    <row r="253" spans="99:103" ht="14.4" customHeight="1" x14ac:dyDescent="0.25">
      <c r="CU253" s="382"/>
      <c r="CV253" s="383" t="s">
        <v>136</v>
      </c>
      <c r="CW253" s="383"/>
      <c r="CX253" s="383" t="s">
        <v>137</v>
      </c>
      <c r="CY253" s="384">
        <f>$CY$175</f>
        <v>42628</v>
      </c>
    </row>
    <row r="254" spans="99:103" ht="14.4" customHeight="1" x14ac:dyDescent="0.25">
      <c r="CU254" s="385"/>
      <c r="CV254" s="386" t="s">
        <v>6</v>
      </c>
      <c r="CW254" s="387"/>
      <c r="CX254" s="388" t="str">
        <f>$CX$176</f>
        <v xml:space="preserve">          Joueurs @ $13.00</v>
      </c>
      <c r="CY254" s="388" t="s">
        <v>139</v>
      </c>
    </row>
    <row r="255" spans="99:103" ht="14.4" customHeight="1" x14ac:dyDescent="0.25">
      <c r="CU255" s="385"/>
      <c r="CV255" s="389" t="str">
        <f>Donnees!BF8</f>
        <v>Carole Moreau</v>
      </c>
      <c r="CW255" s="387"/>
      <c r="CX255" s="390" t="str">
        <f>$CX$177</f>
        <v xml:space="preserve">          Substituts @ $10.00</v>
      </c>
      <c r="CY255" s="390" t="s">
        <v>139</v>
      </c>
    </row>
    <row r="256" spans="99:103" ht="14.4" customHeight="1" x14ac:dyDescent="0.25">
      <c r="CU256" s="385"/>
      <c r="CV256" s="389"/>
      <c r="CW256" s="387"/>
      <c r="CX256" s="391"/>
      <c r="CY256" s="392"/>
    </row>
    <row r="257" spans="99:103" ht="14.4" customHeight="1" x14ac:dyDescent="0.25">
      <c r="CU257" s="385"/>
      <c r="CV257" s="387" t="s">
        <v>152</v>
      </c>
      <c r="CW257" s="387"/>
      <c r="CX257" s="387"/>
      <c r="CY257" s="393" t="str">
        <f>$CY$179</f>
        <v>Sem.02</v>
      </c>
    </row>
    <row r="258" spans="99:103" ht="14.4" customHeight="1" x14ac:dyDescent="0.25">
      <c r="CU258" s="385"/>
      <c r="CV258" s="394" t="s">
        <v>142</v>
      </c>
      <c r="CW258" s="387"/>
      <c r="CX258" s="394" t="s">
        <v>143</v>
      </c>
      <c r="CY258" s="394" t="s">
        <v>144</v>
      </c>
    </row>
    <row r="259" spans="99:103" ht="14.4" customHeight="1" x14ac:dyDescent="0.25">
      <c r="CU259" s="385"/>
      <c r="CV259" s="395"/>
      <c r="CW259" s="396"/>
      <c r="CX259" s="397"/>
      <c r="CY259" s="398"/>
    </row>
    <row r="260" spans="99:103" ht="14.4" customHeight="1" x14ac:dyDescent="0.25">
      <c r="CU260" s="385"/>
      <c r="CV260" s="399"/>
      <c r="CW260" s="400"/>
      <c r="CX260" s="397"/>
      <c r="CY260" s="398"/>
    </row>
    <row r="261" spans="99:103" ht="14.4" customHeight="1" x14ac:dyDescent="0.25">
      <c r="CU261" s="385"/>
      <c r="CV261" s="399"/>
      <c r="CW261" s="400"/>
      <c r="CX261" s="397"/>
      <c r="CY261" s="398"/>
    </row>
    <row r="262" spans="99:103" ht="14.4" customHeight="1" x14ac:dyDescent="0.25">
      <c r="CU262" s="385"/>
      <c r="CV262" s="399"/>
      <c r="CW262" s="400"/>
      <c r="CX262" s="397"/>
      <c r="CY262" s="398"/>
    </row>
    <row r="263" spans="99:103" ht="14.4" customHeight="1" x14ac:dyDescent="0.25">
      <c r="CU263" s="385"/>
      <c r="CV263" s="401"/>
      <c r="CW263" s="400"/>
      <c r="CX263" s="397"/>
      <c r="CY263" s="398"/>
    </row>
    <row r="264" spans="99:103" ht="14.4" customHeight="1" x14ac:dyDescent="0.25">
      <c r="CU264" s="385"/>
      <c r="CV264" s="387"/>
      <c r="CW264" s="387"/>
      <c r="CX264" s="390" t="s">
        <v>145</v>
      </c>
      <c r="CY264" s="402"/>
    </row>
    <row r="265" spans="99:103" ht="14.4" customHeight="1" thickBot="1" x14ac:dyDescent="0.3">
      <c r="CU265" s="385"/>
      <c r="CV265" s="387"/>
      <c r="CW265" s="387"/>
      <c r="CX265" s="387"/>
      <c r="CY265" s="393"/>
    </row>
    <row r="266" spans="99:103" ht="14.4" customHeight="1" x14ac:dyDescent="0.25">
      <c r="CU266" s="403"/>
      <c r="CV266" s="404" t="s">
        <v>146</v>
      </c>
      <c r="CW266" s="405"/>
      <c r="CX266" s="406" t="s">
        <v>147</v>
      </c>
      <c r="CY266" s="407"/>
    </row>
    <row r="267" spans="99:103" ht="14.4" customHeight="1" x14ac:dyDescent="0.25">
      <c r="CU267" s="382"/>
      <c r="CV267" s="383" t="s">
        <v>136</v>
      </c>
      <c r="CW267" s="383"/>
      <c r="CX267" s="383" t="s">
        <v>137</v>
      </c>
      <c r="CY267" s="384">
        <f>$CY$175</f>
        <v>42628</v>
      </c>
    </row>
    <row r="268" spans="99:103" ht="14.4" customHeight="1" x14ac:dyDescent="0.25">
      <c r="CU268" s="385"/>
      <c r="CV268" s="386" t="s">
        <v>6</v>
      </c>
      <c r="CW268" s="387"/>
      <c r="CX268" s="388" t="str">
        <f>$CX$176</f>
        <v xml:space="preserve">          Joueurs @ $13.00</v>
      </c>
      <c r="CY268" s="388" t="s">
        <v>139</v>
      </c>
    </row>
    <row r="269" spans="99:103" ht="14.4" customHeight="1" x14ac:dyDescent="0.25">
      <c r="CU269" s="385"/>
      <c r="CV269" s="389" t="str">
        <f>Donnees!BF9</f>
        <v>Cécile Hébert</v>
      </c>
      <c r="CW269" s="387"/>
      <c r="CX269" s="390" t="str">
        <f>$CX$177</f>
        <v xml:space="preserve">          Substituts @ $10.00</v>
      </c>
      <c r="CY269" s="390" t="s">
        <v>139</v>
      </c>
    </row>
    <row r="270" spans="99:103" ht="14.4" customHeight="1" x14ac:dyDescent="0.25">
      <c r="CU270" s="385"/>
      <c r="CV270" s="389"/>
      <c r="CW270" s="387"/>
      <c r="CX270" s="391"/>
      <c r="CY270" s="392"/>
    </row>
    <row r="271" spans="99:103" ht="14.4" customHeight="1" x14ac:dyDescent="0.25">
      <c r="CU271" s="385"/>
      <c r="CV271" s="387" t="s">
        <v>153</v>
      </c>
      <c r="CW271" s="387"/>
      <c r="CX271" s="387"/>
      <c r="CY271" s="393" t="str">
        <f>$CY$179</f>
        <v>Sem.02</v>
      </c>
    </row>
    <row r="272" spans="99:103" ht="14.4" customHeight="1" x14ac:dyDescent="0.25">
      <c r="CU272" s="385"/>
      <c r="CV272" s="394" t="s">
        <v>142</v>
      </c>
      <c r="CW272" s="387"/>
      <c r="CX272" s="394" t="s">
        <v>143</v>
      </c>
      <c r="CY272" s="394" t="s">
        <v>144</v>
      </c>
    </row>
    <row r="273" spans="99:103" ht="14.4" customHeight="1" x14ac:dyDescent="0.25">
      <c r="CU273" s="385"/>
      <c r="CV273" s="395"/>
      <c r="CW273" s="396"/>
      <c r="CX273" s="397"/>
      <c r="CY273" s="398"/>
    </row>
    <row r="274" spans="99:103" ht="14.4" customHeight="1" x14ac:dyDescent="0.25">
      <c r="CU274" s="385"/>
      <c r="CV274" s="399"/>
      <c r="CW274" s="400"/>
      <c r="CX274" s="397"/>
      <c r="CY274" s="398"/>
    </row>
    <row r="275" spans="99:103" ht="14.4" customHeight="1" x14ac:dyDescent="0.25">
      <c r="CU275" s="385"/>
      <c r="CV275" s="399"/>
      <c r="CW275" s="400"/>
      <c r="CX275" s="397"/>
      <c r="CY275" s="398"/>
    </row>
    <row r="276" spans="99:103" ht="14.4" customHeight="1" x14ac:dyDescent="0.25">
      <c r="CU276" s="385"/>
      <c r="CV276" s="399"/>
      <c r="CW276" s="400"/>
      <c r="CX276" s="397"/>
      <c r="CY276" s="398"/>
    </row>
    <row r="277" spans="99:103" ht="14.4" customHeight="1" x14ac:dyDescent="0.25">
      <c r="CU277" s="385"/>
      <c r="CV277" s="401"/>
      <c r="CW277" s="400"/>
      <c r="CX277" s="397"/>
      <c r="CY277" s="398"/>
    </row>
    <row r="278" spans="99:103" ht="14.4" customHeight="1" x14ac:dyDescent="0.25">
      <c r="CU278" s="385"/>
      <c r="CV278" s="387"/>
      <c r="CW278" s="387"/>
      <c r="CX278" s="390" t="s">
        <v>145</v>
      </c>
      <c r="CY278" s="402"/>
    </row>
    <row r="279" spans="99:103" ht="14.4" customHeight="1" thickBot="1" x14ac:dyDescent="0.3">
      <c r="CU279" s="385"/>
      <c r="CV279" s="387"/>
      <c r="CW279" s="387"/>
      <c r="CX279" s="387"/>
      <c r="CY279" s="393"/>
    </row>
    <row r="280" spans="99:103" ht="14.4" customHeight="1" x14ac:dyDescent="0.25">
      <c r="CU280" s="403"/>
      <c r="CV280" s="404" t="s">
        <v>146</v>
      </c>
      <c r="CW280" s="405"/>
      <c r="CX280" s="406" t="s">
        <v>147</v>
      </c>
      <c r="CY280" s="407"/>
    </row>
    <row r="281" spans="99:103" ht="14.4" customHeight="1" x14ac:dyDescent="0.25">
      <c r="CU281" s="408"/>
      <c r="CV281" s="408"/>
      <c r="CW281" s="408"/>
      <c r="CX281" s="408"/>
      <c r="CY281" s="408"/>
    </row>
    <row r="282" spans="99:103" ht="14.4" customHeight="1" x14ac:dyDescent="0.3">
      <c r="CU282" s="48"/>
      <c r="CV282" s="48"/>
      <c r="CW282" s="48"/>
      <c r="CX282" s="48"/>
      <c r="CY282" s="48"/>
    </row>
    <row r="283" spans="99:103" ht="14.4" customHeight="1" x14ac:dyDescent="0.25">
      <c r="CU283" s="382"/>
      <c r="CV283" s="383" t="s">
        <v>136</v>
      </c>
      <c r="CW283" s="383"/>
      <c r="CX283" s="383" t="s">
        <v>137</v>
      </c>
      <c r="CY283" s="384">
        <f>$CY$175</f>
        <v>42628</v>
      </c>
    </row>
    <row r="284" spans="99:103" ht="14.4" customHeight="1" x14ac:dyDescent="0.25">
      <c r="CU284" s="385"/>
      <c r="CV284" s="386" t="s">
        <v>6</v>
      </c>
      <c r="CW284" s="387"/>
      <c r="CX284" s="388" t="str">
        <f>$CX$176</f>
        <v xml:space="preserve">          Joueurs @ $13.00</v>
      </c>
      <c r="CY284" s="388" t="s">
        <v>139</v>
      </c>
    </row>
    <row r="285" spans="99:103" ht="14.4" customHeight="1" x14ac:dyDescent="0.25">
      <c r="CU285" s="385"/>
      <c r="CV285" s="389" t="str">
        <f>Donnees!BF10</f>
        <v>Jeannine Chartré</v>
      </c>
      <c r="CW285" s="387"/>
      <c r="CX285" s="390" t="str">
        <f>$CX$177</f>
        <v xml:space="preserve">          Substituts @ $10.00</v>
      </c>
      <c r="CY285" s="390" t="s">
        <v>139</v>
      </c>
    </row>
    <row r="286" spans="99:103" ht="14.4" customHeight="1" x14ac:dyDescent="0.25">
      <c r="CU286" s="385"/>
      <c r="CV286" s="389"/>
      <c r="CW286" s="387"/>
      <c r="CX286" s="391"/>
      <c r="CY286" s="392"/>
    </row>
    <row r="287" spans="99:103" ht="14.4" customHeight="1" x14ac:dyDescent="0.25">
      <c r="CU287" s="385"/>
      <c r="CV287" s="387" t="s">
        <v>154</v>
      </c>
      <c r="CW287" s="387"/>
      <c r="CX287" s="387"/>
      <c r="CY287" s="393" t="str">
        <f>$CY$179</f>
        <v>Sem.02</v>
      </c>
    </row>
    <row r="288" spans="99:103" ht="14.4" customHeight="1" x14ac:dyDescent="0.25">
      <c r="CU288" s="385"/>
      <c r="CV288" s="394" t="s">
        <v>142</v>
      </c>
      <c r="CW288" s="387"/>
      <c r="CX288" s="394" t="s">
        <v>143</v>
      </c>
      <c r="CY288" s="394" t="s">
        <v>144</v>
      </c>
    </row>
    <row r="289" spans="99:103" ht="14.4" customHeight="1" x14ac:dyDescent="0.25">
      <c r="CU289" s="385"/>
      <c r="CV289" s="395"/>
      <c r="CW289" s="396"/>
      <c r="CX289" s="397"/>
      <c r="CY289" s="398"/>
    </row>
    <row r="290" spans="99:103" ht="14.4" customHeight="1" x14ac:dyDescent="0.25">
      <c r="CU290" s="385"/>
      <c r="CV290" s="399"/>
      <c r="CW290" s="400"/>
      <c r="CX290" s="397"/>
      <c r="CY290" s="398"/>
    </row>
    <row r="291" spans="99:103" ht="14.4" customHeight="1" x14ac:dyDescent="0.25">
      <c r="CU291" s="385"/>
      <c r="CV291" s="399"/>
      <c r="CW291" s="400"/>
      <c r="CX291" s="397"/>
      <c r="CY291" s="398"/>
    </row>
    <row r="292" spans="99:103" ht="14.4" customHeight="1" x14ac:dyDescent="0.25">
      <c r="CU292" s="385"/>
      <c r="CV292" s="399"/>
      <c r="CW292" s="400"/>
      <c r="CX292" s="397"/>
      <c r="CY292" s="398"/>
    </row>
    <row r="293" spans="99:103" ht="14.4" customHeight="1" x14ac:dyDescent="0.25">
      <c r="CU293" s="385"/>
      <c r="CV293" s="401"/>
      <c r="CW293" s="400"/>
      <c r="CX293" s="397"/>
      <c r="CY293" s="398"/>
    </row>
    <row r="294" spans="99:103" ht="14.4" customHeight="1" x14ac:dyDescent="0.25">
      <c r="CU294" s="385"/>
      <c r="CV294" s="387"/>
      <c r="CW294" s="387"/>
      <c r="CX294" s="390" t="s">
        <v>145</v>
      </c>
      <c r="CY294" s="402"/>
    </row>
    <row r="295" spans="99:103" ht="14.4" customHeight="1" thickBot="1" x14ac:dyDescent="0.3">
      <c r="CU295" s="385"/>
      <c r="CV295" s="387"/>
      <c r="CW295" s="387"/>
      <c r="CX295" s="387"/>
      <c r="CY295" s="393"/>
    </row>
    <row r="296" spans="99:103" ht="14.4" customHeight="1" x14ac:dyDescent="0.25">
      <c r="CU296" s="403"/>
      <c r="CV296" s="404" t="s">
        <v>146</v>
      </c>
      <c r="CW296" s="405"/>
      <c r="CX296" s="406" t="s">
        <v>147</v>
      </c>
      <c r="CY296" s="407"/>
    </row>
    <row r="297" spans="99:103" ht="14.4" customHeight="1" x14ac:dyDescent="0.3">
      <c r="CU297" s="48"/>
      <c r="CV297" s="48"/>
      <c r="CW297" s="48"/>
      <c r="CX297" s="48"/>
      <c r="CY297" s="48"/>
    </row>
    <row r="298" spans="99:103" ht="14.4" customHeight="1" x14ac:dyDescent="0.3">
      <c r="CU298" s="48"/>
      <c r="CV298" s="48"/>
      <c r="CW298" s="48"/>
      <c r="CX298" s="48"/>
      <c r="CY298" s="48"/>
    </row>
    <row r="299" spans="99:103" ht="14.4" customHeight="1" x14ac:dyDescent="0.25">
      <c r="CU299" s="382"/>
      <c r="CV299" s="383" t="s">
        <v>136</v>
      </c>
      <c r="CW299" s="383"/>
      <c r="CX299" s="383" t="s">
        <v>137</v>
      </c>
      <c r="CY299" s="384">
        <f>$CY$175</f>
        <v>42628</v>
      </c>
    </row>
    <row r="300" spans="99:103" ht="14.4" customHeight="1" x14ac:dyDescent="0.25">
      <c r="CU300" s="385"/>
      <c r="CV300" s="386" t="s">
        <v>6</v>
      </c>
      <c r="CW300" s="387"/>
      <c r="CX300" s="388" t="str">
        <f>$CX$176</f>
        <v xml:space="preserve">          Joueurs @ $13.00</v>
      </c>
      <c r="CY300" s="388" t="s">
        <v>139</v>
      </c>
    </row>
    <row r="301" spans="99:103" ht="14.4" customHeight="1" x14ac:dyDescent="0.25">
      <c r="CU301" s="385"/>
      <c r="CV301" s="389" t="str">
        <f>Donnees!BF11</f>
        <v>France Baril</v>
      </c>
      <c r="CW301" s="387"/>
      <c r="CX301" s="390" t="str">
        <f>$CX$177</f>
        <v xml:space="preserve">          Substituts @ $10.00</v>
      </c>
      <c r="CY301" s="390" t="s">
        <v>139</v>
      </c>
    </row>
    <row r="302" spans="99:103" ht="14.4" customHeight="1" x14ac:dyDescent="0.25">
      <c r="CU302" s="385"/>
      <c r="CV302" s="389"/>
      <c r="CW302" s="387"/>
      <c r="CX302" s="391"/>
      <c r="CY302" s="392"/>
    </row>
    <row r="303" spans="99:103" ht="14.4" customHeight="1" x14ac:dyDescent="0.25">
      <c r="CU303" s="385"/>
      <c r="CV303" s="387" t="s">
        <v>155</v>
      </c>
      <c r="CW303" s="387"/>
      <c r="CX303" s="387"/>
      <c r="CY303" s="393" t="str">
        <f>$CY$179</f>
        <v>Sem.02</v>
      </c>
    </row>
    <row r="304" spans="99:103" ht="14.4" customHeight="1" x14ac:dyDescent="0.25">
      <c r="CU304" s="385"/>
      <c r="CV304" s="394" t="s">
        <v>142</v>
      </c>
      <c r="CW304" s="387"/>
      <c r="CX304" s="394" t="s">
        <v>143</v>
      </c>
      <c r="CY304" s="394" t="s">
        <v>144</v>
      </c>
    </row>
    <row r="305" spans="99:103" ht="14.4" customHeight="1" x14ac:dyDescent="0.25">
      <c r="CU305" s="385"/>
      <c r="CV305" s="395"/>
      <c r="CW305" s="396"/>
      <c r="CX305" s="397"/>
      <c r="CY305" s="398"/>
    </row>
    <row r="306" spans="99:103" ht="14.4" customHeight="1" x14ac:dyDescent="0.25">
      <c r="CU306" s="385"/>
      <c r="CV306" s="399"/>
      <c r="CW306" s="400"/>
      <c r="CX306" s="397"/>
      <c r="CY306" s="398"/>
    </row>
    <row r="307" spans="99:103" ht="14.4" customHeight="1" x14ac:dyDescent="0.25">
      <c r="CU307" s="385"/>
      <c r="CV307" s="399"/>
      <c r="CW307" s="400"/>
      <c r="CX307" s="397"/>
      <c r="CY307" s="398"/>
    </row>
    <row r="308" spans="99:103" ht="14.4" customHeight="1" x14ac:dyDescent="0.25">
      <c r="CU308" s="385"/>
      <c r="CV308" s="399"/>
      <c r="CW308" s="400"/>
      <c r="CX308" s="397"/>
      <c r="CY308" s="398"/>
    </row>
    <row r="309" spans="99:103" ht="14.4" customHeight="1" x14ac:dyDescent="0.25">
      <c r="CU309" s="385"/>
      <c r="CV309" s="401"/>
      <c r="CW309" s="400"/>
      <c r="CX309" s="397"/>
      <c r="CY309" s="398"/>
    </row>
    <row r="310" spans="99:103" ht="14.4" customHeight="1" x14ac:dyDescent="0.25">
      <c r="CU310" s="385"/>
      <c r="CV310" s="387"/>
      <c r="CW310" s="387"/>
      <c r="CX310" s="390" t="s">
        <v>145</v>
      </c>
      <c r="CY310" s="402"/>
    </row>
    <row r="311" spans="99:103" ht="14.4" customHeight="1" thickBot="1" x14ac:dyDescent="0.3">
      <c r="CU311" s="385"/>
      <c r="CV311" s="387"/>
      <c r="CW311" s="387"/>
      <c r="CX311" s="387"/>
      <c r="CY311" s="393"/>
    </row>
    <row r="312" spans="99:103" ht="14.4" customHeight="1" x14ac:dyDescent="0.25">
      <c r="CU312" s="403"/>
      <c r="CV312" s="404" t="s">
        <v>146</v>
      </c>
      <c r="CW312" s="405"/>
      <c r="CX312" s="406" t="s">
        <v>147</v>
      </c>
      <c r="CY312" s="407"/>
    </row>
    <row r="313" spans="99:103" ht="14.4" customHeight="1" x14ac:dyDescent="0.25">
      <c r="CU313" s="382"/>
      <c r="CV313" s="383" t="s">
        <v>136</v>
      </c>
      <c r="CW313" s="383"/>
      <c r="CX313" s="383" t="s">
        <v>137</v>
      </c>
      <c r="CY313" s="384">
        <f>$CY$175</f>
        <v>42628</v>
      </c>
    </row>
    <row r="314" spans="99:103" ht="14.4" customHeight="1" x14ac:dyDescent="0.25">
      <c r="CU314" s="385"/>
      <c r="CV314" s="386" t="s">
        <v>6</v>
      </c>
      <c r="CW314" s="387"/>
      <c r="CX314" s="388" t="str">
        <f>$CX$176</f>
        <v xml:space="preserve">          Joueurs @ $13.00</v>
      </c>
      <c r="CY314" s="388" t="s">
        <v>139</v>
      </c>
    </row>
    <row r="315" spans="99:103" ht="14.4" customHeight="1" x14ac:dyDescent="0.25">
      <c r="CU315" s="385"/>
      <c r="CV315" s="389" t="str">
        <f>Donnees!BF12</f>
        <v>Raymond Chartré</v>
      </c>
      <c r="CW315" s="387"/>
      <c r="CX315" s="390" t="str">
        <f>$CX$177</f>
        <v xml:space="preserve">          Substituts @ $10.00</v>
      </c>
      <c r="CY315" s="390" t="s">
        <v>139</v>
      </c>
    </row>
    <row r="316" spans="99:103" ht="14.4" customHeight="1" x14ac:dyDescent="0.25">
      <c r="CU316" s="385"/>
      <c r="CV316" s="389"/>
      <c r="CW316" s="387"/>
      <c r="CX316" s="391"/>
      <c r="CY316" s="392"/>
    </row>
    <row r="317" spans="99:103" ht="14.4" customHeight="1" x14ac:dyDescent="0.25">
      <c r="CU317" s="385"/>
      <c r="CV317" s="387" t="s">
        <v>156</v>
      </c>
      <c r="CW317" s="387"/>
      <c r="CX317" s="387"/>
      <c r="CY317" s="393" t="str">
        <f>$CY$179</f>
        <v>Sem.02</v>
      </c>
    </row>
    <row r="318" spans="99:103" ht="14.4" customHeight="1" x14ac:dyDescent="0.25">
      <c r="CU318" s="385"/>
      <c r="CV318" s="394" t="s">
        <v>142</v>
      </c>
      <c r="CW318" s="387"/>
      <c r="CX318" s="394" t="s">
        <v>143</v>
      </c>
      <c r="CY318" s="394" t="s">
        <v>144</v>
      </c>
    </row>
    <row r="319" spans="99:103" ht="14.4" customHeight="1" x14ac:dyDescent="0.25">
      <c r="CU319" s="385"/>
      <c r="CV319" s="395"/>
      <c r="CW319" s="396"/>
      <c r="CX319" s="397"/>
      <c r="CY319" s="398"/>
    </row>
    <row r="320" spans="99:103" ht="14.4" customHeight="1" x14ac:dyDescent="0.25">
      <c r="CU320" s="385"/>
      <c r="CV320" s="399"/>
      <c r="CW320" s="400"/>
      <c r="CX320" s="397"/>
      <c r="CY320" s="398"/>
    </row>
    <row r="321" spans="99:103" ht="14.4" customHeight="1" x14ac:dyDescent="0.25">
      <c r="CU321" s="385"/>
      <c r="CV321" s="399"/>
      <c r="CW321" s="400"/>
      <c r="CX321" s="397"/>
      <c r="CY321" s="398"/>
    </row>
    <row r="322" spans="99:103" ht="14.4" customHeight="1" x14ac:dyDescent="0.25">
      <c r="CU322" s="385"/>
      <c r="CV322" s="399"/>
      <c r="CW322" s="400"/>
      <c r="CX322" s="397"/>
      <c r="CY322" s="398"/>
    </row>
    <row r="323" spans="99:103" ht="14.4" customHeight="1" x14ac:dyDescent="0.25">
      <c r="CU323" s="385"/>
      <c r="CV323" s="401"/>
      <c r="CW323" s="400"/>
      <c r="CX323" s="397"/>
      <c r="CY323" s="398"/>
    </row>
    <row r="324" spans="99:103" ht="14.4" customHeight="1" x14ac:dyDescent="0.25">
      <c r="CU324" s="385"/>
      <c r="CV324" s="387"/>
      <c r="CW324" s="387"/>
      <c r="CX324" s="390" t="s">
        <v>145</v>
      </c>
      <c r="CY324" s="402"/>
    </row>
    <row r="325" spans="99:103" ht="14.4" customHeight="1" thickBot="1" x14ac:dyDescent="0.3">
      <c r="CU325" s="385"/>
      <c r="CV325" s="387"/>
      <c r="CW325" s="387"/>
      <c r="CX325" s="387"/>
      <c r="CY325" s="393"/>
    </row>
    <row r="326" spans="99:103" ht="14.4" customHeight="1" x14ac:dyDescent="0.25">
      <c r="CU326" s="403"/>
      <c r="CV326" s="404" t="s">
        <v>146</v>
      </c>
      <c r="CW326" s="405"/>
      <c r="CX326" s="406" t="s">
        <v>147</v>
      </c>
      <c r="CY326" s="407"/>
    </row>
    <row r="327" spans="99:103" ht="14.4" customHeight="1" x14ac:dyDescent="0.25">
      <c r="CU327" s="408"/>
      <c r="CV327" s="408"/>
      <c r="CW327" s="408"/>
      <c r="CX327" s="408"/>
      <c r="CY327" s="408"/>
    </row>
    <row r="328" spans="99:103" ht="14.4" customHeight="1" x14ac:dyDescent="0.3">
      <c r="CU328" s="48"/>
      <c r="CV328" s="48"/>
      <c r="CW328" s="48"/>
      <c r="CX328" s="48"/>
      <c r="CY328" s="48"/>
    </row>
    <row r="329" spans="99:103" ht="14.4" customHeight="1" x14ac:dyDescent="0.25">
      <c r="CU329" s="382"/>
      <c r="CV329" s="383" t="s">
        <v>136</v>
      </c>
      <c r="CW329" s="383"/>
      <c r="CX329" s="383" t="s">
        <v>137</v>
      </c>
      <c r="CY329" s="384">
        <f>$CY$175</f>
        <v>42628</v>
      </c>
    </row>
    <row r="330" spans="99:103" ht="14.4" customHeight="1" x14ac:dyDescent="0.25">
      <c r="CU330" s="385"/>
      <c r="CV330" s="386" t="s">
        <v>6</v>
      </c>
      <c r="CW330" s="387"/>
      <c r="CX330" s="388" t="str">
        <f>$CX$176</f>
        <v xml:space="preserve">          Joueurs @ $13.00</v>
      </c>
      <c r="CY330" s="388" t="s">
        <v>139</v>
      </c>
    </row>
    <row r="331" spans="99:103" ht="14.4" customHeight="1" x14ac:dyDescent="0.25">
      <c r="CU331" s="385"/>
      <c r="CV331" s="389" t="str">
        <f>Donnees!BF13</f>
        <v>Dorothée Beauchesne</v>
      </c>
      <c r="CW331" s="387"/>
      <c r="CX331" s="390" t="str">
        <f>$CX$177</f>
        <v xml:space="preserve">          Substituts @ $10.00</v>
      </c>
      <c r="CY331" s="390" t="s">
        <v>139</v>
      </c>
    </row>
    <row r="332" spans="99:103" ht="14.4" customHeight="1" x14ac:dyDescent="0.25">
      <c r="CU332" s="385"/>
      <c r="CV332" s="389"/>
      <c r="CW332" s="387"/>
      <c r="CX332" s="391"/>
      <c r="CY332" s="392"/>
    </row>
    <row r="333" spans="99:103" ht="14.4" customHeight="1" x14ac:dyDescent="0.25">
      <c r="CU333" s="385"/>
      <c r="CV333" s="387" t="s">
        <v>157</v>
      </c>
      <c r="CW333" s="387"/>
      <c r="CX333" s="387"/>
      <c r="CY333" s="393" t="str">
        <f>$CY$179</f>
        <v>Sem.02</v>
      </c>
    </row>
    <row r="334" spans="99:103" ht="14.4" customHeight="1" x14ac:dyDescent="0.25">
      <c r="CU334" s="385"/>
      <c r="CV334" s="394" t="s">
        <v>142</v>
      </c>
      <c r="CW334" s="387"/>
      <c r="CX334" s="394" t="s">
        <v>143</v>
      </c>
      <c r="CY334" s="394" t="s">
        <v>144</v>
      </c>
    </row>
    <row r="335" spans="99:103" ht="14.4" customHeight="1" x14ac:dyDescent="0.25">
      <c r="CU335" s="385"/>
      <c r="CV335" s="395"/>
      <c r="CW335" s="396"/>
      <c r="CX335" s="397"/>
      <c r="CY335" s="398"/>
    </row>
    <row r="336" spans="99:103" ht="14.4" customHeight="1" x14ac:dyDescent="0.25">
      <c r="CU336" s="385"/>
      <c r="CV336" s="399"/>
      <c r="CW336" s="400"/>
      <c r="CX336" s="397"/>
      <c r="CY336" s="398"/>
    </row>
    <row r="337" spans="99:103" ht="14.4" customHeight="1" x14ac:dyDescent="0.25">
      <c r="CU337" s="385"/>
      <c r="CV337" s="399"/>
      <c r="CW337" s="400"/>
      <c r="CX337" s="397"/>
      <c r="CY337" s="398"/>
    </row>
    <row r="338" spans="99:103" ht="14.4" customHeight="1" x14ac:dyDescent="0.25">
      <c r="CU338" s="385"/>
      <c r="CV338" s="399"/>
      <c r="CW338" s="400"/>
      <c r="CX338" s="397"/>
      <c r="CY338" s="398"/>
    </row>
    <row r="339" spans="99:103" ht="14.4" customHeight="1" x14ac:dyDescent="0.25">
      <c r="CU339" s="385"/>
      <c r="CV339" s="401"/>
      <c r="CW339" s="400"/>
      <c r="CX339" s="397"/>
      <c r="CY339" s="398"/>
    </row>
    <row r="340" spans="99:103" ht="14.4" customHeight="1" x14ac:dyDescent="0.25">
      <c r="CU340" s="385"/>
      <c r="CV340" s="387"/>
      <c r="CW340" s="387"/>
      <c r="CX340" s="390" t="s">
        <v>145</v>
      </c>
      <c r="CY340" s="402"/>
    </row>
    <row r="341" spans="99:103" ht="14.4" customHeight="1" thickBot="1" x14ac:dyDescent="0.3">
      <c r="CU341" s="385"/>
      <c r="CV341" s="387"/>
      <c r="CW341" s="387"/>
      <c r="CX341" s="387"/>
      <c r="CY341" s="393"/>
    </row>
    <row r="342" spans="99:103" ht="14.4" customHeight="1" x14ac:dyDescent="0.25">
      <c r="CU342" s="403"/>
      <c r="CV342" s="404" t="s">
        <v>146</v>
      </c>
      <c r="CW342" s="405"/>
      <c r="CX342" s="406" t="s">
        <v>147</v>
      </c>
      <c r="CY342" s="407"/>
    </row>
    <row r="343" spans="99:103" ht="14.4" customHeight="1" x14ac:dyDescent="0.3">
      <c r="CU343" s="48"/>
      <c r="CV343" s="48"/>
      <c r="CW343" s="48"/>
      <c r="CX343" s="48"/>
      <c r="CY343" s="48"/>
    </row>
    <row r="344" spans="99:103" ht="14.4" customHeight="1" x14ac:dyDescent="0.3">
      <c r="CU344" s="48"/>
      <c r="CV344" s="48"/>
      <c r="CW344" s="48"/>
      <c r="CX344" s="48"/>
      <c r="CY344" s="48"/>
    </row>
    <row r="345" spans="99:103" ht="14.4" customHeight="1" x14ac:dyDescent="0.25">
      <c r="CU345" s="382"/>
      <c r="CV345" s="383" t="s">
        <v>136</v>
      </c>
      <c r="CW345" s="383"/>
      <c r="CX345" s="383" t="s">
        <v>137</v>
      </c>
      <c r="CY345" s="384">
        <f>$CY$175</f>
        <v>42628</v>
      </c>
    </row>
    <row r="346" spans="99:103" ht="14.4" customHeight="1" x14ac:dyDescent="0.25">
      <c r="CU346" s="385"/>
      <c r="CV346" s="386" t="s">
        <v>6</v>
      </c>
      <c r="CW346" s="387"/>
      <c r="CX346" s="388" t="str">
        <f>$CX$176</f>
        <v xml:space="preserve">          Joueurs @ $13.00</v>
      </c>
      <c r="CY346" s="388" t="s">
        <v>139</v>
      </c>
    </row>
    <row r="347" spans="99:103" ht="14.4" customHeight="1" x14ac:dyDescent="0.25">
      <c r="CU347" s="385"/>
      <c r="CV347" s="389" t="str">
        <f>Donnees!BF14</f>
        <v>Claire Lessard</v>
      </c>
      <c r="CW347" s="387"/>
      <c r="CX347" s="390" t="str">
        <f>$CX$177</f>
        <v xml:space="preserve">          Substituts @ $10.00</v>
      </c>
      <c r="CY347" s="390" t="s">
        <v>139</v>
      </c>
    </row>
    <row r="348" spans="99:103" ht="14.4" customHeight="1" x14ac:dyDescent="0.25">
      <c r="CU348" s="385"/>
      <c r="CV348" s="389"/>
      <c r="CW348" s="387"/>
      <c r="CX348" s="391"/>
      <c r="CY348" s="392"/>
    </row>
    <row r="349" spans="99:103" ht="14.4" customHeight="1" x14ac:dyDescent="0.25">
      <c r="CU349" s="385"/>
      <c r="CV349" s="387" t="s">
        <v>158</v>
      </c>
      <c r="CW349" s="387"/>
      <c r="CX349" s="387"/>
      <c r="CY349" s="393" t="str">
        <f>$CY$179</f>
        <v>Sem.02</v>
      </c>
    </row>
    <row r="350" spans="99:103" ht="14.4" customHeight="1" x14ac:dyDescent="0.25">
      <c r="CU350" s="385"/>
      <c r="CV350" s="394" t="s">
        <v>142</v>
      </c>
      <c r="CW350" s="387"/>
      <c r="CX350" s="394" t="s">
        <v>143</v>
      </c>
      <c r="CY350" s="394" t="s">
        <v>144</v>
      </c>
    </row>
    <row r="351" spans="99:103" ht="14.4" customHeight="1" x14ac:dyDescent="0.25">
      <c r="CU351" s="385"/>
      <c r="CV351" s="395"/>
      <c r="CW351" s="396"/>
      <c r="CX351" s="397"/>
      <c r="CY351" s="398"/>
    </row>
    <row r="352" spans="99:103" ht="14.4" customHeight="1" x14ac:dyDescent="0.25">
      <c r="CU352" s="385"/>
      <c r="CV352" s="399"/>
      <c r="CW352" s="400"/>
      <c r="CX352" s="397"/>
      <c r="CY352" s="398"/>
    </row>
    <row r="353" spans="99:103" ht="14.4" customHeight="1" x14ac:dyDescent="0.25">
      <c r="CU353" s="385"/>
      <c r="CV353" s="399"/>
      <c r="CW353" s="400"/>
      <c r="CX353" s="397"/>
      <c r="CY353" s="398"/>
    </row>
    <row r="354" spans="99:103" ht="14.4" customHeight="1" x14ac:dyDescent="0.25">
      <c r="CU354" s="385"/>
      <c r="CV354" s="399"/>
      <c r="CW354" s="400"/>
      <c r="CX354" s="397"/>
      <c r="CY354" s="398"/>
    </row>
    <row r="355" spans="99:103" ht="14.4" customHeight="1" x14ac:dyDescent="0.25">
      <c r="CU355" s="385"/>
      <c r="CV355" s="401"/>
      <c r="CW355" s="400"/>
      <c r="CX355" s="397"/>
      <c r="CY355" s="398"/>
    </row>
    <row r="356" spans="99:103" ht="14.4" customHeight="1" x14ac:dyDescent="0.25">
      <c r="CU356" s="385"/>
      <c r="CV356" s="387"/>
      <c r="CW356" s="387"/>
      <c r="CX356" s="390" t="s">
        <v>145</v>
      </c>
      <c r="CY356" s="402"/>
    </row>
    <row r="357" spans="99:103" ht="14.4" customHeight="1" thickBot="1" x14ac:dyDescent="0.3">
      <c r="CU357" s="385"/>
      <c r="CV357" s="387"/>
      <c r="CW357" s="387"/>
      <c r="CX357" s="387"/>
      <c r="CY357" s="393"/>
    </row>
    <row r="358" spans="99:103" ht="14.4" customHeight="1" x14ac:dyDescent="0.25">
      <c r="CU358" s="403"/>
      <c r="CV358" s="404" t="s">
        <v>146</v>
      </c>
      <c r="CW358" s="405"/>
      <c r="CX358" s="406" t="s">
        <v>147</v>
      </c>
      <c r="CY358" s="407"/>
    </row>
    <row r="359" spans="99:103" ht="14.4" customHeight="1" x14ac:dyDescent="0.25">
      <c r="CU359" s="382"/>
      <c r="CV359" s="383" t="s">
        <v>136</v>
      </c>
      <c r="CW359" s="383"/>
      <c r="CX359" s="383" t="s">
        <v>137</v>
      </c>
      <c r="CY359" s="384">
        <f>$CY$175</f>
        <v>42628</v>
      </c>
    </row>
    <row r="360" spans="99:103" ht="14.4" customHeight="1" x14ac:dyDescent="0.25">
      <c r="CU360" s="385"/>
      <c r="CV360" s="386" t="s">
        <v>6</v>
      </c>
      <c r="CW360" s="387"/>
      <c r="CX360" s="388" t="str">
        <f>$CX$176</f>
        <v xml:space="preserve">          Joueurs @ $13.00</v>
      </c>
      <c r="CY360" s="388" t="s">
        <v>139</v>
      </c>
    </row>
    <row r="361" spans="99:103" ht="14.4" customHeight="1" x14ac:dyDescent="0.25">
      <c r="CU361" s="385"/>
      <c r="CV361" s="389" t="str">
        <f>Donnees!BF15</f>
        <v>André Cyr</v>
      </c>
      <c r="CW361" s="387"/>
      <c r="CX361" s="390" t="str">
        <f>$CX$177</f>
        <v xml:space="preserve">          Substituts @ $10.00</v>
      </c>
      <c r="CY361" s="390" t="s">
        <v>139</v>
      </c>
    </row>
    <row r="362" spans="99:103" ht="14.4" customHeight="1" x14ac:dyDescent="0.25">
      <c r="CU362" s="385"/>
      <c r="CV362" s="389"/>
      <c r="CW362" s="387"/>
      <c r="CX362" s="391"/>
      <c r="CY362" s="392"/>
    </row>
    <row r="363" spans="99:103" ht="14.4" customHeight="1" x14ac:dyDescent="0.25">
      <c r="CU363" s="385"/>
      <c r="CV363" s="387" t="s">
        <v>159</v>
      </c>
      <c r="CW363" s="387"/>
      <c r="CX363" s="387"/>
      <c r="CY363" s="393" t="str">
        <f>$CY$179</f>
        <v>Sem.02</v>
      </c>
    </row>
    <row r="364" spans="99:103" ht="14.4" customHeight="1" x14ac:dyDescent="0.25">
      <c r="CU364" s="385"/>
      <c r="CV364" s="394" t="s">
        <v>142</v>
      </c>
      <c r="CW364" s="387"/>
      <c r="CX364" s="394" t="s">
        <v>143</v>
      </c>
      <c r="CY364" s="394" t="s">
        <v>144</v>
      </c>
    </row>
    <row r="365" spans="99:103" ht="14.4" customHeight="1" x14ac:dyDescent="0.25">
      <c r="CU365" s="385"/>
      <c r="CV365" s="395"/>
      <c r="CW365" s="396"/>
      <c r="CX365" s="397"/>
      <c r="CY365" s="398"/>
    </row>
    <row r="366" spans="99:103" ht="14.4" customHeight="1" x14ac:dyDescent="0.25">
      <c r="CU366" s="385"/>
      <c r="CV366" s="399"/>
      <c r="CW366" s="400"/>
      <c r="CX366" s="397"/>
      <c r="CY366" s="398"/>
    </row>
    <row r="367" spans="99:103" ht="14.4" customHeight="1" x14ac:dyDescent="0.25">
      <c r="CU367" s="385"/>
      <c r="CV367" s="399"/>
      <c r="CW367" s="400"/>
      <c r="CX367" s="397"/>
      <c r="CY367" s="398"/>
    </row>
    <row r="368" spans="99:103" ht="14.4" customHeight="1" x14ac:dyDescent="0.25">
      <c r="CU368" s="385"/>
      <c r="CV368" s="399"/>
      <c r="CW368" s="400"/>
      <c r="CX368" s="397"/>
      <c r="CY368" s="398"/>
    </row>
    <row r="369" spans="99:103" ht="14.4" customHeight="1" x14ac:dyDescent="0.25">
      <c r="CU369" s="385"/>
      <c r="CV369" s="401"/>
      <c r="CW369" s="400"/>
      <c r="CX369" s="397"/>
      <c r="CY369" s="398"/>
    </row>
    <row r="370" spans="99:103" ht="14.4" customHeight="1" x14ac:dyDescent="0.25">
      <c r="CU370" s="385"/>
      <c r="CV370" s="387"/>
      <c r="CW370" s="387"/>
      <c r="CX370" s="390" t="s">
        <v>145</v>
      </c>
      <c r="CY370" s="402"/>
    </row>
    <row r="371" spans="99:103" ht="14.4" customHeight="1" thickBot="1" x14ac:dyDescent="0.3">
      <c r="CU371" s="385"/>
      <c r="CV371" s="387"/>
      <c r="CW371" s="387"/>
      <c r="CX371" s="387"/>
      <c r="CY371" s="393"/>
    </row>
    <row r="372" spans="99:103" ht="14.4" customHeight="1" x14ac:dyDescent="0.25">
      <c r="CU372" s="403"/>
      <c r="CV372" s="404" t="s">
        <v>146</v>
      </c>
      <c r="CW372" s="405"/>
      <c r="CX372" s="406" t="s">
        <v>147</v>
      </c>
      <c r="CY372" s="407"/>
    </row>
    <row r="373" spans="99:103" ht="14.4" customHeight="1" x14ac:dyDescent="0.25"/>
    <row r="374" spans="99:103" ht="14.4" customHeight="1" x14ac:dyDescent="0.25"/>
    <row r="375" spans="99:103" ht="14.4" customHeight="1" x14ac:dyDescent="0.25">
      <c r="CU375" s="382"/>
      <c r="CV375" s="383" t="s">
        <v>136</v>
      </c>
      <c r="CW375" s="383"/>
      <c r="CX375" s="383" t="s">
        <v>137</v>
      </c>
      <c r="CY375" s="384">
        <f>$CY$175</f>
        <v>42628</v>
      </c>
    </row>
    <row r="376" spans="99:103" ht="14.4" customHeight="1" x14ac:dyDescent="0.25">
      <c r="CU376" s="385"/>
      <c r="CV376" s="386" t="s">
        <v>6</v>
      </c>
      <c r="CW376" s="387"/>
      <c r="CX376" s="388" t="str">
        <f>$CX$176</f>
        <v xml:space="preserve">          Joueurs @ $13.00</v>
      </c>
      <c r="CY376" s="388" t="s">
        <v>139</v>
      </c>
    </row>
    <row r="377" spans="99:103" ht="14.4" customHeight="1" x14ac:dyDescent="0.25">
      <c r="CU377" s="385"/>
      <c r="CV377" s="389" t="str">
        <f>Donnees!BF16</f>
        <v>Michel Moreau</v>
      </c>
      <c r="CW377" s="387"/>
      <c r="CX377" s="390" t="str">
        <f>$CX$177</f>
        <v xml:space="preserve">          Substituts @ $10.00</v>
      </c>
      <c r="CY377" s="390" t="s">
        <v>139</v>
      </c>
    </row>
    <row r="378" spans="99:103" ht="14.4" customHeight="1" x14ac:dyDescent="0.25">
      <c r="CU378" s="385"/>
      <c r="CV378" s="389"/>
      <c r="CW378" s="387"/>
      <c r="CX378" s="391"/>
      <c r="CY378" s="392"/>
    </row>
    <row r="379" spans="99:103" ht="14.4" customHeight="1" x14ac:dyDescent="0.25">
      <c r="CU379" s="385"/>
      <c r="CV379" s="387" t="s">
        <v>160</v>
      </c>
      <c r="CW379" s="387"/>
      <c r="CX379" s="387"/>
      <c r="CY379" s="393" t="str">
        <f>$CY$179</f>
        <v>Sem.02</v>
      </c>
    </row>
    <row r="380" spans="99:103" ht="14.4" customHeight="1" x14ac:dyDescent="0.25">
      <c r="CU380" s="385"/>
      <c r="CV380" s="394" t="s">
        <v>142</v>
      </c>
      <c r="CW380" s="387"/>
      <c r="CX380" s="394" t="s">
        <v>143</v>
      </c>
      <c r="CY380" s="394" t="s">
        <v>144</v>
      </c>
    </row>
    <row r="381" spans="99:103" ht="14.4" customHeight="1" x14ac:dyDescent="0.25">
      <c r="CU381" s="385"/>
      <c r="CV381" s="395"/>
      <c r="CW381" s="396"/>
      <c r="CX381" s="397"/>
      <c r="CY381" s="398"/>
    </row>
    <row r="382" spans="99:103" ht="14.4" customHeight="1" x14ac:dyDescent="0.25">
      <c r="CU382" s="385"/>
      <c r="CV382" s="399"/>
      <c r="CW382" s="400"/>
      <c r="CX382" s="397"/>
      <c r="CY382" s="398"/>
    </row>
    <row r="383" spans="99:103" ht="14.4" customHeight="1" x14ac:dyDescent="0.25">
      <c r="CU383" s="385"/>
      <c r="CV383" s="399"/>
      <c r="CW383" s="400"/>
      <c r="CX383" s="397"/>
      <c r="CY383" s="398"/>
    </row>
    <row r="384" spans="99:103" ht="14.4" customHeight="1" x14ac:dyDescent="0.25">
      <c r="CU384" s="385"/>
      <c r="CV384" s="399"/>
      <c r="CW384" s="400"/>
      <c r="CX384" s="397"/>
      <c r="CY384" s="398"/>
    </row>
    <row r="385" spans="99:103" ht="14.4" customHeight="1" x14ac:dyDescent="0.25">
      <c r="CU385" s="385"/>
      <c r="CV385" s="401"/>
      <c r="CW385" s="400"/>
      <c r="CX385" s="397"/>
      <c r="CY385" s="398"/>
    </row>
    <row r="386" spans="99:103" ht="14.4" customHeight="1" x14ac:dyDescent="0.25">
      <c r="CU386" s="385"/>
      <c r="CV386" s="387"/>
      <c r="CW386" s="387"/>
      <c r="CX386" s="390" t="s">
        <v>145</v>
      </c>
      <c r="CY386" s="402"/>
    </row>
    <row r="387" spans="99:103" ht="14.4" customHeight="1" thickBot="1" x14ac:dyDescent="0.3">
      <c r="CU387" s="385"/>
      <c r="CV387" s="387"/>
      <c r="CW387" s="387"/>
      <c r="CX387" s="387"/>
      <c r="CY387" s="393"/>
    </row>
    <row r="388" spans="99:103" ht="14.4" customHeight="1" x14ac:dyDescent="0.25">
      <c r="CU388" s="403"/>
      <c r="CV388" s="404" t="s">
        <v>146</v>
      </c>
      <c r="CW388" s="405"/>
      <c r="CX388" s="406" t="s">
        <v>147</v>
      </c>
      <c r="CY388" s="407"/>
    </row>
    <row r="389" spans="99:103" ht="14.4" customHeight="1" x14ac:dyDescent="0.25"/>
    <row r="390" spans="99:103" ht="14.4" customHeight="1" x14ac:dyDescent="0.25"/>
    <row r="391" spans="99:103" ht="14.4" customHeight="1" x14ac:dyDescent="0.25">
      <c r="CU391" s="382"/>
      <c r="CV391" s="383" t="s">
        <v>136</v>
      </c>
      <c r="CW391" s="383"/>
      <c r="CX391" s="383" t="s">
        <v>137</v>
      </c>
      <c r="CY391" s="384">
        <f>$CY$175</f>
        <v>42628</v>
      </c>
    </row>
    <row r="392" spans="99:103" ht="14.4" customHeight="1" x14ac:dyDescent="0.25">
      <c r="CU392" s="385"/>
      <c r="CV392" s="386" t="s">
        <v>6</v>
      </c>
      <c r="CW392" s="387"/>
      <c r="CX392" s="388" t="str">
        <f>$CX$176</f>
        <v xml:space="preserve">          Joueurs @ $13.00</v>
      </c>
      <c r="CY392" s="388" t="s">
        <v>139</v>
      </c>
    </row>
    <row r="393" spans="99:103" ht="14.4" customHeight="1" x14ac:dyDescent="0.25">
      <c r="CU393" s="385"/>
      <c r="CV393" s="389" t="str">
        <f>Donnees!BF17</f>
        <v>Yves Chapdelaine</v>
      </c>
      <c r="CW393" s="387"/>
      <c r="CX393" s="390" t="str">
        <f>$CX$177</f>
        <v xml:space="preserve">          Substituts @ $10.00</v>
      </c>
      <c r="CY393" s="390" t="s">
        <v>139</v>
      </c>
    </row>
    <row r="394" spans="99:103" ht="14.4" customHeight="1" x14ac:dyDescent="0.25">
      <c r="CU394" s="385"/>
      <c r="CV394" s="389"/>
      <c r="CW394" s="387"/>
      <c r="CX394" s="391"/>
      <c r="CY394" s="392"/>
    </row>
    <row r="395" spans="99:103" ht="14.4" customHeight="1" x14ac:dyDescent="0.25">
      <c r="CU395" s="385"/>
      <c r="CV395" s="387" t="s">
        <v>161</v>
      </c>
      <c r="CW395" s="387"/>
      <c r="CX395" s="387"/>
      <c r="CY395" s="393" t="str">
        <f>$CY$179</f>
        <v>Sem.02</v>
      </c>
    </row>
    <row r="396" spans="99:103" ht="14.4" customHeight="1" x14ac:dyDescent="0.25">
      <c r="CU396" s="385"/>
      <c r="CV396" s="394" t="s">
        <v>142</v>
      </c>
      <c r="CW396" s="387"/>
      <c r="CX396" s="394" t="s">
        <v>143</v>
      </c>
      <c r="CY396" s="394" t="s">
        <v>144</v>
      </c>
    </row>
    <row r="397" spans="99:103" ht="14.4" customHeight="1" x14ac:dyDescent="0.25">
      <c r="CU397" s="385"/>
      <c r="CV397" s="395"/>
      <c r="CW397" s="396"/>
      <c r="CX397" s="397"/>
      <c r="CY397" s="398"/>
    </row>
    <row r="398" spans="99:103" ht="14.4" customHeight="1" x14ac:dyDescent="0.25">
      <c r="CU398" s="385"/>
      <c r="CV398" s="399"/>
      <c r="CW398" s="400"/>
      <c r="CX398" s="397"/>
      <c r="CY398" s="398"/>
    </row>
    <row r="399" spans="99:103" ht="14.4" customHeight="1" x14ac:dyDescent="0.25">
      <c r="CU399" s="385"/>
      <c r="CV399" s="399"/>
      <c r="CW399" s="400"/>
      <c r="CX399" s="397"/>
      <c r="CY399" s="398"/>
    </row>
    <row r="400" spans="99:103" ht="14.4" customHeight="1" x14ac:dyDescent="0.25">
      <c r="CU400" s="385"/>
      <c r="CV400" s="399"/>
      <c r="CW400" s="400"/>
      <c r="CX400" s="397"/>
      <c r="CY400" s="398"/>
    </row>
    <row r="401" spans="99:103" ht="14.4" customHeight="1" x14ac:dyDescent="0.25">
      <c r="CU401" s="385"/>
      <c r="CV401" s="401"/>
      <c r="CW401" s="400"/>
      <c r="CX401" s="397"/>
      <c r="CY401" s="398"/>
    </row>
    <row r="402" spans="99:103" ht="14.4" customHeight="1" x14ac:dyDescent="0.25">
      <c r="CU402" s="385"/>
      <c r="CV402" s="387"/>
      <c r="CW402" s="387"/>
      <c r="CX402" s="390" t="s">
        <v>145</v>
      </c>
      <c r="CY402" s="402"/>
    </row>
    <row r="403" spans="99:103" ht="14.4" customHeight="1" thickBot="1" x14ac:dyDescent="0.3">
      <c r="CU403" s="385"/>
      <c r="CV403" s="387"/>
      <c r="CW403" s="387"/>
      <c r="CX403" s="387"/>
      <c r="CY403" s="393"/>
    </row>
    <row r="404" spans="99:103" ht="14.4" customHeight="1" x14ac:dyDescent="0.25">
      <c r="CU404" s="403"/>
      <c r="CV404" s="404" t="s">
        <v>146</v>
      </c>
      <c r="CW404" s="405"/>
      <c r="CX404" s="406" t="s">
        <v>147</v>
      </c>
      <c r="CY404" s="407"/>
    </row>
    <row r="405" spans="99:103" ht="14.4" customHeight="1" x14ac:dyDescent="0.25"/>
    <row r="406" spans="99:103" ht="14.4" customHeight="1" x14ac:dyDescent="0.25"/>
    <row r="407" spans="99:103" ht="14.4" customHeight="1" x14ac:dyDescent="0.25">
      <c r="CU407" s="382"/>
      <c r="CV407" s="383" t="s">
        <v>136</v>
      </c>
      <c r="CW407" s="383"/>
      <c r="CX407" s="383" t="s">
        <v>137</v>
      </c>
      <c r="CY407" s="384">
        <f>$CY$175</f>
        <v>42628</v>
      </c>
    </row>
    <row r="408" spans="99:103" ht="14.4" customHeight="1" x14ac:dyDescent="0.25">
      <c r="CU408" s="385"/>
      <c r="CV408" s="386" t="s">
        <v>6</v>
      </c>
      <c r="CW408" s="387"/>
      <c r="CX408" s="388" t="str">
        <f>$CX$176</f>
        <v xml:space="preserve">          Joueurs @ $13.00</v>
      </c>
      <c r="CY408" s="388" t="s">
        <v>139</v>
      </c>
    </row>
    <row r="409" spans="99:103" ht="14.4" customHeight="1" x14ac:dyDescent="0.25">
      <c r="CU409" s="385"/>
      <c r="CV409" s="389" t="str">
        <f>Donnees!BF18</f>
        <v>Michel Taillon</v>
      </c>
      <c r="CW409" s="387"/>
      <c r="CX409" s="390" t="str">
        <f>$CX$177</f>
        <v xml:space="preserve">          Substituts @ $10.00</v>
      </c>
      <c r="CY409" s="390" t="s">
        <v>139</v>
      </c>
    </row>
    <row r="410" spans="99:103" ht="14.4" customHeight="1" x14ac:dyDescent="0.25">
      <c r="CU410" s="385"/>
      <c r="CV410" s="389"/>
      <c r="CW410" s="387"/>
      <c r="CX410" s="391"/>
      <c r="CY410" s="392"/>
    </row>
    <row r="411" spans="99:103" ht="14.4" customHeight="1" x14ac:dyDescent="0.25">
      <c r="CU411" s="385"/>
      <c r="CV411" s="387" t="s">
        <v>162</v>
      </c>
      <c r="CW411" s="387"/>
      <c r="CX411" s="387"/>
      <c r="CY411" s="393" t="str">
        <f>$CY$179</f>
        <v>Sem.02</v>
      </c>
    </row>
    <row r="412" spans="99:103" ht="14.4" customHeight="1" x14ac:dyDescent="0.25">
      <c r="CU412" s="385"/>
      <c r="CV412" s="394" t="s">
        <v>142</v>
      </c>
      <c r="CW412" s="387"/>
      <c r="CX412" s="394" t="s">
        <v>143</v>
      </c>
      <c r="CY412" s="394" t="s">
        <v>144</v>
      </c>
    </row>
    <row r="413" spans="99:103" ht="14.4" customHeight="1" x14ac:dyDescent="0.25">
      <c r="CU413" s="385"/>
      <c r="CV413" s="395"/>
      <c r="CW413" s="396"/>
      <c r="CX413" s="397"/>
      <c r="CY413" s="398"/>
    </row>
    <row r="414" spans="99:103" ht="14.4" customHeight="1" x14ac:dyDescent="0.25">
      <c r="CU414" s="385"/>
      <c r="CV414" s="399"/>
      <c r="CW414" s="400"/>
      <c r="CX414" s="397"/>
      <c r="CY414" s="398"/>
    </row>
    <row r="415" spans="99:103" ht="14.4" customHeight="1" x14ac:dyDescent="0.25">
      <c r="CU415" s="385"/>
      <c r="CV415" s="399"/>
      <c r="CW415" s="400"/>
      <c r="CX415" s="397"/>
      <c r="CY415" s="398"/>
    </row>
    <row r="416" spans="99:103" ht="14.4" customHeight="1" x14ac:dyDescent="0.25">
      <c r="CU416" s="385"/>
      <c r="CV416" s="399"/>
      <c r="CW416" s="400"/>
      <c r="CX416" s="397"/>
      <c r="CY416" s="398"/>
    </row>
    <row r="417" spans="99:103" ht="14.4" customHeight="1" x14ac:dyDescent="0.25">
      <c r="CU417" s="385"/>
      <c r="CV417" s="401"/>
      <c r="CW417" s="400"/>
      <c r="CX417" s="397"/>
      <c r="CY417" s="398"/>
    </row>
    <row r="418" spans="99:103" ht="14.4" customHeight="1" x14ac:dyDescent="0.25">
      <c r="CU418" s="385"/>
      <c r="CV418" s="387"/>
      <c r="CW418" s="387"/>
      <c r="CX418" s="390" t="s">
        <v>145</v>
      </c>
      <c r="CY418" s="402"/>
    </row>
    <row r="419" spans="99:103" ht="13.95" customHeight="1" thickBot="1" x14ac:dyDescent="0.3">
      <c r="CU419" s="385"/>
      <c r="CV419" s="387"/>
      <c r="CW419" s="387"/>
      <c r="CX419" s="387"/>
      <c r="CY419" s="393"/>
    </row>
    <row r="420" spans="99:103" ht="13.95" customHeight="1" x14ac:dyDescent="0.25">
      <c r="CU420" s="403"/>
      <c r="CV420" s="404" t="s">
        <v>146</v>
      </c>
      <c r="CW420" s="405"/>
      <c r="CX420" s="406" t="s">
        <v>147</v>
      </c>
      <c r="CY420" s="407"/>
    </row>
  </sheetData>
  <conditionalFormatting sqref="CH215 CJ215 CH214:CJ214 CH216:CJ222 CC211:CS212 CC208:CS209 CC214:CG222 CL214:CS222 CC204:CS206 CC200:CS202 CC195:CS198">
    <cfRule type="containsErrors" dxfId="285" priority="66">
      <formula>ISERROR(CC195)</formula>
    </cfRule>
    <cfRule type="cellIs" dxfId="284" priority="67" operator="equal">
      <formula>0</formula>
    </cfRule>
  </conditionalFormatting>
  <conditionalFormatting sqref="CC175:CM175 CO175:CS175 CQ178:CS193 CH178:CH193 CK178:CK193 CN178:CN193 CD178:CE193">
    <cfRule type="containsErrors" dxfId="283" priority="56">
      <formula>ISERROR(CC175)</formula>
    </cfRule>
    <cfRule type="cellIs" dxfId="282" priority="57" operator="equal">
      <formula>0</formula>
    </cfRule>
  </conditionalFormatting>
  <conditionalFormatting sqref="CC176:CS177">
    <cfRule type="containsErrors" dxfId="281" priority="54">
      <formula>ISERROR(CC176)</formula>
    </cfRule>
    <cfRule type="cellIs" dxfId="280" priority="55" operator="equal">
      <formula>0</formula>
    </cfRule>
  </conditionalFormatting>
  <conditionalFormatting sqref="CC178:CC193">
    <cfRule type="containsErrors" dxfId="279" priority="52">
      <formula>ISERROR(CC178)</formula>
    </cfRule>
    <cfRule type="cellIs" dxfId="278" priority="53" operator="equal">
      <formula>0</formula>
    </cfRule>
  </conditionalFormatting>
  <conditionalFormatting sqref="CF178:CF193">
    <cfRule type="containsErrors" dxfId="277" priority="51">
      <formula>ISERROR(CF178)</formula>
    </cfRule>
  </conditionalFormatting>
  <conditionalFormatting sqref="CI178:CI193">
    <cfRule type="containsErrors" dxfId="276" priority="50">
      <formula>ISERROR(CI178)</formula>
    </cfRule>
  </conditionalFormatting>
  <conditionalFormatting sqref="CL178:CL193">
    <cfRule type="containsErrors" dxfId="275" priority="49">
      <formula>ISERROR(CL178)</formula>
    </cfRule>
  </conditionalFormatting>
  <conditionalFormatting sqref="CO178:CO193">
    <cfRule type="containsErrors" dxfId="274" priority="48">
      <formula>ISERROR(CO178)</formula>
    </cfRule>
  </conditionalFormatting>
  <conditionalFormatting sqref="CU235:CY235 CU281:CY281 CU327:CY327">
    <cfRule type="cellIs" dxfId="273" priority="46" operator="equal">
      <formula>0</formula>
    </cfRule>
  </conditionalFormatting>
  <conditionalFormatting sqref="CU175:CY180 CU186:CY189 CU181:CW185 CY181:CY185">
    <cfRule type="cellIs" dxfId="272" priority="47" operator="equal">
      <formula>0</formula>
    </cfRule>
  </conditionalFormatting>
  <conditionalFormatting sqref="CU191:CY192 CU203:CY204 CU194:CY196 CU193 CW193:CY193 CU197:CW202">
    <cfRule type="cellIs" dxfId="271" priority="45" operator="equal">
      <formula>0</formula>
    </cfRule>
  </conditionalFormatting>
  <conditionalFormatting sqref="CU207:CY208 CU219:CY220 CU210:CY212 CU209 CW209:CY209 CU213:CW218">
    <cfRule type="cellIs" dxfId="270" priority="44" operator="equal">
      <formula>0</formula>
    </cfRule>
  </conditionalFormatting>
  <conditionalFormatting sqref="CU221:CY222 CU233:CY234 CU224:CY226 CU223 CW223:CY223 CU227:CW232">
    <cfRule type="cellIs" dxfId="269" priority="43" operator="equal">
      <formula>0</formula>
    </cfRule>
  </conditionalFormatting>
  <conditionalFormatting sqref="CU237:CY238 CU249:CY250 CU240:CY242 CU239 CW239:CY239 CU243:CW248">
    <cfRule type="cellIs" dxfId="268" priority="42" operator="equal">
      <formula>0</formula>
    </cfRule>
  </conditionalFormatting>
  <conditionalFormatting sqref="CU253:CY254 CU265:CY266 CU256:CY258 CU255 CW255:CY255 CU259:CW264">
    <cfRule type="cellIs" dxfId="267" priority="41" operator="equal">
      <formula>0</formula>
    </cfRule>
  </conditionalFormatting>
  <conditionalFormatting sqref="CU267:CY268 CU279:CY280 CU270:CY272 CU269 CW269:CY269 CU273:CW278">
    <cfRule type="cellIs" dxfId="266" priority="40" operator="equal">
      <formula>0</formula>
    </cfRule>
  </conditionalFormatting>
  <conditionalFormatting sqref="CU283:CY284 CU295:CY296 CU286:CY288 CU285 CW285:CY285 CU289:CW294">
    <cfRule type="cellIs" dxfId="265" priority="39" operator="equal">
      <formula>0</formula>
    </cfRule>
  </conditionalFormatting>
  <conditionalFormatting sqref="CU299:CY300 CU311:CY312 CU302:CY304 CU301 CW301:CY301 CU305:CW310">
    <cfRule type="cellIs" dxfId="264" priority="38" operator="equal">
      <formula>0</formula>
    </cfRule>
  </conditionalFormatting>
  <conditionalFormatting sqref="CU313:CY314 CU325:CY326 CU316:CY318 CU315 CW315:CY315 CU319:CW324">
    <cfRule type="cellIs" dxfId="263" priority="37" operator="equal">
      <formula>0</formula>
    </cfRule>
  </conditionalFormatting>
  <conditionalFormatting sqref="CU329:CY330 CU341:CY342 CU332:CY334 CU331 CW331:CY331 CU335:CW340">
    <cfRule type="cellIs" dxfId="262" priority="36" operator="equal">
      <formula>0</formula>
    </cfRule>
  </conditionalFormatting>
  <conditionalFormatting sqref="CU345:CY346 CU357:CY358 CU348:CY350 CU347 CW347:CY347 CU351:CW356">
    <cfRule type="cellIs" dxfId="261" priority="35" operator="equal">
      <formula>0</formula>
    </cfRule>
  </conditionalFormatting>
  <conditionalFormatting sqref="CU359:CY360 CU371:CY372 CU362:CY364 CU361 CW361:CY361 CU365:CW370">
    <cfRule type="cellIs" dxfId="260" priority="34" operator="equal">
      <formula>0</formula>
    </cfRule>
  </conditionalFormatting>
  <conditionalFormatting sqref="CU375:CY376 CU387:CY388 CU378:CY380 CU377 CW377:CY377 CU381:CW386">
    <cfRule type="cellIs" dxfId="259" priority="33" operator="equal">
      <formula>0</formula>
    </cfRule>
  </conditionalFormatting>
  <conditionalFormatting sqref="CU391:CY392 CU403:CY404 CU394:CY396 CU393 CW393:CY393 CU397:CW402">
    <cfRule type="cellIs" dxfId="258" priority="32" operator="equal">
      <formula>0</formula>
    </cfRule>
  </conditionalFormatting>
  <conditionalFormatting sqref="CU407:CY408 CU419:CY420 CU410:CY412 CU409 CW409:CY409 CU413:CW418">
    <cfRule type="cellIs" dxfId="257" priority="31" operator="equal">
      <formula>0</formula>
    </cfRule>
  </conditionalFormatting>
  <conditionalFormatting sqref="CV193">
    <cfRule type="cellIs" dxfId="256" priority="30" operator="equal">
      <formula>0</formula>
    </cfRule>
  </conditionalFormatting>
  <conditionalFormatting sqref="CV209">
    <cfRule type="cellIs" dxfId="255" priority="29" operator="equal">
      <formula>0</formula>
    </cfRule>
  </conditionalFormatting>
  <conditionalFormatting sqref="CV223">
    <cfRule type="cellIs" dxfId="254" priority="28" operator="equal">
      <formula>0</formula>
    </cfRule>
  </conditionalFormatting>
  <conditionalFormatting sqref="CV239">
    <cfRule type="cellIs" dxfId="253" priority="27" operator="equal">
      <formula>0</formula>
    </cfRule>
  </conditionalFormatting>
  <conditionalFormatting sqref="CV255">
    <cfRule type="cellIs" dxfId="252" priority="26" operator="equal">
      <formula>0</formula>
    </cfRule>
  </conditionalFormatting>
  <conditionalFormatting sqref="CV269">
    <cfRule type="cellIs" dxfId="251" priority="25" operator="equal">
      <formula>0</formula>
    </cfRule>
  </conditionalFormatting>
  <conditionalFormatting sqref="CV285">
    <cfRule type="cellIs" dxfId="250" priority="24" operator="equal">
      <formula>0</formula>
    </cfRule>
  </conditionalFormatting>
  <conditionalFormatting sqref="CV301">
    <cfRule type="cellIs" dxfId="249" priority="23" operator="equal">
      <formula>0</formula>
    </cfRule>
  </conditionalFormatting>
  <conditionalFormatting sqref="CV315">
    <cfRule type="cellIs" dxfId="248" priority="22" operator="equal">
      <formula>0</formula>
    </cfRule>
  </conditionalFormatting>
  <conditionalFormatting sqref="CV331">
    <cfRule type="cellIs" dxfId="247" priority="21" operator="equal">
      <formula>0</formula>
    </cfRule>
  </conditionalFormatting>
  <conditionalFormatting sqref="CV347">
    <cfRule type="cellIs" dxfId="246" priority="20" operator="equal">
      <formula>0</formula>
    </cfRule>
  </conditionalFormatting>
  <conditionalFormatting sqref="CV361">
    <cfRule type="cellIs" dxfId="245" priority="19" operator="equal">
      <formula>0</formula>
    </cfRule>
  </conditionalFormatting>
  <conditionalFormatting sqref="CV377">
    <cfRule type="cellIs" dxfId="244" priority="18" operator="equal">
      <formula>0</formula>
    </cfRule>
  </conditionalFormatting>
  <conditionalFormatting sqref="CV393">
    <cfRule type="cellIs" dxfId="243" priority="17" operator="equal">
      <formula>0</formula>
    </cfRule>
  </conditionalFormatting>
  <conditionalFormatting sqref="CV409">
    <cfRule type="cellIs" dxfId="242" priority="16" operator="equal">
      <formula>0</formula>
    </cfRule>
  </conditionalFormatting>
  <conditionalFormatting sqref="CX202:CY202 CY197:CY201">
    <cfRule type="cellIs" dxfId="241" priority="15" operator="equal">
      <formula>0</formula>
    </cfRule>
  </conditionalFormatting>
  <conditionalFormatting sqref="CX218:CY218 CY213:CY217">
    <cfRule type="cellIs" dxfId="240" priority="14" operator="equal">
      <formula>0</formula>
    </cfRule>
  </conditionalFormatting>
  <conditionalFormatting sqref="CX232:CY232 CY227:CY231">
    <cfRule type="cellIs" dxfId="239" priority="13" operator="equal">
      <formula>0</formula>
    </cfRule>
  </conditionalFormatting>
  <conditionalFormatting sqref="CX248:CY248 CY243:CY247">
    <cfRule type="cellIs" dxfId="238" priority="12" operator="equal">
      <formula>0</formula>
    </cfRule>
  </conditionalFormatting>
  <conditionalFormatting sqref="CX264:CY264 CY259:CY263">
    <cfRule type="cellIs" dxfId="237" priority="11" operator="equal">
      <formula>0</formula>
    </cfRule>
  </conditionalFormatting>
  <conditionalFormatting sqref="CX278:CY278 CY273:CY277">
    <cfRule type="cellIs" dxfId="236" priority="10" operator="equal">
      <formula>0</formula>
    </cfRule>
  </conditionalFormatting>
  <conditionalFormatting sqref="CX294:CY294 CY289:CY293">
    <cfRule type="cellIs" dxfId="235" priority="9" operator="equal">
      <formula>0</formula>
    </cfRule>
  </conditionalFormatting>
  <conditionalFormatting sqref="CX310:CY310 CY305:CY309">
    <cfRule type="cellIs" dxfId="234" priority="8" operator="equal">
      <formula>0</formula>
    </cfRule>
  </conditionalFormatting>
  <conditionalFormatting sqref="CX324:CY324 CY319:CY323">
    <cfRule type="cellIs" dxfId="233" priority="7" operator="equal">
      <formula>0</formula>
    </cfRule>
  </conditionalFormatting>
  <conditionalFormatting sqref="CX340:CY340 CY335:CY339">
    <cfRule type="cellIs" dxfId="232" priority="6" operator="equal">
      <formula>0</formula>
    </cfRule>
  </conditionalFormatting>
  <conditionalFormatting sqref="CX356:CY356 CY351:CY355">
    <cfRule type="cellIs" dxfId="231" priority="5" operator="equal">
      <formula>0</formula>
    </cfRule>
  </conditionalFormatting>
  <conditionalFormatting sqref="CX370:CY370 CY365:CY369">
    <cfRule type="cellIs" dxfId="230" priority="4" operator="equal">
      <formula>0</formula>
    </cfRule>
  </conditionalFormatting>
  <conditionalFormatting sqref="CX386:CY386 CY381:CY385">
    <cfRule type="cellIs" dxfId="229" priority="3" operator="equal">
      <formula>0</formula>
    </cfRule>
  </conditionalFormatting>
  <conditionalFormatting sqref="CX402:CY402 CY397:CY401">
    <cfRule type="cellIs" dxfId="228" priority="2" operator="equal">
      <formula>0</formula>
    </cfRule>
  </conditionalFormatting>
  <conditionalFormatting sqref="CX418:CY418 CY413:CY417">
    <cfRule type="cellIs" dxfId="227" priority="1" operator="equal">
      <formula>0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imerStatsdequipe">
                <anchor moveWithCells="1">
                  <from>
                    <xdr:col>80</xdr:col>
                    <xdr:colOff>15240</xdr:colOff>
                    <xdr:row>195</xdr:row>
                    <xdr:rowOff>7620</xdr:rowOff>
                  </from>
                  <to>
                    <xdr:col>81</xdr:col>
                    <xdr:colOff>731520</xdr:colOff>
                    <xdr:row>196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mprimerBillets">
                <anchor moveWithCells="1">
                  <from>
                    <xdr:col>80</xdr:col>
                    <xdr:colOff>30480</xdr:colOff>
                    <xdr:row>196</xdr:row>
                    <xdr:rowOff>144780</xdr:rowOff>
                  </from>
                  <to>
                    <xdr:col>81</xdr:col>
                    <xdr:colOff>739140</xdr:colOff>
                    <xdr:row>198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CC174:CS222"/>
  <sheetViews>
    <sheetView topLeftCell="A187" workbookViewId="0">
      <selection activeCell="CC198" sqref="CC198"/>
    </sheetView>
  </sheetViews>
  <sheetFormatPr baseColWidth="10" defaultRowHeight="13.95" customHeight="1" x14ac:dyDescent="0.25"/>
  <cols>
    <col min="1" max="80" width="0.19921875" customWidth="1"/>
    <col min="81" max="81" width="4.59765625" customWidth="1"/>
    <col min="82" max="82" width="15.59765625" customWidth="1"/>
    <col min="83" max="97" width="5.69921875" customWidth="1"/>
  </cols>
  <sheetData>
    <row r="174" spans="81:97" ht="13.95" customHeight="1" thickBot="1" x14ac:dyDescent="0.3"/>
    <row r="175" spans="81:97" ht="13.95" customHeight="1" thickBot="1" x14ac:dyDescent="0.3">
      <c r="CC175" s="52"/>
      <c r="CD175" s="364">
        <f>Horaire!A6</f>
        <v>42628</v>
      </c>
      <c r="CE175" s="53"/>
      <c r="CF175" s="53"/>
      <c r="CG175" s="53"/>
      <c r="CH175" s="53"/>
      <c r="CI175" s="53"/>
      <c r="CJ175" s="53"/>
      <c r="CK175" s="53"/>
      <c r="CL175" s="53"/>
      <c r="CM175" s="53"/>
      <c r="CN175" s="54"/>
      <c r="CO175" s="53"/>
      <c r="CP175" s="53"/>
      <c r="CQ175" s="53"/>
      <c r="CR175" s="53"/>
      <c r="CS175" s="55"/>
    </row>
    <row r="176" spans="81:97" ht="13.95" customHeight="1" x14ac:dyDescent="0.25">
      <c r="CC176" s="56"/>
      <c r="CD176" s="57"/>
      <c r="CE176" s="58"/>
      <c r="CF176" s="58"/>
      <c r="CG176" s="58"/>
      <c r="CH176" s="58"/>
      <c r="CI176" s="58"/>
      <c r="CJ176" s="58"/>
      <c r="CK176" s="58"/>
      <c r="CL176" s="58"/>
      <c r="CM176" s="58"/>
      <c r="CN176" s="58"/>
      <c r="CO176" s="58"/>
      <c r="CP176" s="58"/>
      <c r="CQ176" s="58"/>
      <c r="CR176" s="58"/>
      <c r="CS176" s="59"/>
    </row>
    <row r="177" spans="81:97" ht="13.95" customHeight="1" x14ac:dyDescent="0.25">
      <c r="CC177" s="60"/>
      <c r="CD177" s="61"/>
      <c r="CE177" s="62"/>
      <c r="CF177" s="58"/>
      <c r="CG177" s="62"/>
      <c r="CH177" s="62"/>
      <c r="CI177" s="58"/>
      <c r="CJ177" s="62"/>
      <c r="CK177" s="62"/>
      <c r="CL177" s="58"/>
      <c r="CM177" s="62"/>
      <c r="CN177" s="62"/>
      <c r="CO177" s="58"/>
      <c r="CP177" s="62"/>
      <c r="CQ177" s="62"/>
      <c r="CR177" s="62"/>
      <c r="CS177" s="63"/>
    </row>
    <row r="178" spans="81:97" ht="13.95" customHeight="1" x14ac:dyDescent="0.25">
      <c r="CC178" s="64"/>
      <c r="CD178" s="65"/>
      <c r="CE178" s="66"/>
      <c r="CF178" s="67"/>
      <c r="CG178" s="61"/>
      <c r="CH178" s="66"/>
      <c r="CI178" s="67"/>
      <c r="CJ178" s="61"/>
      <c r="CK178" s="66"/>
      <c r="CL178" s="67"/>
      <c r="CM178" s="61"/>
      <c r="CN178" s="68"/>
      <c r="CO178" s="67"/>
      <c r="CP178" s="61"/>
      <c r="CQ178" s="69"/>
      <c r="CR178" s="69"/>
      <c r="CS178" s="70"/>
    </row>
    <row r="179" spans="81:97" ht="13.95" customHeight="1" x14ac:dyDescent="0.25">
      <c r="CC179" s="64"/>
      <c r="CD179" s="65"/>
      <c r="CE179" s="66"/>
      <c r="CF179" s="67"/>
      <c r="CG179" s="61"/>
      <c r="CH179" s="66"/>
      <c r="CI179" s="67"/>
      <c r="CJ179" s="61"/>
      <c r="CK179" s="66"/>
      <c r="CL179" s="67"/>
      <c r="CM179" s="61"/>
      <c r="CN179" s="68"/>
      <c r="CO179" s="67"/>
      <c r="CP179" s="61"/>
      <c r="CQ179" s="69"/>
      <c r="CR179" s="69"/>
      <c r="CS179" s="70"/>
    </row>
    <row r="180" spans="81:97" ht="13.95" customHeight="1" x14ac:dyDescent="0.25">
      <c r="CC180" s="64"/>
      <c r="CD180" s="65"/>
      <c r="CE180" s="71"/>
      <c r="CF180" s="67"/>
      <c r="CG180" s="61"/>
      <c r="CH180" s="66"/>
      <c r="CI180" s="67"/>
      <c r="CJ180" s="61"/>
      <c r="CK180" s="66"/>
      <c r="CL180" s="67"/>
      <c r="CM180" s="61"/>
      <c r="CN180" s="68"/>
      <c r="CO180" s="67"/>
      <c r="CP180" s="61"/>
      <c r="CQ180" s="69"/>
      <c r="CR180" s="69"/>
      <c r="CS180" s="70"/>
    </row>
    <row r="181" spans="81:97" ht="13.95" customHeight="1" x14ac:dyDescent="0.25">
      <c r="CC181" s="64"/>
      <c r="CD181" s="65"/>
      <c r="CE181" s="71"/>
      <c r="CF181" s="67"/>
      <c r="CG181" s="61"/>
      <c r="CH181" s="66"/>
      <c r="CI181" s="67"/>
      <c r="CJ181" s="61"/>
      <c r="CK181" s="66"/>
      <c r="CL181" s="67"/>
      <c r="CM181" s="61"/>
      <c r="CN181" s="68"/>
      <c r="CO181" s="67"/>
      <c r="CP181" s="61"/>
      <c r="CQ181" s="69"/>
      <c r="CR181" s="69"/>
      <c r="CS181" s="70"/>
    </row>
    <row r="182" spans="81:97" ht="13.95" customHeight="1" x14ac:dyDescent="0.25">
      <c r="CC182" s="64"/>
      <c r="CD182" s="65"/>
      <c r="CE182" s="71"/>
      <c r="CF182" s="67"/>
      <c r="CG182" s="61"/>
      <c r="CH182" s="66"/>
      <c r="CI182" s="67"/>
      <c r="CJ182" s="61"/>
      <c r="CK182" s="66"/>
      <c r="CL182" s="67"/>
      <c r="CM182" s="61"/>
      <c r="CN182" s="68"/>
      <c r="CO182" s="67"/>
      <c r="CP182" s="61"/>
      <c r="CQ182" s="69"/>
      <c r="CR182" s="69"/>
      <c r="CS182" s="70"/>
    </row>
    <row r="183" spans="81:97" ht="13.95" customHeight="1" x14ac:dyDescent="0.25">
      <c r="CC183" s="64"/>
      <c r="CD183" s="65"/>
      <c r="CE183" s="71"/>
      <c r="CF183" s="67"/>
      <c r="CG183" s="61"/>
      <c r="CH183" s="66"/>
      <c r="CI183" s="67"/>
      <c r="CJ183" s="61"/>
      <c r="CK183" s="66"/>
      <c r="CL183" s="67"/>
      <c r="CM183" s="61"/>
      <c r="CN183" s="68"/>
      <c r="CO183" s="67"/>
      <c r="CP183" s="61"/>
      <c r="CQ183" s="69"/>
      <c r="CR183" s="69"/>
      <c r="CS183" s="70"/>
    </row>
    <row r="184" spans="81:97" ht="13.95" customHeight="1" x14ac:dyDescent="0.25">
      <c r="CC184" s="64"/>
      <c r="CD184" s="65"/>
      <c r="CE184" s="71"/>
      <c r="CF184" s="67"/>
      <c r="CG184" s="61"/>
      <c r="CH184" s="66"/>
      <c r="CI184" s="67"/>
      <c r="CJ184" s="61"/>
      <c r="CK184" s="66"/>
      <c r="CL184" s="67"/>
      <c r="CM184" s="61"/>
      <c r="CN184" s="68"/>
      <c r="CO184" s="67"/>
      <c r="CP184" s="61"/>
      <c r="CQ184" s="69"/>
      <c r="CR184" s="69"/>
      <c r="CS184" s="70"/>
    </row>
    <row r="185" spans="81:97" ht="13.95" customHeight="1" x14ac:dyDescent="0.25">
      <c r="CC185" s="64"/>
      <c r="CD185" s="65"/>
      <c r="CE185" s="71"/>
      <c r="CF185" s="67"/>
      <c r="CG185" s="61"/>
      <c r="CH185" s="66"/>
      <c r="CI185" s="67"/>
      <c r="CJ185" s="61"/>
      <c r="CK185" s="66"/>
      <c r="CL185" s="67"/>
      <c r="CM185" s="61"/>
      <c r="CN185" s="68"/>
      <c r="CO185" s="67"/>
      <c r="CP185" s="61"/>
      <c r="CQ185" s="69"/>
      <c r="CR185" s="69"/>
      <c r="CS185" s="70"/>
    </row>
    <row r="186" spans="81:97" ht="13.95" customHeight="1" x14ac:dyDescent="0.25">
      <c r="CC186" s="64"/>
      <c r="CD186" s="65"/>
      <c r="CE186" s="61"/>
      <c r="CF186" s="67"/>
      <c r="CG186" s="61"/>
      <c r="CH186" s="66"/>
      <c r="CI186" s="67"/>
      <c r="CJ186" s="61"/>
      <c r="CK186" s="66"/>
      <c r="CL186" s="67"/>
      <c r="CM186" s="61"/>
      <c r="CN186" s="68"/>
      <c r="CO186" s="67"/>
      <c r="CP186" s="61"/>
      <c r="CQ186" s="69"/>
      <c r="CR186" s="69"/>
      <c r="CS186" s="70"/>
    </row>
    <row r="187" spans="81:97" ht="13.95" customHeight="1" x14ac:dyDescent="0.25">
      <c r="CC187" s="64"/>
      <c r="CD187" s="65"/>
      <c r="CE187" s="71"/>
      <c r="CF187" s="67"/>
      <c r="CG187" s="61"/>
      <c r="CH187" s="66"/>
      <c r="CI187" s="67"/>
      <c r="CJ187" s="61"/>
      <c r="CK187" s="66"/>
      <c r="CL187" s="67"/>
      <c r="CM187" s="61"/>
      <c r="CN187" s="68"/>
      <c r="CO187" s="67"/>
      <c r="CP187" s="61"/>
      <c r="CQ187" s="69"/>
      <c r="CR187" s="69"/>
      <c r="CS187" s="70"/>
    </row>
    <row r="188" spans="81:97" ht="13.95" customHeight="1" x14ac:dyDescent="0.25">
      <c r="CC188" s="64"/>
      <c r="CD188" s="65"/>
      <c r="CE188" s="71"/>
      <c r="CF188" s="67"/>
      <c r="CG188" s="61"/>
      <c r="CH188" s="66"/>
      <c r="CI188" s="67"/>
      <c r="CJ188" s="61"/>
      <c r="CK188" s="66"/>
      <c r="CL188" s="67"/>
      <c r="CM188" s="61"/>
      <c r="CN188" s="68"/>
      <c r="CO188" s="67"/>
      <c r="CP188" s="61"/>
      <c r="CQ188" s="69"/>
      <c r="CR188" s="69"/>
      <c r="CS188" s="70"/>
    </row>
    <row r="189" spans="81:97" ht="13.95" customHeight="1" x14ac:dyDescent="0.25">
      <c r="CC189" s="64"/>
      <c r="CD189" s="65"/>
      <c r="CE189" s="61"/>
      <c r="CF189" s="67"/>
      <c r="CG189" s="61"/>
      <c r="CH189" s="66"/>
      <c r="CI189" s="67"/>
      <c r="CJ189" s="61"/>
      <c r="CK189" s="66"/>
      <c r="CL189" s="67"/>
      <c r="CM189" s="61"/>
      <c r="CN189" s="68"/>
      <c r="CO189" s="67"/>
      <c r="CP189" s="61"/>
      <c r="CQ189" s="69"/>
      <c r="CR189" s="69"/>
      <c r="CS189" s="70"/>
    </row>
    <row r="190" spans="81:97" ht="13.95" customHeight="1" x14ac:dyDescent="0.25">
      <c r="CC190" s="64"/>
      <c r="CD190" s="65"/>
      <c r="CE190" s="71"/>
      <c r="CF190" s="67"/>
      <c r="CG190" s="61"/>
      <c r="CH190" s="66"/>
      <c r="CI190" s="67"/>
      <c r="CJ190" s="61"/>
      <c r="CK190" s="66"/>
      <c r="CL190" s="67"/>
      <c r="CM190" s="61"/>
      <c r="CN190" s="68"/>
      <c r="CO190" s="67"/>
      <c r="CP190" s="61"/>
      <c r="CQ190" s="69"/>
      <c r="CR190" s="69"/>
      <c r="CS190" s="70"/>
    </row>
    <row r="191" spans="81:97" ht="13.95" customHeight="1" x14ac:dyDescent="0.25">
      <c r="CC191" s="64"/>
      <c r="CD191" s="65"/>
      <c r="CE191" s="71"/>
      <c r="CF191" s="67"/>
      <c r="CG191" s="61"/>
      <c r="CH191" s="66"/>
      <c r="CI191" s="67"/>
      <c r="CJ191" s="61"/>
      <c r="CK191" s="66"/>
      <c r="CL191" s="67"/>
      <c r="CM191" s="61"/>
      <c r="CN191" s="68"/>
      <c r="CO191" s="67"/>
      <c r="CP191" s="61"/>
      <c r="CQ191" s="69"/>
      <c r="CR191" s="69"/>
      <c r="CS191" s="70"/>
    </row>
    <row r="192" spans="81:97" ht="13.95" customHeight="1" x14ac:dyDescent="0.25">
      <c r="CC192" s="64"/>
      <c r="CD192" s="65"/>
      <c r="CE192" s="71"/>
      <c r="CF192" s="67"/>
      <c r="CG192" s="61"/>
      <c r="CH192" s="66"/>
      <c r="CI192" s="67"/>
      <c r="CJ192" s="61"/>
      <c r="CK192" s="66"/>
      <c r="CL192" s="67"/>
      <c r="CM192" s="61"/>
      <c r="CN192" s="68"/>
      <c r="CO192" s="67"/>
      <c r="CP192" s="61"/>
      <c r="CQ192" s="69"/>
      <c r="CR192" s="69"/>
      <c r="CS192" s="70"/>
    </row>
    <row r="193" spans="81:97" ht="13.95" customHeight="1" thickBot="1" x14ac:dyDescent="0.3">
      <c r="CC193" s="72"/>
      <c r="CD193" s="73"/>
      <c r="CE193" s="74"/>
      <c r="CF193" s="75"/>
      <c r="CG193" s="76"/>
      <c r="CH193" s="74"/>
      <c r="CI193" s="75"/>
      <c r="CJ193" s="76"/>
      <c r="CK193" s="74"/>
      <c r="CL193" s="75"/>
      <c r="CM193" s="76"/>
      <c r="CN193" s="77"/>
      <c r="CO193" s="75"/>
      <c r="CP193" s="76"/>
      <c r="CQ193" s="78"/>
      <c r="CR193" s="78"/>
      <c r="CS193" s="70"/>
    </row>
    <row r="194" spans="81:97" ht="13.95" customHeight="1" thickBot="1" x14ac:dyDescent="0.3">
      <c r="CC194" s="79"/>
      <c r="CD194" s="80"/>
      <c r="CE194" s="80"/>
      <c r="CF194" s="80"/>
      <c r="CG194" s="80"/>
      <c r="CH194" s="80"/>
      <c r="CI194" s="81"/>
      <c r="CJ194" s="82"/>
      <c r="CK194" s="83"/>
      <c r="CL194" s="83"/>
      <c r="CM194" s="83"/>
      <c r="CN194" s="83"/>
      <c r="CO194" s="84"/>
      <c r="CP194" s="81"/>
      <c r="CQ194" s="81"/>
      <c r="CR194" s="81"/>
      <c r="CS194" s="85"/>
    </row>
    <row r="195" spans="81:97" ht="13.95" customHeight="1" thickBot="1" x14ac:dyDescent="0.3">
      <c r="CC195" s="86"/>
      <c r="CD195" s="87" t="s">
        <v>90</v>
      </c>
      <c r="CE195" s="221" t="str">
        <f>Donnees!BJ3</f>
        <v>Gilberte Caron</v>
      </c>
      <c r="CF195" s="189"/>
      <c r="CG195" s="189"/>
      <c r="CH195" s="189"/>
      <c r="CI195" s="190"/>
      <c r="CJ195" s="175">
        <f>Donnees!BL3</f>
        <v>12</v>
      </c>
      <c r="CK195" s="88"/>
      <c r="CL195" s="221" t="str">
        <f>Donnees!BJ7</f>
        <v>Claire Lessard</v>
      </c>
      <c r="CM195" s="189"/>
      <c r="CN195" s="189"/>
      <c r="CO195" s="189"/>
      <c r="CP195" s="189"/>
      <c r="CQ195" s="190"/>
      <c r="CR195" s="175">
        <f>Donnees!BL7</f>
        <v>7</v>
      </c>
      <c r="CS195" s="89"/>
    </row>
    <row r="196" spans="81:97" ht="13.95" customHeight="1" thickBot="1" x14ac:dyDescent="0.3">
      <c r="CC196" s="90"/>
      <c r="CD196" s="91"/>
      <c r="CE196" s="221" t="str">
        <f>Donnees!BJ4</f>
        <v>Dorothée Beauchesne</v>
      </c>
      <c r="CF196" s="189"/>
      <c r="CG196" s="189"/>
      <c r="CH196" s="189"/>
      <c r="CI196" s="190"/>
      <c r="CJ196" s="175">
        <f>Donnees!BL4</f>
        <v>9</v>
      </c>
      <c r="CK196" s="92"/>
      <c r="CL196" s="221" t="str">
        <f>Donnees!BJ8</f>
        <v>Cécile Hébert</v>
      </c>
      <c r="CM196" s="189"/>
      <c r="CN196" s="189"/>
      <c r="CO196" s="189"/>
      <c r="CP196" s="189"/>
      <c r="CQ196" s="190"/>
      <c r="CR196" s="175">
        <f>Donnees!BL8</f>
        <v>6</v>
      </c>
      <c r="CS196" s="93"/>
    </row>
    <row r="197" spans="81:97" ht="13.95" customHeight="1" thickBot="1" x14ac:dyDescent="0.3">
      <c r="CC197" s="94"/>
      <c r="CD197" s="91"/>
      <c r="CE197" s="221" t="str">
        <f>Donnees!BJ5</f>
        <v>Michel Taillon</v>
      </c>
      <c r="CF197" s="189"/>
      <c r="CG197" s="189"/>
      <c r="CH197" s="189"/>
      <c r="CI197" s="190"/>
      <c r="CJ197" s="175">
        <f>Donnees!BL5</f>
        <v>8</v>
      </c>
      <c r="CK197" s="92"/>
      <c r="CL197" s="221" t="str">
        <f>Donnees!BJ9</f>
        <v>Michel Moreau</v>
      </c>
      <c r="CM197" s="189"/>
      <c r="CN197" s="189"/>
      <c r="CO197" s="189"/>
      <c r="CP197" s="189"/>
      <c r="CQ197" s="190"/>
      <c r="CR197" s="175">
        <f>Donnees!BL9</f>
        <v>6</v>
      </c>
      <c r="CS197" s="95"/>
    </row>
    <row r="198" spans="81:97" ht="13.95" customHeight="1" thickBot="1" x14ac:dyDescent="0.3">
      <c r="CC198" s="79"/>
      <c r="CD198" s="80"/>
      <c r="CE198" s="221" t="str">
        <f>Donnees!BJ6</f>
        <v>Jeannine Chartré</v>
      </c>
      <c r="CF198" s="189"/>
      <c r="CG198" s="189"/>
      <c r="CH198" s="189"/>
      <c r="CI198" s="190"/>
      <c r="CJ198" s="175">
        <f>Donnees!BL6</f>
        <v>7</v>
      </c>
      <c r="CK198" s="97"/>
      <c r="CL198" s="221" t="str">
        <f>Donnees!BJ10</f>
        <v>André Ouimet</v>
      </c>
      <c r="CM198" s="189"/>
      <c r="CN198" s="189"/>
      <c r="CO198" s="189"/>
      <c r="CP198" s="189"/>
      <c r="CQ198" s="190"/>
      <c r="CR198" s="175">
        <f>Donnees!BL10</f>
        <v>5</v>
      </c>
      <c r="CS198" s="85"/>
    </row>
    <row r="199" spans="81:97" ht="13.95" customHeight="1" thickBot="1" x14ac:dyDescent="0.3">
      <c r="CC199" s="94"/>
      <c r="CD199" s="91"/>
      <c r="CE199" s="91"/>
      <c r="CF199" s="91"/>
      <c r="CG199" s="91"/>
      <c r="CH199" s="91"/>
      <c r="CI199" s="98"/>
      <c r="CJ199" s="99"/>
      <c r="CK199" s="100"/>
      <c r="CL199" s="100"/>
      <c r="CM199" s="100"/>
      <c r="CN199" s="100"/>
      <c r="CO199" s="101"/>
      <c r="CP199" s="98"/>
      <c r="CQ199" s="98"/>
      <c r="CR199" s="98"/>
      <c r="CS199" s="95"/>
    </row>
    <row r="200" spans="81:97" ht="13.95" customHeight="1" thickBot="1" x14ac:dyDescent="0.3">
      <c r="CC200" s="102"/>
      <c r="CD200" s="354" t="s">
        <v>102</v>
      </c>
      <c r="CE200" s="103"/>
      <c r="CF200" s="103"/>
      <c r="CG200" s="103"/>
      <c r="CH200" s="103"/>
      <c r="CI200" s="104"/>
      <c r="CJ200" s="91"/>
      <c r="CK200" s="105" t="s">
        <v>91</v>
      </c>
      <c r="CL200" s="106"/>
      <c r="CM200" s="106"/>
      <c r="CN200" s="106"/>
      <c r="CO200" s="106"/>
      <c r="CP200" s="106"/>
      <c r="CQ200" s="106"/>
      <c r="CR200" s="107"/>
      <c r="CS200" s="108"/>
    </row>
    <row r="201" spans="81:97" ht="13.95" customHeight="1" x14ac:dyDescent="0.25">
      <c r="CC201" s="109"/>
      <c r="CD201" s="110"/>
      <c r="CE201" s="110"/>
      <c r="CF201" s="110"/>
      <c r="CG201" s="110"/>
      <c r="CH201" s="111"/>
      <c r="CI201" s="112"/>
      <c r="CJ201" s="91"/>
      <c r="CK201" s="94"/>
      <c r="CL201" s="91"/>
      <c r="CM201" s="91"/>
      <c r="CN201" s="91"/>
      <c r="CO201" s="91"/>
      <c r="CP201" s="91"/>
      <c r="CQ201" s="98"/>
      <c r="CR201" s="113"/>
      <c r="CS201" s="114"/>
    </row>
    <row r="202" spans="81:97" ht="13.95" customHeight="1" thickBot="1" x14ac:dyDescent="0.3">
      <c r="CC202" s="115"/>
      <c r="CD202" s="116"/>
      <c r="CE202" s="116"/>
      <c r="CF202" s="116"/>
      <c r="CG202" s="116"/>
      <c r="CH202" s="80"/>
      <c r="CI202" s="117"/>
      <c r="CJ202" s="91"/>
      <c r="CK202" s="118"/>
      <c r="CL202" s="119"/>
      <c r="CM202" s="119"/>
      <c r="CN202" s="119"/>
      <c r="CO202" s="119"/>
      <c r="CP202" s="119"/>
      <c r="CQ202" s="96"/>
      <c r="CR202" s="120"/>
      <c r="CS202" s="121"/>
    </row>
    <row r="203" spans="81:97" ht="13.95" customHeight="1" thickBot="1" x14ac:dyDescent="0.3">
      <c r="CC203" s="94"/>
      <c r="CD203" s="91"/>
      <c r="CE203" s="91"/>
      <c r="CF203" s="91"/>
      <c r="CG203" s="91"/>
      <c r="CH203" s="91"/>
      <c r="CI203" s="98"/>
      <c r="CJ203" s="99"/>
      <c r="CK203" s="100"/>
      <c r="CL203" s="100"/>
      <c r="CM203" s="100"/>
      <c r="CN203" s="100"/>
      <c r="CO203" s="101"/>
      <c r="CP203" s="98"/>
      <c r="CQ203" s="98"/>
      <c r="CR203" s="98"/>
      <c r="CS203" s="95"/>
    </row>
    <row r="204" spans="81:97" ht="13.95" customHeight="1" thickBot="1" x14ac:dyDescent="0.3">
      <c r="CC204" s="122"/>
      <c r="CD204" s="355" t="s">
        <v>103</v>
      </c>
      <c r="CE204" s="123"/>
      <c r="CF204" s="123"/>
      <c r="CG204" s="123"/>
      <c r="CH204" s="123"/>
      <c r="CI204" s="124"/>
      <c r="CJ204" s="101"/>
      <c r="CK204" s="105" t="s">
        <v>92</v>
      </c>
      <c r="CL204" s="106"/>
      <c r="CM204" s="106"/>
      <c r="CN204" s="106"/>
      <c r="CO204" s="106"/>
      <c r="CP204" s="106"/>
      <c r="CQ204" s="106"/>
      <c r="CR204" s="106"/>
      <c r="CS204" s="55"/>
    </row>
    <row r="205" spans="81:97" ht="13.95" customHeight="1" x14ac:dyDescent="0.25">
      <c r="CC205" s="90"/>
      <c r="CD205" s="125"/>
      <c r="CE205" s="125"/>
      <c r="CF205" s="125"/>
      <c r="CG205" s="125"/>
      <c r="CH205" s="91"/>
      <c r="CI205" s="112"/>
      <c r="CJ205" s="101"/>
      <c r="CK205" s="126"/>
      <c r="CL205" s="91"/>
      <c r="CM205" s="91"/>
      <c r="CN205" s="91"/>
      <c r="CO205" s="91"/>
      <c r="CP205" s="91"/>
      <c r="CQ205" s="91"/>
      <c r="CR205" s="113"/>
      <c r="CS205" s="114"/>
    </row>
    <row r="206" spans="81:97" ht="13.95" customHeight="1" thickBot="1" x14ac:dyDescent="0.3">
      <c r="CC206" s="118"/>
      <c r="CD206" s="119"/>
      <c r="CE206" s="119"/>
      <c r="CF206" s="119"/>
      <c r="CG206" s="119"/>
      <c r="CH206" s="119"/>
      <c r="CI206" s="117"/>
      <c r="CJ206" s="101"/>
      <c r="CK206" s="79"/>
      <c r="CL206" s="119"/>
      <c r="CM206" s="119"/>
      <c r="CN206" s="119"/>
      <c r="CO206" s="119"/>
      <c r="CP206" s="119"/>
      <c r="CQ206" s="119"/>
      <c r="CR206" s="120"/>
      <c r="CS206" s="127"/>
    </row>
    <row r="207" spans="81:97" ht="13.95" customHeight="1" thickBot="1" x14ac:dyDescent="0.3">
      <c r="CC207" s="94"/>
      <c r="CD207" s="91"/>
      <c r="CE207" s="91"/>
      <c r="CF207" s="91"/>
      <c r="CG207" s="91"/>
      <c r="CH207" s="91"/>
      <c r="CI207" s="98"/>
      <c r="CJ207" s="99"/>
      <c r="CK207" s="100"/>
      <c r="CL207" s="100"/>
      <c r="CM207" s="100"/>
      <c r="CN207" s="100"/>
      <c r="CO207" s="101"/>
      <c r="CP207" s="98"/>
      <c r="CQ207" s="98"/>
      <c r="CR207" s="98"/>
      <c r="CS207" s="95"/>
    </row>
    <row r="208" spans="81:97" ht="13.95" customHeight="1" thickBot="1" x14ac:dyDescent="0.3">
      <c r="CC208" s="105"/>
      <c r="CD208" s="357" t="s">
        <v>104</v>
      </c>
      <c r="CE208" s="106"/>
      <c r="CF208" s="106"/>
      <c r="CG208" s="106"/>
      <c r="CH208" s="106"/>
      <c r="CI208" s="55"/>
      <c r="CJ208" s="101"/>
      <c r="CK208" s="105" t="s">
        <v>93</v>
      </c>
      <c r="CL208" s="106"/>
      <c r="CM208" s="106"/>
      <c r="CN208" s="106"/>
      <c r="CO208" s="106"/>
      <c r="CP208" s="106"/>
      <c r="CQ208" s="106"/>
      <c r="CR208" s="106"/>
      <c r="CS208" s="55"/>
    </row>
    <row r="209" spans="81:97" ht="13.95" customHeight="1" thickBot="1" x14ac:dyDescent="0.3">
      <c r="CC209" s="128"/>
      <c r="CD209" s="129"/>
      <c r="CE209" s="129"/>
      <c r="CF209" s="129"/>
      <c r="CG209" s="129"/>
      <c r="CH209" s="80"/>
      <c r="CI209" s="130"/>
      <c r="CJ209" s="101"/>
      <c r="CK209" s="128"/>
      <c r="CL209" s="129"/>
      <c r="CM209" s="129"/>
      <c r="CN209" s="129"/>
      <c r="CO209" s="129"/>
      <c r="CP209" s="129"/>
      <c r="CQ209" s="129"/>
      <c r="CR209" s="131"/>
      <c r="CS209" s="132"/>
    </row>
    <row r="210" spans="81:97" ht="13.95" customHeight="1" thickBot="1" x14ac:dyDescent="0.3">
      <c r="CC210" s="94"/>
      <c r="CD210" s="91"/>
      <c r="CE210" s="91"/>
      <c r="CF210" s="91"/>
      <c r="CG210" s="91"/>
      <c r="CH210" s="91"/>
      <c r="CI210" s="98"/>
      <c r="CJ210" s="99"/>
      <c r="CK210" s="100"/>
      <c r="CL210" s="100"/>
      <c r="CM210" s="100"/>
      <c r="CN210" s="100"/>
      <c r="CO210" s="101"/>
      <c r="CP210" s="98"/>
      <c r="CQ210" s="98"/>
      <c r="CR210" s="98"/>
      <c r="CS210" s="95"/>
    </row>
    <row r="211" spans="81:97" ht="13.95" customHeight="1" thickBot="1" x14ac:dyDescent="0.3">
      <c r="CC211" s="94"/>
      <c r="CD211" s="91"/>
      <c r="CE211" s="105" t="s">
        <v>94</v>
      </c>
      <c r="CF211" s="106"/>
      <c r="CG211" s="106"/>
      <c r="CH211" s="106"/>
      <c r="CI211" s="106"/>
      <c r="CJ211" s="106"/>
      <c r="CK211" s="106"/>
      <c r="CL211" s="106"/>
      <c r="CM211" s="106"/>
      <c r="CN211" s="55"/>
      <c r="CO211" s="91"/>
      <c r="CP211" s="91"/>
      <c r="CQ211" s="91"/>
      <c r="CR211" s="91"/>
      <c r="CS211" s="93"/>
    </row>
    <row r="212" spans="81:97" ht="13.95" customHeight="1" thickBot="1" x14ac:dyDescent="0.3">
      <c r="CC212" s="94"/>
      <c r="CD212" s="91"/>
      <c r="CE212" s="133">
        <f>R5</f>
        <v>0</v>
      </c>
      <c r="CF212" s="134"/>
      <c r="CG212" s="134"/>
      <c r="CH212" s="134"/>
      <c r="CI212" s="134"/>
      <c r="CJ212" s="134"/>
      <c r="CK212" s="135"/>
      <c r="CL212" s="136">
        <f>R6</f>
        <v>0</v>
      </c>
      <c r="CM212" s="137"/>
      <c r="CN212" s="138"/>
      <c r="CO212" s="91"/>
      <c r="CP212" s="91"/>
      <c r="CQ212" s="139"/>
      <c r="CR212" s="139"/>
      <c r="CS212" s="93"/>
    </row>
    <row r="213" spans="81:97" ht="13.95" customHeight="1" thickBot="1" x14ac:dyDescent="0.3">
      <c r="CC213" s="94"/>
      <c r="CD213" s="91"/>
      <c r="CE213" s="91"/>
      <c r="CF213" s="91"/>
      <c r="CG213" s="91"/>
      <c r="CH213" s="91"/>
      <c r="CI213" s="98"/>
      <c r="CJ213" s="99"/>
      <c r="CK213" s="100"/>
      <c r="CL213" s="100"/>
      <c r="CM213" s="100"/>
      <c r="CN213" s="100"/>
      <c r="CO213" s="101"/>
      <c r="CP213" s="98"/>
      <c r="CQ213" s="98"/>
      <c r="CR213" s="98"/>
      <c r="CS213" s="95"/>
    </row>
    <row r="214" spans="81:97" ht="13.95" customHeight="1" thickBot="1" x14ac:dyDescent="0.3">
      <c r="CC214" s="359"/>
      <c r="CD214" s="358" t="s">
        <v>105</v>
      </c>
      <c r="CE214" s="360" t="s">
        <v>96</v>
      </c>
      <c r="CF214" s="360" t="s">
        <v>97</v>
      </c>
      <c r="CG214" s="360" t="s">
        <v>98</v>
      </c>
      <c r="CH214" s="359" t="s">
        <v>99</v>
      </c>
      <c r="CI214" s="361"/>
      <c r="CJ214" s="362"/>
      <c r="CK214" s="363"/>
      <c r="CL214" s="359" t="s">
        <v>95</v>
      </c>
      <c r="CM214" s="358"/>
      <c r="CN214" s="356"/>
      <c r="CO214" s="358"/>
      <c r="CP214" s="360" t="s">
        <v>96</v>
      </c>
      <c r="CQ214" s="360" t="s">
        <v>97</v>
      </c>
      <c r="CR214" s="360" t="s">
        <v>98</v>
      </c>
      <c r="CS214" s="141"/>
    </row>
    <row r="215" spans="81:97" ht="13.95" customHeight="1" x14ac:dyDescent="0.3">
      <c r="CC215" s="142"/>
      <c r="CD215" s="143"/>
      <c r="CE215" s="57"/>
      <c r="CF215" s="144"/>
      <c r="CG215" s="145"/>
      <c r="CH215" s="146"/>
      <c r="CI215" s="147"/>
      <c r="CJ215" s="148"/>
      <c r="CK215" s="149"/>
      <c r="CL215" s="150"/>
      <c r="CM215" s="150"/>
      <c r="CN215" s="150"/>
      <c r="CO215" s="150"/>
      <c r="CP215" s="57"/>
      <c r="CQ215" s="151"/>
      <c r="CR215" s="152"/>
      <c r="CS215" s="141"/>
    </row>
    <row r="216" spans="81:97" ht="13.95" customHeight="1" x14ac:dyDescent="0.3">
      <c r="CC216" s="153"/>
      <c r="CD216" s="154"/>
      <c r="CE216" s="61"/>
      <c r="CF216" s="144"/>
      <c r="CG216" s="155"/>
      <c r="CH216" s="156"/>
      <c r="CI216" s="157"/>
      <c r="CJ216" s="157"/>
      <c r="CK216" s="158"/>
      <c r="CL216" s="150"/>
      <c r="CM216" s="111"/>
      <c r="CN216" s="111"/>
      <c r="CO216" s="111"/>
      <c r="CP216" s="57"/>
      <c r="CQ216" s="151"/>
      <c r="CR216" s="159"/>
      <c r="CS216" s="93"/>
    </row>
    <row r="217" spans="81:97" ht="13.95" customHeight="1" x14ac:dyDescent="0.3">
      <c r="CC217" s="153"/>
      <c r="CD217" s="154"/>
      <c r="CE217" s="61"/>
      <c r="CF217" s="160"/>
      <c r="CG217" s="155"/>
      <c r="CH217" s="161"/>
      <c r="CI217" s="162"/>
      <c r="CJ217" s="162"/>
      <c r="CK217" s="163"/>
      <c r="CL217" s="150"/>
      <c r="CM217" s="111"/>
      <c r="CN217" s="111"/>
      <c r="CO217" s="111"/>
      <c r="CP217" s="57"/>
      <c r="CQ217" s="151"/>
      <c r="CR217" s="159"/>
      <c r="CS217" s="164"/>
    </row>
    <row r="218" spans="81:97" ht="13.95" customHeight="1" x14ac:dyDescent="0.3">
      <c r="CC218" s="153"/>
      <c r="CD218" s="154"/>
      <c r="CE218" s="61"/>
      <c r="CF218" s="160"/>
      <c r="CG218" s="155"/>
      <c r="CH218" s="156"/>
      <c r="CI218" s="157"/>
      <c r="CJ218" s="157"/>
      <c r="CK218" s="158"/>
      <c r="CL218" s="150"/>
      <c r="CM218" s="111"/>
      <c r="CN218" s="111"/>
      <c r="CO218" s="111"/>
      <c r="CP218" s="57"/>
      <c r="CQ218" s="151"/>
      <c r="CR218" s="159"/>
      <c r="CS218" s="165"/>
    </row>
    <row r="219" spans="81:97" ht="13.95" customHeight="1" x14ac:dyDescent="0.3">
      <c r="CC219" s="153"/>
      <c r="CD219" s="154"/>
      <c r="CE219" s="61"/>
      <c r="CF219" s="160"/>
      <c r="CG219" s="155"/>
      <c r="CH219" s="161"/>
      <c r="CI219" s="162"/>
      <c r="CJ219" s="162"/>
      <c r="CK219" s="163"/>
      <c r="CL219" s="150"/>
      <c r="CM219" s="111"/>
      <c r="CN219" s="111"/>
      <c r="CO219" s="111"/>
      <c r="CP219" s="57"/>
      <c r="CQ219" s="151"/>
      <c r="CR219" s="159"/>
      <c r="CS219" s="165"/>
    </row>
    <row r="220" spans="81:97" ht="13.95" customHeight="1" x14ac:dyDescent="0.3">
      <c r="CC220" s="153"/>
      <c r="CD220" s="154"/>
      <c r="CE220" s="61"/>
      <c r="CF220" s="160"/>
      <c r="CG220" s="155"/>
      <c r="CH220" s="156"/>
      <c r="CI220" s="157"/>
      <c r="CJ220" s="157"/>
      <c r="CK220" s="158"/>
      <c r="CL220" s="150"/>
      <c r="CM220" s="111"/>
      <c r="CN220" s="111"/>
      <c r="CO220" s="111"/>
      <c r="CP220" s="57"/>
      <c r="CQ220" s="151"/>
      <c r="CR220" s="159"/>
      <c r="CS220" s="165"/>
    </row>
    <row r="221" spans="81:97" ht="13.95" customHeight="1" x14ac:dyDescent="0.3">
      <c r="CC221" s="153"/>
      <c r="CD221" s="154"/>
      <c r="CE221" s="61"/>
      <c r="CF221" s="160"/>
      <c r="CG221" s="155"/>
      <c r="CH221" s="161"/>
      <c r="CI221" s="162"/>
      <c r="CJ221" s="162"/>
      <c r="CK221" s="163"/>
      <c r="CL221" s="150"/>
      <c r="CM221" s="111"/>
      <c r="CN221" s="111"/>
      <c r="CO221" s="111"/>
      <c r="CP221" s="57"/>
      <c r="CQ221" s="151"/>
      <c r="CR221" s="159"/>
      <c r="CS221" s="165"/>
    </row>
    <row r="222" spans="81:97" ht="13.95" customHeight="1" thickBot="1" x14ac:dyDescent="0.35">
      <c r="CC222" s="118"/>
      <c r="CD222" s="166"/>
      <c r="CE222" s="76"/>
      <c r="CF222" s="167"/>
      <c r="CG222" s="168"/>
      <c r="CH222" s="169"/>
      <c r="CI222" s="170"/>
      <c r="CJ222" s="170"/>
      <c r="CK222" s="171"/>
      <c r="CL222" s="119"/>
      <c r="CM222" s="119"/>
      <c r="CN222" s="119"/>
      <c r="CO222" s="119"/>
      <c r="CP222" s="76"/>
      <c r="CQ222" s="172"/>
      <c r="CR222" s="173"/>
      <c r="CS222" s="174"/>
    </row>
  </sheetData>
  <conditionalFormatting sqref="CC175:CM175 CO175:CS175 CQ178:CS193 CH178:CH193 CK178:CK193 CN178:CN193 CD178:CE193">
    <cfRule type="containsErrors" dxfId="226" priority="13">
      <formula>ISERROR(CC175)</formula>
    </cfRule>
    <cfRule type="cellIs" dxfId="225" priority="14" operator="equal">
      <formula>0</formula>
    </cfRule>
  </conditionalFormatting>
  <conditionalFormatting sqref="CC176:CS177">
    <cfRule type="containsErrors" dxfId="224" priority="11">
      <formula>ISERROR(CC176)</formula>
    </cfRule>
    <cfRule type="cellIs" dxfId="223" priority="12" operator="equal">
      <formula>0</formula>
    </cfRule>
  </conditionalFormatting>
  <conditionalFormatting sqref="CC178:CC193">
    <cfRule type="containsErrors" dxfId="222" priority="9">
      <formula>ISERROR(CC178)</formula>
    </cfRule>
    <cfRule type="cellIs" dxfId="221" priority="10" operator="equal">
      <formula>0</formula>
    </cfRule>
  </conditionalFormatting>
  <conditionalFormatting sqref="CF178:CF193">
    <cfRule type="containsErrors" dxfId="220" priority="8">
      <formula>ISERROR(CF178)</formula>
    </cfRule>
  </conditionalFormatting>
  <conditionalFormatting sqref="CI178:CI193">
    <cfRule type="containsErrors" dxfId="219" priority="7">
      <formula>ISERROR(CI178)</formula>
    </cfRule>
  </conditionalFormatting>
  <conditionalFormatting sqref="CL178:CL193">
    <cfRule type="containsErrors" dxfId="218" priority="6">
      <formula>ISERROR(CL178)</formula>
    </cfRule>
  </conditionalFormatting>
  <conditionalFormatting sqref="CO178:CO193">
    <cfRule type="containsErrors" dxfId="217" priority="5">
      <formula>ISERROR(CO178)</formula>
    </cfRule>
  </conditionalFormatting>
  <conditionalFormatting sqref="CH215 CJ215 CH214:CJ214 CH216:CJ222 CC211:CS212 CC208:CS209 CC214:CG222 CL214:CS222 CC204:CS206 CC200:CS202 CC195:CD198 CS195:CS198">
    <cfRule type="containsErrors" dxfId="216" priority="3">
      <formula>ISERROR(CC195)</formula>
    </cfRule>
    <cfRule type="cellIs" dxfId="215" priority="4" operator="equal">
      <formula>0</formula>
    </cfRule>
  </conditionalFormatting>
  <conditionalFormatting sqref="CE195:CR198">
    <cfRule type="containsErrors" dxfId="214" priority="1">
      <formula>ISERROR(CE195)</formula>
    </cfRule>
    <cfRule type="cellIs" dxfId="213" priority="2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ImprimerStatsdÉquipe">
                <anchor moveWithCells="1">
                  <from>
                    <xdr:col>80</xdr:col>
                    <xdr:colOff>15240</xdr:colOff>
                    <xdr:row>195</xdr:row>
                    <xdr:rowOff>15240</xdr:rowOff>
                  </from>
                  <to>
                    <xdr:col>81</xdr:col>
                    <xdr:colOff>731520</xdr:colOff>
                    <xdr:row>196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CC174:CS222"/>
  <sheetViews>
    <sheetView topLeftCell="A187" workbookViewId="0">
      <selection activeCell="CC195" sqref="CC195"/>
    </sheetView>
  </sheetViews>
  <sheetFormatPr baseColWidth="10" defaultRowHeight="13.95" customHeight="1" x14ac:dyDescent="0.25"/>
  <cols>
    <col min="1" max="80" width="0.19921875" customWidth="1"/>
    <col min="81" max="81" width="4.59765625" customWidth="1"/>
    <col min="82" max="82" width="15.59765625" customWidth="1"/>
    <col min="83" max="97" width="5.69921875" customWidth="1"/>
  </cols>
  <sheetData>
    <row r="174" spans="81:97" ht="13.95" customHeight="1" thickBot="1" x14ac:dyDescent="0.3"/>
    <row r="175" spans="81:97" ht="13.95" customHeight="1" thickBot="1" x14ac:dyDescent="0.3">
      <c r="CC175" s="52"/>
      <c r="CD175" s="364">
        <f>Horaire!A7</f>
        <v>42635</v>
      </c>
      <c r="CE175" s="53"/>
      <c r="CF175" s="53"/>
      <c r="CG175" s="53"/>
      <c r="CH175" s="53"/>
      <c r="CI175" s="53"/>
      <c r="CJ175" s="53"/>
      <c r="CK175" s="53"/>
      <c r="CL175" s="53"/>
      <c r="CM175" s="53"/>
      <c r="CN175" s="54"/>
      <c r="CO175" s="53"/>
      <c r="CP175" s="53"/>
      <c r="CQ175" s="53"/>
      <c r="CR175" s="53"/>
      <c r="CS175" s="55"/>
    </row>
    <row r="176" spans="81:97" ht="13.95" customHeight="1" x14ac:dyDescent="0.25">
      <c r="CC176" s="56"/>
      <c r="CD176" s="57"/>
      <c r="CE176" s="58"/>
      <c r="CF176" s="58"/>
      <c r="CG176" s="58"/>
      <c r="CH176" s="58"/>
      <c r="CI176" s="58"/>
      <c r="CJ176" s="58"/>
      <c r="CK176" s="58"/>
      <c r="CL176" s="58"/>
      <c r="CM176" s="58"/>
      <c r="CN176" s="58"/>
      <c r="CO176" s="58"/>
      <c r="CP176" s="58"/>
      <c r="CQ176" s="58"/>
      <c r="CR176" s="58"/>
      <c r="CS176" s="59"/>
    </row>
    <row r="177" spans="81:97" ht="13.95" customHeight="1" x14ac:dyDescent="0.25">
      <c r="CC177" s="60"/>
      <c r="CD177" s="61"/>
      <c r="CE177" s="62"/>
      <c r="CF177" s="58"/>
      <c r="CG177" s="62"/>
      <c r="CH177" s="62"/>
      <c r="CI177" s="58"/>
      <c r="CJ177" s="62"/>
      <c r="CK177" s="62"/>
      <c r="CL177" s="58"/>
      <c r="CM177" s="62"/>
      <c r="CN177" s="62"/>
      <c r="CO177" s="58"/>
      <c r="CP177" s="62"/>
      <c r="CQ177" s="62"/>
      <c r="CR177" s="62"/>
      <c r="CS177" s="63"/>
    </row>
    <row r="178" spans="81:97" ht="13.95" customHeight="1" x14ac:dyDescent="0.25">
      <c r="CC178" s="64"/>
      <c r="CD178" s="65"/>
      <c r="CE178" s="66"/>
      <c r="CF178" s="67"/>
      <c r="CG178" s="61"/>
      <c r="CH178" s="66"/>
      <c r="CI178" s="67"/>
      <c r="CJ178" s="61"/>
      <c r="CK178" s="66"/>
      <c r="CL178" s="67"/>
      <c r="CM178" s="61"/>
      <c r="CN178" s="68"/>
      <c r="CO178" s="67"/>
      <c r="CP178" s="61"/>
      <c r="CQ178" s="69"/>
      <c r="CR178" s="69"/>
      <c r="CS178" s="70"/>
    </row>
    <row r="179" spans="81:97" ht="13.95" customHeight="1" x14ac:dyDescent="0.25">
      <c r="CC179" s="64"/>
      <c r="CD179" s="65"/>
      <c r="CE179" s="66"/>
      <c r="CF179" s="67"/>
      <c r="CG179" s="61"/>
      <c r="CH179" s="66"/>
      <c r="CI179" s="67"/>
      <c r="CJ179" s="61"/>
      <c r="CK179" s="66"/>
      <c r="CL179" s="67"/>
      <c r="CM179" s="61"/>
      <c r="CN179" s="68"/>
      <c r="CO179" s="67"/>
      <c r="CP179" s="61"/>
      <c r="CQ179" s="69"/>
      <c r="CR179" s="69"/>
      <c r="CS179" s="70"/>
    </row>
    <row r="180" spans="81:97" ht="13.95" customHeight="1" x14ac:dyDescent="0.25">
      <c r="CC180" s="64"/>
      <c r="CD180" s="65"/>
      <c r="CE180" s="71"/>
      <c r="CF180" s="67"/>
      <c r="CG180" s="61"/>
      <c r="CH180" s="66"/>
      <c r="CI180" s="67"/>
      <c r="CJ180" s="61"/>
      <c r="CK180" s="66"/>
      <c r="CL180" s="67"/>
      <c r="CM180" s="61"/>
      <c r="CN180" s="68"/>
      <c r="CO180" s="67"/>
      <c r="CP180" s="61"/>
      <c r="CQ180" s="69"/>
      <c r="CR180" s="69"/>
      <c r="CS180" s="70"/>
    </row>
    <row r="181" spans="81:97" ht="13.95" customHeight="1" x14ac:dyDescent="0.25">
      <c r="CC181" s="64"/>
      <c r="CD181" s="65"/>
      <c r="CE181" s="71"/>
      <c r="CF181" s="67"/>
      <c r="CG181" s="61"/>
      <c r="CH181" s="66"/>
      <c r="CI181" s="67"/>
      <c r="CJ181" s="61"/>
      <c r="CK181" s="66"/>
      <c r="CL181" s="67"/>
      <c r="CM181" s="61"/>
      <c r="CN181" s="68"/>
      <c r="CO181" s="67"/>
      <c r="CP181" s="61"/>
      <c r="CQ181" s="69"/>
      <c r="CR181" s="69"/>
      <c r="CS181" s="70"/>
    </row>
    <row r="182" spans="81:97" ht="13.95" customHeight="1" x14ac:dyDescent="0.25">
      <c r="CC182" s="64"/>
      <c r="CD182" s="65"/>
      <c r="CE182" s="71"/>
      <c r="CF182" s="67"/>
      <c r="CG182" s="61"/>
      <c r="CH182" s="66"/>
      <c r="CI182" s="67"/>
      <c r="CJ182" s="61"/>
      <c r="CK182" s="66"/>
      <c r="CL182" s="67"/>
      <c r="CM182" s="61"/>
      <c r="CN182" s="68"/>
      <c r="CO182" s="67"/>
      <c r="CP182" s="61"/>
      <c r="CQ182" s="69"/>
      <c r="CR182" s="69"/>
      <c r="CS182" s="70"/>
    </row>
    <row r="183" spans="81:97" ht="13.95" customHeight="1" x14ac:dyDescent="0.25">
      <c r="CC183" s="64"/>
      <c r="CD183" s="65"/>
      <c r="CE183" s="71"/>
      <c r="CF183" s="67"/>
      <c r="CG183" s="61"/>
      <c r="CH183" s="66"/>
      <c r="CI183" s="67"/>
      <c r="CJ183" s="61"/>
      <c r="CK183" s="66"/>
      <c r="CL183" s="67"/>
      <c r="CM183" s="61"/>
      <c r="CN183" s="68"/>
      <c r="CO183" s="67"/>
      <c r="CP183" s="61"/>
      <c r="CQ183" s="69"/>
      <c r="CR183" s="69"/>
      <c r="CS183" s="70"/>
    </row>
    <row r="184" spans="81:97" ht="13.95" customHeight="1" x14ac:dyDescent="0.25">
      <c r="CC184" s="64"/>
      <c r="CD184" s="65"/>
      <c r="CE184" s="71"/>
      <c r="CF184" s="67"/>
      <c r="CG184" s="61"/>
      <c r="CH184" s="66"/>
      <c r="CI184" s="67"/>
      <c r="CJ184" s="61"/>
      <c r="CK184" s="66"/>
      <c r="CL184" s="67"/>
      <c r="CM184" s="61"/>
      <c r="CN184" s="68"/>
      <c r="CO184" s="67"/>
      <c r="CP184" s="61"/>
      <c r="CQ184" s="69"/>
      <c r="CR184" s="69"/>
      <c r="CS184" s="70"/>
    </row>
    <row r="185" spans="81:97" ht="13.95" customHeight="1" x14ac:dyDescent="0.25">
      <c r="CC185" s="64"/>
      <c r="CD185" s="65"/>
      <c r="CE185" s="71"/>
      <c r="CF185" s="67"/>
      <c r="CG185" s="61"/>
      <c r="CH185" s="66"/>
      <c r="CI185" s="67"/>
      <c r="CJ185" s="61"/>
      <c r="CK185" s="66"/>
      <c r="CL185" s="67"/>
      <c r="CM185" s="61"/>
      <c r="CN185" s="68"/>
      <c r="CO185" s="67"/>
      <c r="CP185" s="61"/>
      <c r="CQ185" s="69"/>
      <c r="CR185" s="69"/>
      <c r="CS185" s="70"/>
    </row>
    <row r="186" spans="81:97" ht="13.95" customHeight="1" x14ac:dyDescent="0.25">
      <c r="CC186" s="64"/>
      <c r="CD186" s="65"/>
      <c r="CE186" s="61"/>
      <c r="CF186" s="67"/>
      <c r="CG186" s="61"/>
      <c r="CH186" s="66"/>
      <c r="CI186" s="67"/>
      <c r="CJ186" s="61"/>
      <c r="CK186" s="66"/>
      <c r="CL186" s="67"/>
      <c r="CM186" s="61"/>
      <c r="CN186" s="68"/>
      <c r="CO186" s="67"/>
      <c r="CP186" s="61"/>
      <c r="CQ186" s="69"/>
      <c r="CR186" s="69"/>
      <c r="CS186" s="70"/>
    </row>
    <row r="187" spans="81:97" ht="13.95" customHeight="1" x14ac:dyDescent="0.25">
      <c r="CC187" s="64"/>
      <c r="CD187" s="65"/>
      <c r="CE187" s="71"/>
      <c r="CF187" s="67"/>
      <c r="CG187" s="61"/>
      <c r="CH187" s="66"/>
      <c r="CI187" s="67"/>
      <c r="CJ187" s="61"/>
      <c r="CK187" s="66"/>
      <c r="CL187" s="67"/>
      <c r="CM187" s="61"/>
      <c r="CN187" s="68"/>
      <c r="CO187" s="67"/>
      <c r="CP187" s="61"/>
      <c r="CQ187" s="69"/>
      <c r="CR187" s="69"/>
      <c r="CS187" s="70"/>
    </row>
    <row r="188" spans="81:97" ht="13.95" customHeight="1" x14ac:dyDescent="0.25">
      <c r="CC188" s="64"/>
      <c r="CD188" s="65"/>
      <c r="CE188" s="71"/>
      <c r="CF188" s="67"/>
      <c r="CG188" s="61"/>
      <c r="CH188" s="66"/>
      <c r="CI188" s="67"/>
      <c r="CJ188" s="61"/>
      <c r="CK188" s="66"/>
      <c r="CL188" s="67"/>
      <c r="CM188" s="61"/>
      <c r="CN188" s="68"/>
      <c r="CO188" s="67"/>
      <c r="CP188" s="61"/>
      <c r="CQ188" s="69"/>
      <c r="CR188" s="69"/>
      <c r="CS188" s="70"/>
    </row>
    <row r="189" spans="81:97" ht="13.95" customHeight="1" x14ac:dyDescent="0.25">
      <c r="CC189" s="64"/>
      <c r="CD189" s="65"/>
      <c r="CE189" s="61"/>
      <c r="CF189" s="67"/>
      <c r="CG189" s="61"/>
      <c r="CH189" s="66"/>
      <c r="CI189" s="67"/>
      <c r="CJ189" s="61"/>
      <c r="CK189" s="66"/>
      <c r="CL189" s="67"/>
      <c r="CM189" s="61"/>
      <c r="CN189" s="68"/>
      <c r="CO189" s="67"/>
      <c r="CP189" s="61"/>
      <c r="CQ189" s="69"/>
      <c r="CR189" s="69"/>
      <c r="CS189" s="70"/>
    </row>
    <row r="190" spans="81:97" ht="13.95" customHeight="1" x14ac:dyDescent="0.25">
      <c r="CC190" s="64"/>
      <c r="CD190" s="65"/>
      <c r="CE190" s="71"/>
      <c r="CF190" s="67"/>
      <c r="CG190" s="61"/>
      <c r="CH190" s="66"/>
      <c r="CI190" s="67"/>
      <c r="CJ190" s="61"/>
      <c r="CK190" s="66"/>
      <c r="CL190" s="67"/>
      <c r="CM190" s="61"/>
      <c r="CN190" s="68"/>
      <c r="CO190" s="67"/>
      <c r="CP190" s="61"/>
      <c r="CQ190" s="69"/>
      <c r="CR190" s="69"/>
      <c r="CS190" s="70"/>
    </row>
    <row r="191" spans="81:97" ht="13.95" customHeight="1" x14ac:dyDescent="0.25">
      <c r="CC191" s="64"/>
      <c r="CD191" s="65"/>
      <c r="CE191" s="71"/>
      <c r="CF191" s="67"/>
      <c r="CG191" s="61"/>
      <c r="CH191" s="66"/>
      <c r="CI191" s="67"/>
      <c r="CJ191" s="61"/>
      <c r="CK191" s="66"/>
      <c r="CL191" s="67"/>
      <c r="CM191" s="61"/>
      <c r="CN191" s="68"/>
      <c r="CO191" s="67"/>
      <c r="CP191" s="61"/>
      <c r="CQ191" s="69"/>
      <c r="CR191" s="69"/>
      <c r="CS191" s="70"/>
    </row>
    <row r="192" spans="81:97" ht="13.95" customHeight="1" x14ac:dyDescent="0.25">
      <c r="CC192" s="64"/>
      <c r="CD192" s="65"/>
      <c r="CE192" s="71"/>
      <c r="CF192" s="67"/>
      <c r="CG192" s="61"/>
      <c r="CH192" s="66"/>
      <c r="CI192" s="67"/>
      <c r="CJ192" s="61"/>
      <c r="CK192" s="66"/>
      <c r="CL192" s="67"/>
      <c r="CM192" s="61"/>
      <c r="CN192" s="68"/>
      <c r="CO192" s="67"/>
      <c r="CP192" s="61"/>
      <c r="CQ192" s="69"/>
      <c r="CR192" s="69"/>
      <c r="CS192" s="70"/>
    </row>
    <row r="193" spans="81:97" ht="13.95" customHeight="1" thickBot="1" x14ac:dyDescent="0.3">
      <c r="CC193" s="72"/>
      <c r="CD193" s="73"/>
      <c r="CE193" s="74"/>
      <c r="CF193" s="75"/>
      <c r="CG193" s="76"/>
      <c r="CH193" s="74"/>
      <c r="CI193" s="75"/>
      <c r="CJ193" s="76"/>
      <c r="CK193" s="74"/>
      <c r="CL193" s="75"/>
      <c r="CM193" s="76"/>
      <c r="CN193" s="77"/>
      <c r="CO193" s="75"/>
      <c r="CP193" s="76"/>
      <c r="CQ193" s="78"/>
      <c r="CR193" s="78"/>
      <c r="CS193" s="70"/>
    </row>
    <row r="194" spans="81:97" ht="13.95" customHeight="1" thickBot="1" x14ac:dyDescent="0.3">
      <c r="CC194" s="79"/>
      <c r="CD194" s="80"/>
      <c r="CE194" s="80"/>
      <c r="CF194" s="80"/>
      <c r="CG194" s="80"/>
      <c r="CH194" s="80"/>
      <c r="CI194" s="81"/>
      <c r="CJ194" s="82"/>
      <c r="CK194" s="83"/>
      <c r="CL194" s="83"/>
      <c r="CM194" s="83"/>
      <c r="CN194" s="83"/>
      <c r="CO194" s="84"/>
      <c r="CP194" s="81"/>
      <c r="CQ194" s="81"/>
      <c r="CR194" s="81"/>
      <c r="CS194" s="85"/>
    </row>
    <row r="195" spans="81:97" ht="13.95" customHeight="1" thickBot="1" x14ac:dyDescent="0.3">
      <c r="CC195" s="86"/>
      <c r="CD195" s="87" t="s">
        <v>90</v>
      </c>
      <c r="CE195" s="221" t="str">
        <f>Donnees!BJ3</f>
        <v>Gilberte Caron</v>
      </c>
      <c r="CF195" s="189"/>
      <c r="CG195" s="189"/>
      <c r="CH195" s="189"/>
      <c r="CI195" s="190"/>
      <c r="CJ195" s="175">
        <f>Donnees!BL3</f>
        <v>12</v>
      </c>
      <c r="CK195" s="88"/>
      <c r="CL195" s="221" t="str">
        <f>Donnees!BJ7</f>
        <v>Claire Lessard</v>
      </c>
      <c r="CM195" s="189"/>
      <c r="CN195" s="189"/>
      <c r="CO195" s="189"/>
      <c r="CP195" s="189"/>
      <c r="CQ195" s="190"/>
      <c r="CR195" s="175">
        <f>Donnees!BL7</f>
        <v>7</v>
      </c>
      <c r="CS195" s="89"/>
    </row>
    <row r="196" spans="81:97" ht="13.95" customHeight="1" thickBot="1" x14ac:dyDescent="0.3">
      <c r="CC196" s="90"/>
      <c r="CD196" s="91"/>
      <c r="CE196" s="221" t="str">
        <f>Donnees!BJ4</f>
        <v>Dorothée Beauchesne</v>
      </c>
      <c r="CF196" s="189"/>
      <c r="CG196" s="189"/>
      <c r="CH196" s="189"/>
      <c r="CI196" s="190"/>
      <c r="CJ196" s="175">
        <f>Donnees!BL4</f>
        <v>9</v>
      </c>
      <c r="CK196" s="92"/>
      <c r="CL196" s="221" t="str">
        <f>Donnees!BJ8</f>
        <v>Cécile Hébert</v>
      </c>
      <c r="CM196" s="189"/>
      <c r="CN196" s="189"/>
      <c r="CO196" s="189"/>
      <c r="CP196" s="189"/>
      <c r="CQ196" s="190"/>
      <c r="CR196" s="175">
        <f>Donnees!BL8</f>
        <v>6</v>
      </c>
      <c r="CS196" s="93"/>
    </row>
    <row r="197" spans="81:97" ht="13.95" customHeight="1" thickBot="1" x14ac:dyDescent="0.3">
      <c r="CC197" s="94"/>
      <c r="CD197" s="91"/>
      <c r="CE197" s="221" t="str">
        <f>Donnees!BJ5</f>
        <v>Michel Taillon</v>
      </c>
      <c r="CF197" s="189"/>
      <c r="CG197" s="189"/>
      <c r="CH197" s="189"/>
      <c r="CI197" s="190"/>
      <c r="CJ197" s="175">
        <f>Donnees!BL5</f>
        <v>8</v>
      </c>
      <c r="CK197" s="92"/>
      <c r="CL197" s="221" t="str">
        <f>Donnees!BJ9</f>
        <v>Michel Moreau</v>
      </c>
      <c r="CM197" s="189"/>
      <c r="CN197" s="189"/>
      <c r="CO197" s="189"/>
      <c r="CP197" s="189"/>
      <c r="CQ197" s="190"/>
      <c r="CR197" s="175">
        <f>Donnees!BL9</f>
        <v>6</v>
      </c>
      <c r="CS197" s="95"/>
    </row>
    <row r="198" spans="81:97" ht="13.95" customHeight="1" thickBot="1" x14ac:dyDescent="0.3">
      <c r="CC198" s="79"/>
      <c r="CD198" s="80"/>
      <c r="CE198" s="221" t="str">
        <f>Donnees!BJ6</f>
        <v>Jeannine Chartré</v>
      </c>
      <c r="CF198" s="189"/>
      <c r="CG198" s="189"/>
      <c r="CH198" s="189"/>
      <c r="CI198" s="190"/>
      <c r="CJ198" s="175">
        <f>Donnees!BL6</f>
        <v>7</v>
      </c>
      <c r="CK198" s="97"/>
      <c r="CL198" s="221" t="str">
        <f>Donnees!BJ10</f>
        <v>André Ouimet</v>
      </c>
      <c r="CM198" s="189"/>
      <c r="CN198" s="189"/>
      <c r="CO198" s="189"/>
      <c r="CP198" s="189"/>
      <c r="CQ198" s="190"/>
      <c r="CR198" s="175">
        <f>Donnees!BL10</f>
        <v>5</v>
      </c>
      <c r="CS198" s="85"/>
    </row>
    <row r="199" spans="81:97" ht="13.95" customHeight="1" thickBot="1" x14ac:dyDescent="0.3">
      <c r="CC199" s="94"/>
      <c r="CD199" s="91"/>
      <c r="CE199" s="91"/>
      <c r="CF199" s="91"/>
      <c r="CG199" s="91"/>
      <c r="CH199" s="91"/>
      <c r="CI199" s="98"/>
      <c r="CJ199" s="99"/>
      <c r="CK199" s="100"/>
      <c r="CL199" s="100"/>
      <c r="CM199" s="100"/>
      <c r="CN199" s="100"/>
      <c r="CO199" s="101"/>
      <c r="CP199" s="98"/>
      <c r="CQ199" s="98"/>
      <c r="CR199" s="98"/>
      <c r="CS199" s="95"/>
    </row>
    <row r="200" spans="81:97" ht="13.95" customHeight="1" thickBot="1" x14ac:dyDescent="0.3">
      <c r="CC200" s="102"/>
      <c r="CD200" s="354" t="s">
        <v>102</v>
      </c>
      <c r="CE200" s="103"/>
      <c r="CF200" s="103"/>
      <c r="CG200" s="103"/>
      <c r="CH200" s="103"/>
      <c r="CI200" s="104"/>
      <c r="CJ200" s="91"/>
      <c r="CK200" s="105" t="s">
        <v>91</v>
      </c>
      <c r="CL200" s="106"/>
      <c r="CM200" s="106"/>
      <c r="CN200" s="106"/>
      <c r="CO200" s="106"/>
      <c r="CP200" s="106"/>
      <c r="CQ200" s="106"/>
      <c r="CR200" s="107"/>
      <c r="CS200" s="108"/>
    </row>
    <row r="201" spans="81:97" ht="13.95" customHeight="1" x14ac:dyDescent="0.25">
      <c r="CC201" s="109"/>
      <c r="CD201" s="110"/>
      <c r="CE201" s="110"/>
      <c r="CF201" s="110"/>
      <c r="CG201" s="110"/>
      <c r="CH201" s="111"/>
      <c r="CI201" s="112"/>
      <c r="CJ201" s="91"/>
      <c r="CK201" s="94"/>
      <c r="CL201" s="91"/>
      <c r="CM201" s="91"/>
      <c r="CN201" s="91"/>
      <c r="CO201" s="91"/>
      <c r="CP201" s="91"/>
      <c r="CQ201" s="98"/>
      <c r="CR201" s="113"/>
      <c r="CS201" s="114"/>
    </row>
    <row r="202" spans="81:97" ht="13.95" customHeight="1" thickBot="1" x14ac:dyDescent="0.3">
      <c r="CC202" s="115"/>
      <c r="CD202" s="116"/>
      <c r="CE202" s="116"/>
      <c r="CF202" s="116"/>
      <c r="CG202" s="116"/>
      <c r="CH202" s="80"/>
      <c r="CI202" s="117"/>
      <c r="CJ202" s="91"/>
      <c r="CK202" s="118"/>
      <c r="CL202" s="119"/>
      <c r="CM202" s="119"/>
      <c r="CN202" s="119"/>
      <c r="CO202" s="119"/>
      <c r="CP202" s="119"/>
      <c r="CQ202" s="96"/>
      <c r="CR202" s="120"/>
      <c r="CS202" s="121"/>
    </row>
    <row r="203" spans="81:97" ht="13.95" customHeight="1" thickBot="1" x14ac:dyDescent="0.3">
      <c r="CC203" s="94"/>
      <c r="CD203" s="91"/>
      <c r="CE203" s="91"/>
      <c r="CF203" s="91"/>
      <c r="CG203" s="91"/>
      <c r="CH203" s="91"/>
      <c r="CI203" s="98"/>
      <c r="CJ203" s="99"/>
      <c r="CK203" s="100"/>
      <c r="CL203" s="100"/>
      <c r="CM203" s="100"/>
      <c r="CN203" s="100"/>
      <c r="CO203" s="101"/>
      <c r="CP203" s="98"/>
      <c r="CQ203" s="98"/>
      <c r="CR203" s="98"/>
      <c r="CS203" s="95"/>
    </row>
    <row r="204" spans="81:97" ht="13.95" customHeight="1" thickBot="1" x14ac:dyDescent="0.3">
      <c r="CC204" s="122"/>
      <c r="CD204" s="355" t="s">
        <v>103</v>
      </c>
      <c r="CE204" s="123"/>
      <c r="CF204" s="123"/>
      <c r="CG204" s="123"/>
      <c r="CH204" s="123"/>
      <c r="CI204" s="124"/>
      <c r="CJ204" s="101"/>
      <c r="CK204" s="105" t="s">
        <v>92</v>
      </c>
      <c r="CL204" s="106"/>
      <c r="CM204" s="106"/>
      <c r="CN204" s="106"/>
      <c r="CO204" s="106"/>
      <c r="CP204" s="106"/>
      <c r="CQ204" s="106"/>
      <c r="CR204" s="106"/>
      <c r="CS204" s="55"/>
    </row>
    <row r="205" spans="81:97" ht="13.95" customHeight="1" x14ac:dyDescent="0.25">
      <c r="CC205" s="90"/>
      <c r="CD205" s="125"/>
      <c r="CE205" s="125"/>
      <c r="CF205" s="125"/>
      <c r="CG205" s="125"/>
      <c r="CH205" s="91"/>
      <c r="CI205" s="112"/>
      <c r="CJ205" s="101"/>
      <c r="CK205" s="126"/>
      <c r="CL205" s="91"/>
      <c r="CM205" s="91"/>
      <c r="CN205" s="91"/>
      <c r="CO205" s="91"/>
      <c r="CP205" s="91"/>
      <c r="CQ205" s="91"/>
      <c r="CR205" s="113"/>
      <c r="CS205" s="114"/>
    </row>
    <row r="206" spans="81:97" ht="13.95" customHeight="1" thickBot="1" x14ac:dyDescent="0.3">
      <c r="CC206" s="118"/>
      <c r="CD206" s="119"/>
      <c r="CE206" s="119"/>
      <c r="CF206" s="119"/>
      <c r="CG206" s="119"/>
      <c r="CH206" s="119"/>
      <c r="CI206" s="117"/>
      <c r="CJ206" s="101"/>
      <c r="CK206" s="79"/>
      <c r="CL206" s="119"/>
      <c r="CM206" s="119"/>
      <c r="CN206" s="119"/>
      <c r="CO206" s="119"/>
      <c r="CP206" s="119"/>
      <c r="CQ206" s="119"/>
      <c r="CR206" s="120"/>
      <c r="CS206" s="127"/>
    </row>
    <row r="207" spans="81:97" ht="13.95" customHeight="1" thickBot="1" x14ac:dyDescent="0.3">
      <c r="CC207" s="94"/>
      <c r="CD207" s="91"/>
      <c r="CE207" s="91"/>
      <c r="CF207" s="91"/>
      <c r="CG207" s="91"/>
      <c r="CH207" s="91"/>
      <c r="CI207" s="98"/>
      <c r="CJ207" s="99"/>
      <c r="CK207" s="100"/>
      <c r="CL207" s="100"/>
      <c r="CM207" s="100"/>
      <c r="CN207" s="100"/>
      <c r="CO207" s="101"/>
      <c r="CP207" s="98"/>
      <c r="CQ207" s="98"/>
      <c r="CR207" s="98"/>
      <c r="CS207" s="95"/>
    </row>
    <row r="208" spans="81:97" ht="13.95" customHeight="1" thickBot="1" x14ac:dyDescent="0.3">
      <c r="CC208" s="105"/>
      <c r="CD208" s="357" t="s">
        <v>104</v>
      </c>
      <c r="CE208" s="106"/>
      <c r="CF208" s="106"/>
      <c r="CG208" s="106"/>
      <c r="CH208" s="106"/>
      <c r="CI208" s="55"/>
      <c r="CJ208" s="101"/>
      <c r="CK208" s="105" t="s">
        <v>93</v>
      </c>
      <c r="CL208" s="106"/>
      <c r="CM208" s="106"/>
      <c r="CN208" s="106"/>
      <c r="CO208" s="106"/>
      <c r="CP208" s="106"/>
      <c r="CQ208" s="106"/>
      <c r="CR208" s="106"/>
      <c r="CS208" s="55"/>
    </row>
    <row r="209" spans="81:97" ht="13.95" customHeight="1" thickBot="1" x14ac:dyDescent="0.3">
      <c r="CC209" s="128"/>
      <c r="CD209" s="129"/>
      <c r="CE209" s="129"/>
      <c r="CF209" s="129"/>
      <c r="CG209" s="129"/>
      <c r="CH209" s="80"/>
      <c r="CI209" s="130"/>
      <c r="CJ209" s="101"/>
      <c r="CK209" s="128"/>
      <c r="CL209" s="129"/>
      <c r="CM209" s="129"/>
      <c r="CN209" s="129"/>
      <c r="CO209" s="129"/>
      <c r="CP209" s="129"/>
      <c r="CQ209" s="129"/>
      <c r="CR209" s="131"/>
      <c r="CS209" s="132"/>
    </row>
    <row r="210" spans="81:97" ht="13.95" customHeight="1" thickBot="1" x14ac:dyDescent="0.3">
      <c r="CC210" s="94"/>
      <c r="CD210" s="91"/>
      <c r="CE210" s="91"/>
      <c r="CF210" s="91"/>
      <c r="CG210" s="91"/>
      <c r="CH210" s="91"/>
      <c r="CI210" s="98"/>
      <c r="CJ210" s="99"/>
      <c r="CK210" s="100"/>
      <c r="CL210" s="100"/>
      <c r="CM210" s="100"/>
      <c r="CN210" s="100"/>
      <c r="CO210" s="101"/>
      <c r="CP210" s="98"/>
      <c r="CQ210" s="98"/>
      <c r="CR210" s="98"/>
      <c r="CS210" s="95"/>
    </row>
    <row r="211" spans="81:97" ht="13.95" customHeight="1" thickBot="1" x14ac:dyDescent="0.3">
      <c r="CC211" s="94"/>
      <c r="CD211" s="91"/>
      <c r="CE211" s="105" t="s">
        <v>94</v>
      </c>
      <c r="CF211" s="106"/>
      <c r="CG211" s="106"/>
      <c r="CH211" s="106"/>
      <c r="CI211" s="106"/>
      <c r="CJ211" s="106"/>
      <c r="CK211" s="106"/>
      <c r="CL211" s="106"/>
      <c r="CM211" s="106"/>
      <c r="CN211" s="55"/>
      <c r="CO211" s="91"/>
      <c r="CP211" s="91"/>
      <c r="CQ211" s="91"/>
      <c r="CR211" s="91"/>
      <c r="CS211" s="93"/>
    </row>
    <row r="212" spans="81:97" ht="13.95" customHeight="1" thickBot="1" x14ac:dyDescent="0.3">
      <c r="CC212" s="94"/>
      <c r="CD212" s="91"/>
      <c r="CE212" s="133">
        <f>R5</f>
        <v>0</v>
      </c>
      <c r="CF212" s="134"/>
      <c r="CG212" s="134"/>
      <c r="CH212" s="134"/>
      <c r="CI212" s="134"/>
      <c r="CJ212" s="134"/>
      <c r="CK212" s="135"/>
      <c r="CL212" s="136">
        <f>R6</f>
        <v>0</v>
      </c>
      <c r="CM212" s="137"/>
      <c r="CN212" s="138"/>
      <c r="CO212" s="91"/>
      <c r="CP212" s="91"/>
      <c r="CQ212" s="139"/>
      <c r="CR212" s="139"/>
      <c r="CS212" s="93"/>
    </row>
    <row r="213" spans="81:97" ht="13.95" customHeight="1" thickBot="1" x14ac:dyDescent="0.3">
      <c r="CC213" s="94"/>
      <c r="CD213" s="91"/>
      <c r="CE213" s="91"/>
      <c r="CF213" s="91"/>
      <c r="CG213" s="91"/>
      <c r="CH213" s="91"/>
      <c r="CI213" s="98"/>
      <c r="CJ213" s="99"/>
      <c r="CK213" s="100"/>
      <c r="CL213" s="100"/>
      <c r="CM213" s="100"/>
      <c r="CN213" s="100"/>
      <c r="CO213" s="101"/>
      <c r="CP213" s="98"/>
      <c r="CQ213" s="98"/>
      <c r="CR213" s="98"/>
      <c r="CS213" s="95"/>
    </row>
    <row r="214" spans="81:97" ht="13.95" customHeight="1" thickBot="1" x14ac:dyDescent="0.3">
      <c r="CC214" s="359"/>
      <c r="CD214" s="358" t="s">
        <v>105</v>
      </c>
      <c r="CE214" s="360" t="s">
        <v>96</v>
      </c>
      <c r="CF214" s="360" t="s">
        <v>97</v>
      </c>
      <c r="CG214" s="360" t="s">
        <v>98</v>
      </c>
      <c r="CH214" s="359" t="s">
        <v>99</v>
      </c>
      <c r="CI214" s="361"/>
      <c r="CJ214" s="362"/>
      <c r="CK214" s="363"/>
      <c r="CL214" s="359" t="s">
        <v>95</v>
      </c>
      <c r="CM214" s="358"/>
      <c r="CN214" s="356"/>
      <c r="CO214" s="358"/>
      <c r="CP214" s="360" t="s">
        <v>96</v>
      </c>
      <c r="CQ214" s="360" t="s">
        <v>97</v>
      </c>
      <c r="CR214" s="360" t="s">
        <v>98</v>
      </c>
      <c r="CS214" s="141"/>
    </row>
    <row r="215" spans="81:97" ht="13.95" customHeight="1" x14ac:dyDescent="0.3">
      <c r="CC215" s="142"/>
      <c r="CD215" s="143"/>
      <c r="CE215" s="57"/>
      <c r="CF215" s="144"/>
      <c r="CG215" s="145"/>
      <c r="CH215" s="146"/>
      <c r="CI215" s="147"/>
      <c r="CJ215" s="148"/>
      <c r="CK215" s="149"/>
      <c r="CL215" s="150"/>
      <c r="CM215" s="150"/>
      <c r="CN215" s="150"/>
      <c r="CO215" s="150"/>
      <c r="CP215" s="57"/>
      <c r="CQ215" s="151"/>
      <c r="CR215" s="152"/>
      <c r="CS215" s="141"/>
    </row>
    <row r="216" spans="81:97" ht="13.95" customHeight="1" x14ac:dyDescent="0.3">
      <c r="CC216" s="153"/>
      <c r="CD216" s="154"/>
      <c r="CE216" s="61"/>
      <c r="CF216" s="144"/>
      <c r="CG216" s="155"/>
      <c r="CH216" s="156"/>
      <c r="CI216" s="157"/>
      <c r="CJ216" s="157"/>
      <c r="CK216" s="158"/>
      <c r="CL216" s="150"/>
      <c r="CM216" s="111"/>
      <c r="CN216" s="111"/>
      <c r="CO216" s="111"/>
      <c r="CP216" s="57"/>
      <c r="CQ216" s="151"/>
      <c r="CR216" s="159"/>
      <c r="CS216" s="93"/>
    </row>
    <row r="217" spans="81:97" ht="13.95" customHeight="1" x14ac:dyDescent="0.3">
      <c r="CC217" s="153"/>
      <c r="CD217" s="154"/>
      <c r="CE217" s="61"/>
      <c r="CF217" s="160"/>
      <c r="CG217" s="155"/>
      <c r="CH217" s="161"/>
      <c r="CI217" s="162"/>
      <c r="CJ217" s="162"/>
      <c r="CK217" s="163"/>
      <c r="CL217" s="150"/>
      <c r="CM217" s="111"/>
      <c r="CN217" s="111"/>
      <c r="CO217" s="111"/>
      <c r="CP217" s="57"/>
      <c r="CQ217" s="151"/>
      <c r="CR217" s="159"/>
      <c r="CS217" s="164"/>
    </row>
    <row r="218" spans="81:97" ht="13.95" customHeight="1" x14ac:dyDescent="0.3">
      <c r="CC218" s="153"/>
      <c r="CD218" s="154"/>
      <c r="CE218" s="61"/>
      <c r="CF218" s="160"/>
      <c r="CG218" s="155"/>
      <c r="CH218" s="156"/>
      <c r="CI218" s="157"/>
      <c r="CJ218" s="157"/>
      <c r="CK218" s="158"/>
      <c r="CL218" s="150"/>
      <c r="CM218" s="111"/>
      <c r="CN218" s="111"/>
      <c r="CO218" s="111"/>
      <c r="CP218" s="57"/>
      <c r="CQ218" s="151"/>
      <c r="CR218" s="159"/>
      <c r="CS218" s="165"/>
    </row>
    <row r="219" spans="81:97" ht="13.95" customHeight="1" x14ac:dyDescent="0.3">
      <c r="CC219" s="153"/>
      <c r="CD219" s="154"/>
      <c r="CE219" s="61"/>
      <c r="CF219" s="160"/>
      <c r="CG219" s="155"/>
      <c r="CH219" s="161"/>
      <c r="CI219" s="162"/>
      <c r="CJ219" s="162"/>
      <c r="CK219" s="163"/>
      <c r="CL219" s="150"/>
      <c r="CM219" s="111"/>
      <c r="CN219" s="111"/>
      <c r="CO219" s="111"/>
      <c r="CP219" s="57"/>
      <c r="CQ219" s="151"/>
      <c r="CR219" s="159"/>
      <c r="CS219" s="165"/>
    </row>
    <row r="220" spans="81:97" ht="13.95" customHeight="1" x14ac:dyDescent="0.3">
      <c r="CC220" s="153"/>
      <c r="CD220" s="154"/>
      <c r="CE220" s="61"/>
      <c r="CF220" s="160"/>
      <c r="CG220" s="155"/>
      <c r="CH220" s="156"/>
      <c r="CI220" s="157"/>
      <c r="CJ220" s="157"/>
      <c r="CK220" s="158"/>
      <c r="CL220" s="150"/>
      <c r="CM220" s="111"/>
      <c r="CN220" s="111"/>
      <c r="CO220" s="111"/>
      <c r="CP220" s="57"/>
      <c r="CQ220" s="151"/>
      <c r="CR220" s="159"/>
      <c r="CS220" s="165"/>
    </row>
    <row r="221" spans="81:97" ht="13.95" customHeight="1" x14ac:dyDescent="0.3">
      <c r="CC221" s="153"/>
      <c r="CD221" s="154"/>
      <c r="CE221" s="61"/>
      <c r="CF221" s="160"/>
      <c r="CG221" s="155"/>
      <c r="CH221" s="161"/>
      <c r="CI221" s="162"/>
      <c r="CJ221" s="162"/>
      <c r="CK221" s="163"/>
      <c r="CL221" s="150"/>
      <c r="CM221" s="111"/>
      <c r="CN221" s="111"/>
      <c r="CO221" s="111"/>
      <c r="CP221" s="57"/>
      <c r="CQ221" s="151"/>
      <c r="CR221" s="159"/>
      <c r="CS221" s="165"/>
    </row>
    <row r="222" spans="81:97" ht="13.95" customHeight="1" thickBot="1" x14ac:dyDescent="0.35">
      <c r="CC222" s="118"/>
      <c r="CD222" s="166"/>
      <c r="CE222" s="76"/>
      <c r="CF222" s="167"/>
      <c r="CG222" s="168"/>
      <c r="CH222" s="169"/>
      <c r="CI222" s="170"/>
      <c r="CJ222" s="170"/>
      <c r="CK222" s="171"/>
      <c r="CL222" s="119"/>
      <c r="CM222" s="119"/>
      <c r="CN222" s="119"/>
      <c r="CO222" s="119"/>
      <c r="CP222" s="76"/>
      <c r="CQ222" s="172"/>
      <c r="CR222" s="173"/>
      <c r="CS222" s="174"/>
    </row>
  </sheetData>
  <conditionalFormatting sqref="CC175:CM175 CO175:CS175 CQ178:CS193 CH178:CH193 CK178:CK193 CN178:CN193 CD178:CE193">
    <cfRule type="containsErrors" dxfId="212" priority="11">
      <formula>ISERROR(CC175)</formula>
    </cfRule>
    <cfRule type="cellIs" dxfId="211" priority="12" operator="equal">
      <formula>0</formula>
    </cfRule>
  </conditionalFormatting>
  <conditionalFormatting sqref="CC176:CS177">
    <cfRule type="containsErrors" dxfId="210" priority="9">
      <formula>ISERROR(CC176)</formula>
    </cfRule>
    <cfRule type="cellIs" dxfId="209" priority="10" operator="equal">
      <formula>0</formula>
    </cfRule>
  </conditionalFormatting>
  <conditionalFormatting sqref="CC178:CC193">
    <cfRule type="containsErrors" dxfId="208" priority="7">
      <formula>ISERROR(CC178)</formula>
    </cfRule>
    <cfRule type="cellIs" dxfId="207" priority="8" operator="equal">
      <formula>0</formula>
    </cfRule>
  </conditionalFormatting>
  <conditionalFormatting sqref="CF178:CF193">
    <cfRule type="containsErrors" dxfId="206" priority="6">
      <formula>ISERROR(CF178)</formula>
    </cfRule>
  </conditionalFormatting>
  <conditionalFormatting sqref="CI178:CI193">
    <cfRule type="containsErrors" dxfId="205" priority="5">
      <formula>ISERROR(CI178)</formula>
    </cfRule>
  </conditionalFormatting>
  <conditionalFormatting sqref="CL178:CL193">
    <cfRule type="containsErrors" dxfId="204" priority="4">
      <formula>ISERROR(CL178)</formula>
    </cfRule>
  </conditionalFormatting>
  <conditionalFormatting sqref="CO178:CO193">
    <cfRule type="containsErrors" dxfId="203" priority="3">
      <formula>ISERROR(CO178)</formula>
    </cfRule>
  </conditionalFormatting>
  <conditionalFormatting sqref="CH215 CJ215 CH214:CJ214 CH216:CJ222 CC211:CS212 CC208:CS209 CC214:CG222 CL214:CS222 CC204:CS206 CC200:CS202 CC195:CS198">
    <cfRule type="containsErrors" dxfId="202" priority="1">
      <formula>ISERROR(CC195)</formula>
    </cfRule>
    <cfRule type="cellIs" dxfId="201" priority="2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ImprimerStatsdÉquipe">
                <anchor moveWithCells="1">
                  <from>
                    <xdr:col>80</xdr:col>
                    <xdr:colOff>7620</xdr:colOff>
                    <xdr:row>195</xdr:row>
                    <xdr:rowOff>15240</xdr:rowOff>
                  </from>
                  <to>
                    <xdr:col>81</xdr:col>
                    <xdr:colOff>723900</xdr:colOff>
                    <xdr:row>196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CC174:CS222"/>
  <sheetViews>
    <sheetView topLeftCell="A163" workbookViewId="0">
      <selection activeCell="CD175" sqref="CD175"/>
    </sheetView>
  </sheetViews>
  <sheetFormatPr baseColWidth="10" defaultRowHeight="13.95" customHeight="1" x14ac:dyDescent="0.25"/>
  <cols>
    <col min="1" max="80" width="0.19921875" customWidth="1"/>
    <col min="81" max="81" width="4.59765625" customWidth="1"/>
    <col min="82" max="82" width="15.59765625" customWidth="1"/>
    <col min="83" max="97" width="5.69921875" customWidth="1"/>
  </cols>
  <sheetData>
    <row r="174" spans="81:97" ht="13.95" customHeight="1" thickBot="1" x14ac:dyDescent="0.3"/>
    <row r="175" spans="81:97" ht="13.95" customHeight="1" thickBot="1" x14ac:dyDescent="0.3">
      <c r="CC175" s="52"/>
      <c r="CD175" s="364"/>
      <c r="CE175" s="53"/>
      <c r="CF175" s="53"/>
      <c r="CG175" s="53"/>
      <c r="CH175" s="53"/>
      <c r="CI175" s="53"/>
      <c r="CJ175" s="53"/>
      <c r="CK175" s="53"/>
      <c r="CL175" s="53"/>
      <c r="CM175" s="53"/>
      <c r="CN175" s="54"/>
      <c r="CO175" s="53"/>
      <c r="CP175" s="53"/>
      <c r="CQ175" s="53"/>
      <c r="CR175" s="53"/>
      <c r="CS175" s="55"/>
    </row>
    <row r="176" spans="81:97" ht="13.95" customHeight="1" x14ac:dyDescent="0.25">
      <c r="CC176" s="56"/>
      <c r="CD176" s="57"/>
      <c r="CE176" s="58"/>
      <c r="CF176" s="58"/>
      <c r="CG176" s="58"/>
      <c r="CH176" s="58"/>
      <c r="CI176" s="58"/>
      <c r="CJ176" s="58"/>
      <c r="CK176" s="58"/>
      <c r="CL176" s="58"/>
      <c r="CM176" s="58"/>
      <c r="CN176" s="58"/>
      <c r="CO176" s="58"/>
      <c r="CP176" s="58"/>
      <c r="CQ176" s="58"/>
      <c r="CR176" s="58"/>
      <c r="CS176" s="59"/>
    </row>
    <row r="177" spans="81:97" ht="13.95" customHeight="1" x14ac:dyDescent="0.25">
      <c r="CC177" s="60"/>
      <c r="CD177" s="61"/>
      <c r="CE177" s="62"/>
      <c r="CF177" s="58"/>
      <c r="CG177" s="62"/>
      <c r="CH177" s="62"/>
      <c r="CI177" s="58"/>
      <c r="CJ177" s="62"/>
      <c r="CK177" s="62"/>
      <c r="CL177" s="58"/>
      <c r="CM177" s="62"/>
      <c r="CN177" s="62"/>
      <c r="CO177" s="58"/>
      <c r="CP177" s="62"/>
      <c r="CQ177" s="62"/>
      <c r="CR177" s="62"/>
      <c r="CS177" s="63"/>
    </row>
    <row r="178" spans="81:97" ht="13.95" customHeight="1" x14ac:dyDescent="0.25">
      <c r="CC178" s="64"/>
      <c r="CD178" s="65"/>
      <c r="CE178" s="66"/>
      <c r="CF178" s="67"/>
      <c r="CG178" s="61"/>
      <c r="CH178" s="66"/>
      <c r="CI178" s="67"/>
      <c r="CJ178" s="61"/>
      <c r="CK178" s="66"/>
      <c r="CL178" s="67"/>
      <c r="CM178" s="61"/>
      <c r="CN178" s="68"/>
      <c r="CO178" s="67"/>
      <c r="CP178" s="61"/>
      <c r="CQ178" s="69"/>
      <c r="CR178" s="69"/>
      <c r="CS178" s="70"/>
    </row>
    <row r="179" spans="81:97" ht="13.95" customHeight="1" x14ac:dyDescent="0.25">
      <c r="CC179" s="64"/>
      <c r="CD179" s="65"/>
      <c r="CE179" s="66"/>
      <c r="CF179" s="67"/>
      <c r="CG179" s="61"/>
      <c r="CH179" s="66"/>
      <c r="CI179" s="67"/>
      <c r="CJ179" s="61"/>
      <c r="CK179" s="66"/>
      <c r="CL179" s="67"/>
      <c r="CM179" s="61"/>
      <c r="CN179" s="68"/>
      <c r="CO179" s="67"/>
      <c r="CP179" s="61"/>
      <c r="CQ179" s="69"/>
      <c r="CR179" s="69"/>
      <c r="CS179" s="70"/>
    </row>
    <row r="180" spans="81:97" ht="13.95" customHeight="1" x14ac:dyDescent="0.25">
      <c r="CC180" s="64"/>
      <c r="CD180" s="65"/>
      <c r="CE180" s="71"/>
      <c r="CF180" s="67"/>
      <c r="CG180" s="61"/>
      <c r="CH180" s="66"/>
      <c r="CI180" s="67"/>
      <c r="CJ180" s="61"/>
      <c r="CK180" s="66"/>
      <c r="CL180" s="67"/>
      <c r="CM180" s="61"/>
      <c r="CN180" s="68"/>
      <c r="CO180" s="67"/>
      <c r="CP180" s="61"/>
      <c r="CQ180" s="69"/>
      <c r="CR180" s="69"/>
      <c r="CS180" s="70"/>
    </row>
    <row r="181" spans="81:97" ht="13.95" customHeight="1" x14ac:dyDescent="0.25">
      <c r="CC181" s="64"/>
      <c r="CD181" s="65"/>
      <c r="CE181" s="71"/>
      <c r="CF181" s="67"/>
      <c r="CG181" s="61"/>
      <c r="CH181" s="66"/>
      <c r="CI181" s="67"/>
      <c r="CJ181" s="61"/>
      <c r="CK181" s="66"/>
      <c r="CL181" s="67"/>
      <c r="CM181" s="61"/>
      <c r="CN181" s="68"/>
      <c r="CO181" s="67"/>
      <c r="CP181" s="61"/>
      <c r="CQ181" s="69"/>
      <c r="CR181" s="69"/>
      <c r="CS181" s="70"/>
    </row>
    <row r="182" spans="81:97" ht="13.95" customHeight="1" x14ac:dyDescent="0.25">
      <c r="CC182" s="64"/>
      <c r="CD182" s="65"/>
      <c r="CE182" s="71"/>
      <c r="CF182" s="67"/>
      <c r="CG182" s="61"/>
      <c r="CH182" s="66"/>
      <c r="CI182" s="67"/>
      <c r="CJ182" s="61"/>
      <c r="CK182" s="66"/>
      <c r="CL182" s="67"/>
      <c r="CM182" s="61"/>
      <c r="CN182" s="68"/>
      <c r="CO182" s="67"/>
      <c r="CP182" s="61"/>
      <c r="CQ182" s="69"/>
      <c r="CR182" s="69"/>
      <c r="CS182" s="70"/>
    </row>
    <row r="183" spans="81:97" ht="13.95" customHeight="1" x14ac:dyDescent="0.25">
      <c r="CC183" s="64"/>
      <c r="CD183" s="65"/>
      <c r="CE183" s="71"/>
      <c r="CF183" s="67"/>
      <c r="CG183" s="61"/>
      <c r="CH183" s="66"/>
      <c r="CI183" s="67"/>
      <c r="CJ183" s="61"/>
      <c r="CK183" s="66"/>
      <c r="CL183" s="67"/>
      <c r="CM183" s="61"/>
      <c r="CN183" s="68"/>
      <c r="CO183" s="67"/>
      <c r="CP183" s="61"/>
      <c r="CQ183" s="69"/>
      <c r="CR183" s="69"/>
      <c r="CS183" s="70"/>
    </row>
    <row r="184" spans="81:97" ht="13.95" customHeight="1" x14ac:dyDescent="0.25">
      <c r="CC184" s="64"/>
      <c r="CD184" s="65"/>
      <c r="CE184" s="71"/>
      <c r="CF184" s="67"/>
      <c r="CG184" s="61"/>
      <c r="CH184" s="66"/>
      <c r="CI184" s="67"/>
      <c r="CJ184" s="61"/>
      <c r="CK184" s="66"/>
      <c r="CL184" s="67"/>
      <c r="CM184" s="61"/>
      <c r="CN184" s="68"/>
      <c r="CO184" s="67"/>
      <c r="CP184" s="61"/>
      <c r="CQ184" s="69"/>
      <c r="CR184" s="69"/>
      <c r="CS184" s="70"/>
    </row>
    <row r="185" spans="81:97" ht="13.95" customHeight="1" x14ac:dyDescent="0.25">
      <c r="CC185" s="64"/>
      <c r="CD185" s="65"/>
      <c r="CE185" s="71"/>
      <c r="CF185" s="67"/>
      <c r="CG185" s="61"/>
      <c r="CH185" s="66"/>
      <c r="CI185" s="67"/>
      <c r="CJ185" s="61"/>
      <c r="CK185" s="66"/>
      <c r="CL185" s="67"/>
      <c r="CM185" s="61"/>
      <c r="CN185" s="68"/>
      <c r="CO185" s="67"/>
      <c r="CP185" s="61"/>
      <c r="CQ185" s="69"/>
      <c r="CR185" s="69"/>
      <c r="CS185" s="70"/>
    </row>
    <row r="186" spans="81:97" ht="13.95" customHeight="1" x14ac:dyDescent="0.25">
      <c r="CC186" s="64"/>
      <c r="CD186" s="65"/>
      <c r="CE186" s="61"/>
      <c r="CF186" s="67"/>
      <c r="CG186" s="61"/>
      <c r="CH186" s="66"/>
      <c r="CI186" s="67"/>
      <c r="CJ186" s="61"/>
      <c r="CK186" s="66"/>
      <c r="CL186" s="67"/>
      <c r="CM186" s="61"/>
      <c r="CN186" s="68"/>
      <c r="CO186" s="67"/>
      <c r="CP186" s="61"/>
      <c r="CQ186" s="69"/>
      <c r="CR186" s="69"/>
      <c r="CS186" s="70"/>
    </row>
    <row r="187" spans="81:97" ht="13.95" customHeight="1" x14ac:dyDescent="0.25">
      <c r="CC187" s="64"/>
      <c r="CD187" s="65"/>
      <c r="CE187" s="71"/>
      <c r="CF187" s="67"/>
      <c r="CG187" s="61"/>
      <c r="CH187" s="66"/>
      <c r="CI187" s="67"/>
      <c r="CJ187" s="61"/>
      <c r="CK187" s="66"/>
      <c r="CL187" s="67"/>
      <c r="CM187" s="61"/>
      <c r="CN187" s="68"/>
      <c r="CO187" s="67"/>
      <c r="CP187" s="61"/>
      <c r="CQ187" s="69"/>
      <c r="CR187" s="69"/>
      <c r="CS187" s="70"/>
    </row>
    <row r="188" spans="81:97" ht="13.95" customHeight="1" x14ac:dyDescent="0.25">
      <c r="CC188" s="64"/>
      <c r="CD188" s="65"/>
      <c r="CE188" s="71"/>
      <c r="CF188" s="67"/>
      <c r="CG188" s="61"/>
      <c r="CH188" s="66"/>
      <c r="CI188" s="67"/>
      <c r="CJ188" s="61"/>
      <c r="CK188" s="66"/>
      <c r="CL188" s="67"/>
      <c r="CM188" s="61"/>
      <c r="CN188" s="68"/>
      <c r="CO188" s="67"/>
      <c r="CP188" s="61"/>
      <c r="CQ188" s="69"/>
      <c r="CR188" s="69"/>
      <c r="CS188" s="70"/>
    </row>
    <row r="189" spans="81:97" ht="13.95" customHeight="1" x14ac:dyDescent="0.25">
      <c r="CC189" s="64"/>
      <c r="CD189" s="65"/>
      <c r="CE189" s="61"/>
      <c r="CF189" s="67"/>
      <c r="CG189" s="61"/>
      <c r="CH189" s="66"/>
      <c r="CI189" s="67"/>
      <c r="CJ189" s="61"/>
      <c r="CK189" s="66"/>
      <c r="CL189" s="67"/>
      <c r="CM189" s="61"/>
      <c r="CN189" s="68"/>
      <c r="CO189" s="67"/>
      <c r="CP189" s="61"/>
      <c r="CQ189" s="69"/>
      <c r="CR189" s="69"/>
      <c r="CS189" s="70"/>
    </row>
    <row r="190" spans="81:97" ht="13.95" customHeight="1" x14ac:dyDescent="0.25">
      <c r="CC190" s="64"/>
      <c r="CD190" s="65"/>
      <c r="CE190" s="71"/>
      <c r="CF190" s="67"/>
      <c r="CG190" s="61"/>
      <c r="CH190" s="66"/>
      <c r="CI190" s="67"/>
      <c r="CJ190" s="61"/>
      <c r="CK190" s="66"/>
      <c r="CL190" s="67"/>
      <c r="CM190" s="61"/>
      <c r="CN190" s="68"/>
      <c r="CO190" s="67"/>
      <c r="CP190" s="61"/>
      <c r="CQ190" s="69"/>
      <c r="CR190" s="69"/>
      <c r="CS190" s="70"/>
    </row>
    <row r="191" spans="81:97" ht="13.95" customHeight="1" x14ac:dyDescent="0.25">
      <c r="CC191" s="64"/>
      <c r="CD191" s="65"/>
      <c r="CE191" s="71"/>
      <c r="CF191" s="67"/>
      <c r="CG191" s="61"/>
      <c r="CH191" s="66"/>
      <c r="CI191" s="67"/>
      <c r="CJ191" s="61"/>
      <c r="CK191" s="66"/>
      <c r="CL191" s="67"/>
      <c r="CM191" s="61"/>
      <c r="CN191" s="68"/>
      <c r="CO191" s="67"/>
      <c r="CP191" s="61"/>
      <c r="CQ191" s="69"/>
      <c r="CR191" s="69"/>
      <c r="CS191" s="70"/>
    </row>
    <row r="192" spans="81:97" ht="13.95" customHeight="1" x14ac:dyDescent="0.25">
      <c r="CC192" s="64"/>
      <c r="CD192" s="65"/>
      <c r="CE192" s="71"/>
      <c r="CF192" s="67"/>
      <c r="CG192" s="61"/>
      <c r="CH192" s="66"/>
      <c r="CI192" s="67"/>
      <c r="CJ192" s="61"/>
      <c r="CK192" s="66"/>
      <c r="CL192" s="67"/>
      <c r="CM192" s="61"/>
      <c r="CN192" s="68"/>
      <c r="CO192" s="67"/>
      <c r="CP192" s="61"/>
      <c r="CQ192" s="69"/>
      <c r="CR192" s="69"/>
      <c r="CS192" s="70"/>
    </row>
    <row r="193" spans="81:97" ht="13.95" customHeight="1" thickBot="1" x14ac:dyDescent="0.3">
      <c r="CC193" s="72"/>
      <c r="CD193" s="73"/>
      <c r="CE193" s="74"/>
      <c r="CF193" s="75"/>
      <c r="CG193" s="76"/>
      <c r="CH193" s="74"/>
      <c r="CI193" s="75"/>
      <c r="CJ193" s="76"/>
      <c r="CK193" s="74"/>
      <c r="CL193" s="75"/>
      <c r="CM193" s="76"/>
      <c r="CN193" s="77"/>
      <c r="CO193" s="75"/>
      <c r="CP193" s="76"/>
      <c r="CQ193" s="78"/>
      <c r="CR193" s="78"/>
      <c r="CS193" s="70"/>
    </row>
    <row r="194" spans="81:97" ht="13.95" customHeight="1" thickBot="1" x14ac:dyDescent="0.3">
      <c r="CC194" s="79"/>
      <c r="CD194" s="80"/>
      <c r="CE194" s="80"/>
      <c r="CF194" s="80"/>
      <c r="CG194" s="80"/>
      <c r="CH194" s="80"/>
      <c r="CI194" s="81"/>
      <c r="CJ194" s="82"/>
      <c r="CK194" s="83"/>
      <c r="CL194" s="83"/>
      <c r="CM194" s="83"/>
      <c r="CN194" s="83"/>
      <c r="CO194" s="84"/>
      <c r="CP194" s="81"/>
      <c r="CQ194" s="81"/>
      <c r="CR194" s="81"/>
      <c r="CS194" s="85"/>
    </row>
    <row r="195" spans="81:97" ht="13.95" customHeight="1" thickBot="1" x14ac:dyDescent="0.3">
      <c r="CC195" s="86"/>
      <c r="CD195" s="87" t="s">
        <v>90</v>
      </c>
      <c r="CE195" s="180"/>
      <c r="CF195" s="189"/>
      <c r="CG195" s="189"/>
      <c r="CH195" s="189"/>
      <c r="CI195" s="190"/>
      <c r="CJ195" s="175"/>
      <c r="CK195" s="88"/>
      <c r="CL195" s="180"/>
      <c r="CM195" s="181"/>
      <c r="CN195" s="181"/>
      <c r="CO195" s="181"/>
      <c r="CP195" s="181"/>
      <c r="CQ195" s="182"/>
      <c r="CR195" s="175"/>
      <c r="CS195" s="89"/>
    </row>
    <row r="196" spans="81:97" ht="13.95" customHeight="1" x14ac:dyDescent="0.25">
      <c r="CC196" s="90"/>
      <c r="CD196" s="91"/>
      <c r="CE196" s="183"/>
      <c r="CF196" s="191"/>
      <c r="CG196" s="191"/>
      <c r="CH196" s="191"/>
      <c r="CI196" s="192"/>
      <c r="CJ196" s="176"/>
      <c r="CK196" s="92"/>
      <c r="CL196" s="183"/>
      <c r="CM196" s="184"/>
      <c r="CN196" s="184"/>
      <c r="CO196" s="184"/>
      <c r="CP196" s="184"/>
      <c r="CQ196" s="185"/>
      <c r="CR196" s="178"/>
      <c r="CS196" s="93"/>
    </row>
    <row r="197" spans="81:97" ht="13.95" customHeight="1" x14ac:dyDescent="0.25">
      <c r="CC197" s="94"/>
      <c r="CD197" s="91"/>
      <c r="CE197" s="183"/>
      <c r="CF197" s="191"/>
      <c r="CG197" s="191"/>
      <c r="CH197" s="191"/>
      <c r="CI197" s="192"/>
      <c r="CJ197" s="176"/>
      <c r="CK197" s="92"/>
      <c r="CL197" s="183"/>
      <c r="CM197" s="184"/>
      <c r="CN197" s="184"/>
      <c r="CO197" s="184"/>
      <c r="CP197" s="184"/>
      <c r="CQ197" s="185"/>
      <c r="CR197" s="178"/>
      <c r="CS197" s="95"/>
    </row>
    <row r="198" spans="81:97" ht="13.95" customHeight="1" thickBot="1" x14ac:dyDescent="0.3">
      <c r="CC198" s="79"/>
      <c r="CD198" s="80"/>
      <c r="CE198" s="193"/>
      <c r="CF198" s="194"/>
      <c r="CG198" s="194"/>
      <c r="CH198" s="194"/>
      <c r="CI198" s="195"/>
      <c r="CJ198" s="177"/>
      <c r="CK198" s="97"/>
      <c r="CL198" s="186"/>
      <c r="CM198" s="187"/>
      <c r="CN198" s="187"/>
      <c r="CO198" s="187"/>
      <c r="CP198" s="187"/>
      <c r="CQ198" s="188"/>
      <c r="CR198" s="179"/>
      <c r="CS198" s="85"/>
    </row>
    <row r="199" spans="81:97" ht="13.95" customHeight="1" thickBot="1" x14ac:dyDescent="0.3">
      <c r="CC199" s="94"/>
      <c r="CD199" s="91"/>
      <c r="CE199" s="91"/>
      <c r="CF199" s="91"/>
      <c r="CG199" s="91"/>
      <c r="CH199" s="91"/>
      <c r="CI199" s="98"/>
      <c r="CJ199" s="99"/>
      <c r="CK199" s="100"/>
      <c r="CL199" s="100"/>
      <c r="CM199" s="100"/>
      <c r="CN199" s="100"/>
      <c r="CO199" s="101"/>
      <c r="CP199" s="98"/>
      <c r="CQ199" s="98"/>
      <c r="CR199" s="98"/>
      <c r="CS199" s="95"/>
    </row>
    <row r="200" spans="81:97" ht="13.95" customHeight="1" thickBot="1" x14ac:dyDescent="0.3">
      <c r="CC200" s="102"/>
      <c r="CD200" s="354" t="s">
        <v>102</v>
      </c>
      <c r="CE200" s="103"/>
      <c r="CF200" s="103"/>
      <c r="CG200" s="103"/>
      <c r="CH200" s="103"/>
      <c r="CI200" s="104"/>
      <c r="CJ200" s="91"/>
      <c r="CK200" s="105" t="s">
        <v>91</v>
      </c>
      <c r="CL200" s="106"/>
      <c r="CM200" s="106"/>
      <c r="CN200" s="106"/>
      <c r="CO200" s="106"/>
      <c r="CP200" s="106"/>
      <c r="CQ200" s="106"/>
      <c r="CR200" s="107"/>
      <c r="CS200" s="108"/>
    </row>
    <row r="201" spans="81:97" ht="13.95" customHeight="1" x14ac:dyDescent="0.25">
      <c r="CC201" s="109"/>
      <c r="CD201" s="110"/>
      <c r="CE201" s="110"/>
      <c r="CF201" s="110"/>
      <c r="CG201" s="110"/>
      <c r="CH201" s="111"/>
      <c r="CI201" s="112"/>
      <c r="CJ201" s="91"/>
      <c r="CK201" s="94"/>
      <c r="CL201" s="91"/>
      <c r="CM201" s="91"/>
      <c r="CN201" s="91"/>
      <c r="CO201" s="91"/>
      <c r="CP201" s="91"/>
      <c r="CQ201" s="98"/>
      <c r="CR201" s="113"/>
      <c r="CS201" s="114"/>
    </row>
    <row r="202" spans="81:97" ht="13.95" customHeight="1" thickBot="1" x14ac:dyDescent="0.3">
      <c r="CC202" s="115"/>
      <c r="CD202" s="116"/>
      <c r="CE202" s="116"/>
      <c r="CF202" s="116"/>
      <c r="CG202" s="116"/>
      <c r="CH202" s="80"/>
      <c r="CI202" s="117"/>
      <c r="CJ202" s="91"/>
      <c r="CK202" s="118"/>
      <c r="CL202" s="119"/>
      <c r="CM202" s="119"/>
      <c r="CN202" s="119"/>
      <c r="CO202" s="119"/>
      <c r="CP202" s="119"/>
      <c r="CQ202" s="96"/>
      <c r="CR202" s="120"/>
      <c r="CS202" s="121"/>
    </row>
    <row r="203" spans="81:97" ht="13.95" customHeight="1" thickBot="1" x14ac:dyDescent="0.3">
      <c r="CC203" s="94"/>
      <c r="CD203" s="91"/>
      <c r="CE203" s="91"/>
      <c r="CF203" s="91"/>
      <c r="CG203" s="91"/>
      <c r="CH203" s="91"/>
      <c r="CI203" s="98"/>
      <c r="CJ203" s="99"/>
      <c r="CK203" s="100"/>
      <c r="CL203" s="100"/>
      <c r="CM203" s="100"/>
      <c r="CN203" s="100"/>
      <c r="CO203" s="101"/>
      <c r="CP203" s="98"/>
      <c r="CQ203" s="98"/>
      <c r="CR203" s="98"/>
      <c r="CS203" s="95"/>
    </row>
    <row r="204" spans="81:97" ht="13.95" customHeight="1" thickBot="1" x14ac:dyDescent="0.3">
      <c r="CC204" s="122"/>
      <c r="CD204" s="355" t="s">
        <v>103</v>
      </c>
      <c r="CE204" s="123"/>
      <c r="CF204" s="123"/>
      <c r="CG204" s="123"/>
      <c r="CH204" s="123"/>
      <c r="CI204" s="124"/>
      <c r="CJ204" s="101"/>
      <c r="CK204" s="105" t="s">
        <v>92</v>
      </c>
      <c r="CL204" s="106"/>
      <c r="CM204" s="106"/>
      <c r="CN204" s="106"/>
      <c r="CO204" s="106"/>
      <c r="CP204" s="106"/>
      <c r="CQ204" s="106"/>
      <c r="CR204" s="106"/>
      <c r="CS204" s="55"/>
    </row>
    <row r="205" spans="81:97" ht="13.95" customHeight="1" x14ac:dyDescent="0.25">
      <c r="CC205" s="90"/>
      <c r="CD205" s="125"/>
      <c r="CE205" s="125"/>
      <c r="CF205" s="125"/>
      <c r="CG205" s="125"/>
      <c r="CH205" s="91"/>
      <c r="CI205" s="112"/>
      <c r="CJ205" s="101"/>
      <c r="CK205" s="126"/>
      <c r="CL205" s="91"/>
      <c r="CM205" s="91"/>
      <c r="CN205" s="91"/>
      <c r="CO205" s="91"/>
      <c r="CP205" s="91"/>
      <c r="CQ205" s="91"/>
      <c r="CR205" s="113"/>
      <c r="CS205" s="114"/>
    </row>
    <row r="206" spans="81:97" ht="13.95" customHeight="1" thickBot="1" x14ac:dyDescent="0.3">
      <c r="CC206" s="118"/>
      <c r="CD206" s="119"/>
      <c r="CE206" s="119"/>
      <c r="CF206" s="119"/>
      <c r="CG206" s="119"/>
      <c r="CH206" s="119"/>
      <c r="CI206" s="117"/>
      <c r="CJ206" s="101"/>
      <c r="CK206" s="79"/>
      <c r="CL206" s="119"/>
      <c r="CM206" s="119"/>
      <c r="CN206" s="119"/>
      <c r="CO206" s="119"/>
      <c r="CP206" s="119"/>
      <c r="CQ206" s="119"/>
      <c r="CR206" s="120"/>
      <c r="CS206" s="127"/>
    </row>
    <row r="207" spans="81:97" ht="13.95" customHeight="1" thickBot="1" x14ac:dyDescent="0.3">
      <c r="CC207" s="94"/>
      <c r="CD207" s="91"/>
      <c r="CE207" s="91"/>
      <c r="CF207" s="91"/>
      <c r="CG207" s="91"/>
      <c r="CH207" s="91"/>
      <c r="CI207" s="98"/>
      <c r="CJ207" s="99"/>
      <c r="CK207" s="100"/>
      <c r="CL207" s="100"/>
      <c r="CM207" s="100"/>
      <c r="CN207" s="100"/>
      <c r="CO207" s="101"/>
      <c r="CP207" s="98"/>
      <c r="CQ207" s="98"/>
      <c r="CR207" s="98"/>
      <c r="CS207" s="95"/>
    </row>
    <row r="208" spans="81:97" ht="13.95" customHeight="1" thickBot="1" x14ac:dyDescent="0.3">
      <c r="CC208" s="105"/>
      <c r="CD208" s="357" t="s">
        <v>104</v>
      </c>
      <c r="CE208" s="106"/>
      <c r="CF208" s="106"/>
      <c r="CG208" s="106"/>
      <c r="CH208" s="106"/>
      <c r="CI208" s="55"/>
      <c r="CJ208" s="101"/>
      <c r="CK208" s="105" t="s">
        <v>93</v>
      </c>
      <c r="CL208" s="106"/>
      <c r="CM208" s="106"/>
      <c r="CN208" s="106"/>
      <c r="CO208" s="106"/>
      <c r="CP208" s="106"/>
      <c r="CQ208" s="106"/>
      <c r="CR208" s="106"/>
      <c r="CS208" s="55"/>
    </row>
    <row r="209" spans="81:97" ht="13.95" customHeight="1" thickBot="1" x14ac:dyDescent="0.3">
      <c r="CC209" s="128"/>
      <c r="CD209" s="129"/>
      <c r="CE209" s="129"/>
      <c r="CF209" s="129"/>
      <c r="CG209" s="129"/>
      <c r="CH209" s="80"/>
      <c r="CI209" s="130"/>
      <c r="CJ209" s="101"/>
      <c r="CK209" s="128"/>
      <c r="CL209" s="129"/>
      <c r="CM209" s="129"/>
      <c r="CN209" s="129"/>
      <c r="CO209" s="129"/>
      <c r="CP209" s="129"/>
      <c r="CQ209" s="129"/>
      <c r="CR209" s="131"/>
      <c r="CS209" s="132"/>
    </row>
    <row r="210" spans="81:97" ht="13.95" customHeight="1" thickBot="1" x14ac:dyDescent="0.3">
      <c r="CC210" s="94"/>
      <c r="CD210" s="91"/>
      <c r="CE210" s="91"/>
      <c r="CF210" s="91"/>
      <c r="CG210" s="91"/>
      <c r="CH210" s="91"/>
      <c r="CI210" s="98"/>
      <c r="CJ210" s="99"/>
      <c r="CK210" s="100"/>
      <c r="CL210" s="100"/>
      <c r="CM210" s="100"/>
      <c r="CN210" s="100"/>
      <c r="CO210" s="101"/>
      <c r="CP210" s="98"/>
      <c r="CQ210" s="98"/>
      <c r="CR210" s="98"/>
      <c r="CS210" s="95"/>
    </row>
    <row r="211" spans="81:97" ht="13.95" customHeight="1" thickBot="1" x14ac:dyDescent="0.3">
      <c r="CC211" s="94"/>
      <c r="CD211" s="91"/>
      <c r="CE211" s="105" t="s">
        <v>94</v>
      </c>
      <c r="CF211" s="106"/>
      <c r="CG211" s="106"/>
      <c r="CH211" s="106"/>
      <c r="CI211" s="106"/>
      <c r="CJ211" s="106"/>
      <c r="CK211" s="106"/>
      <c r="CL211" s="106"/>
      <c r="CM211" s="106"/>
      <c r="CN211" s="55"/>
      <c r="CO211" s="91"/>
      <c r="CP211" s="91"/>
      <c r="CQ211" s="91"/>
      <c r="CR211" s="91"/>
      <c r="CS211" s="93"/>
    </row>
    <row r="212" spans="81:97" ht="13.95" customHeight="1" thickBot="1" x14ac:dyDescent="0.3">
      <c r="CC212" s="94"/>
      <c r="CD212" s="91"/>
      <c r="CE212" s="133">
        <f>R5</f>
        <v>0</v>
      </c>
      <c r="CF212" s="134"/>
      <c r="CG212" s="134"/>
      <c r="CH212" s="134"/>
      <c r="CI212" s="134"/>
      <c r="CJ212" s="134"/>
      <c r="CK212" s="135"/>
      <c r="CL212" s="136">
        <f>R6</f>
        <v>0</v>
      </c>
      <c r="CM212" s="137"/>
      <c r="CN212" s="138"/>
      <c r="CO212" s="91"/>
      <c r="CP212" s="91"/>
      <c r="CQ212" s="139"/>
      <c r="CR212" s="139"/>
      <c r="CS212" s="93"/>
    </row>
    <row r="213" spans="81:97" ht="13.95" customHeight="1" thickBot="1" x14ac:dyDescent="0.3">
      <c r="CC213" s="94"/>
      <c r="CD213" s="91"/>
      <c r="CE213" s="91"/>
      <c r="CF213" s="91"/>
      <c r="CG213" s="91"/>
      <c r="CH213" s="91"/>
      <c r="CI213" s="98"/>
      <c r="CJ213" s="99"/>
      <c r="CK213" s="100"/>
      <c r="CL213" s="100"/>
      <c r="CM213" s="100"/>
      <c r="CN213" s="100"/>
      <c r="CO213" s="101"/>
      <c r="CP213" s="98"/>
      <c r="CQ213" s="98"/>
      <c r="CR213" s="98"/>
      <c r="CS213" s="95"/>
    </row>
    <row r="214" spans="81:97" ht="13.95" customHeight="1" thickBot="1" x14ac:dyDescent="0.3">
      <c r="CC214" s="359"/>
      <c r="CD214" s="358" t="s">
        <v>105</v>
      </c>
      <c r="CE214" s="360" t="s">
        <v>96</v>
      </c>
      <c r="CF214" s="360" t="s">
        <v>97</v>
      </c>
      <c r="CG214" s="360" t="s">
        <v>98</v>
      </c>
      <c r="CH214" s="359" t="s">
        <v>99</v>
      </c>
      <c r="CI214" s="361"/>
      <c r="CJ214" s="362"/>
      <c r="CK214" s="363"/>
      <c r="CL214" s="359" t="s">
        <v>95</v>
      </c>
      <c r="CM214" s="358"/>
      <c r="CN214" s="356"/>
      <c r="CO214" s="358"/>
      <c r="CP214" s="360" t="s">
        <v>96</v>
      </c>
      <c r="CQ214" s="360" t="s">
        <v>97</v>
      </c>
      <c r="CR214" s="360" t="s">
        <v>98</v>
      </c>
      <c r="CS214" s="141"/>
    </row>
    <row r="215" spans="81:97" ht="13.95" customHeight="1" x14ac:dyDescent="0.3">
      <c r="CC215" s="142"/>
      <c r="CD215" s="143"/>
      <c r="CE215" s="57"/>
      <c r="CF215" s="144"/>
      <c r="CG215" s="145"/>
      <c r="CH215" s="146"/>
      <c r="CI215" s="147"/>
      <c r="CJ215" s="148"/>
      <c r="CK215" s="149"/>
      <c r="CL215" s="150"/>
      <c r="CM215" s="150"/>
      <c r="CN215" s="150"/>
      <c r="CO215" s="150"/>
      <c r="CP215" s="57"/>
      <c r="CQ215" s="151"/>
      <c r="CR215" s="152"/>
      <c r="CS215" s="141"/>
    </row>
    <row r="216" spans="81:97" ht="13.95" customHeight="1" x14ac:dyDescent="0.3">
      <c r="CC216" s="153"/>
      <c r="CD216" s="154"/>
      <c r="CE216" s="61"/>
      <c r="CF216" s="144"/>
      <c r="CG216" s="155"/>
      <c r="CH216" s="156"/>
      <c r="CI216" s="157"/>
      <c r="CJ216" s="157"/>
      <c r="CK216" s="158"/>
      <c r="CL216" s="150"/>
      <c r="CM216" s="111"/>
      <c r="CN216" s="111"/>
      <c r="CO216" s="111"/>
      <c r="CP216" s="57"/>
      <c r="CQ216" s="151"/>
      <c r="CR216" s="159"/>
      <c r="CS216" s="93"/>
    </row>
    <row r="217" spans="81:97" ht="13.95" customHeight="1" x14ac:dyDescent="0.3">
      <c r="CC217" s="153"/>
      <c r="CD217" s="154"/>
      <c r="CE217" s="61"/>
      <c r="CF217" s="160"/>
      <c r="CG217" s="155"/>
      <c r="CH217" s="161"/>
      <c r="CI217" s="162"/>
      <c r="CJ217" s="162"/>
      <c r="CK217" s="163"/>
      <c r="CL217" s="150"/>
      <c r="CM217" s="111"/>
      <c r="CN217" s="111"/>
      <c r="CO217" s="111"/>
      <c r="CP217" s="57"/>
      <c r="CQ217" s="151"/>
      <c r="CR217" s="159"/>
      <c r="CS217" s="164"/>
    </row>
    <row r="218" spans="81:97" ht="13.95" customHeight="1" x14ac:dyDescent="0.3">
      <c r="CC218" s="153"/>
      <c r="CD218" s="154"/>
      <c r="CE218" s="61"/>
      <c r="CF218" s="160"/>
      <c r="CG218" s="155"/>
      <c r="CH218" s="156"/>
      <c r="CI218" s="157"/>
      <c r="CJ218" s="157"/>
      <c r="CK218" s="158"/>
      <c r="CL218" s="150"/>
      <c r="CM218" s="111"/>
      <c r="CN218" s="111"/>
      <c r="CO218" s="111"/>
      <c r="CP218" s="57"/>
      <c r="CQ218" s="151"/>
      <c r="CR218" s="159"/>
      <c r="CS218" s="165"/>
    </row>
    <row r="219" spans="81:97" ht="13.95" customHeight="1" x14ac:dyDescent="0.3">
      <c r="CC219" s="153"/>
      <c r="CD219" s="154"/>
      <c r="CE219" s="61"/>
      <c r="CF219" s="160"/>
      <c r="CG219" s="155"/>
      <c r="CH219" s="161"/>
      <c r="CI219" s="162"/>
      <c r="CJ219" s="162"/>
      <c r="CK219" s="163"/>
      <c r="CL219" s="150"/>
      <c r="CM219" s="111"/>
      <c r="CN219" s="111"/>
      <c r="CO219" s="111"/>
      <c r="CP219" s="57"/>
      <c r="CQ219" s="151"/>
      <c r="CR219" s="159"/>
      <c r="CS219" s="165"/>
    </row>
    <row r="220" spans="81:97" ht="13.95" customHeight="1" x14ac:dyDescent="0.3">
      <c r="CC220" s="153"/>
      <c r="CD220" s="154"/>
      <c r="CE220" s="61"/>
      <c r="CF220" s="160"/>
      <c r="CG220" s="155"/>
      <c r="CH220" s="156"/>
      <c r="CI220" s="157"/>
      <c r="CJ220" s="157"/>
      <c r="CK220" s="158"/>
      <c r="CL220" s="150"/>
      <c r="CM220" s="111"/>
      <c r="CN220" s="111"/>
      <c r="CO220" s="111"/>
      <c r="CP220" s="57"/>
      <c r="CQ220" s="151"/>
      <c r="CR220" s="159"/>
      <c r="CS220" s="165"/>
    </row>
    <row r="221" spans="81:97" ht="13.95" customHeight="1" x14ac:dyDescent="0.3">
      <c r="CC221" s="153"/>
      <c r="CD221" s="154"/>
      <c r="CE221" s="61"/>
      <c r="CF221" s="160"/>
      <c r="CG221" s="155"/>
      <c r="CH221" s="161"/>
      <c r="CI221" s="162"/>
      <c r="CJ221" s="162"/>
      <c r="CK221" s="163"/>
      <c r="CL221" s="150"/>
      <c r="CM221" s="111"/>
      <c r="CN221" s="111"/>
      <c r="CO221" s="111"/>
      <c r="CP221" s="57"/>
      <c r="CQ221" s="151"/>
      <c r="CR221" s="159"/>
      <c r="CS221" s="165"/>
    </row>
    <row r="222" spans="81:97" ht="13.95" customHeight="1" thickBot="1" x14ac:dyDescent="0.35">
      <c r="CC222" s="118"/>
      <c r="CD222" s="166"/>
      <c r="CE222" s="76"/>
      <c r="CF222" s="167"/>
      <c r="CG222" s="168"/>
      <c r="CH222" s="169"/>
      <c r="CI222" s="170"/>
      <c r="CJ222" s="170"/>
      <c r="CK222" s="171"/>
      <c r="CL222" s="119"/>
      <c r="CM222" s="119"/>
      <c r="CN222" s="119"/>
      <c r="CO222" s="119"/>
      <c r="CP222" s="76"/>
      <c r="CQ222" s="172"/>
      <c r="CR222" s="173"/>
      <c r="CS222" s="174"/>
    </row>
  </sheetData>
  <conditionalFormatting sqref="CC175:CM175 CO175:CS175 CQ178:CS193 CH178:CH193 CK178:CK193 CN178:CN193 CD178:CE193">
    <cfRule type="containsErrors" dxfId="200" priority="11">
      <formula>ISERROR(CC175)</formula>
    </cfRule>
    <cfRule type="cellIs" dxfId="199" priority="12" operator="equal">
      <formula>0</formula>
    </cfRule>
  </conditionalFormatting>
  <conditionalFormatting sqref="CC176:CS177">
    <cfRule type="containsErrors" dxfId="198" priority="9">
      <formula>ISERROR(CC176)</formula>
    </cfRule>
    <cfRule type="cellIs" dxfId="197" priority="10" operator="equal">
      <formula>0</formula>
    </cfRule>
  </conditionalFormatting>
  <conditionalFormatting sqref="CC178:CC193">
    <cfRule type="containsErrors" dxfId="196" priority="7">
      <formula>ISERROR(CC178)</formula>
    </cfRule>
    <cfRule type="cellIs" dxfId="195" priority="8" operator="equal">
      <formula>0</formula>
    </cfRule>
  </conditionalFormatting>
  <conditionalFormatting sqref="CF178:CF193">
    <cfRule type="containsErrors" dxfId="194" priority="6">
      <formula>ISERROR(CF178)</formula>
    </cfRule>
  </conditionalFormatting>
  <conditionalFormatting sqref="CI178:CI193">
    <cfRule type="containsErrors" dxfId="193" priority="5">
      <formula>ISERROR(CI178)</formula>
    </cfRule>
  </conditionalFormatting>
  <conditionalFormatting sqref="CL178:CL193">
    <cfRule type="containsErrors" dxfId="192" priority="4">
      <formula>ISERROR(CL178)</formula>
    </cfRule>
  </conditionalFormatting>
  <conditionalFormatting sqref="CO178:CO193">
    <cfRule type="containsErrors" dxfId="191" priority="3">
      <formula>ISERROR(CO178)</formula>
    </cfRule>
  </conditionalFormatting>
  <conditionalFormatting sqref="CH215 CJ215 CH214:CJ214 CH216:CJ222 CC211:CS212 CC208:CS209 CC214:CG222 CL214:CS222 CC204:CS206 CC200:CS202 CC195:CS198">
    <cfRule type="containsErrors" dxfId="190" priority="1">
      <formula>ISERROR(CC195)</formula>
    </cfRule>
    <cfRule type="cellIs" dxfId="189" priority="2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ImprimerSem04">
                <anchor moveWithCells="1">
                  <from>
                    <xdr:col>80</xdr:col>
                    <xdr:colOff>7620</xdr:colOff>
                    <xdr:row>195</xdr:row>
                    <xdr:rowOff>15240</xdr:rowOff>
                  </from>
                  <to>
                    <xdr:col>81</xdr:col>
                    <xdr:colOff>723900</xdr:colOff>
                    <xdr:row>196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CC174:CS222"/>
  <sheetViews>
    <sheetView topLeftCell="A163" workbookViewId="0">
      <selection activeCell="CD175" sqref="CD175"/>
    </sheetView>
  </sheetViews>
  <sheetFormatPr baseColWidth="10" defaultRowHeight="13.95" customHeight="1" x14ac:dyDescent="0.25"/>
  <cols>
    <col min="1" max="80" width="0.19921875" customWidth="1"/>
    <col min="81" max="81" width="4.59765625" customWidth="1"/>
    <col min="82" max="82" width="15.59765625" customWidth="1"/>
    <col min="83" max="97" width="5.69921875" customWidth="1"/>
  </cols>
  <sheetData>
    <row r="174" spans="81:97" ht="13.95" customHeight="1" thickBot="1" x14ac:dyDescent="0.3"/>
    <row r="175" spans="81:97" ht="13.95" customHeight="1" thickBot="1" x14ac:dyDescent="0.3">
      <c r="CC175" s="52"/>
      <c r="CD175" s="364"/>
      <c r="CE175" s="53"/>
      <c r="CF175" s="53"/>
      <c r="CG175" s="53"/>
      <c r="CH175" s="53"/>
      <c r="CI175" s="53"/>
      <c r="CJ175" s="53"/>
      <c r="CK175" s="53"/>
      <c r="CL175" s="53"/>
      <c r="CM175" s="53"/>
      <c r="CN175" s="54"/>
      <c r="CO175" s="53"/>
      <c r="CP175" s="53"/>
      <c r="CQ175" s="53"/>
      <c r="CR175" s="53"/>
      <c r="CS175" s="55"/>
    </row>
    <row r="176" spans="81:97" ht="13.95" customHeight="1" x14ac:dyDescent="0.25">
      <c r="CC176" s="56"/>
      <c r="CD176" s="57"/>
      <c r="CE176" s="58"/>
      <c r="CF176" s="58"/>
      <c r="CG176" s="58"/>
      <c r="CH176" s="58"/>
      <c r="CI176" s="58"/>
      <c r="CJ176" s="58"/>
      <c r="CK176" s="58"/>
      <c r="CL176" s="58"/>
      <c r="CM176" s="58"/>
      <c r="CN176" s="58"/>
      <c r="CO176" s="58"/>
      <c r="CP176" s="58"/>
      <c r="CQ176" s="58"/>
      <c r="CR176" s="58"/>
      <c r="CS176" s="59"/>
    </row>
    <row r="177" spans="81:97" ht="13.95" customHeight="1" x14ac:dyDescent="0.25">
      <c r="CC177" s="60"/>
      <c r="CD177" s="61"/>
      <c r="CE177" s="62"/>
      <c r="CF177" s="58"/>
      <c r="CG177" s="62"/>
      <c r="CH177" s="62"/>
      <c r="CI177" s="58"/>
      <c r="CJ177" s="62"/>
      <c r="CK177" s="62"/>
      <c r="CL177" s="58"/>
      <c r="CM177" s="62"/>
      <c r="CN177" s="62"/>
      <c r="CO177" s="58"/>
      <c r="CP177" s="62"/>
      <c r="CQ177" s="62"/>
      <c r="CR177" s="62"/>
      <c r="CS177" s="63"/>
    </row>
    <row r="178" spans="81:97" ht="13.95" customHeight="1" x14ac:dyDescent="0.25">
      <c r="CC178" s="64"/>
      <c r="CD178" s="65"/>
      <c r="CE178" s="66"/>
      <c r="CF178" s="67"/>
      <c r="CG178" s="61"/>
      <c r="CH178" s="66"/>
      <c r="CI178" s="67"/>
      <c r="CJ178" s="61"/>
      <c r="CK178" s="66"/>
      <c r="CL178" s="67"/>
      <c r="CM178" s="61"/>
      <c r="CN178" s="68"/>
      <c r="CO178" s="67"/>
      <c r="CP178" s="61"/>
      <c r="CQ178" s="69"/>
      <c r="CR178" s="69"/>
      <c r="CS178" s="70"/>
    </row>
    <row r="179" spans="81:97" ht="13.95" customHeight="1" x14ac:dyDescent="0.25">
      <c r="CC179" s="64"/>
      <c r="CD179" s="65"/>
      <c r="CE179" s="66"/>
      <c r="CF179" s="67"/>
      <c r="CG179" s="61"/>
      <c r="CH179" s="66"/>
      <c r="CI179" s="67"/>
      <c r="CJ179" s="61"/>
      <c r="CK179" s="66"/>
      <c r="CL179" s="67"/>
      <c r="CM179" s="61"/>
      <c r="CN179" s="68"/>
      <c r="CO179" s="67"/>
      <c r="CP179" s="61"/>
      <c r="CQ179" s="69"/>
      <c r="CR179" s="69"/>
      <c r="CS179" s="70"/>
    </row>
    <row r="180" spans="81:97" ht="13.95" customHeight="1" x14ac:dyDescent="0.25">
      <c r="CC180" s="64"/>
      <c r="CD180" s="65"/>
      <c r="CE180" s="71"/>
      <c r="CF180" s="67"/>
      <c r="CG180" s="61"/>
      <c r="CH180" s="66"/>
      <c r="CI180" s="67"/>
      <c r="CJ180" s="61"/>
      <c r="CK180" s="66"/>
      <c r="CL180" s="67"/>
      <c r="CM180" s="61"/>
      <c r="CN180" s="68"/>
      <c r="CO180" s="67"/>
      <c r="CP180" s="61"/>
      <c r="CQ180" s="69"/>
      <c r="CR180" s="69"/>
      <c r="CS180" s="70"/>
    </row>
    <row r="181" spans="81:97" ht="13.95" customHeight="1" x14ac:dyDescent="0.25">
      <c r="CC181" s="64"/>
      <c r="CD181" s="65"/>
      <c r="CE181" s="71"/>
      <c r="CF181" s="67"/>
      <c r="CG181" s="61"/>
      <c r="CH181" s="66"/>
      <c r="CI181" s="67"/>
      <c r="CJ181" s="61"/>
      <c r="CK181" s="66"/>
      <c r="CL181" s="67"/>
      <c r="CM181" s="61"/>
      <c r="CN181" s="68"/>
      <c r="CO181" s="67"/>
      <c r="CP181" s="61"/>
      <c r="CQ181" s="69"/>
      <c r="CR181" s="69"/>
      <c r="CS181" s="70"/>
    </row>
    <row r="182" spans="81:97" ht="13.95" customHeight="1" x14ac:dyDescent="0.25">
      <c r="CC182" s="64"/>
      <c r="CD182" s="65"/>
      <c r="CE182" s="71"/>
      <c r="CF182" s="67"/>
      <c r="CG182" s="61"/>
      <c r="CH182" s="66"/>
      <c r="CI182" s="67"/>
      <c r="CJ182" s="61"/>
      <c r="CK182" s="66"/>
      <c r="CL182" s="67"/>
      <c r="CM182" s="61"/>
      <c r="CN182" s="68"/>
      <c r="CO182" s="67"/>
      <c r="CP182" s="61"/>
      <c r="CQ182" s="69"/>
      <c r="CR182" s="69"/>
      <c r="CS182" s="70"/>
    </row>
    <row r="183" spans="81:97" ht="13.95" customHeight="1" x14ac:dyDescent="0.25">
      <c r="CC183" s="64"/>
      <c r="CD183" s="65"/>
      <c r="CE183" s="71"/>
      <c r="CF183" s="67"/>
      <c r="CG183" s="61"/>
      <c r="CH183" s="66"/>
      <c r="CI183" s="67"/>
      <c r="CJ183" s="61"/>
      <c r="CK183" s="66"/>
      <c r="CL183" s="67"/>
      <c r="CM183" s="61"/>
      <c r="CN183" s="68"/>
      <c r="CO183" s="67"/>
      <c r="CP183" s="61"/>
      <c r="CQ183" s="69"/>
      <c r="CR183" s="69"/>
      <c r="CS183" s="70"/>
    </row>
    <row r="184" spans="81:97" ht="13.95" customHeight="1" x14ac:dyDescent="0.25">
      <c r="CC184" s="64"/>
      <c r="CD184" s="65"/>
      <c r="CE184" s="71"/>
      <c r="CF184" s="67"/>
      <c r="CG184" s="61"/>
      <c r="CH184" s="66"/>
      <c r="CI184" s="67"/>
      <c r="CJ184" s="61"/>
      <c r="CK184" s="66"/>
      <c r="CL184" s="67"/>
      <c r="CM184" s="61"/>
      <c r="CN184" s="68"/>
      <c r="CO184" s="67"/>
      <c r="CP184" s="61"/>
      <c r="CQ184" s="69"/>
      <c r="CR184" s="69"/>
      <c r="CS184" s="70"/>
    </row>
    <row r="185" spans="81:97" ht="13.95" customHeight="1" x14ac:dyDescent="0.25">
      <c r="CC185" s="64"/>
      <c r="CD185" s="65"/>
      <c r="CE185" s="71"/>
      <c r="CF185" s="67"/>
      <c r="CG185" s="61"/>
      <c r="CH185" s="66"/>
      <c r="CI185" s="67"/>
      <c r="CJ185" s="61"/>
      <c r="CK185" s="66"/>
      <c r="CL185" s="67"/>
      <c r="CM185" s="61"/>
      <c r="CN185" s="68"/>
      <c r="CO185" s="67"/>
      <c r="CP185" s="61"/>
      <c r="CQ185" s="69"/>
      <c r="CR185" s="69"/>
      <c r="CS185" s="70"/>
    </row>
    <row r="186" spans="81:97" ht="13.95" customHeight="1" x14ac:dyDescent="0.25">
      <c r="CC186" s="64"/>
      <c r="CD186" s="65"/>
      <c r="CE186" s="61"/>
      <c r="CF186" s="67"/>
      <c r="CG186" s="61"/>
      <c r="CH186" s="66"/>
      <c r="CI186" s="67"/>
      <c r="CJ186" s="61"/>
      <c r="CK186" s="66"/>
      <c r="CL186" s="67"/>
      <c r="CM186" s="61"/>
      <c r="CN186" s="68"/>
      <c r="CO186" s="67"/>
      <c r="CP186" s="61"/>
      <c r="CQ186" s="69"/>
      <c r="CR186" s="69"/>
      <c r="CS186" s="70"/>
    </row>
    <row r="187" spans="81:97" ht="13.95" customHeight="1" x14ac:dyDescent="0.25">
      <c r="CC187" s="64"/>
      <c r="CD187" s="65"/>
      <c r="CE187" s="71"/>
      <c r="CF187" s="67"/>
      <c r="CG187" s="61"/>
      <c r="CH187" s="66"/>
      <c r="CI187" s="67"/>
      <c r="CJ187" s="61"/>
      <c r="CK187" s="66"/>
      <c r="CL187" s="67"/>
      <c r="CM187" s="61"/>
      <c r="CN187" s="68"/>
      <c r="CO187" s="67"/>
      <c r="CP187" s="61"/>
      <c r="CQ187" s="69"/>
      <c r="CR187" s="69"/>
      <c r="CS187" s="70"/>
    </row>
    <row r="188" spans="81:97" ht="13.95" customHeight="1" x14ac:dyDescent="0.25">
      <c r="CC188" s="64"/>
      <c r="CD188" s="65"/>
      <c r="CE188" s="71"/>
      <c r="CF188" s="67"/>
      <c r="CG188" s="61"/>
      <c r="CH188" s="66"/>
      <c r="CI188" s="67"/>
      <c r="CJ188" s="61"/>
      <c r="CK188" s="66"/>
      <c r="CL188" s="67"/>
      <c r="CM188" s="61"/>
      <c r="CN188" s="68"/>
      <c r="CO188" s="67"/>
      <c r="CP188" s="61"/>
      <c r="CQ188" s="69"/>
      <c r="CR188" s="69"/>
      <c r="CS188" s="70"/>
    </row>
    <row r="189" spans="81:97" ht="13.95" customHeight="1" x14ac:dyDescent="0.25">
      <c r="CC189" s="64"/>
      <c r="CD189" s="65"/>
      <c r="CE189" s="61"/>
      <c r="CF189" s="67"/>
      <c r="CG189" s="61"/>
      <c r="CH189" s="66"/>
      <c r="CI189" s="67"/>
      <c r="CJ189" s="61"/>
      <c r="CK189" s="66"/>
      <c r="CL189" s="67"/>
      <c r="CM189" s="61"/>
      <c r="CN189" s="68"/>
      <c r="CO189" s="67"/>
      <c r="CP189" s="61"/>
      <c r="CQ189" s="69"/>
      <c r="CR189" s="69"/>
      <c r="CS189" s="70"/>
    </row>
    <row r="190" spans="81:97" ht="13.95" customHeight="1" x14ac:dyDescent="0.25">
      <c r="CC190" s="64"/>
      <c r="CD190" s="65"/>
      <c r="CE190" s="71"/>
      <c r="CF190" s="67"/>
      <c r="CG190" s="61"/>
      <c r="CH190" s="66"/>
      <c r="CI190" s="67"/>
      <c r="CJ190" s="61"/>
      <c r="CK190" s="66"/>
      <c r="CL190" s="67"/>
      <c r="CM190" s="61"/>
      <c r="CN190" s="68"/>
      <c r="CO190" s="67"/>
      <c r="CP190" s="61"/>
      <c r="CQ190" s="69"/>
      <c r="CR190" s="69"/>
      <c r="CS190" s="70"/>
    </row>
    <row r="191" spans="81:97" ht="13.95" customHeight="1" x14ac:dyDescent="0.25">
      <c r="CC191" s="64"/>
      <c r="CD191" s="65"/>
      <c r="CE191" s="71"/>
      <c r="CF191" s="67"/>
      <c r="CG191" s="61"/>
      <c r="CH191" s="66"/>
      <c r="CI191" s="67"/>
      <c r="CJ191" s="61"/>
      <c r="CK191" s="66"/>
      <c r="CL191" s="67"/>
      <c r="CM191" s="61"/>
      <c r="CN191" s="68"/>
      <c r="CO191" s="67"/>
      <c r="CP191" s="61"/>
      <c r="CQ191" s="69"/>
      <c r="CR191" s="69"/>
      <c r="CS191" s="70"/>
    </row>
    <row r="192" spans="81:97" ht="13.95" customHeight="1" x14ac:dyDescent="0.25">
      <c r="CC192" s="64"/>
      <c r="CD192" s="65"/>
      <c r="CE192" s="71"/>
      <c r="CF192" s="67"/>
      <c r="CG192" s="61"/>
      <c r="CH192" s="66"/>
      <c r="CI192" s="67"/>
      <c r="CJ192" s="61"/>
      <c r="CK192" s="66"/>
      <c r="CL192" s="67"/>
      <c r="CM192" s="61"/>
      <c r="CN192" s="68"/>
      <c r="CO192" s="67"/>
      <c r="CP192" s="61"/>
      <c r="CQ192" s="69"/>
      <c r="CR192" s="69"/>
      <c r="CS192" s="70"/>
    </row>
    <row r="193" spans="81:97" ht="13.95" customHeight="1" thickBot="1" x14ac:dyDescent="0.3">
      <c r="CC193" s="72"/>
      <c r="CD193" s="73"/>
      <c r="CE193" s="74"/>
      <c r="CF193" s="75"/>
      <c r="CG193" s="76"/>
      <c r="CH193" s="74"/>
      <c r="CI193" s="75"/>
      <c r="CJ193" s="76"/>
      <c r="CK193" s="74"/>
      <c r="CL193" s="75"/>
      <c r="CM193" s="76"/>
      <c r="CN193" s="77"/>
      <c r="CO193" s="75"/>
      <c r="CP193" s="76"/>
      <c r="CQ193" s="78"/>
      <c r="CR193" s="78"/>
      <c r="CS193" s="70"/>
    </row>
    <row r="194" spans="81:97" ht="13.95" customHeight="1" thickBot="1" x14ac:dyDescent="0.3">
      <c r="CC194" s="79"/>
      <c r="CD194" s="80"/>
      <c r="CE194" s="80"/>
      <c r="CF194" s="80"/>
      <c r="CG194" s="80"/>
      <c r="CH194" s="80"/>
      <c r="CI194" s="81"/>
      <c r="CJ194" s="82"/>
      <c r="CK194" s="83"/>
      <c r="CL194" s="83"/>
      <c r="CM194" s="83"/>
      <c r="CN194" s="83"/>
      <c r="CO194" s="84"/>
      <c r="CP194" s="81"/>
      <c r="CQ194" s="81"/>
      <c r="CR194" s="81"/>
      <c r="CS194" s="85"/>
    </row>
    <row r="195" spans="81:97" ht="13.95" customHeight="1" thickBot="1" x14ac:dyDescent="0.3">
      <c r="CC195" s="86"/>
      <c r="CD195" s="87" t="s">
        <v>90</v>
      </c>
      <c r="CE195" s="180"/>
      <c r="CF195" s="189"/>
      <c r="CG195" s="189"/>
      <c r="CH195" s="189"/>
      <c r="CI195" s="190"/>
      <c r="CJ195" s="175"/>
      <c r="CK195" s="88"/>
      <c r="CL195" s="180"/>
      <c r="CM195" s="181"/>
      <c r="CN195" s="181"/>
      <c r="CO195" s="181"/>
      <c r="CP195" s="181"/>
      <c r="CQ195" s="182"/>
      <c r="CR195" s="175"/>
      <c r="CS195" s="89"/>
    </row>
    <row r="196" spans="81:97" ht="13.95" customHeight="1" x14ac:dyDescent="0.25">
      <c r="CC196" s="90"/>
      <c r="CD196" s="91"/>
      <c r="CE196" s="183"/>
      <c r="CF196" s="191"/>
      <c r="CG196" s="191"/>
      <c r="CH196" s="191"/>
      <c r="CI196" s="192"/>
      <c r="CJ196" s="176"/>
      <c r="CK196" s="92"/>
      <c r="CL196" s="183"/>
      <c r="CM196" s="184"/>
      <c r="CN196" s="184"/>
      <c r="CO196" s="184"/>
      <c r="CP196" s="184"/>
      <c r="CQ196" s="185"/>
      <c r="CR196" s="178"/>
      <c r="CS196" s="93"/>
    </row>
    <row r="197" spans="81:97" ht="13.95" customHeight="1" x14ac:dyDescent="0.25">
      <c r="CC197" s="94"/>
      <c r="CD197" s="91"/>
      <c r="CE197" s="183"/>
      <c r="CF197" s="191"/>
      <c r="CG197" s="191"/>
      <c r="CH197" s="191"/>
      <c r="CI197" s="192"/>
      <c r="CJ197" s="176"/>
      <c r="CK197" s="92"/>
      <c r="CL197" s="183"/>
      <c r="CM197" s="184"/>
      <c r="CN197" s="184"/>
      <c r="CO197" s="184"/>
      <c r="CP197" s="184"/>
      <c r="CQ197" s="185"/>
      <c r="CR197" s="178"/>
      <c r="CS197" s="95"/>
    </row>
    <row r="198" spans="81:97" ht="13.95" customHeight="1" thickBot="1" x14ac:dyDescent="0.3">
      <c r="CC198" s="79"/>
      <c r="CD198" s="80"/>
      <c r="CE198" s="193"/>
      <c r="CF198" s="194"/>
      <c r="CG198" s="194"/>
      <c r="CH198" s="194"/>
      <c r="CI198" s="195"/>
      <c r="CJ198" s="177"/>
      <c r="CK198" s="97"/>
      <c r="CL198" s="186"/>
      <c r="CM198" s="187"/>
      <c r="CN198" s="187"/>
      <c r="CO198" s="187"/>
      <c r="CP198" s="187"/>
      <c r="CQ198" s="188"/>
      <c r="CR198" s="179"/>
      <c r="CS198" s="85"/>
    </row>
    <row r="199" spans="81:97" ht="13.95" customHeight="1" thickBot="1" x14ac:dyDescent="0.3">
      <c r="CC199" s="94"/>
      <c r="CD199" s="91"/>
      <c r="CE199" s="91"/>
      <c r="CF199" s="91"/>
      <c r="CG199" s="91"/>
      <c r="CH199" s="91"/>
      <c r="CI199" s="98"/>
      <c r="CJ199" s="99"/>
      <c r="CK199" s="100"/>
      <c r="CL199" s="100"/>
      <c r="CM199" s="100"/>
      <c r="CN199" s="100"/>
      <c r="CO199" s="101"/>
      <c r="CP199" s="98"/>
      <c r="CQ199" s="98"/>
      <c r="CR199" s="98"/>
      <c r="CS199" s="95"/>
    </row>
    <row r="200" spans="81:97" ht="13.95" customHeight="1" thickBot="1" x14ac:dyDescent="0.3">
      <c r="CC200" s="102"/>
      <c r="CD200" s="354" t="s">
        <v>102</v>
      </c>
      <c r="CE200" s="103"/>
      <c r="CF200" s="103"/>
      <c r="CG200" s="103"/>
      <c r="CH200" s="103"/>
      <c r="CI200" s="104"/>
      <c r="CJ200" s="91"/>
      <c r="CK200" s="105" t="s">
        <v>91</v>
      </c>
      <c r="CL200" s="106"/>
      <c r="CM200" s="106"/>
      <c r="CN200" s="106"/>
      <c r="CO200" s="106"/>
      <c r="CP200" s="106"/>
      <c r="CQ200" s="106"/>
      <c r="CR200" s="107"/>
      <c r="CS200" s="108"/>
    </row>
    <row r="201" spans="81:97" ht="13.95" customHeight="1" x14ac:dyDescent="0.25">
      <c r="CC201" s="109"/>
      <c r="CD201" s="110"/>
      <c r="CE201" s="110"/>
      <c r="CF201" s="110"/>
      <c r="CG201" s="110"/>
      <c r="CH201" s="111"/>
      <c r="CI201" s="112"/>
      <c r="CJ201" s="91"/>
      <c r="CK201" s="94"/>
      <c r="CL201" s="91"/>
      <c r="CM201" s="91"/>
      <c r="CN201" s="91"/>
      <c r="CO201" s="91"/>
      <c r="CP201" s="91"/>
      <c r="CQ201" s="98"/>
      <c r="CR201" s="113"/>
      <c r="CS201" s="114"/>
    </row>
    <row r="202" spans="81:97" ht="13.95" customHeight="1" thickBot="1" x14ac:dyDescent="0.3">
      <c r="CC202" s="115"/>
      <c r="CD202" s="116"/>
      <c r="CE202" s="116"/>
      <c r="CF202" s="116"/>
      <c r="CG202" s="116"/>
      <c r="CH202" s="80"/>
      <c r="CI202" s="117"/>
      <c r="CJ202" s="91"/>
      <c r="CK202" s="118"/>
      <c r="CL202" s="119"/>
      <c r="CM202" s="119"/>
      <c r="CN202" s="119"/>
      <c r="CO202" s="119"/>
      <c r="CP202" s="119"/>
      <c r="CQ202" s="96"/>
      <c r="CR202" s="120"/>
      <c r="CS202" s="121"/>
    </row>
    <row r="203" spans="81:97" ht="13.95" customHeight="1" thickBot="1" x14ac:dyDescent="0.3">
      <c r="CC203" s="94"/>
      <c r="CD203" s="91"/>
      <c r="CE203" s="91"/>
      <c r="CF203" s="91"/>
      <c r="CG203" s="91"/>
      <c r="CH203" s="91"/>
      <c r="CI203" s="98"/>
      <c r="CJ203" s="99"/>
      <c r="CK203" s="100"/>
      <c r="CL203" s="100"/>
      <c r="CM203" s="100"/>
      <c r="CN203" s="100"/>
      <c r="CO203" s="101"/>
      <c r="CP203" s="98"/>
      <c r="CQ203" s="98"/>
      <c r="CR203" s="98"/>
      <c r="CS203" s="95"/>
    </row>
    <row r="204" spans="81:97" ht="13.95" customHeight="1" thickBot="1" x14ac:dyDescent="0.3">
      <c r="CC204" s="122"/>
      <c r="CD204" s="355" t="s">
        <v>103</v>
      </c>
      <c r="CE204" s="123"/>
      <c r="CF204" s="123"/>
      <c r="CG204" s="123"/>
      <c r="CH204" s="123"/>
      <c r="CI204" s="124"/>
      <c r="CJ204" s="101"/>
      <c r="CK204" s="105" t="s">
        <v>92</v>
      </c>
      <c r="CL204" s="106"/>
      <c r="CM204" s="106"/>
      <c r="CN204" s="106"/>
      <c r="CO204" s="106"/>
      <c r="CP204" s="106"/>
      <c r="CQ204" s="106"/>
      <c r="CR204" s="106"/>
      <c r="CS204" s="55"/>
    </row>
    <row r="205" spans="81:97" ht="13.95" customHeight="1" x14ac:dyDescent="0.25">
      <c r="CC205" s="90"/>
      <c r="CD205" s="125"/>
      <c r="CE205" s="125"/>
      <c r="CF205" s="125"/>
      <c r="CG205" s="125"/>
      <c r="CH205" s="91"/>
      <c r="CI205" s="112"/>
      <c r="CJ205" s="101"/>
      <c r="CK205" s="126"/>
      <c r="CL205" s="91"/>
      <c r="CM205" s="91"/>
      <c r="CN205" s="91"/>
      <c r="CO205" s="91"/>
      <c r="CP205" s="91"/>
      <c r="CQ205" s="91"/>
      <c r="CR205" s="113"/>
      <c r="CS205" s="114"/>
    </row>
    <row r="206" spans="81:97" ht="13.95" customHeight="1" thickBot="1" x14ac:dyDescent="0.3">
      <c r="CC206" s="118"/>
      <c r="CD206" s="119"/>
      <c r="CE206" s="119"/>
      <c r="CF206" s="119"/>
      <c r="CG206" s="119"/>
      <c r="CH206" s="119"/>
      <c r="CI206" s="117"/>
      <c r="CJ206" s="101"/>
      <c r="CK206" s="79"/>
      <c r="CL206" s="119"/>
      <c r="CM206" s="119"/>
      <c r="CN206" s="119"/>
      <c r="CO206" s="119"/>
      <c r="CP206" s="119"/>
      <c r="CQ206" s="119"/>
      <c r="CR206" s="120"/>
      <c r="CS206" s="127"/>
    </row>
    <row r="207" spans="81:97" ht="13.95" customHeight="1" thickBot="1" x14ac:dyDescent="0.3">
      <c r="CC207" s="94"/>
      <c r="CD207" s="91"/>
      <c r="CE207" s="91"/>
      <c r="CF207" s="91"/>
      <c r="CG207" s="91"/>
      <c r="CH207" s="91"/>
      <c r="CI207" s="98"/>
      <c r="CJ207" s="99"/>
      <c r="CK207" s="100"/>
      <c r="CL207" s="100"/>
      <c r="CM207" s="100"/>
      <c r="CN207" s="100"/>
      <c r="CO207" s="101"/>
      <c r="CP207" s="98"/>
      <c r="CQ207" s="98"/>
      <c r="CR207" s="98"/>
      <c r="CS207" s="95"/>
    </row>
    <row r="208" spans="81:97" ht="13.95" customHeight="1" thickBot="1" x14ac:dyDescent="0.3">
      <c r="CC208" s="105"/>
      <c r="CD208" s="357" t="s">
        <v>104</v>
      </c>
      <c r="CE208" s="106"/>
      <c r="CF208" s="106"/>
      <c r="CG208" s="106"/>
      <c r="CH208" s="106"/>
      <c r="CI208" s="55"/>
      <c r="CJ208" s="101"/>
      <c r="CK208" s="105" t="s">
        <v>93</v>
      </c>
      <c r="CL208" s="106"/>
      <c r="CM208" s="106"/>
      <c r="CN208" s="106"/>
      <c r="CO208" s="106"/>
      <c r="CP208" s="106"/>
      <c r="CQ208" s="106"/>
      <c r="CR208" s="106"/>
      <c r="CS208" s="55"/>
    </row>
    <row r="209" spans="81:97" ht="13.95" customHeight="1" thickBot="1" x14ac:dyDescent="0.3">
      <c r="CC209" s="128"/>
      <c r="CD209" s="129"/>
      <c r="CE209" s="129"/>
      <c r="CF209" s="129"/>
      <c r="CG209" s="129"/>
      <c r="CH209" s="80"/>
      <c r="CI209" s="130"/>
      <c r="CJ209" s="101"/>
      <c r="CK209" s="128"/>
      <c r="CL209" s="129"/>
      <c r="CM209" s="129"/>
      <c r="CN209" s="129"/>
      <c r="CO209" s="129"/>
      <c r="CP209" s="129"/>
      <c r="CQ209" s="129"/>
      <c r="CR209" s="131"/>
      <c r="CS209" s="132"/>
    </row>
    <row r="210" spans="81:97" ht="13.95" customHeight="1" thickBot="1" x14ac:dyDescent="0.3">
      <c r="CC210" s="94"/>
      <c r="CD210" s="91"/>
      <c r="CE210" s="91"/>
      <c r="CF210" s="91"/>
      <c r="CG210" s="91"/>
      <c r="CH210" s="91"/>
      <c r="CI210" s="98"/>
      <c r="CJ210" s="99"/>
      <c r="CK210" s="100"/>
      <c r="CL210" s="100"/>
      <c r="CM210" s="100"/>
      <c r="CN210" s="100"/>
      <c r="CO210" s="101"/>
      <c r="CP210" s="98"/>
      <c r="CQ210" s="98"/>
      <c r="CR210" s="98"/>
      <c r="CS210" s="95"/>
    </row>
    <row r="211" spans="81:97" ht="13.95" customHeight="1" thickBot="1" x14ac:dyDescent="0.3">
      <c r="CC211" s="94"/>
      <c r="CD211" s="91"/>
      <c r="CE211" s="105" t="s">
        <v>94</v>
      </c>
      <c r="CF211" s="106"/>
      <c r="CG211" s="106"/>
      <c r="CH211" s="106"/>
      <c r="CI211" s="106"/>
      <c r="CJ211" s="106"/>
      <c r="CK211" s="106"/>
      <c r="CL211" s="106"/>
      <c r="CM211" s="106"/>
      <c r="CN211" s="55"/>
      <c r="CO211" s="91"/>
      <c r="CP211" s="91"/>
      <c r="CQ211" s="91"/>
      <c r="CR211" s="91"/>
      <c r="CS211" s="93"/>
    </row>
    <row r="212" spans="81:97" ht="13.95" customHeight="1" thickBot="1" x14ac:dyDescent="0.3">
      <c r="CC212" s="94"/>
      <c r="CD212" s="91"/>
      <c r="CE212" s="133">
        <f>R5</f>
        <v>0</v>
      </c>
      <c r="CF212" s="134"/>
      <c r="CG212" s="134"/>
      <c r="CH212" s="134"/>
      <c r="CI212" s="134"/>
      <c r="CJ212" s="134"/>
      <c r="CK212" s="135"/>
      <c r="CL212" s="136">
        <f>R6</f>
        <v>0</v>
      </c>
      <c r="CM212" s="137"/>
      <c r="CN212" s="138"/>
      <c r="CO212" s="91"/>
      <c r="CP212" s="91"/>
      <c r="CQ212" s="139"/>
      <c r="CR212" s="139"/>
      <c r="CS212" s="93"/>
    </row>
    <row r="213" spans="81:97" ht="13.95" customHeight="1" thickBot="1" x14ac:dyDescent="0.3">
      <c r="CC213" s="94"/>
      <c r="CD213" s="91"/>
      <c r="CE213" s="91"/>
      <c r="CF213" s="91"/>
      <c r="CG213" s="91"/>
      <c r="CH213" s="91"/>
      <c r="CI213" s="98"/>
      <c r="CJ213" s="99"/>
      <c r="CK213" s="100"/>
      <c r="CL213" s="100"/>
      <c r="CM213" s="100"/>
      <c r="CN213" s="100"/>
      <c r="CO213" s="101"/>
      <c r="CP213" s="98"/>
      <c r="CQ213" s="98"/>
      <c r="CR213" s="98"/>
      <c r="CS213" s="95"/>
    </row>
    <row r="214" spans="81:97" ht="13.95" customHeight="1" thickBot="1" x14ac:dyDescent="0.3">
      <c r="CC214" s="359"/>
      <c r="CD214" s="358" t="s">
        <v>105</v>
      </c>
      <c r="CE214" s="360" t="s">
        <v>96</v>
      </c>
      <c r="CF214" s="360" t="s">
        <v>97</v>
      </c>
      <c r="CG214" s="360" t="s">
        <v>98</v>
      </c>
      <c r="CH214" s="359" t="s">
        <v>99</v>
      </c>
      <c r="CI214" s="361"/>
      <c r="CJ214" s="362"/>
      <c r="CK214" s="363"/>
      <c r="CL214" s="359" t="s">
        <v>95</v>
      </c>
      <c r="CM214" s="358"/>
      <c r="CN214" s="356"/>
      <c r="CO214" s="358"/>
      <c r="CP214" s="360" t="s">
        <v>96</v>
      </c>
      <c r="CQ214" s="360" t="s">
        <v>97</v>
      </c>
      <c r="CR214" s="360" t="s">
        <v>98</v>
      </c>
      <c r="CS214" s="141"/>
    </row>
    <row r="215" spans="81:97" ht="13.95" customHeight="1" x14ac:dyDescent="0.3">
      <c r="CC215" s="142"/>
      <c r="CD215" s="143"/>
      <c r="CE215" s="57"/>
      <c r="CF215" s="144"/>
      <c r="CG215" s="145"/>
      <c r="CH215" s="146"/>
      <c r="CI215" s="147"/>
      <c r="CJ215" s="148"/>
      <c r="CK215" s="149"/>
      <c r="CL215" s="150"/>
      <c r="CM215" s="150"/>
      <c r="CN215" s="150"/>
      <c r="CO215" s="150"/>
      <c r="CP215" s="57"/>
      <c r="CQ215" s="151"/>
      <c r="CR215" s="152"/>
      <c r="CS215" s="141"/>
    </row>
    <row r="216" spans="81:97" ht="13.95" customHeight="1" x14ac:dyDescent="0.3">
      <c r="CC216" s="153"/>
      <c r="CD216" s="154"/>
      <c r="CE216" s="61"/>
      <c r="CF216" s="144"/>
      <c r="CG216" s="155"/>
      <c r="CH216" s="156"/>
      <c r="CI216" s="157"/>
      <c r="CJ216" s="157"/>
      <c r="CK216" s="158"/>
      <c r="CL216" s="150"/>
      <c r="CM216" s="111"/>
      <c r="CN216" s="111"/>
      <c r="CO216" s="111"/>
      <c r="CP216" s="57"/>
      <c r="CQ216" s="151"/>
      <c r="CR216" s="159"/>
      <c r="CS216" s="93"/>
    </row>
    <row r="217" spans="81:97" ht="13.95" customHeight="1" x14ac:dyDescent="0.3">
      <c r="CC217" s="153"/>
      <c r="CD217" s="154"/>
      <c r="CE217" s="61"/>
      <c r="CF217" s="160"/>
      <c r="CG217" s="155"/>
      <c r="CH217" s="161"/>
      <c r="CI217" s="162"/>
      <c r="CJ217" s="162"/>
      <c r="CK217" s="163"/>
      <c r="CL217" s="150"/>
      <c r="CM217" s="111"/>
      <c r="CN217" s="111"/>
      <c r="CO217" s="111"/>
      <c r="CP217" s="57"/>
      <c r="CQ217" s="151"/>
      <c r="CR217" s="159"/>
      <c r="CS217" s="164"/>
    </row>
    <row r="218" spans="81:97" ht="13.95" customHeight="1" x14ac:dyDescent="0.3">
      <c r="CC218" s="153"/>
      <c r="CD218" s="154"/>
      <c r="CE218" s="61"/>
      <c r="CF218" s="160"/>
      <c r="CG218" s="155"/>
      <c r="CH218" s="156"/>
      <c r="CI218" s="157"/>
      <c r="CJ218" s="157"/>
      <c r="CK218" s="158"/>
      <c r="CL218" s="150"/>
      <c r="CM218" s="111"/>
      <c r="CN218" s="111"/>
      <c r="CO218" s="111"/>
      <c r="CP218" s="57"/>
      <c r="CQ218" s="151"/>
      <c r="CR218" s="159"/>
      <c r="CS218" s="165"/>
    </row>
    <row r="219" spans="81:97" ht="13.95" customHeight="1" x14ac:dyDescent="0.3">
      <c r="CC219" s="153"/>
      <c r="CD219" s="154"/>
      <c r="CE219" s="61"/>
      <c r="CF219" s="160"/>
      <c r="CG219" s="155"/>
      <c r="CH219" s="161"/>
      <c r="CI219" s="162"/>
      <c r="CJ219" s="162"/>
      <c r="CK219" s="163"/>
      <c r="CL219" s="150"/>
      <c r="CM219" s="111"/>
      <c r="CN219" s="111"/>
      <c r="CO219" s="111"/>
      <c r="CP219" s="57"/>
      <c r="CQ219" s="151"/>
      <c r="CR219" s="159"/>
      <c r="CS219" s="165"/>
    </row>
    <row r="220" spans="81:97" ht="13.95" customHeight="1" x14ac:dyDescent="0.3">
      <c r="CC220" s="153"/>
      <c r="CD220" s="154"/>
      <c r="CE220" s="61"/>
      <c r="CF220" s="160"/>
      <c r="CG220" s="155"/>
      <c r="CH220" s="156"/>
      <c r="CI220" s="157"/>
      <c r="CJ220" s="157"/>
      <c r="CK220" s="158"/>
      <c r="CL220" s="150"/>
      <c r="CM220" s="111"/>
      <c r="CN220" s="111"/>
      <c r="CO220" s="111"/>
      <c r="CP220" s="57"/>
      <c r="CQ220" s="151"/>
      <c r="CR220" s="159"/>
      <c r="CS220" s="165"/>
    </row>
    <row r="221" spans="81:97" ht="13.95" customHeight="1" x14ac:dyDescent="0.3">
      <c r="CC221" s="153"/>
      <c r="CD221" s="154"/>
      <c r="CE221" s="61"/>
      <c r="CF221" s="160"/>
      <c r="CG221" s="155"/>
      <c r="CH221" s="161"/>
      <c r="CI221" s="162"/>
      <c r="CJ221" s="162"/>
      <c r="CK221" s="163"/>
      <c r="CL221" s="150"/>
      <c r="CM221" s="111"/>
      <c r="CN221" s="111"/>
      <c r="CO221" s="111"/>
      <c r="CP221" s="57"/>
      <c r="CQ221" s="151"/>
      <c r="CR221" s="159"/>
      <c r="CS221" s="165"/>
    </row>
    <row r="222" spans="81:97" ht="13.95" customHeight="1" thickBot="1" x14ac:dyDescent="0.35">
      <c r="CC222" s="118"/>
      <c r="CD222" s="166"/>
      <c r="CE222" s="76"/>
      <c r="CF222" s="167"/>
      <c r="CG222" s="168"/>
      <c r="CH222" s="169"/>
      <c r="CI222" s="170"/>
      <c r="CJ222" s="170"/>
      <c r="CK222" s="171"/>
      <c r="CL222" s="119"/>
      <c r="CM222" s="119"/>
      <c r="CN222" s="119"/>
      <c r="CO222" s="119"/>
      <c r="CP222" s="76"/>
      <c r="CQ222" s="172"/>
      <c r="CR222" s="173"/>
      <c r="CS222" s="174"/>
    </row>
  </sheetData>
  <conditionalFormatting sqref="CC175:CM175 CO175:CS175 CQ178:CS193 CH178:CH193 CK178:CK193 CN178:CN193 CD178:CE193">
    <cfRule type="containsErrors" dxfId="188" priority="11">
      <formula>ISERROR(CC175)</formula>
    </cfRule>
    <cfRule type="cellIs" dxfId="187" priority="12" operator="equal">
      <formula>0</formula>
    </cfRule>
  </conditionalFormatting>
  <conditionalFormatting sqref="CC176:CS177">
    <cfRule type="containsErrors" dxfId="186" priority="9">
      <formula>ISERROR(CC176)</formula>
    </cfRule>
    <cfRule type="cellIs" dxfId="185" priority="10" operator="equal">
      <formula>0</formula>
    </cfRule>
  </conditionalFormatting>
  <conditionalFormatting sqref="CC178:CC193">
    <cfRule type="containsErrors" dxfId="184" priority="7">
      <formula>ISERROR(CC178)</formula>
    </cfRule>
    <cfRule type="cellIs" dxfId="183" priority="8" operator="equal">
      <formula>0</formula>
    </cfRule>
  </conditionalFormatting>
  <conditionalFormatting sqref="CF178:CF193">
    <cfRule type="containsErrors" dxfId="182" priority="6">
      <formula>ISERROR(CF178)</formula>
    </cfRule>
  </conditionalFormatting>
  <conditionalFormatting sqref="CI178:CI193">
    <cfRule type="containsErrors" dxfId="181" priority="5">
      <formula>ISERROR(CI178)</formula>
    </cfRule>
  </conditionalFormatting>
  <conditionalFormatting sqref="CL178:CL193">
    <cfRule type="containsErrors" dxfId="180" priority="4">
      <formula>ISERROR(CL178)</formula>
    </cfRule>
  </conditionalFormatting>
  <conditionalFormatting sqref="CO178:CO193">
    <cfRule type="containsErrors" dxfId="179" priority="3">
      <formula>ISERROR(CO178)</formula>
    </cfRule>
  </conditionalFormatting>
  <conditionalFormatting sqref="CH215 CJ215 CH214:CJ214 CH216:CJ222 CC211:CS212 CC208:CS209 CC214:CG222 CL214:CS222 CC204:CS206 CC200:CS202 CC195:CS198">
    <cfRule type="containsErrors" dxfId="178" priority="1">
      <formula>ISERROR(CC195)</formula>
    </cfRule>
    <cfRule type="cellIs" dxfId="177" priority="2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ImprimerSem05">
                <anchor moveWithCells="1">
                  <from>
                    <xdr:col>80</xdr:col>
                    <xdr:colOff>7620</xdr:colOff>
                    <xdr:row>195</xdr:row>
                    <xdr:rowOff>0</xdr:rowOff>
                  </from>
                  <to>
                    <xdr:col>81</xdr:col>
                    <xdr:colOff>723900</xdr:colOff>
                    <xdr:row>196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CC174:CS222"/>
  <sheetViews>
    <sheetView topLeftCell="A163" workbookViewId="0">
      <selection activeCell="CD175" sqref="CD175"/>
    </sheetView>
  </sheetViews>
  <sheetFormatPr baseColWidth="10" defaultRowHeight="13.95" customHeight="1" x14ac:dyDescent="0.25"/>
  <cols>
    <col min="1" max="80" width="0.19921875" customWidth="1"/>
    <col min="81" max="81" width="4.59765625" customWidth="1"/>
    <col min="82" max="82" width="15.59765625" customWidth="1"/>
    <col min="83" max="97" width="5.69921875" customWidth="1"/>
  </cols>
  <sheetData>
    <row r="174" spans="81:97" ht="13.95" customHeight="1" thickBot="1" x14ac:dyDescent="0.3"/>
    <row r="175" spans="81:97" ht="13.95" customHeight="1" thickBot="1" x14ac:dyDescent="0.3">
      <c r="CC175" s="52"/>
      <c r="CD175" s="364"/>
      <c r="CE175" s="53"/>
      <c r="CF175" s="53"/>
      <c r="CG175" s="53"/>
      <c r="CH175" s="53"/>
      <c r="CI175" s="53"/>
      <c r="CJ175" s="53"/>
      <c r="CK175" s="53"/>
      <c r="CL175" s="53"/>
      <c r="CM175" s="53"/>
      <c r="CN175" s="54"/>
      <c r="CO175" s="53"/>
      <c r="CP175" s="53"/>
      <c r="CQ175" s="53"/>
      <c r="CR175" s="53"/>
      <c r="CS175" s="55"/>
    </row>
    <row r="176" spans="81:97" ht="13.95" customHeight="1" x14ac:dyDescent="0.25">
      <c r="CC176" s="56"/>
      <c r="CD176" s="57"/>
      <c r="CE176" s="58"/>
      <c r="CF176" s="58"/>
      <c r="CG176" s="58"/>
      <c r="CH176" s="58"/>
      <c r="CI176" s="58"/>
      <c r="CJ176" s="58"/>
      <c r="CK176" s="58"/>
      <c r="CL176" s="58"/>
      <c r="CM176" s="58"/>
      <c r="CN176" s="58"/>
      <c r="CO176" s="58"/>
      <c r="CP176" s="58"/>
      <c r="CQ176" s="58"/>
      <c r="CR176" s="58"/>
      <c r="CS176" s="59"/>
    </row>
    <row r="177" spans="81:97" ht="13.95" customHeight="1" x14ac:dyDescent="0.25">
      <c r="CC177" s="60"/>
      <c r="CD177" s="61"/>
      <c r="CE177" s="62"/>
      <c r="CF177" s="58"/>
      <c r="CG177" s="62"/>
      <c r="CH177" s="62"/>
      <c r="CI177" s="58"/>
      <c r="CJ177" s="62"/>
      <c r="CK177" s="62"/>
      <c r="CL177" s="58"/>
      <c r="CM177" s="62"/>
      <c r="CN177" s="62"/>
      <c r="CO177" s="58"/>
      <c r="CP177" s="62"/>
      <c r="CQ177" s="62"/>
      <c r="CR177" s="62"/>
      <c r="CS177" s="63"/>
    </row>
    <row r="178" spans="81:97" ht="13.95" customHeight="1" x14ac:dyDescent="0.25">
      <c r="CC178" s="64"/>
      <c r="CD178" s="65"/>
      <c r="CE178" s="66"/>
      <c r="CF178" s="67"/>
      <c r="CG178" s="61"/>
      <c r="CH178" s="66"/>
      <c r="CI178" s="67"/>
      <c r="CJ178" s="61"/>
      <c r="CK178" s="66"/>
      <c r="CL178" s="67"/>
      <c r="CM178" s="61"/>
      <c r="CN178" s="68"/>
      <c r="CO178" s="67"/>
      <c r="CP178" s="61"/>
      <c r="CQ178" s="69"/>
      <c r="CR178" s="69"/>
      <c r="CS178" s="70"/>
    </row>
    <row r="179" spans="81:97" ht="13.95" customHeight="1" x14ac:dyDescent="0.25">
      <c r="CC179" s="64"/>
      <c r="CD179" s="65"/>
      <c r="CE179" s="66"/>
      <c r="CF179" s="67"/>
      <c r="CG179" s="61"/>
      <c r="CH179" s="66"/>
      <c r="CI179" s="67"/>
      <c r="CJ179" s="61"/>
      <c r="CK179" s="66"/>
      <c r="CL179" s="67"/>
      <c r="CM179" s="61"/>
      <c r="CN179" s="68"/>
      <c r="CO179" s="67"/>
      <c r="CP179" s="61"/>
      <c r="CQ179" s="69"/>
      <c r="CR179" s="69"/>
      <c r="CS179" s="70"/>
    </row>
    <row r="180" spans="81:97" ht="13.95" customHeight="1" x14ac:dyDescent="0.25">
      <c r="CC180" s="64"/>
      <c r="CD180" s="65"/>
      <c r="CE180" s="71"/>
      <c r="CF180" s="67"/>
      <c r="CG180" s="61"/>
      <c r="CH180" s="66"/>
      <c r="CI180" s="67"/>
      <c r="CJ180" s="61"/>
      <c r="CK180" s="66"/>
      <c r="CL180" s="67"/>
      <c r="CM180" s="61"/>
      <c r="CN180" s="68"/>
      <c r="CO180" s="67"/>
      <c r="CP180" s="61"/>
      <c r="CQ180" s="69"/>
      <c r="CR180" s="69"/>
      <c r="CS180" s="70"/>
    </row>
    <row r="181" spans="81:97" ht="13.95" customHeight="1" x14ac:dyDescent="0.25">
      <c r="CC181" s="64"/>
      <c r="CD181" s="65"/>
      <c r="CE181" s="71"/>
      <c r="CF181" s="67"/>
      <c r="CG181" s="61"/>
      <c r="CH181" s="66"/>
      <c r="CI181" s="67"/>
      <c r="CJ181" s="61"/>
      <c r="CK181" s="66"/>
      <c r="CL181" s="67"/>
      <c r="CM181" s="61"/>
      <c r="CN181" s="68"/>
      <c r="CO181" s="67"/>
      <c r="CP181" s="61"/>
      <c r="CQ181" s="69"/>
      <c r="CR181" s="69"/>
      <c r="CS181" s="70"/>
    </row>
    <row r="182" spans="81:97" ht="13.95" customHeight="1" x14ac:dyDescent="0.25">
      <c r="CC182" s="64"/>
      <c r="CD182" s="65"/>
      <c r="CE182" s="71"/>
      <c r="CF182" s="67"/>
      <c r="CG182" s="61"/>
      <c r="CH182" s="66"/>
      <c r="CI182" s="67"/>
      <c r="CJ182" s="61"/>
      <c r="CK182" s="66"/>
      <c r="CL182" s="67"/>
      <c r="CM182" s="61"/>
      <c r="CN182" s="68"/>
      <c r="CO182" s="67"/>
      <c r="CP182" s="61"/>
      <c r="CQ182" s="69"/>
      <c r="CR182" s="69"/>
      <c r="CS182" s="70"/>
    </row>
    <row r="183" spans="81:97" ht="13.95" customHeight="1" x14ac:dyDescent="0.25">
      <c r="CC183" s="64"/>
      <c r="CD183" s="65"/>
      <c r="CE183" s="71"/>
      <c r="CF183" s="67"/>
      <c r="CG183" s="61"/>
      <c r="CH183" s="66"/>
      <c r="CI183" s="67"/>
      <c r="CJ183" s="61"/>
      <c r="CK183" s="66"/>
      <c r="CL183" s="67"/>
      <c r="CM183" s="61"/>
      <c r="CN183" s="68"/>
      <c r="CO183" s="67"/>
      <c r="CP183" s="61"/>
      <c r="CQ183" s="69"/>
      <c r="CR183" s="69"/>
      <c r="CS183" s="70"/>
    </row>
    <row r="184" spans="81:97" ht="13.95" customHeight="1" x14ac:dyDescent="0.25">
      <c r="CC184" s="64"/>
      <c r="CD184" s="65"/>
      <c r="CE184" s="71"/>
      <c r="CF184" s="67"/>
      <c r="CG184" s="61"/>
      <c r="CH184" s="66"/>
      <c r="CI184" s="67"/>
      <c r="CJ184" s="61"/>
      <c r="CK184" s="66"/>
      <c r="CL184" s="67"/>
      <c r="CM184" s="61"/>
      <c r="CN184" s="68"/>
      <c r="CO184" s="67"/>
      <c r="CP184" s="61"/>
      <c r="CQ184" s="69"/>
      <c r="CR184" s="69"/>
      <c r="CS184" s="70"/>
    </row>
    <row r="185" spans="81:97" ht="13.95" customHeight="1" x14ac:dyDescent="0.25">
      <c r="CC185" s="64"/>
      <c r="CD185" s="65"/>
      <c r="CE185" s="71"/>
      <c r="CF185" s="67"/>
      <c r="CG185" s="61"/>
      <c r="CH185" s="66"/>
      <c r="CI185" s="67"/>
      <c r="CJ185" s="61"/>
      <c r="CK185" s="66"/>
      <c r="CL185" s="67"/>
      <c r="CM185" s="61"/>
      <c r="CN185" s="68"/>
      <c r="CO185" s="67"/>
      <c r="CP185" s="61"/>
      <c r="CQ185" s="69"/>
      <c r="CR185" s="69"/>
      <c r="CS185" s="70"/>
    </row>
    <row r="186" spans="81:97" ht="13.95" customHeight="1" x14ac:dyDescent="0.25">
      <c r="CC186" s="64"/>
      <c r="CD186" s="65"/>
      <c r="CE186" s="61"/>
      <c r="CF186" s="67"/>
      <c r="CG186" s="61"/>
      <c r="CH186" s="66"/>
      <c r="CI186" s="67"/>
      <c r="CJ186" s="61"/>
      <c r="CK186" s="66"/>
      <c r="CL186" s="67"/>
      <c r="CM186" s="61"/>
      <c r="CN186" s="68"/>
      <c r="CO186" s="67"/>
      <c r="CP186" s="61"/>
      <c r="CQ186" s="69"/>
      <c r="CR186" s="69"/>
      <c r="CS186" s="70"/>
    </row>
    <row r="187" spans="81:97" ht="13.95" customHeight="1" x14ac:dyDescent="0.25">
      <c r="CC187" s="64"/>
      <c r="CD187" s="65"/>
      <c r="CE187" s="71"/>
      <c r="CF187" s="67"/>
      <c r="CG187" s="61"/>
      <c r="CH187" s="66"/>
      <c r="CI187" s="67"/>
      <c r="CJ187" s="61"/>
      <c r="CK187" s="66"/>
      <c r="CL187" s="67"/>
      <c r="CM187" s="61"/>
      <c r="CN187" s="68"/>
      <c r="CO187" s="67"/>
      <c r="CP187" s="61"/>
      <c r="CQ187" s="69"/>
      <c r="CR187" s="69"/>
      <c r="CS187" s="70"/>
    </row>
    <row r="188" spans="81:97" ht="13.95" customHeight="1" x14ac:dyDescent="0.25">
      <c r="CC188" s="64"/>
      <c r="CD188" s="65"/>
      <c r="CE188" s="71"/>
      <c r="CF188" s="67"/>
      <c r="CG188" s="61"/>
      <c r="CH188" s="66"/>
      <c r="CI188" s="67"/>
      <c r="CJ188" s="61"/>
      <c r="CK188" s="66"/>
      <c r="CL188" s="67"/>
      <c r="CM188" s="61"/>
      <c r="CN188" s="68"/>
      <c r="CO188" s="67"/>
      <c r="CP188" s="61"/>
      <c r="CQ188" s="69"/>
      <c r="CR188" s="69"/>
      <c r="CS188" s="70"/>
    </row>
    <row r="189" spans="81:97" ht="13.95" customHeight="1" x14ac:dyDescent="0.25">
      <c r="CC189" s="64"/>
      <c r="CD189" s="65"/>
      <c r="CE189" s="61"/>
      <c r="CF189" s="67"/>
      <c r="CG189" s="61"/>
      <c r="CH189" s="66"/>
      <c r="CI189" s="67"/>
      <c r="CJ189" s="61"/>
      <c r="CK189" s="66"/>
      <c r="CL189" s="67"/>
      <c r="CM189" s="61"/>
      <c r="CN189" s="68"/>
      <c r="CO189" s="67"/>
      <c r="CP189" s="61"/>
      <c r="CQ189" s="69"/>
      <c r="CR189" s="69"/>
      <c r="CS189" s="70"/>
    </row>
    <row r="190" spans="81:97" ht="13.95" customHeight="1" x14ac:dyDescent="0.25">
      <c r="CC190" s="64"/>
      <c r="CD190" s="65"/>
      <c r="CE190" s="71"/>
      <c r="CF190" s="67"/>
      <c r="CG190" s="61"/>
      <c r="CH190" s="66"/>
      <c r="CI190" s="67"/>
      <c r="CJ190" s="61"/>
      <c r="CK190" s="66"/>
      <c r="CL190" s="67"/>
      <c r="CM190" s="61"/>
      <c r="CN190" s="68"/>
      <c r="CO190" s="67"/>
      <c r="CP190" s="61"/>
      <c r="CQ190" s="69"/>
      <c r="CR190" s="69"/>
      <c r="CS190" s="70"/>
    </row>
    <row r="191" spans="81:97" ht="13.95" customHeight="1" x14ac:dyDescent="0.25">
      <c r="CC191" s="64"/>
      <c r="CD191" s="65"/>
      <c r="CE191" s="71"/>
      <c r="CF191" s="67"/>
      <c r="CG191" s="61"/>
      <c r="CH191" s="66"/>
      <c r="CI191" s="67"/>
      <c r="CJ191" s="61"/>
      <c r="CK191" s="66"/>
      <c r="CL191" s="67"/>
      <c r="CM191" s="61"/>
      <c r="CN191" s="68"/>
      <c r="CO191" s="67"/>
      <c r="CP191" s="61"/>
      <c r="CQ191" s="69"/>
      <c r="CR191" s="69"/>
      <c r="CS191" s="70"/>
    </row>
    <row r="192" spans="81:97" ht="13.95" customHeight="1" x14ac:dyDescent="0.25">
      <c r="CC192" s="64"/>
      <c r="CD192" s="65"/>
      <c r="CE192" s="71"/>
      <c r="CF192" s="67"/>
      <c r="CG192" s="61"/>
      <c r="CH192" s="66"/>
      <c r="CI192" s="67"/>
      <c r="CJ192" s="61"/>
      <c r="CK192" s="66"/>
      <c r="CL192" s="67"/>
      <c r="CM192" s="61"/>
      <c r="CN192" s="68"/>
      <c r="CO192" s="67"/>
      <c r="CP192" s="61"/>
      <c r="CQ192" s="69"/>
      <c r="CR192" s="69"/>
      <c r="CS192" s="70"/>
    </row>
    <row r="193" spans="81:97" ht="13.95" customHeight="1" thickBot="1" x14ac:dyDescent="0.3">
      <c r="CC193" s="72"/>
      <c r="CD193" s="73"/>
      <c r="CE193" s="74"/>
      <c r="CF193" s="75"/>
      <c r="CG193" s="76"/>
      <c r="CH193" s="74"/>
      <c r="CI193" s="75"/>
      <c r="CJ193" s="76"/>
      <c r="CK193" s="74"/>
      <c r="CL193" s="75"/>
      <c r="CM193" s="76"/>
      <c r="CN193" s="77"/>
      <c r="CO193" s="75"/>
      <c r="CP193" s="76"/>
      <c r="CQ193" s="78"/>
      <c r="CR193" s="78"/>
      <c r="CS193" s="70"/>
    </row>
    <row r="194" spans="81:97" ht="13.95" customHeight="1" thickBot="1" x14ac:dyDescent="0.3">
      <c r="CC194" s="79"/>
      <c r="CD194" s="80"/>
      <c r="CE194" s="80"/>
      <c r="CF194" s="80"/>
      <c r="CG194" s="80"/>
      <c r="CH194" s="80"/>
      <c r="CI194" s="81"/>
      <c r="CJ194" s="82"/>
      <c r="CK194" s="83"/>
      <c r="CL194" s="83"/>
      <c r="CM194" s="83"/>
      <c r="CN194" s="83"/>
      <c r="CO194" s="84"/>
      <c r="CP194" s="81"/>
      <c r="CQ194" s="81"/>
      <c r="CR194" s="81"/>
      <c r="CS194" s="85"/>
    </row>
    <row r="195" spans="81:97" ht="13.95" customHeight="1" thickBot="1" x14ac:dyDescent="0.3">
      <c r="CC195" s="86"/>
      <c r="CD195" s="87" t="s">
        <v>90</v>
      </c>
      <c r="CE195" s="180"/>
      <c r="CF195" s="189"/>
      <c r="CG195" s="189"/>
      <c r="CH195" s="189"/>
      <c r="CI195" s="190"/>
      <c r="CJ195" s="175"/>
      <c r="CK195" s="88"/>
      <c r="CL195" s="180"/>
      <c r="CM195" s="181"/>
      <c r="CN195" s="181"/>
      <c r="CO195" s="181"/>
      <c r="CP195" s="181"/>
      <c r="CQ195" s="182"/>
      <c r="CR195" s="175"/>
      <c r="CS195" s="89"/>
    </row>
    <row r="196" spans="81:97" ht="13.95" customHeight="1" x14ac:dyDescent="0.25">
      <c r="CC196" s="90"/>
      <c r="CD196" s="91"/>
      <c r="CE196" s="183"/>
      <c r="CF196" s="191"/>
      <c r="CG196" s="191"/>
      <c r="CH196" s="191"/>
      <c r="CI196" s="192"/>
      <c r="CJ196" s="176"/>
      <c r="CK196" s="92"/>
      <c r="CL196" s="183"/>
      <c r="CM196" s="184"/>
      <c r="CN196" s="184"/>
      <c r="CO196" s="184"/>
      <c r="CP196" s="184"/>
      <c r="CQ196" s="185"/>
      <c r="CR196" s="178"/>
      <c r="CS196" s="93"/>
    </row>
    <row r="197" spans="81:97" ht="13.95" customHeight="1" x14ac:dyDescent="0.25">
      <c r="CC197" s="94"/>
      <c r="CD197" s="91"/>
      <c r="CE197" s="183"/>
      <c r="CF197" s="191"/>
      <c r="CG197" s="191"/>
      <c r="CH197" s="191"/>
      <c r="CI197" s="192"/>
      <c r="CJ197" s="176"/>
      <c r="CK197" s="92"/>
      <c r="CL197" s="183"/>
      <c r="CM197" s="184"/>
      <c r="CN197" s="184"/>
      <c r="CO197" s="184"/>
      <c r="CP197" s="184"/>
      <c r="CQ197" s="185"/>
      <c r="CR197" s="178"/>
      <c r="CS197" s="95"/>
    </row>
    <row r="198" spans="81:97" ht="13.95" customHeight="1" thickBot="1" x14ac:dyDescent="0.3">
      <c r="CC198" s="79"/>
      <c r="CD198" s="80"/>
      <c r="CE198" s="193"/>
      <c r="CF198" s="194"/>
      <c r="CG198" s="194"/>
      <c r="CH198" s="194"/>
      <c r="CI198" s="195"/>
      <c r="CJ198" s="177"/>
      <c r="CK198" s="97"/>
      <c r="CL198" s="186"/>
      <c r="CM198" s="187"/>
      <c r="CN198" s="187"/>
      <c r="CO198" s="187"/>
      <c r="CP198" s="187"/>
      <c r="CQ198" s="188"/>
      <c r="CR198" s="179"/>
      <c r="CS198" s="85"/>
    </row>
    <row r="199" spans="81:97" ht="13.95" customHeight="1" thickBot="1" x14ac:dyDescent="0.3">
      <c r="CC199" s="94"/>
      <c r="CD199" s="91"/>
      <c r="CE199" s="91"/>
      <c r="CF199" s="91"/>
      <c r="CG199" s="91"/>
      <c r="CH199" s="91"/>
      <c r="CI199" s="98"/>
      <c r="CJ199" s="99"/>
      <c r="CK199" s="100"/>
      <c r="CL199" s="100"/>
      <c r="CM199" s="100"/>
      <c r="CN199" s="100"/>
      <c r="CO199" s="101"/>
      <c r="CP199" s="98"/>
      <c r="CQ199" s="98"/>
      <c r="CR199" s="98"/>
      <c r="CS199" s="95"/>
    </row>
    <row r="200" spans="81:97" ht="13.95" customHeight="1" thickBot="1" x14ac:dyDescent="0.3">
      <c r="CC200" s="102"/>
      <c r="CD200" s="354" t="s">
        <v>102</v>
      </c>
      <c r="CE200" s="103"/>
      <c r="CF200" s="103"/>
      <c r="CG200" s="103"/>
      <c r="CH200" s="103"/>
      <c r="CI200" s="104"/>
      <c r="CJ200" s="91"/>
      <c r="CK200" s="105" t="s">
        <v>91</v>
      </c>
      <c r="CL200" s="106"/>
      <c r="CM200" s="106"/>
      <c r="CN200" s="106"/>
      <c r="CO200" s="106"/>
      <c r="CP200" s="106"/>
      <c r="CQ200" s="106"/>
      <c r="CR200" s="107"/>
      <c r="CS200" s="108"/>
    </row>
    <row r="201" spans="81:97" ht="13.95" customHeight="1" x14ac:dyDescent="0.25">
      <c r="CC201" s="109"/>
      <c r="CD201" s="110"/>
      <c r="CE201" s="110"/>
      <c r="CF201" s="110"/>
      <c r="CG201" s="110"/>
      <c r="CH201" s="111"/>
      <c r="CI201" s="112"/>
      <c r="CJ201" s="91"/>
      <c r="CK201" s="94"/>
      <c r="CL201" s="91"/>
      <c r="CM201" s="91"/>
      <c r="CN201" s="91"/>
      <c r="CO201" s="91"/>
      <c r="CP201" s="91"/>
      <c r="CQ201" s="98"/>
      <c r="CR201" s="113"/>
      <c r="CS201" s="114"/>
    </row>
    <row r="202" spans="81:97" ht="13.95" customHeight="1" thickBot="1" x14ac:dyDescent="0.3">
      <c r="CC202" s="115"/>
      <c r="CD202" s="116"/>
      <c r="CE202" s="116"/>
      <c r="CF202" s="116"/>
      <c r="CG202" s="116"/>
      <c r="CH202" s="80"/>
      <c r="CI202" s="117"/>
      <c r="CJ202" s="91"/>
      <c r="CK202" s="118"/>
      <c r="CL202" s="119"/>
      <c r="CM202" s="119"/>
      <c r="CN202" s="119"/>
      <c r="CO202" s="119"/>
      <c r="CP202" s="119"/>
      <c r="CQ202" s="96"/>
      <c r="CR202" s="120"/>
      <c r="CS202" s="121"/>
    </row>
    <row r="203" spans="81:97" ht="13.95" customHeight="1" thickBot="1" x14ac:dyDescent="0.3">
      <c r="CC203" s="94"/>
      <c r="CD203" s="91"/>
      <c r="CE203" s="91"/>
      <c r="CF203" s="91"/>
      <c r="CG203" s="91"/>
      <c r="CH203" s="91"/>
      <c r="CI203" s="98"/>
      <c r="CJ203" s="99"/>
      <c r="CK203" s="100"/>
      <c r="CL203" s="100"/>
      <c r="CM203" s="100"/>
      <c r="CN203" s="100"/>
      <c r="CO203" s="101"/>
      <c r="CP203" s="98"/>
      <c r="CQ203" s="98"/>
      <c r="CR203" s="98"/>
      <c r="CS203" s="95"/>
    </row>
    <row r="204" spans="81:97" ht="13.95" customHeight="1" thickBot="1" x14ac:dyDescent="0.3">
      <c r="CC204" s="122"/>
      <c r="CD204" s="355" t="s">
        <v>103</v>
      </c>
      <c r="CE204" s="123"/>
      <c r="CF204" s="123"/>
      <c r="CG204" s="123"/>
      <c r="CH204" s="123"/>
      <c r="CI204" s="124"/>
      <c r="CJ204" s="101"/>
      <c r="CK204" s="105" t="s">
        <v>92</v>
      </c>
      <c r="CL204" s="106"/>
      <c r="CM204" s="106"/>
      <c r="CN204" s="106"/>
      <c r="CO204" s="106"/>
      <c r="CP204" s="106"/>
      <c r="CQ204" s="106"/>
      <c r="CR204" s="106"/>
      <c r="CS204" s="55"/>
    </row>
    <row r="205" spans="81:97" ht="13.95" customHeight="1" x14ac:dyDescent="0.25">
      <c r="CC205" s="90"/>
      <c r="CD205" s="125"/>
      <c r="CE205" s="125"/>
      <c r="CF205" s="125"/>
      <c r="CG205" s="125"/>
      <c r="CH205" s="91"/>
      <c r="CI205" s="112"/>
      <c r="CJ205" s="101"/>
      <c r="CK205" s="126"/>
      <c r="CL205" s="91"/>
      <c r="CM205" s="91"/>
      <c r="CN205" s="91"/>
      <c r="CO205" s="91"/>
      <c r="CP205" s="91"/>
      <c r="CQ205" s="91"/>
      <c r="CR205" s="113"/>
      <c r="CS205" s="114"/>
    </row>
    <row r="206" spans="81:97" ht="13.95" customHeight="1" thickBot="1" x14ac:dyDescent="0.3">
      <c r="CC206" s="118"/>
      <c r="CD206" s="119"/>
      <c r="CE206" s="119"/>
      <c r="CF206" s="119"/>
      <c r="CG206" s="119"/>
      <c r="CH206" s="119"/>
      <c r="CI206" s="117"/>
      <c r="CJ206" s="101"/>
      <c r="CK206" s="79"/>
      <c r="CL206" s="119"/>
      <c r="CM206" s="119"/>
      <c r="CN206" s="119"/>
      <c r="CO206" s="119"/>
      <c r="CP206" s="119"/>
      <c r="CQ206" s="119"/>
      <c r="CR206" s="120"/>
      <c r="CS206" s="127"/>
    </row>
    <row r="207" spans="81:97" ht="13.95" customHeight="1" thickBot="1" x14ac:dyDescent="0.3">
      <c r="CC207" s="94"/>
      <c r="CD207" s="91"/>
      <c r="CE207" s="91"/>
      <c r="CF207" s="91"/>
      <c r="CG207" s="91"/>
      <c r="CH207" s="91"/>
      <c r="CI207" s="98"/>
      <c r="CJ207" s="99"/>
      <c r="CK207" s="100"/>
      <c r="CL207" s="100"/>
      <c r="CM207" s="100"/>
      <c r="CN207" s="100"/>
      <c r="CO207" s="101"/>
      <c r="CP207" s="98"/>
      <c r="CQ207" s="98"/>
      <c r="CR207" s="98"/>
      <c r="CS207" s="95"/>
    </row>
    <row r="208" spans="81:97" ht="13.95" customHeight="1" thickBot="1" x14ac:dyDescent="0.3">
      <c r="CC208" s="105"/>
      <c r="CD208" s="357" t="s">
        <v>104</v>
      </c>
      <c r="CE208" s="106"/>
      <c r="CF208" s="106"/>
      <c r="CG208" s="106"/>
      <c r="CH208" s="106"/>
      <c r="CI208" s="55"/>
      <c r="CJ208" s="101"/>
      <c r="CK208" s="105" t="s">
        <v>93</v>
      </c>
      <c r="CL208" s="106"/>
      <c r="CM208" s="106"/>
      <c r="CN208" s="106"/>
      <c r="CO208" s="106"/>
      <c r="CP208" s="106"/>
      <c r="CQ208" s="106"/>
      <c r="CR208" s="106"/>
      <c r="CS208" s="55"/>
    </row>
    <row r="209" spans="81:97" ht="13.95" customHeight="1" thickBot="1" x14ac:dyDescent="0.3">
      <c r="CC209" s="128"/>
      <c r="CD209" s="129"/>
      <c r="CE209" s="129"/>
      <c r="CF209" s="129"/>
      <c r="CG209" s="129"/>
      <c r="CH209" s="80"/>
      <c r="CI209" s="130"/>
      <c r="CJ209" s="101"/>
      <c r="CK209" s="128"/>
      <c r="CL209" s="129"/>
      <c r="CM209" s="129"/>
      <c r="CN209" s="129"/>
      <c r="CO209" s="129"/>
      <c r="CP209" s="129"/>
      <c r="CQ209" s="129"/>
      <c r="CR209" s="131"/>
      <c r="CS209" s="132"/>
    </row>
    <row r="210" spans="81:97" ht="13.95" customHeight="1" thickBot="1" x14ac:dyDescent="0.3">
      <c r="CC210" s="94"/>
      <c r="CD210" s="91"/>
      <c r="CE210" s="91"/>
      <c r="CF210" s="91"/>
      <c r="CG210" s="91"/>
      <c r="CH210" s="91"/>
      <c r="CI210" s="98"/>
      <c r="CJ210" s="99"/>
      <c r="CK210" s="100"/>
      <c r="CL210" s="100"/>
      <c r="CM210" s="100"/>
      <c r="CN210" s="100"/>
      <c r="CO210" s="101"/>
      <c r="CP210" s="98"/>
      <c r="CQ210" s="98"/>
      <c r="CR210" s="98"/>
      <c r="CS210" s="95"/>
    </row>
    <row r="211" spans="81:97" ht="13.95" customHeight="1" thickBot="1" x14ac:dyDescent="0.3">
      <c r="CC211" s="94"/>
      <c r="CD211" s="91"/>
      <c r="CE211" s="105" t="s">
        <v>94</v>
      </c>
      <c r="CF211" s="106"/>
      <c r="CG211" s="106"/>
      <c r="CH211" s="106"/>
      <c r="CI211" s="106"/>
      <c r="CJ211" s="106"/>
      <c r="CK211" s="106"/>
      <c r="CL211" s="106"/>
      <c r="CM211" s="106"/>
      <c r="CN211" s="55"/>
      <c r="CO211" s="91"/>
      <c r="CP211" s="91"/>
      <c r="CQ211" s="91"/>
      <c r="CR211" s="91"/>
      <c r="CS211" s="93"/>
    </row>
    <row r="212" spans="81:97" ht="13.95" customHeight="1" thickBot="1" x14ac:dyDescent="0.3">
      <c r="CC212" s="94"/>
      <c r="CD212" s="91"/>
      <c r="CE212" s="133">
        <f>R5</f>
        <v>0</v>
      </c>
      <c r="CF212" s="134"/>
      <c r="CG212" s="134"/>
      <c r="CH212" s="134"/>
      <c r="CI212" s="134"/>
      <c r="CJ212" s="134"/>
      <c r="CK212" s="135"/>
      <c r="CL212" s="136">
        <f>R6</f>
        <v>0</v>
      </c>
      <c r="CM212" s="137"/>
      <c r="CN212" s="138"/>
      <c r="CO212" s="91"/>
      <c r="CP212" s="91"/>
      <c r="CQ212" s="139"/>
      <c r="CR212" s="139"/>
      <c r="CS212" s="93"/>
    </row>
    <row r="213" spans="81:97" ht="13.95" customHeight="1" thickBot="1" x14ac:dyDescent="0.3">
      <c r="CC213" s="94"/>
      <c r="CD213" s="91"/>
      <c r="CE213" s="91"/>
      <c r="CF213" s="91"/>
      <c r="CG213" s="91"/>
      <c r="CH213" s="91"/>
      <c r="CI213" s="98"/>
      <c r="CJ213" s="99"/>
      <c r="CK213" s="100"/>
      <c r="CL213" s="100"/>
      <c r="CM213" s="100"/>
      <c r="CN213" s="100"/>
      <c r="CO213" s="101"/>
      <c r="CP213" s="98"/>
      <c r="CQ213" s="98"/>
      <c r="CR213" s="98"/>
      <c r="CS213" s="95"/>
    </row>
    <row r="214" spans="81:97" ht="13.95" customHeight="1" thickBot="1" x14ac:dyDescent="0.3">
      <c r="CC214" s="359"/>
      <c r="CD214" s="358" t="s">
        <v>105</v>
      </c>
      <c r="CE214" s="360" t="s">
        <v>96</v>
      </c>
      <c r="CF214" s="360" t="s">
        <v>97</v>
      </c>
      <c r="CG214" s="360" t="s">
        <v>98</v>
      </c>
      <c r="CH214" s="359" t="s">
        <v>99</v>
      </c>
      <c r="CI214" s="361"/>
      <c r="CJ214" s="362"/>
      <c r="CK214" s="363"/>
      <c r="CL214" s="359" t="s">
        <v>95</v>
      </c>
      <c r="CM214" s="358"/>
      <c r="CN214" s="356"/>
      <c r="CO214" s="358"/>
      <c r="CP214" s="360" t="s">
        <v>96</v>
      </c>
      <c r="CQ214" s="360" t="s">
        <v>97</v>
      </c>
      <c r="CR214" s="360" t="s">
        <v>98</v>
      </c>
      <c r="CS214" s="141"/>
    </row>
    <row r="215" spans="81:97" ht="13.95" customHeight="1" x14ac:dyDescent="0.3">
      <c r="CC215" s="142"/>
      <c r="CD215" s="143"/>
      <c r="CE215" s="57"/>
      <c r="CF215" s="144"/>
      <c r="CG215" s="145"/>
      <c r="CH215" s="146"/>
      <c r="CI215" s="147"/>
      <c r="CJ215" s="148"/>
      <c r="CK215" s="149"/>
      <c r="CL215" s="150"/>
      <c r="CM215" s="150"/>
      <c r="CN215" s="150"/>
      <c r="CO215" s="150"/>
      <c r="CP215" s="57"/>
      <c r="CQ215" s="151"/>
      <c r="CR215" s="152"/>
      <c r="CS215" s="141"/>
    </row>
    <row r="216" spans="81:97" ht="13.95" customHeight="1" x14ac:dyDescent="0.3">
      <c r="CC216" s="153"/>
      <c r="CD216" s="154"/>
      <c r="CE216" s="61"/>
      <c r="CF216" s="144"/>
      <c r="CG216" s="155"/>
      <c r="CH216" s="156"/>
      <c r="CI216" s="157"/>
      <c r="CJ216" s="157"/>
      <c r="CK216" s="158"/>
      <c r="CL216" s="150"/>
      <c r="CM216" s="111"/>
      <c r="CN216" s="111"/>
      <c r="CO216" s="111"/>
      <c r="CP216" s="57"/>
      <c r="CQ216" s="151"/>
      <c r="CR216" s="159"/>
      <c r="CS216" s="93"/>
    </row>
    <row r="217" spans="81:97" ht="13.95" customHeight="1" x14ac:dyDescent="0.3">
      <c r="CC217" s="153"/>
      <c r="CD217" s="154"/>
      <c r="CE217" s="61"/>
      <c r="CF217" s="160"/>
      <c r="CG217" s="155"/>
      <c r="CH217" s="161"/>
      <c r="CI217" s="162"/>
      <c r="CJ217" s="162"/>
      <c r="CK217" s="163"/>
      <c r="CL217" s="150"/>
      <c r="CM217" s="111"/>
      <c r="CN217" s="111"/>
      <c r="CO217" s="111"/>
      <c r="CP217" s="57"/>
      <c r="CQ217" s="151"/>
      <c r="CR217" s="159"/>
      <c r="CS217" s="164"/>
    </row>
    <row r="218" spans="81:97" ht="13.95" customHeight="1" x14ac:dyDescent="0.3">
      <c r="CC218" s="153"/>
      <c r="CD218" s="154"/>
      <c r="CE218" s="61"/>
      <c r="CF218" s="160"/>
      <c r="CG218" s="155"/>
      <c r="CH218" s="156"/>
      <c r="CI218" s="157"/>
      <c r="CJ218" s="157"/>
      <c r="CK218" s="158"/>
      <c r="CL218" s="150"/>
      <c r="CM218" s="111"/>
      <c r="CN218" s="111"/>
      <c r="CO218" s="111"/>
      <c r="CP218" s="57"/>
      <c r="CQ218" s="151"/>
      <c r="CR218" s="159"/>
      <c r="CS218" s="165"/>
    </row>
    <row r="219" spans="81:97" ht="13.95" customHeight="1" x14ac:dyDescent="0.3">
      <c r="CC219" s="153"/>
      <c r="CD219" s="154"/>
      <c r="CE219" s="61"/>
      <c r="CF219" s="160"/>
      <c r="CG219" s="155"/>
      <c r="CH219" s="161"/>
      <c r="CI219" s="162"/>
      <c r="CJ219" s="162"/>
      <c r="CK219" s="163"/>
      <c r="CL219" s="150"/>
      <c r="CM219" s="111"/>
      <c r="CN219" s="111"/>
      <c r="CO219" s="111"/>
      <c r="CP219" s="57"/>
      <c r="CQ219" s="151"/>
      <c r="CR219" s="159"/>
      <c r="CS219" s="165"/>
    </row>
    <row r="220" spans="81:97" ht="13.95" customHeight="1" x14ac:dyDescent="0.3">
      <c r="CC220" s="153"/>
      <c r="CD220" s="154"/>
      <c r="CE220" s="61"/>
      <c r="CF220" s="160"/>
      <c r="CG220" s="155"/>
      <c r="CH220" s="156"/>
      <c r="CI220" s="157"/>
      <c r="CJ220" s="157"/>
      <c r="CK220" s="158"/>
      <c r="CL220" s="150"/>
      <c r="CM220" s="111"/>
      <c r="CN220" s="111"/>
      <c r="CO220" s="111"/>
      <c r="CP220" s="57"/>
      <c r="CQ220" s="151"/>
      <c r="CR220" s="159"/>
      <c r="CS220" s="165"/>
    </row>
    <row r="221" spans="81:97" ht="13.95" customHeight="1" x14ac:dyDescent="0.3">
      <c r="CC221" s="153"/>
      <c r="CD221" s="154"/>
      <c r="CE221" s="61"/>
      <c r="CF221" s="160"/>
      <c r="CG221" s="155"/>
      <c r="CH221" s="161"/>
      <c r="CI221" s="162"/>
      <c r="CJ221" s="162"/>
      <c r="CK221" s="163"/>
      <c r="CL221" s="150"/>
      <c r="CM221" s="111"/>
      <c r="CN221" s="111"/>
      <c r="CO221" s="111"/>
      <c r="CP221" s="57"/>
      <c r="CQ221" s="151"/>
      <c r="CR221" s="159"/>
      <c r="CS221" s="165"/>
    </row>
    <row r="222" spans="81:97" ht="13.95" customHeight="1" thickBot="1" x14ac:dyDescent="0.35">
      <c r="CC222" s="118"/>
      <c r="CD222" s="166"/>
      <c r="CE222" s="76"/>
      <c r="CF222" s="167"/>
      <c r="CG222" s="168"/>
      <c r="CH222" s="169"/>
      <c r="CI222" s="170"/>
      <c r="CJ222" s="170"/>
      <c r="CK222" s="171"/>
      <c r="CL222" s="119"/>
      <c r="CM222" s="119"/>
      <c r="CN222" s="119"/>
      <c r="CO222" s="119"/>
      <c r="CP222" s="76"/>
      <c r="CQ222" s="172"/>
      <c r="CR222" s="173"/>
      <c r="CS222" s="174"/>
    </row>
  </sheetData>
  <conditionalFormatting sqref="CC175:CM175 CO175:CS175 CQ178:CS193 CH178:CH193 CK178:CK193 CN178:CN193 CD178:CE193">
    <cfRule type="containsErrors" dxfId="176" priority="11">
      <formula>ISERROR(CC175)</formula>
    </cfRule>
    <cfRule type="cellIs" dxfId="175" priority="12" operator="equal">
      <formula>0</formula>
    </cfRule>
  </conditionalFormatting>
  <conditionalFormatting sqref="CC176:CS177">
    <cfRule type="containsErrors" dxfId="174" priority="9">
      <formula>ISERROR(CC176)</formula>
    </cfRule>
    <cfRule type="cellIs" dxfId="173" priority="10" operator="equal">
      <formula>0</formula>
    </cfRule>
  </conditionalFormatting>
  <conditionalFormatting sqref="CC178:CC193">
    <cfRule type="containsErrors" dxfId="172" priority="7">
      <formula>ISERROR(CC178)</formula>
    </cfRule>
    <cfRule type="cellIs" dxfId="171" priority="8" operator="equal">
      <formula>0</formula>
    </cfRule>
  </conditionalFormatting>
  <conditionalFormatting sqref="CF178:CF193">
    <cfRule type="containsErrors" dxfId="170" priority="6">
      <formula>ISERROR(CF178)</formula>
    </cfRule>
  </conditionalFormatting>
  <conditionalFormatting sqref="CI178:CI193">
    <cfRule type="containsErrors" dxfId="169" priority="5">
      <formula>ISERROR(CI178)</formula>
    </cfRule>
  </conditionalFormatting>
  <conditionalFormatting sqref="CL178:CL193">
    <cfRule type="containsErrors" dxfId="168" priority="4">
      <formula>ISERROR(CL178)</formula>
    </cfRule>
  </conditionalFormatting>
  <conditionalFormatting sqref="CO178:CO193">
    <cfRule type="containsErrors" dxfId="167" priority="3">
      <formula>ISERROR(CO178)</formula>
    </cfRule>
  </conditionalFormatting>
  <conditionalFormatting sqref="CH215 CJ215 CH214:CJ214 CH216:CJ222 CC211:CS212 CC208:CS209 CC214:CG222 CL214:CS222 CC204:CS206 CC200:CS202 CC195:CS198">
    <cfRule type="containsErrors" dxfId="166" priority="1">
      <formula>ISERROR(CC195)</formula>
    </cfRule>
    <cfRule type="cellIs" dxfId="165" priority="2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ImprimerSem06">
                <anchor moveWithCells="1">
                  <from>
                    <xdr:col>80</xdr:col>
                    <xdr:colOff>15240</xdr:colOff>
                    <xdr:row>195</xdr:row>
                    <xdr:rowOff>7620</xdr:rowOff>
                  </from>
                  <to>
                    <xdr:col>81</xdr:col>
                    <xdr:colOff>731520</xdr:colOff>
                    <xdr:row>196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CC174:CS222"/>
  <sheetViews>
    <sheetView topLeftCell="A166" workbookViewId="0">
      <selection activeCell="CD175" sqref="CD175"/>
    </sheetView>
  </sheetViews>
  <sheetFormatPr baseColWidth="10" defaultRowHeight="13.95" customHeight="1" x14ac:dyDescent="0.25"/>
  <cols>
    <col min="1" max="80" width="0.19921875" customWidth="1"/>
    <col min="81" max="81" width="4.59765625" customWidth="1"/>
    <col min="82" max="82" width="15.59765625" customWidth="1"/>
    <col min="83" max="97" width="5.69921875" customWidth="1"/>
  </cols>
  <sheetData>
    <row r="174" spans="81:97" ht="13.95" customHeight="1" thickBot="1" x14ac:dyDescent="0.3"/>
    <row r="175" spans="81:97" ht="13.95" customHeight="1" thickBot="1" x14ac:dyDescent="0.3">
      <c r="CC175" s="52"/>
      <c r="CD175" s="364"/>
      <c r="CE175" s="53"/>
      <c r="CF175" s="53"/>
      <c r="CG175" s="53"/>
      <c r="CH175" s="53"/>
      <c r="CI175" s="53"/>
      <c r="CJ175" s="53"/>
      <c r="CK175" s="53"/>
      <c r="CL175" s="53"/>
      <c r="CM175" s="53"/>
      <c r="CN175" s="54"/>
      <c r="CO175" s="53"/>
      <c r="CP175" s="53"/>
      <c r="CQ175" s="53"/>
      <c r="CR175" s="53"/>
      <c r="CS175" s="55"/>
    </row>
    <row r="176" spans="81:97" ht="13.95" customHeight="1" x14ac:dyDescent="0.25">
      <c r="CC176" s="56"/>
      <c r="CD176" s="57"/>
      <c r="CE176" s="58"/>
      <c r="CF176" s="58"/>
      <c r="CG176" s="58"/>
      <c r="CH176" s="58"/>
      <c r="CI176" s="58"/>
      <c r="CJ176" s="58"/>
      <c r="CK176" s="58"/>
      <c r="CL176" s="58"/>
      <c r="CM176" s="58"/>
      <c r="CN176" s="58"/>
      <c r="CO176" s="58"/>
      <c r="CP176" s="58"/>
      <c r="CQ176" s="58"/>
      <c r="CR176" s="58"/>
      <c r="CS176" s="59"/>
    </row>
    <row r="177" spans="81:97" ht="13.95" customHeight="1" x14ac:dyDescent="0.25">
      <c r="CC177" s="60"/>
      <c r="CD177" s="61"/>
      <c r="CE177" s="62"/>
      <c r="CF177" s="58"/>
      <c r="CG177" s="62"/>
      <c r="CH177" s="62"/>
      <c r="CI177" s="58"/>
      <c r="CJ177" s="62"/>
      <c r="CK177" s="62"/>
      <c r="CL177" s="58"/>
      <c r="CM177" s="62"/>
      <c r="CN177" s="62"/>
      <c r="CO177" s="58"/>
      <c r="CP177" s="62"/>
      <c r="CQ177" s="62"/>
      <c r="CR177" s="62"/>
      <c r="CS177" s="63"/>
    </row>
    <row r="178" spans="81:97" ht="13.95" customHeight="1" x14ac:dyDescent="0.25">
      <c r="CC178" s="64"/>
      <c r="CD178" s="65"/>
      <c r="CE178" s="66"/>
      <c r="CF178" s="67"/>
      <c r="CG178" s="61"/>
      <c r="CH178" s="66"/>
      <c r="CI178" s="67"/>
      <c r="CJ178" s="61"/>
      <c r="CK178" s="66"/>
      <c r="CL178" s="67"/>
      <c r="CM178" s="61"/>
      <c r="CN178" s="68"/>
      <c r="CO178" s="67"/>
      <c r="CP178" s="61"/>
      <c r="CQ178" s="69"/>
      <c r="CR178" s="69"/>
      <c r="CS178" s="70"/>
    </row>
    <row r="179" spans="81:97" ht="13.95" customHeight="1" x14ac:dyDescent="0.25">
      <c r="CC179" s="64"/>
      <c r="CD179" s="65"/>
      <c r="CE179" s="66"/>
      <c r="CF179" s="67"/>
      <c r="CG179" s="61"/>
      <c r="CH179" s="66"/>
      <c r="CI179" s="67"/>
      <c r="CJ179" s="61"/>
      <c r="CK179" s="66"/>
      <c r="CL179" s="67"/>
      <c r="CM179" s="61"/>
      <c r="CN179" s="68"/>
      <c r="CO179" s="67"/>
      <c r="CP179" s="61"/>
      <c r="CQ179" s="69"/>
      <c r="CR179" s="69"/>
      <c r="CS179" s="70"/>
    </row>
    <row r="180" spans="81:97" ht="13.95" customHeight="1" x14ac:dyDescent="0.25">
      <c r="CC180" s="64"/>
      <c r="CD180" s="65"/>
      <c r="CE180" s="71"/>
      <c r="CF180" s="67"/>
      <c r="CG180" s="61"/>
      <c r="CH180" s="66"/>
      <c r="CI180" s="67"/>
      <c r="CJ180" s="61"/>
      <c r="CK180" s="66"/>
      <c r="CL180" s="67"/>
      <c r="CM180" s="61"/>
      <c r="CN180" s="68"/>
      <c r="CO180" s="67"/>
      <c r="CP180" s="61"/>
      <c r="CQ180" s="69"/>
      <c r="CR180" s="69"/>
      <c r="CS180" s="70"/>
    </row>
    <row r="181" spans="81:97" ht="13.95" customHeight="1" x14ac:dyDescent="0.25">
      <c r="CC181" s="64"/>
      <c r="CD181" s="65"/>
      <c r="CE181" s="71"/>
      <c r="CF181" s="67"/>
      <c r="CG181" s="61"/>
      <c r="CH181" s="66"/>
      <c r="CI181" s="67"/>
      <c r="CJ181" s="61"/>
      <c r="CK181" s="66"/>
      <c r="CL181" s="67"/>
      <c r="CM181" s="61"/>
      <c r="CN181" s="68"/>
      <c r="CO181" s="67"/>
      <c r="CP181" s="61"/>
      <c r="CQ181" s="69"/>
      <c r="CR181" s="69"/>
      <c r="CS181" s="70"/>
    </row>
    <row r="182" spans="81:97" ht="13.95" customHeight="1" x14ac:dyDescent="0.25">
      <c r="CC182" s="64"/>
      <c r="CD182" s="65"/>
      <c r="CE182" s="71"/>
      <c r="CF182" s="67"/>
      <c r="CG182" s="61"/>
      <c r="CH182" s="66"/>
      <c r="CI182" s="67"/>
      <c r="CJ182" s="61"/>
      <c r="CK182" s="66"/>
      <c r="CL182" s="67"/>
      <c r="CM182" s="61"/>
      <c r="CN182" s="68"/>
      <c r="CO182" s="67"/>
      <c r="CP182" s="61"/>
      <c r="CQ182" s="69"/>
      <c r="CR182" s="69"/>
      <c r="CS182" s="70"/>
    </row>
    <row r="183" spans="81:97" ht="13.95" customHeight="1" x14ac:dyDescent="0.25">
      <c r="CC183" s="64"/>
      <c r="CD183" s="65"/>
      <c r="CE183" s="71"/>
      <c r="CF183" s="67"/>
      <c r="CG183" s="61"/>
      <c r="CH183" s="66"/>
      <c r="CI183" s="67"/>
      <c r="CJ183" s="61"/>
      <c r="CK183" s="66"/>
      <c r="CL183" s="67"/>
      <c r="CM183" s="61"/>
      <c r="CN183" s="68"/>
      <c r="CO183" s="67"/>
      <c r="CP183" s="61"/>
      <c r="CQ183" s="69"/>
      <c r="CR183" s="69"/>
      <c r="CS183" s="70"/>
    </row>
    <row r="184" spans="81:97" ht="13.95" customHeight="1" x14ac:dyDescent="0.25">
      <c r="CC184" s="64"/>
      <c r="CD184" s="65"/>
      <c r="CE184" s="71"/>
      <c r="CF184" s="67"/>
      <c r="CG184" s="61"/>
      <c r="CH184" s="66"/>
      <c r="CI184" s="67"/>
      <c r="CJ184" s="61"/>
      <c r="CK184" s="66"/>
      <c r="CL184" s="67"/>
      <c r="CM184" s="61"/>
      <c r="CN184" s="68"/>
      <c r="CO184" s="67"/>
      <c r="CP184" s="61"/>
      <c r="CQ184" s="69"/>
      <c r="CR184" s="69"/>
      <c r="CS184" s="70"/>
    </row>
    <row r="185" spans="81:97" ht="13.95" customHeight="1" x14ac:dyDescent="0.25">
      <c r="CC185" s="64"/>
      <c r="CD185" s="65"/>
      <c r="CE185" s="71"/>
      <c r="CF185" s="67"/>
      <c r="CG185" s="61"/>
      <c r="CH185" s="66"/>
      <c r="CI185" s="67"/>
      <c r="CJ185" s="61"/>
      <c r="CK185" s="66"/>
      <c r="CL185" s="67"/>
      <c r="CM185" s="61"/>
      <c r="CN185" s="68"/>
      <c r="CO185" s="67"/>
      <c r="CP185" s="61"/>
      <c r="CQ185" s="69"/>
      <c r="CR185" s="69"/>
      <c r="CS185" s="70"/>
    </row>
    <row r="186" spans="81:97" ht="13.95" customHeight="1" x14ac:dyDescent="0.25">
      <c r="CC186" s="64"/>
      <c r="CD186" s="65"/>
      <c r="CE186" s="61"/>
      <c r="CF186" s="67"/>
      <c r="CG186" s="61"/>
      <c r="CH186" s="66"/>
      <c r="CI186" s="67"/>
      <c r="CJ186" s="61"/>
      <c r="CK186" s="66"/>
      <c r="CL186" s="67"/>
      <c r="CM186" s="61"/>
      <c r="CN186" s="68"/>
      <c r="CO186" s="67"/>
      <c r="CP186" s="61"/>
      <c r="CQ186" s="69"/>
      <c r="CR186" s="69"/>
      <c r="CS186" s="70"/>
    </row>
    <row r="187" spans="81:97" ht="13.95" customHeight="1" x14ac:dyDescent="0.25">
      <c r="CC187" s="64"/>
      <c r="CD187" s="65"/>
      <c r="CE187" s="71"/>
      <c r="CF187" s="67"/>
      <c r="CG187" s="61"/>
      <c r="CH187" s="66"/>
      <c r="CI187" s="67"/>
      <c r="CJ187" s="61"/>
      <c r="CK187" s="66"/>
      <c r="CL187" s="67"/>
      <c r="CM187" s="61"/>
      <c r="CN187" s="68"/>
      <c r="CO187" s="67"/>
      <c r="CP187" s="61"/>
      <c r="CQ187" s="69"/>
      <c r="CR187" s="69"/>
      <c r="CS187" s="70"/>
    </row>
    <row r="188" spans="81:97" ht="13.95" customHeight="1" x14ac:dyDescent="0.25">
      <c r="CC188" s="64"/>
      <c r="CD188" s="65"/>
      <c r="CE188" s="71"/>
      <c r="CF188" s="67"/>
      <c r="CG188" s="61"/>
      <c r="CH188" s="66"/>
      <c r="CI188" s="67"/>
      <c r="CJ188" s="61"/>
      <c r="CK188" s="66"/>
      <c r="CL188" s="67"/>
      <c r="CM188" s="61"/>
      <c r="CN188" s="68"/>
      <c r="CO188" s="67"/>
      <c r="CP188" s="61"/>
      <c r="CQ188" s="69"/>
      <c r="CR188" s="69"/>
      <c r="CS188" s="70"/>
    </row>
    <row r="189" spans="81:97" ht="13.95" customHeight="1" x14ac:dyDescent="0.25">
      <c r="CC189" s="64"/>
      <c r="CD189" s="65"/>
      <c r="CE189" s="61"/>
      <c r="CF189" s="67"/>
      <c r="CG189" s="61"/>
      <c r="CH189" s="66"/>
      <c r="CI189" s="67"/>
      <c r="CJ189" s="61"/>
      <c r="CK189" s="66"/>
      <c r="CL189" s="67"/>
      <c r="CM189" s="61"/>
      <c r="CN189" s="68"/>
      <c r="CO189" s="67"/>
      <c r="CP189" s="61"/>
      <c r="CQ189" s="69"/>
      <c r="CR189" s="69"/>
      <c r="CS189" s="70"/>
    </row>
    <row r="190" spans="81:97" ht="13.95" customHeight="1" x14ac:dyDescent="0.25">
      <c r="CC190" s="64"/>
      <c r="CD190" s="65"/>
      <c r="CE190" s="71"/>
      <c r="CF190" s="67"/>
      <c r="CG190" s="61"/>
      <c r="CH190" s="66"/>
      <c r="CI190" s="67"/>
      <c r="CJ190" s="61"/>
      <c r="CK190" s="66"/>
      <c r="CL190" s="67"/>
      <c r="CM190" s="61"/>
      <c r="CN190" s="68"/>
      <c r="CO190" s="67"/>
      <c r="CP190" s="61"/>
      <c r="CQ190" s="69"/>
      <c r="CR190" s="69"/>
      <c r="CS190" s="70"/>
    </row>
    <row r="191" spans="81:97" ht="13.95" customHeight="1" x14ac:dyDescent="0.25">
      <c r="CC191" s="64"/>
      <c r="CD191" s="65"/>
      <c r="CE191" s="71"/>
      <c r="CF191" s="67"/>
      <c r="CG191" s="61"/>
      <c r="CH191" s="66"/>
      <c r="CI191" s="67"/>
      <c r="CJ191" s="61"/>
      <c r="CK191" s="66"/>
      <c r="CL191" s="67"/>
      <c r="CM191" s="61"/>
      <c r="CN191" s="68"/>
      <c r="CO191" s="67"/>
      <c r="CP191" s="61"/>
      <c r="CQ191" s="69"/>
      <c r="CR191" s="69"/>
      <c r="CS191" s="70"/>
    </row>
    <row r="192" spans="81:97" ht="13.95" customHeight="1" x14ac:dyDescent="0.25">
      <c r="CC192" s="64"/>
      <c r="CD192" s="65"/>
      <c r="CE192" s="71"/>
      <c r="CF192" s="67"/>
      <c r="CG192" s="61"/>
      <c r="CH192" s="66"/>
      <c r="CI192" s="67"/>
      <c r="CJ192" s="61"/>
      <c r="CK192" s="66"/>
      <c r="CL192" s="67"/>
      <c r="CM192" s="61"/>
      <c r="CN192" s="68"/>
      <c r="CO192" s="67"/>
      <c r="CP192" s="61"/>
      <c r="CQ192" s="69"/>
      <c r="CR192" s="69"/>
      <c r="CS192" s="70"/>
    </row>
    <row r="193" spans="81:97" ht="13.95" customHeight="1" thickBot="1" x14ac:dyDescent="0.3">
      <c r="CC193" s="72"/>
      <c r="CD193" s="73"/>
      <c r="CE193" s="74"/>
      <c r="CF193" s="75"/>
      <c r="CG193" s="76"/>
      <c r="CH193" s="74"/>
      <c r="CI193" s="75"/>
      <c r="CJ193" s="76"/>
      <c r="CK193" s="74"/>
      <c r="CL193" s="75"/>
      <c r="CM193" s="76"/>
      <c r="CN193" s="77"/>
      <c r="CO193" s="75"/>
      <c r="CP193" s="76"/>
      <c r="CQ193" s="78"/>
      <c r="CR193" s="78"/>
      <c r="CS193" s="70"/>
    </row>
    <row r="194" spans="81:97" ht="13.95" customHeight="1" thickBot="1" x14ac:dyDescent="0.3">
      <c r="CC194" s="79"/>
      <c r="CD194" s="80"/>
      <c r="CE194" s="80"/>
      <c r="CF194" s="80"/>
      <c r="CG194" s="80"/>
      <c r="CH194" s="80"/>
      <c r="CI194" s="81"/>
      <c r="CJ194" s="82"/>
      <c r="CK194" s="83"/>
      <c r="CL194" s="83"/>
      <c r="CM194" s="83"/>
      <c r="CN194" s="83"/>
      <c r="CO194" s="84"/>
      <c r="CP194" s="81"/>
      <c r="CQ194" s="81"/>
      <c r="CR194" s="81"/>
      <c r="CS194" s="85"/>
    </row>
    <row r="195" spans="81:97" ht="13.95" customHeight="1" thickBot="1" x14ac:dyDescent="0.3">
      <c r="CC195" s="86"/>
      <c r="CD195" s="87" t="s">
        <v>90</v>
      </c>
      <c r="CE195" s="180"/>
      <c r="CF195" s="189"/>
      <c r="CG195" s="189"/>
      <c r="CH195" s="189"/>
      <c r="CI195" s="190"/>
      <c r="CJ195" s="175"/>
      <c r="CK195" s="88"/>
      <c r="CL195" s="180"/>
      <c r="CM195" s="181"/>
      <c r="CN195" s="181"/>
      <c r="CO195" s="181"/>
      <c r="CP195" s="181"/>
      <c r="CQ195" s="182"/>
      <c r="CR195" s="175"/>
      <c r="CS195" s="89"/>
    </row>
    <row r="196" spans="81:97" ht="13.95" customHeight="1" x14ac:dyDescent="0.25">
      <c r="CC196" s="90"/>
      <c r="CD196" s="91"/>
      <c r="CE196" s="183"/>
      <c r="CF196" s="191"/>
      <c r="CG196" s="191"/>
      <c r="CH196" s="191"/>
      <c r="CI196" s="192"/>
      <c r="CJ196" s="176"/>
      <c r="CK196" s="92"/>
      <c r="CL196" s="183"/>
      <c r="CM196" s="184"/>
      <c r="CN196" s="184"/>
      <c r="CO196" s="184"/>
      <c r="CP196" s="184"/>
      <c r="CQ196" s="185"/>
      <c r="CR196" s="178"/>
      <c r="CS196" s="93"/>
    </row>
    <row r="197" spans="81:97" ht="13.95" customHeight="1" x14ac:dyDescent="0.25">
      <c r="CC197" s="94"/>
      <c r="CD197" s="91"/>
      <c r="CE197" s="183"/>
      <c r="CF197" s="191"/>
      <c r="CG197" s="191"/>
      <c r="CH197" s="191"/>
      <c r="CI197" s="192"/>
      <c r="CJ197" s="176"/>
      <c r="CK197" s="92"/>
      <c r="CL197" s="183"/>
      <c r="CM197" s="184"/>
      <c r="CN197" s="184"/>
      <c r="CO197" s="184"/>
      <c r="CP197" s="184"/>
      <c r="CQ197" s="185"/>
      <c r="CR197" s="178"/>
      <c r="CS197" s="95"/>
    </row>
    <row r="198" spans="81:97" ht="13.95" customHeight="1" thickBot="1" x14ac:dyDescent="0.3">
      <c r="CC198" s="79"/>
      <c r="CD198" s="80"/>
      <c r="CE198" s="193"/>
      <c r="CF198" s="194"/>
      <c r="CG198" s="194"/>
      <c r="CH198" s="194"/>
      <c r="CI198" s="195"/>
      <c r="CJ198" s="177"/>
      <c r="CK198" s="97"/>
      <c r="CL198" s="186"/>
      <c r="CM198" s="187"/>
      <c r="CN198" s="187"/>
      <c r="CO198" s="187"/>
      <c r="CP198" s="187"/>
      <c r="CQ198" s="188"/>
      <c r="CR198" s="179"/>
      <c r="CS198" s="85"/>
    </row>
    <row r="199" spans="81:97" ht="13.95" customHeight="1" thickBot="1" x14ac:dyDescent="0.3">
      <c r="CC199" s="94"/>
      <c r="CD199" s="91"/>
      <c r="CE199" s="91"/>
      <c r="CF199" s="91"/>
      <c r="CG199" s="91"/>
      <c r="CH199" s="91"/>
      <c r="CI199" s="98"/>
      <c r="CJ199" s="99"/>
      <c r="CK199" s="100"/>
      <c r="CL199" s="100"/>
      <c r="CM199" s="100"/>
      <c r="CN199" s="100"/>
      <c r="CO199" s="101"/>
      <c r="CP199" s="98"/>
      <c r="CQ199" s="98"/>
      <c r="CR199" s="98"/>
      <c r="CS199" s="95"/>
    </row>
    <row r="200" spans="81:97" ht="13.95" customHeight="1" thickBot="1" x14ac:dyDescent="0.3">
      <c r="CC200" s="102"/>
      <c r="CD200" s="354" t="s">
        <v>102</v>
      </c>
      <c r="CE200" s="103"/>
      <c r="CF200" s="103"/>
      <c r="CG200" s="103"/>
      <c r="CH200" s="103"/>
      <c r="CI200" s="104"/>
      <c r="CJ200" s="91"/>
      <c r="CK200" s="105" t="s">
        <v>91</v>
      </c>
      <c r="CL200" s="106"/>
      <c r="CM200" s="106"/>
      <c r="CN200" s="106"/>
      <c r="CO200" s="106"/>
      <c r="CP200" s="106"/>
      <c r="CQ200" s="106"/>
      <c r="CR200" s="107"/>
      <c r="CS200" s="108"/>
    </row>
    <row r="201" spans="81:97" ht="13.95" customHeight="1" x14ac:dyDescent="0.25">
      <c r="CC201" s="109"/>
      <c r="CD201" s="110"/>
      <c r="CE201" s="110"/>
      <c r="CF201" s="110"/>
      <c r="CG201" s="110"/>
      <c r="CH201" s="111"/>
      <c r="CI201" s="112"/>
      <c r="CJ201" s="91"/>
      <c r="CK201" s="94"/>
      <c r="CL201" s="91"/>
      <c r="CM201" s="91"/>
      <c r="CN201" s="91"/>
      <c r="CO201" s="91"/>
      <c r="CP201" s="91"/>
      <c r="CQ201" s="98"/>
      <c r="CR201" s="113"/>
      <c r="CS201" s="114"/>
    </row>
    <row r="202" spans="81:97" ht="13.95" customHeight="1" thickBot="1" x14ac:dyDescent="0.3">
      <c r="CC202" s="115"/>
      <c r="CD202" s="116"/>
      <c r="CE202" s="116"/>
      <c r="CF202" s="116"/>
      <c r="CG202" s="116"/>
      <c r="CH202" s="80"/>
      <c r="CI202" s="117"/>
      <c r="CJ202" s="91"/>
      <c r="CK202" s="118"/>
      <c r="CL202" s="119"/>
      <c r="CM202" s="119"/>
      <c r="CN202" s="119"/>
      <c r="CO202" s="119"/>
      <c r="CP202" s="119"/>
      <c r="CQ202" s="96"/>
      <c r="CR202" s="120"/>
      <c r="CS202" s="121"/>
    </row>
    <row r="203" spans="81:97" ht="13.95" customHeight="1" thickBot="1" x14ac:dyDescent="0.3">
      <c r="CC203" s="94"/>
      <c r="CD203" s="91"/>
      <c r="CE203" s="91"/>
      <c r="CF203" s="91"/>
      <c r="CG203" s="91"/>
      <c r="CH203" s="91"/>
      <c r="CI203" s="98"/>
      <c r="CJ203" s="99"/>
      <c r="CK203" s="100"/>
      <c r="CL203" s="100"/>
      <c r="CM203" s="100"/>
      <c r="CN203" s="100"/>
      <c r="CO203" s="101"/>
      <c r="CP203" s="98"/>
      <c r="CQ203" s="98"/>
      <c r="CR203" s="98"/>
      <c r="CS203" s="95"/>
    </row>
    <row r="204" spans="81:97" ht="13.95" customHeight="1" thickBot="1" x14ac:dyDescent="0.3">
      <c r="CC204" s="122"/>
      <c r="CD204" s="355" t="s">
        <v>103</v>
      </c>
      <c r="CE204" s="123"/>
      <c r="CF204" s="123"/>
      <c r="CG204" s="123"/>
      <c r="CH204" s="123"/>
      <c r="CI204" s="124"/>
      <c r="CJ204" s="101"/>
      <c r="CK204" s="105" t="s">
        <v>92</v>
      </c>
      <c r="CL204" s="106"/>
      <c r="CM204" s="106"/>
      <c r="CN204" s="106"/>
      <c r="CO204" s="106"/>
      <c r="CP204" s="106"/>
      <c r="CQ204" s="106"/>
      <c r="CR204" s="106"/>
      <c r="CS204" s="55"/>
    </row>
    <row r="205" spans="81:97" ht="13.95" customHeight="1" x14ac:dyDescent="0.25">
      <c r="CC205" s="90"/>
      <c r="CD205" s="125"/>
      <c r="CE205" s="125"/>
      <c r="CF205" s="125"/>
      <c r="CG205" s="125"/>
      <c r="CH205" s="91"/>
      <c r="CI205" s="112"/>
      <c r="CJ205" s="101"/>
      <c r="CK205" s="126"/>
      <c r="CL205" s="91"/>
      <c r="CM205" s="91"/>
      <c r="CN205" s="91"/>
      <c r="CO205" s="91"/>
      <c r="CP205" s="91"/>
      <c r="CQ205" s="91"/>
      <c r="CR205" s="113"/>
      <c r="CS205" s="114"/>
    </row>
    <row r="206" spans="81:97" ht="13.95" customHeight="1" thickBot="1" x14ac:dyDescent="0.3">
      <c r="CC206" s="118"/>
      <c r="CD206" s="119"/>
      <c r="CE206" s="119"/>
      <c r="CF206" s="119"/>
      <c r="CG206" s="119"/>
      <c r="CH206" s="119"/>
      <c r="CI206" s="117"/>
      <c r="CJ206" s="101"/>
      <c r="CK206" s="79"/>
      <c r="CL206" s="119"/>
      <c r="CM206" s="119"/>
      <c r="CN206" s="119"/>
      <c r="CO206" s="119"/>
      <c r="CP206" s="119"/>
      <c r="CQ206" s="119"/>
      <c r="CR206" s="120"/>
      <c r="CS206" s="127"/>
    </row>
    <row r="207" spans="81:97" ht="13.95" customHeight="1" thickBot="1" x14ac:dyDescent="0.3">
      <c r="CC207" s="94"/>
      <c r="CD207" s="91"/>
      <c r="CE207" s="91"/>
      <c r="CF207" s="91"/>
      <c r="CG207" s="91"/>
      <c r="CH207" s="91"/>
      <c r="CI207" s="98"/>
      <c r="CJ207" s="99"/>
      <c r="CK207" s="100"/>
      <c r="CL207" s="100"/>
      <c r="CM207" s="100"/>
      <c r="CN207" s="100"/>
      <c r="CO207" s="101"/>
      <c r="CP207" s="98"/>
      <c r="CQ207" s="98"/>
      <c r="CR207" s="98"/>
      <c r="CS207" s="95"/>
    </row>
    <row r="208" spans="81:97" ht="13.95" customHeight="1" thickBot="1" x14ac:dyDescent="0.3">
      <c r="CC208" s="105"/>
      <c r="CD208" s="357" t="s">
        <v>104</v>
      </c>
      <c r="CE208" s="106"/>
      <c r="CF208" s="106"/>
      <c r="CG208" s="106"/>
      <c r="CH208" s="106"/>
      <c r="CI208" s="55"/>
      <c r="CJ208" s="101"/>
      <c r="CK208" s="105" t="s">
        <v>93</v>
      </c>
      <c r="CL208" s="106"/>
      <c r="CM208" s="106"/>
      <c r="CN208" s="106"/>
      <c r="CO208" s="106"/>
      <c r="CP208" s="106"/>
      <c r="CQ208" s="106"/>
      <c r="CR208" s="106"/>
      <c r="CS208" s="55"/>
    </row>
    <row r="209" spans="81:97" ht="13.95" customHeight="1" thickBot="1" x14ac:dyDescent="0.3">
      <c r="CC209" s="128"/>
      <c r="CD209" s="129"/>
      <c r="CE209" s="129"/>
      <c r="CF209" s="129"/>
      <c r="CG209" s="129"/>
      <c r="CH209" s="80"/>
      <c r="CI209" s="130"/>
      <c r="CJ209" s="101"/>
      <c r="CK209" s="128"/>
      <c r="CL209" s="129"/>
      <c r="CM209" s="129"/>
      <c r="CN209" s="129"/>
      <c r="CO209" s="129"/>
      <c r="CP209" s="129"/>
      <c r="CQ209" s="129"/>
      <c r="CR209" s="131"/>
      <c r="CS209" s="132"/>
    </row>
    <row r="210" spans="81:97" ht="13.95" customHeight="1" thickBot="1" x14ac:dyDescent="0.3">
      <c r="CC210" s="94"/>
      <c r="CD210" s="91"/>
      <c r="CE210" s="91"/>
      <c r="CF210" s="91"/>
      <c r="CG210" s="91"/>
      <c r="CH210" s="91"/>
      <c r="CI210" s="98"/>
      <c r="CJ210" s="99"/>
      <c r="CK210" s="100"/>
      <c r="CL210" s="100"/>
      <c r="CM210" s="100"/>
      <c r="CN210" s="100"/>
      <c r="CO210" s="101"/>
      <c r="CP210" s="98"/>
      <c r="CQ210" s="98"/>
      <c r="CR210" s="98"/>
      <c r="CS210" s="95"/>
    </row>
    <row r="211" spans="81:97" ht="13.95" customHeight="1" thickBot="1" x14ac:dyDescent="0.3">
      <c r="CC211" s="94"/>
      <c r="CD211" s="91"/>
      <c r="CE211" s="105" t="s">
        <v>94</v>
      </c>
      <c r="CF211" s="106"/>
      <c r="CG211" s="106"/>
      <c r="CH211" s="106"/>
      <c r="CI211" s="106"/>
      <c r="CJ211" s="106"/>
      <c r="CK211" s="106"/>
      <c r="CL211" s="106"/>
      <c r="CM211" s="106"/>
      <c r="CN211" s="55"/>
      <c r="CO211" s="91"/>
      <c r="CP211" s="91"/>
      <c r="CQ211" s="91"/>
      <c r="CR211" s="91"/>
      <c r="CS211" s="93"/>
    </row>
    <row r="212" spans="81:97" ht="13.95" customHeight="1" thickBot="1" x14ac:dyDescent="0.3">
      <c r="CC212" s="94"/>
      <c r="CD212" s="91"/>
      <c r="CE212" s="133">
        <f>R5</f>
        <v>0</v>
      </c>
      <c r="CF212" s="134"/>
      <c r="CG212" s="134"/>
      <c r="CH212" s="134"/>
      <c r="CI212" s="134"/>
      <c r="CJ212" s="134"/>
      <c r="CK212" s="135"/>
      <c r="CL212" s="136">
        <f>R6</f>
        <v>0</v>
      </c>
      <c r="CM212" s="137"/>
      <c r="CN212" s="138"/>
      <c r="CO212" s="91"/>
      <c r="CP212" s="91"/>
      <c r="CQ212" s="139"/>
      <c r="CR212" s="139"/>
      <c r="CS212" s="93"/>
    </row>
    <row r="213" spans="81:97" ht="13.95" customHeight="1" thickBot="1" x14ac:dyDescent="0.3">
      <c r="CC213" s="94"/>
      <c r="CD213" s="91"/>
      <c r="CE213" s="91"/>
      <c r="CF213" s="91"/>
      <c r="CG213" s="91"/>
      <c r="CH213" s="91"/>
      <c r="CI213" s="98"/>
      <c r="CJ213" s="99"/>
      <c r="CK213" s="100"/>
      <c r="CL213" s="100"/>
      <c r="CM213" s="100"/>
      <c r="CN213" s="100"/>
      <c r="CO213" s="101"/>
      <c r="CP213" s="98"/>
      <c r="CQ213" s="98"/>
      <c r="CR213" s="98"/>
      <c r="CS213" s="95"/>
    </row>
    <row r="214" spans="81:97" ht="13.95" customHeight="1" thickBot="1" x14ac:dyDescent="0.3">
      <c r="CC214" s="359"/>
      <c r="CD214" s="358" t="s">
        <v>105</v>
      </c>
      <c r="CE214" s="360" t="s">
        <v>96</v>
      </c>
      <c r="CF214" s="360" t="s">
        <v>97</v>
      </c>
      <c r="CG214" s="360" t="s">
        <v>98</v>
      </c>
      <c r="CH214" s="359" t="s">
        <v>99</v>
      </c>
      <c r="CI214" s="361"/>
      <c r="CJ214" s="362"/>
      <c r="CK214" s="363"/>
      <c r="CL214" s="359" t="s">
        <v>95</v>
      </c>
      <c r="CM214" s="358"/>
      <c r="CN214" s="356"/>
      <c r="CO214" s="358"/>
      <c r="CP214" s="360" t="s">
        <v>96</v>
      </c>
      <c r="CQ214" s="360" t="s">
        <v>97</v>
      </c>
      <c r="CR214" s="360" t="s">
        <v>98</v>
      </c>
      <c r="CS214" s="141"/>
    </row>
    <row r="215" spans="81:97" ht="13.95" customHeight="1" x14ac:dyDescent="0.3">
      <c r="CC215" s="142"/>
      <c r="CD215" s="143"/>
      <c r="CE215" s="57"/>
      <c r="CF215" s="144"/>
      <c r="CG215" s="145"/>
      <c r="CH215" s="146"/>
      <c r="CI215" s="147"/>
      <c r="CJ215" s="148"/>
      <c r="CK215" s="149"/>
      <c r="CL215" s="150"/>
      <c r="CM215" s="150"/>
      <c r="CN215" s="150"/>
      <c r="CO215" s="150"/>
      <c r="CP215" s="57"/>
      <c r="CQ215" s="151"/>
      <c r="CR215" s="152"/>
      <c r="CS215" s="141"/>
    </row>
    <row r="216" spans="81:97" ht="13.95" customHeight="1" x14ac:dyDescent="0.3">
      <c r="CC216" s="153"/>
      <c r="CD216" s="154"/>
      <c r="CE216" s="61"/>
      <c r="CF216" s="144"/>
      <c r="CG216" s="155"/>
      <c r="CH216" s="156"/>
      <c r="CI216" s="157"/>
      <c r="CJ216" s="157"/>
      <c r="CK216" s="158"/>
      <c r="CL216" s="150"/>
      <c r="CM216" s="111"/>
      <c r="CN216" s="111"/>
      <c r="CO216" s="111"/>
      <c r="CP216" s="57"/>
      <c r="CQ216" s="151"/>
      <c r="CR216" s="159"/>
      <c r="CS216" s="93"/>
    </row>
    <row r="217" spans="81:97" ht="13.95" customHeight="1" x14ac:dyDescent="0.3">
      <c r="CC217" s="153"/>
      <c r="CD217" s="154"/>
      <c r="CE217" s="61"/>
      <c r="CF217" s="160"/>
      <c r="CG217" s="155"/>
      <c r="CH217" s="161"/>
      <c r="CI217" s="162"/>
      <c r="CJ217" s="162"/>
      <c r="CK217" s="163"/>
      <c r="CL217" s="150"/>
      <c r="CM217" s="111"/>
      <c r="CN217" s="111"/>
      <c r="CO217" s="111"/>
      <c r="CP217" s="57"/>
      <c r="CQ217" s="151"/>
      <c r="CR217" s="159"/>
      <c r="CS217" s="164"/>
    </row>
    <row r="218" spans="81:97" ht="13.95" customHeight="1" x14ac:dyDescent="0.3">
      <c r="CC218" s="153"/>
      <c r="CD218" s="154"/>
      <c r="CE218" s="61"/>
      <c r="CF218" s="160"/>
      <c r="CG218" s="155"/>
      <c r="CH218" s="156"/>
      <c r="CI218" s="157"/>
      <c r="CJ218" s="157"/>
      <c r="CK218" s="158"/>
      <c r="CL218" s="150"/>
      <c r="CM218" s="111"/>
      <c r="CN218" s="111"/>
      <c r="CO218" s="111"/>
      <c r="CP218" s="57"/>
      <c r="CQ218" s="151"/>
      <c r="CR218" s="159"/>
      <c r="CS218" s="165"/>
    </row>
    <row r="219" spans="81:97" ht="13.95" customHeight="1" x14ac:dyDescent="0.3">
      <c r="CC219" s="153"/>
      <c r="CD219" s="154"/>
      <c r="CE219" s="61"/>
      <c r="CF219" s="160"/>
      <c r="CG219" s="155"/>
      <c r="CH219" s="161"/>
      <c r="CI219" s="162"/>
      <c r="CJ219" s="162"/>
      <c r="CK219" s="163"/>
      <c r="CL219" s="150"/>
      <c r="CM219" s="111"/>
      <c r="CN219" s="111"/>
      <c r="CO219" s="111"/>
      <c r="CP219" s="57"/>
      <c r="CQ219" s="151"/>
      <c r="CR219" s="159"/>
      <c r="CS219" s="165"/>
    </row>
    <row r="220" spans="81:97" ht="13.95" customHeight="1" x14ac:dyDescent="0.3">
      <c r="CC220" s="153"/>
      <c r="CD220" s="154"/>
      <c r="CE220" s="61"/>
      <c r="CF220" s="160"/>
      <c r="CG220" s="155"/>
      <c r="CH220" s="156"/>
      <c r="CI220" s="157"/>
      <c r="CJ220" s="157"/>
      <c r="CK220" s="158"/>
      <c r="CL220" s="150"/>
      <c r="CM220" s="111"/>
      <c r="CN220" s="111"/>
      <c r="CO220" s="111"/>
      <c r="CP220" s="57"/>
      <c r="CQ220" s="151"/>
      <c r="CR220" s="159"/>
      <c r="CS220" s="165"/>
    </row>
    <row r="221" spans="81:97" ht="13.95" customHeight="1" x14ac:dyDescent="0.3">
      <c r="CC221" s="153"/>
      <c r="CD221" s="154"/>
      <c r="CE221" s="61"/>
      <c r="CF221" s="160"/>
      <c r="CG221" s="155"/>
      <c r="CH221" s="161"/>
      <c r="CI221" s="162"/>
      <c r="CJ221" s="162"/>
      <c r="CK221" s="163"/>
      <c r="CL221" s="150"/>
      <c r="CM221" s="111"/>
      <c r="CN221" s="111"/>
      <c r="CO221" s="111"/>
      <c r="CP221" s="57"/>
      <c r="CQ221" s="151"/>
      <c r="CR221" s="159"/>
      <c r="CS221" s="165"/>
    </row>
    <row r="222" spans="81:97" ht="13.95" customHeight="1" thickBot="1" x14ac:dyDescent="0.35">
      <c r="CC222" s="118"/>
      <c r="CD222" s="166"/>
      <c r="CE222" s="76"/>
      <c r="CF222" s="167"/>
      <c r="CG222" s="168"/>
      <c r="CH222" s="169"/>
      <c r="CI222" s="170"/>
      <c r="CJ222" s="170"/>
      <c r="CK222" s="171"/>
      <c r="CL222" s="119"/>
      <c r="CM222" s="119"/>
      <c r="CN222" s="119"/>
      <c r="CO222" s="119"/>
      <c r="CP222" s="76"/>
      <c r="CQ222" s="172"/>
      <c r="CR222" s="173"/>
      <c r="CS222" s="174"/>
    </row>
  </sheetData>
  <conditionalFormatting sqref="CC175:CM175 CO175:CS175 CQ178:CS193 CH178:CH193 CK178:CK193 CN178:CN193 CD178:CE193">
    <cfRule type="containsErrors" dxfId="164" priority="11">
      <formula>ISERROR(CC175)</formula>
    </cfRule>
    <cfRule type="cellIs" dxfId="163" priority="12" operator="equal">
      <formula>0</formula>
    </cfRule>
  </conditionalFormatting>
  <conditionalFormatting sqref="CC176:CS177">
    <cfRule type="containsErrors" dxfId="162" priority="9">
      <formula>ISERROR(CC176)</formula>
    </cfRule>
    <cfRule type="cellIs" dxfId="161" priority="10" operator="equal">
      <formula>0</formula>
    </cfRule>
  </conditionalFormatting>
  <conditionalFormatting sqref="CC178:CC193">
    <cfRule type="containsErrors" dxfId="160" priority="7">
      <formula>ISERROR(CC178)</formula>
    </cfRule>
    <cfRule type="cellIs" dxfId="159" priority="8" operator="equal">
      <formula>0</formula>
    </cfRule>
  </conditionalFormatting>
  <conditionalFormatting sqref="CF178:CF193">
    <cfRule type="containsErrors" dxfId="158" priority="6">
      <formula>ISERROR(CF178)</formula>
    </cfRule>
  </conditionalFormatting>
  <conditionalFormatting sqref="CI178:CI193">
    <cfRule type="containsErrors" dxfId="157" priority="5">
      <formula>ISERROR(CI178)</formula>
    </cfRule>
  </conditionalFormatting>
  <conditionalFormatting sqref="CL178:CL193">
    <cfRule type="containsErrors" dxfId="156" priority="4">
      <formula>ISERROR(CL178)</formula>
    </cfRule>
  </conditionalFormatting>
  <conditionalFormatting sqref="CO178:CO193">
    <cfRule type="containsErrors" dxfId="155" priority="3">
      <formula>ISERROR(CO178)</formula>
    </cfRule>
  </conditionalFormatting>
  <conditionalFormatting sqref="CH215 CJ215 CH214:CJ214 CH216:CJ222 CC211:CS212 CC208:CS209 CC214:CG222 CL214:CS222 CC204:CS206 CC200:CS202 CC195:CS198">
    <cfRule type="containsErrors" dxfId="154" priority="1">
      <formula>ISERROR(CC195)</formula>
    </cfRule>
    <cfRule type="cellIs" dxfId="153" priority="2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ImprimerSem07">
                <anchor moveWithCells="1">
                  <from>
                    <xdr:col>80</xdr:col>
                    <xdr:colOff>7620</xdr:colOff>
                    <xdr:row>195</xdr:row>
                    <xdr:rowOff>15240</xdr:rowOff>
                  </from>
                  <to>
                    <xdr:col>81</xdr:col>
                    <xdr:colOff>723900</xdr:colOff>
                    <xdr:row>196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CC174:CS222"/>
  <sheetViews>
    <sheetView topLeftCell="A163" workbookViewId="0">
      <selection activeCell="CD175" sqref="CD175"/>
    </sheetView>
  </sheetViews>
  <sheetFormatPr baseColWidth="10" defaultRowHeight="13.95" customHeight="1" x14ac:dyDescent="0.25"/>
  <cols>
    <col min="1" max="80" width="0.19921875" customWidth="1"/>
    <col min="81" max="81" width="4.59765625" customWidth="1"/>
    <col min="82" max="82" width="15.59765625" customWidth="1"/>
    <col min="83" max="97" width="5.69921875" customWidth="1"/>
  </cols>
  <sheetData>
    <row r="174" spans="81:97" ht="13.95" customHeight="1" thickBot="1" x14ac:dyDescent="0.3"/>
    <row r="175" spans="81:97" ht="13.95" customHeight="1" thickBot="1" x14ac:dyDescent="0.3">
      <c r="CC175" s="52"/>
      <c r="CD175" s="364"/>
      <c r="CE175" s="53"/>
      <c r="CF175" s="53"/>
      <c r="CG175" s="53"/>
      <c r="CH175" s="53"/>
      <c r="CI175" s="53"/>
      <c r="CJ175" s="53"/>
      <c r="CK175" s="53"/>
      <c r="CL175" s="53"/>
      <c r="CM175" s="53"/>
      <c r="CN175" s="54"/>
      <c r="CO175" s="53"/>
      <c r="CP175" s="53"/>
      <c r="CQ175" s="53"/>
      <c r="CR175" s="53"/>
      <c r="CS175" s="55"/>
    </row>
    <row r="176" spans="81:97" ht="13.95" customHeight="1" x14ac:dyDescent="0.25">
      <c r="CC176" s="56"/>
      <c r="CD176" s="57"/>
      <c r="CE176" s="58"/>
      <c r="CF176" s="58"/>
      <c r="CG176" s="58"/>
      <c r="CH176" s="58"/>
      <c r="CI176" s="58"/>
      <c r="CJ176" s="58"/>
      <c r="CK176" s="58"/>
      <c r="CL176" s="58"/>
      <c r="CM176" s="58"/>
      <c r="CN176" s="58"/>
      <c r="CO176" s="58"/>
      <c r="CP176" s="58"/>
      <c r="CQ176" s="58"/>
      <c r="CR176" s="58"/>
      <c r="CS176" s="59"/>
    </row>
    <row r="177" spans="81:97" ht="13.95" customHeight="1" x14ac:dyDescent="0.25">
      <c r="CC177" s="60"/>
      <c r="CD177" s="61"/>
      <c r="CE177" s="62"/>
      <c r="CF177" s="58"/>
      <c r="CG177" s="62"/>
      <c r="CH177" s="62"/>
      <c r="CI177" s="58"/>
      <c r="CJ177" s="62"/>
      <c r="CK177" s="62"/>
      <c r="CL177" s="58"/>
      <c r="CM177" s="62"/>
      <c r="CN177" s="62"/>
      <c r="CO177" s="58"/>
      <c r="CP177" s="62"/>
      <c r="CQ177" s="62"/>
      <c r="CR177" s="62"/>
      <c r="CS177" s="63"/>
    </row>
    <row r="178" spans="81:97" ht="13.95" customHeight="1" x14ac:dyDescent="0.25">
      <c r="CC178" s="64"/>
      <c r="CD178" s="65"/>
      <c r="CE178" s="66"/>
      <c r="CF178" s="67"/>
      <c r="CG178" s="61"/>
      <c r="CH178" s="66"/>
      <c r="CI178" s="67"/>
      <c r="CJ178" s="61"/>
      <c r="CK178" s="66"/>
      <c r="CL178" s="67"/>
      <c r="CM178" s="61"/>
      <c r="CN178" s="68"/>
      <c r="CO178" s="67"/>
      <c r="CP178" s="61"/>
      <c r="CQ178" s="69"/>
      <c r="CR178" s="69"/>
      <c r="CS178" s="70"/>
    </row>
    <row r="179" spans="81:97" ht="13.95" customHeight="1" x14ac:dyDescent="0.25">
      <c r="CC179" s="64"/>
      <c r="CD179" s="65"/>
      <c r="CE179" s="66"/>
      <c r="CF179" s="67"/>
      <c r="CG179" s="61"/>
      <c r="CH179" s="66"/>
      <c r="CI179" s="67"/>
      <c r="CJ179" s="61"/>
      <c r="CK179" s="66"/>
      <c r="CL179" s="67"/>
      <c r="CM179" s="61"/>
      <c r="CN179" s="68"/>
      <c r="CO179" s="67"/>
      <c r="CP179" s="61"/>
      <c r="CQ179" s="69"/>
      <c r="CR179" s="69"/>
      <c r="CS179" s="70"/>
    </row>
    <row r="180" spans="81:97" ht="13.95" customHeight="1" x14ac:dyDescent="0.25">
      <c r="CC180" s="64"/>
      <c r="CD180" s="65"/>
      <c r="CE180" s="71"/>
      <c r="CF180" s="67"/>
      <c r="CG180" s="61"/>
      <c r="CH180" s="66"/>
      <c r="CI180" s="67"/>
      <c r="CJ180" s="61"/>
      <c r="CK180" s="66"/>
      <c r="CL180" s="67"/>
      <c r="CM180" s="61"/>
      <c r="CN180" s="68"/>
      <c r="CO180" s="67"/>
      <c r="CP180" s="61"/>
      <c r="CQ180" s="69"/>
      <c r="CR180" s="69"/>
      <c r="CS180" s="70"/>
    </row>
    <row r="181" spans="81:97" ht="13.95" customHeight="1" x14ac:dyDescent="0.25">
      <c r="CC181" s="64"/>
      <c r="CD181" s="65"/>
      <c r="CE181" s="71"/>
      <c r="CF181" s="67"/>
      <c r="CG181" s="61"/>
      <c r="CH181" s="66"/>
      <c r="CI181" s="67"/>
      <c r="CJ181" s="61"/>
      <c r="CK181" s="66"/>
      <c r="CL181" s="67"/>
      <c r="CM181" s="61"/>
      <c r="CN181" s="68"/>
      <c r="CO181" s="67"/>
      <c r="CP181" s="61"/>
      <c r="CQ181" s="69"/>
      <c r="CR181" s="69"/>
      <c r="CS181" s="70"/>
    </row>
    <row r="182" spans="81:97" ht="13.95" customHeight="1" x14ac:dyDescent="0.25">
      <c r="CC182" s="64"/>
      <c r="CD182" s="65"/>
      <c r="CE182" s="71"/>
      <c r="CF182" s="67"/>
      <c r="CG182" s="61"/>
      <c r="CH182" s="66"/>
      <c r="CI182" s="67"/>
      <c r="CJ182" s="61"/>
      <c r="CK182" s="66"/>
      <c r="CL182" s="67"/>
      <c r="CM182" s="61"/>
      <c r="CN182" s="68"/>
      <c r="CO182" s="67"/>
      <c r="CP182" s="61"/>
      <c r="CQ182" s="69"/>
      <c r="CR182" s="69"/>
      <c r="CS182" s="70"/>
    </row>
    <row r="183" spans="81:97" ht="13.95" customHeight="1" x14ac:dyDescent="0.25">
      <c r="CC183" s="64"/>
      <c r="CD183" s="65"/>
      <c r="CE183" s="71"/>
      <c r="CF183" s="67"/>
      <c r="CG183" s="61"/>
      <c r="CH183" s="66"/>
      <c r="CI183" s="67"/>
      <c r="CJ183" s="61"/>
      <c r="CK183" s="66"/>
      <c r="CL183" s="67"/>
      <c r="CM183" s="61"/>
      <c r="CN183" s="68"/>
      <c r="CO183" s="67"/>
      <c r="CP183" s="61"/>
      <c r="CQ183" s="69"/>
      <c r="CR183" s="69"/>
      <c r="CS183" s="70"/>
    </row>
    <row r="184" spans="81:97" ht="13.95" customHeight="1" x14ac:dyDescent="0.25">
      <c r="CC184" s="64"/>
      <c r="CD184" s="65"/>
      <c r="CE184" s="71"/>
      <c r="CF184" s="67"/>
      <c r="CG184" s="61"/>
      <c r="CH184" s="66"/>
      <c r="CI184" s="67"/>
      <c r="CJ184" s="61"/>
      <c r="CK184" s="66"/>
      <c r="CL184" s="67"/>
      <c r="CM184" s="61"/>
      <c r="CN184" s="68"/>
      <c r="CO184" s="67"/>
      <c r="CP184" s="61"/>
      <c r="CQ184" s="69"/>
      <c r="CR184" s="69"/>
      <c r="CS184" s="70"/>
    </row>
    <row r="185" spans="81:97" ht="13.95" customHeight="1" x14ac:dyDescent="0.25">
      <c r="CC185" s="64"/>
      <c r="CD185" s="65"/>
      <c r="CE185" s="71"/>
      <c r="CF185" s="67"/>
      <c r="CG185" s="61"/>
      <c r="CH185" s="66"/>
      <c r="CI185" s="67"/>
      <c r="CJ185" s="61"/>
      <c r="CK185" s="66"/>
      <c r="CL185" s="67"/>
      <c r="CM185" s="61"/>
      <c r="CN185" s="68"/>
      <c r="CO185" s="67"/>
      <c r="CP185" s="61"/>
      <c r="CQ185" s="69"/>
      <c r="CR185" s="69"/>
      <c r="CS185" s="70"/>
    </row>
    <row r="186" spans="81:97" ht="13.95" customHeight="1" x14ac:dyDescent="0.25">
      <c r="CC186" s="64"/>
      <c r="CD186" s="65"/>
      <c r="CE186" s="61"/>
      <c r="CF186" s="67"/>
      <c r="CG186" s="61"/>
      <c r="CH186" s="66"/>
      <c r="CI186" s="67"/>
      <c r="CJ186" s="61"/>
      <c r="CK186" s="66"/>
      <c r="CL186" s="67"/>
      <c r="CM186" s="61"/>
      <c r="CN186" s="68"/>
      <c r="CO186" s="67"/>
      <c r="CP186" s="61"/>
      <c r="CQ186" s="69"/>
      <c r="CR186" s="69"/>
      <c r="CS186" s="70"/>
    </row>
    <row r="187" spans="81:97" ht="13.95" customHeight="1" x14ac:dyDescent="0.25">
      <c r="CC187" s="64"/>
      <c r="CD187" s="65"/>
      <c r="CE187" s="71"/>
      <c r="CF187" s="67"/>
      <c r="CG187" s="61"/>
      <c r="CH187" s="66"/>
      <c r="CI187" s="67"/>
      <c r="CJ187" s="61"/>
      <c r="CK187" s="66"/>
      <c r="CL187" s="67"/>
      <c r="CM187" s="61"/>
      <c r="CN187" s="68"/>
      <c r="CO187" s="67"/>
      <c r="CP187" s="61"/>
      <c r="CQ187" s="69"/>
      <c r="CR187" s="69"/>
      <c r="CS187" s="70"/>
    </row>
    <row r="188" spans="81:97" ht="13.95" customHeight="1" x14ac:dyDescent="0.25">
      <c r="CC188" s="64"/>
      <c r="CD188" s="65"/>
      <c r="CE188" s="71"/>
      <c r="CF188" s="67"/>
      <c r="CG188" s="61"/>
      <c r="CH188" s="66"/>
      <c r="CI188" s="67"/>
      <c r="CJ188" s="61"/>
      <c r="CK188" s="66"/>
      <c r="CL188" s="67"/>
      <c r="CM188" s="61"/>
      <c r="CN188" s="68"/>
      <c r="CO188" s="67"/>
      <c r="CP188" s="61"/>
      <c r="CQ188" s="69"/>
      <c r="CR188" s="69"/>
      <c r="CS188" s="70"/>
    </row>
    <row r="189" spans="81:97" ht="13.95" customHeight="1" x14ac:dyDescent="0.25">
      <c r="CC189" s="64"/>
      <c r="CD189" s="65"/>
      <c r="CE189" s="61"/>
      <c r="CF189" s="67"/>
      <c r="CG189" s="61"/>
      <c r="CH189" s="66"/>
      <c r="CI189" s="67"/>
      <c r="CJ189" s="61"/>
      <c r="CK189" s="66"/>
      <c r="CL189" s="67"/>
      <c r="CM189" s="61"/>
      <c r="CN189" s="68"/>
      <c r="CO189" s="67"/>
      <c r="CP189" s="61"/>
      <c r="CQ189" s="69"/>
      <c r="CR189" s="69"/>
      <c r="CS189" s="70"/>
    </row>
    <row r="190" spans="81:97" ht="13.95" customHeight="1" x14ac:dyDescent="0.25">
      <c r="CC190" s="64"/>
      <c r="CD190" s="65"/>
      <c r="CE190" s="71"/>
      <c r="CF190" s="67"/>
      <c r="CG190" s="61"/>
      <c r="CH190" s="66"/>
      <c r="CI190" s="67"/>
      <c r="CJ190" s="61"/>
      <c r="CK190" s="66"/>
      <c r="CL190" s="67"/>
      <c r="CM190" s="61"/>
      <c r="CN190" s="68"/>
      <c r="CO190" s="67"/>
      <c r="CP190" s="61"/>
      <c r="CQ190" s="69"/>
      <c r="CR190" s="69"/>
      <c r="CS190" s="70"/>
    </row>
    <row r="191" spans="81:97" ht="13.95" customHeight="1" x14ac:dyDescent="0.25">
      <c r="CC191" s="64"/>
      <c r="CD191" s="65"/>
      <c r="CE191" s="71"/>
      <c r="CF191" s="67"/>
      <c r="CG191" s="61"/>
      <c r="CH191" s="66"/>
      <c r="CI191" s="67"/>
      <c r="CJ191" s="61"/>
      <c r="CK191" s="66"/>
      <c r="CL191" s="67"/>
      <c r="CM191" s="61"/>
      <c r="CN191" s="68"/>
      <c r="CO191" s="67"/>
      <c r="CP191" s="61"/>
      <c r="CQ191" s="69"/>
      <c r="CR191" s="69"/>
      <c r="CS191" s="70"/>
    </row>
    <row r="192" spans="81:97" ht="13.95" customHeight="1" x14ac:dyDescent="0.25">
      <c r="CC192" s="64"/>
      <c r="CD192" s="65"/>
      <c r="CE192" s="71"/>
      <c r="CF192" s="67"/>
      <c r="CG192" s="61"/>
      <c r="CH192" s="66"/>
      <c r="CI192" s="67"/>
      <c r="CJ192" s="61"/>
      <c r="CK192" s="66"/>
      <c r="CL192" s="67"/>
      <c r="CM192" s="61"/>
      <c r="CN192" s="68"/>
      <c r="CO192" s="67"/>
      <c r="CP192" s="61"/>
      <c r="CQ192" s="69"/>
      <c r="CR192" s="69"/>
      <c r="CS192" s="70"/>
    </row>
    <row r="193" spans="81:97" ht="13.95" customHeight="1" thickBot="1" x14ac:dyDescent="0.3">
      <c r="CC193" s="72"/>
      <c r="CD193" s="73"/>
      <c r="CE193" s="74"/>
      <c r="CF193" s="75"/>
      <c r="CG193" s="76"/>
      <c r="CH193" s="74"/>
      <c r="CI193" s="75"/>
      <c r="CJ193" s="76"/>
      <c r="CK193" s="74"/>
      <c r="CL193" s="75"/>
      <c r="CM193" s="76"/>
      <c r="CN193" s="77"/>
      <c r="CO193" s="75"/>
      <c r="CP193" s="76"/>
      <c r="CQ193" s="78"/>
      <c r="CR193" s="78"/>
      <c r="CS193" s="70"/>
    </row>
    <row r="194" spans="81:97" ht="13.95" customHeight="1" thickBot="1" x14ac:dyDescent="0.3">
      <c r="CC194" s="79"/>
      <c r="CD194" s="80"/>
      <c r="CE194" s="80"/>
      <c r="CF194" s="80"/>
      <c r="CG194" s="80"/>
      <c r="CH194" s="80"/>
      <c r="CI194" s="81"/>
      <c r="CJ194" s="82"/>
      <c r="CK194" s="83"/>
      <c r="CL194" s="83"/>
      <c r="CM194" s="83"/>
      <c r="CN194" s="83"/>
      <c r="CO194" s="84"/>
      <c r="CP194" s="81"/>
      <c r="CQ194" s="81"/>
      <c r="CR194" s="81"/>
      <c r="CS194" s="85"/>
    </row>
    <row r="195" spans="81:97" ht="13.95" customHeight="1" thickBot="1" x14ac:dyDescent="0.3">
      <c r="CC195" s="86"/>
      <c r="CD195" s="87" t="s">
        <v>90</v>
      </c>
      <c r="CE195" s="180"/>
      <c r="CF195" s="189"/>
      <c r="CG195" s="189"/>
      <c r="CH195" s="189"/>
      <c r="CI195" s="190"/>
      <c r="CJ195" s="175"/>
      <c r="CK195" s="88"/>
      <c r="CL195" s="180"/>
      <c r="CM195" s="181"/>
      <c r="CN195" s="181"/>
      <c r="CO195" s="181"/>
      <c r="CP195" s="181"/>
      <c r="CQ195" s="182"/>
      <c r="CR195" s="175"/>
      <c r="CS195" s="89"/>
    </row>
    <row r="196" spans="81:97" ht="13.95" customHeight="1" x14ac:dyDescent="0.25">
      <c r="CC196" s="90"/>
      <c r="CD196" s="91"/>
      <c r="CE196" s="183"/>
      <c r="CF196" s="191"/>
      <c r="CG196" s="191"/>
      <c r="CH196" s="191"/>
      <c r="CI196" s="192"/>
      <c r="CJ196" s="176"/>
      <c r="CK196" s="92"/>
      <c r="CL196" s="183"/>
      <c r="CM196" s="184"/>
      <c r="CN196" s="184"/>
      <c r="CO196" s="184"/>
      <c r="CP196" s="184"/>
      <c r="CQ196" s="185"/>
      <c r="CR196" s="178"/>
      <c r="CS196" s="93"/>
    </row>
    <row r="197" spans="81:97" ht="13.95" customHeight="1" x14ac:dyDescent="0.25">
      <c r="CC197" s="94"/>
      <c r="CD197" s="91"/>
      <c r="CE197" s="183"/>
      <c r="CF197" s="191"/>
      <c r="CG197" s="191"/>
      <c r="CH197" s="191"/>
      <c r="CI197" s="192"/>
      <c r="CJ197" s="176"/>
      <c r="CK197" s="92"/>
      <c r="CL197" s="183"/>
      <c r="CM197" s="184"/>
      <c r="CN197" s="184"/>
      <c r="CO197" s="184"/>
      <c r="CP197" s="184"/>
      <c r="CQ197" s="185"/>
      <c r="CR197" s="178"/>
      <c r="CS197" s="95"/>
    </row>
    <row r="198" spans="81:97" ht="13.95" customHeight="1" thickBot="1" x14ac:dyDescent="0.3">
      <c r="CC198" s="79"/>
      <c r="CD198" s="80"/>
      <c r="CE198" s="193"/>
      <c r="CF198" s="194"/>
      <c r="CG198" s="194"/>
      <c r="CH198" s="194"/>
      <c r="CI198" s="195"/>
      <c r="CJ198" s="177"/>
      <c r="CK198" s="97"/>
      <c r="CL198" s="186"/>
      <c r="CM198" s="187"/>
      <c r="CN198" s="187"/>
      <c r="CO198" s="187"/>
      <c r="CP198" s="187"/>
      <c r="CQ198" s="188"/>
      <c r="CR198" s="179"/>
      <c r="CS198" s="85"/>
    </row>
    <row r="199" spans="81:97" ht="13.95" customHeight="1" thickBot="1" x14ac:dyDescent="0.3">
      <c r="CC199" s="94"/>
      <c r="CD199" s="91"/>
      <c r="CE199" s="91"/>
      <c r="CF199" s="91"/>
      <c r="CG199" s="91"/>
      <c r="CH199" s="91"/>
      <c r="CI199" s="98"/>
      <c r="CJ199" s="99"/>
      <c r="CK199" s="100"/>
      <c r="CL199" s="100"/>
      <c r="CM199" s="100"/>
      <c r="CN199" s="100"/>
      <c r="CO199" s="101"/>
      <c r="CP199" s="98"/>
      <c r="CQ199" s="98"/>
      <c r="CR199" s="98"/>
      <c r="CS199" s="95"/>
    </row>
    <row r="200" spans="81:97" ht="13.95" customHeight="1" thickBot="1" x14ac:dyDescent="0.3">
      <c r="CC200" s="102"/>
      <c r="CD200" s="354" t="s">
        <v>102</v>
      </c>
      <c r="CE200" s="103"/>
      <c r="CF200" s="103"/>
      <c r="CG200" s="103"/>
      <c r="CH200" s="103"/>
      <c r="CI200" s="104"/>
      <c r="CJ200" s="91"/>
      <c r="CK200" s="105" t="s">
        <v>91</v>
      </c>
      <c r="CL200" s="106"/>
      <c r="CM200" s="106"/>
      <c r="CN200" s="106"/>
      <c r="CO200" s="106"/>
      <c r="CP200" s="106"/>
      <c r="CQ200" s="106"/>
      <c r="CR200" s="107"/>
      <c r="CS200" s="108"/>
    </row>
    <row r="201" spans="81:97" ht="13.95" customHeight="1" x14ac:dyDescent="0.25">
      <c r="CC201" s="109"/>
      <c r="CD201" s="110"/>
      <c r="CE201" s="110"/>
      <c r="CF201" s="110"/>
      <c r="CG201" s="110"/>
      <c r="CH201" s="111"/>
      <c r="CI201" s="112"/>
      <c r="CJ201" s="91"/>
      <c r="CK201" s="94"/>
      <c r="CL201" s="91"/>
      <c r="CM201" s="91"/>
      <c r="CN201" s="91"/>
      <c r="CO201" s="91"/>
      <c r="CP201" s="91"/>
      <c r="CQ201" s="98"/>
      <c r="CR201" s="113"/>
      <c r="CS201" s="114"/>
    </row>
    <row r="202" spans="81:97" ht="13.95" customHeight="1" thickBot="1" x14ac:dyDescent="0.3">
      <c r="CC202" s="115"/>
      <c r="CD202" s="116"/>
      <c r="CE202" s="116"/>
      <c r="CF202" s="116"/>
      <c r="CG202" s="116"/>
      <c r="CH202" s="80"/>
      <c r="CI202" s="117"/>
      <c r="CJ202" s="91"/>
      <c r="CK202" s="118"/>
      <c r="CL202" s="119"/>
      <c r="CM202" s="119"/>
      <c r="CN202" s="119"/>
      <c r="CO202" s="119"/>
      <c r="CP202" s="119"/>
      <c r="CQ202" s="96"/>
      <c r="CR202" s="120"/>
      <c r="CS202" s="121"/>
    </row>
    <row r="203" spans="81:97" ht="13.95" customHeight="1" thickBot="1" x14ac:dyDescent="0.3">
      <c r="CC203" s="94"/>
      <c r="CD203" s="91"/>
      <c r="CE203" s="91"/>
      <c r="CF203" s="91"/>
      <c r="CG203" s="91"/>
      <c r="CH203" s="91"/>
      <c r="CI203" s="98"/>
      <c r="CJ203" s="99"/>
      <c r="CK203" s="100"/>
      <c r="CL203" s="100"/>
      <c r="CM203" s="100"/>
      <c r="CN203" s="100"/>
      <c r="CO203" s="101"/>
      <c r="CP203" s="98"/>
      <c r="CQ203" s="98"/>
      <c r="CR203" s="98"/>
      <c r="CS203" s="95"/>
    </row>
    <row r="204" spans="81:97" ht="13.95" customHeight="1" thickBot="1" x14ac:dyDescent="0.3">
      <c r="CC204" s="122"/>
      <c r="CD204" s="355" t="s">
        <v>103</v>
      </c>
      <c r="CE204" s="123"/>
      <c r="CF204" s="123"/>
      <c r="CG204" s="123"/>
      <c r="CH204" s="123"/>
      <c r="CI204" s="124"/>
      <c r="CJ204" s="101"/>
      <c r="CK204" s="105" t="s">
        <v>92</v>
      </c>
      <c r="CL204" s="106"/>
      <c r="CM204" s="106"/>
      <c r="CN204" s="106"/>
      <c r="CO204" s="106"/>
      <c r="CP204" s="106"/>
      <c r="CQ204" s="106"/>
      <c r="CR204" s="106"/>
      <c r="CS204" s="55"/>
    </row>
    <row r="205" spans="81:97" ht="13.95" customHeight="1" x14ac:dyDescent="0.25">
      <c r="CC205" s="90"/>
      <c r="CD205" s="125"/>
      <c r="CE205" s="125"/>
      <c r="CF205" s="125"/>
      <c r="CG205" s="125"/>
      <c r="CH205" s="91"/>
      <c r="CI205" s="112"/>
      <c r="CJ205" s="101"/>
      <c r="CK205" s="126"/>
      <c r="CL205" s="91"/>
      <c r="CM205" s="91"/>
      <c r="CN205" s="91"/>
      <c r="CO205" s="91"/>
      <c r="CP205" s="91"/>
      <c r="CQ205" s="91"/>
      <c r="CR205" s="113"/>
      <c r="CS205" s="114"/>
    </row>
    <row r="206" spans="81:97" ht="13.95" customHeight="1" thickBot="1" x14ac:dyDescent="0.3">
      <c r="CC206" s="118"/>
      <c r="CD206" s="119"/>
      <c r="CE206" s="119"/>
      <c r="CF206" s="119"/>
      <c r="CG206" s="119"/>
      <c r="CH206" s="119"/>
      <c r="CI206" s="117"/>
      <c r="CJ206" s="101"/>
      <c r="CK206" s="79"/>
      <c r="CL206" s="119"/>
      <c r="CM206" s="119"/>
      <c r="CN206" s="119"/>
      <c r="CO206" s="119"/>
      <c r="CP206" s="119"/>
      <c r="CQ206" s="119"/>
      <c r="CR206" s="120"/>
      <c r="CS206" s="127"/>
    </row>
    <row r="207" spans="81:97" ht="13.95" customHeight="1" thickBot="1" x14ac:dyDescent="0.3">
      <c r="CC207" s="94"/>
      <c r="CD207" s="91"/>
      <c r="CE207" s="91"/>
      <c r="CF207" s="91"/>
      <c r="CG207" s="91"/>
      <c r="CH207" s="91"/>
      <c r="CI207" s="98"/>
      <c r="CJ207" s="99"/>
      <c r="CK207" s="100"/>
      <c r="CL207" s="100"/>
      <c r="CM207" s="100"/>
      <c r="CN207" s="100"/>
      <c r="CO207" s="101"/>
      <c r="CP207" s="98"/>
      <c r="CQ207" s="98"/>
      <c r="CR207" s="98"/>
      <c r="CS207" s="95"/>
    </row>
    <row r="208" spans="81:97" ht="13.95" customHeight="1" thickBot="1" x14ac:dyDescent="0.3">
      <c r="CC208" s="105"/>
      <c r="CD208" s="357" t="s">
        <v>104</v>
      </c>
      <c r="CE208" s="106"/>
      <c r="CF208" s="106"/>
      <c r="CG208" s="106"/>
      <c r="CH208" s="106"/>
      <c r="CI208" s="55"/>
      <c r="CJ208" s="101"/>
      <c r="CK208" s="105" t="s">
        <v>93</v>
      </c>
      <c r="CL208" s="106"/>
      <c r="CM208" s="106"/>
      <c r="CN208" s="106"/>
      <c r="CO208" s="106"/>
      <c r="CP208" s="106"/>
      <c r="CQ208" s="106"/>
      <c r="CR208" s="106"/>
      <c r="CS208" s="55"/>
    </row>
    <row r="209" spans="81:97" ht="13.95" customHeight="1" thickBot="1" x14ac:dyDescent="0.3">
      <c r="CC209" s="128"/>
      <c r="CD209" s="129"/>
      <c r="CE209" s="129"/>
      <c r="CF209" s="129"/>
      <c r="CG209" s="129"/>
      <c r="CH209" s="80"/>
      <c r="CI209" s="130"/>
      <c r="CJ209" s="101"/>
      <c r="CK209" s="128"/>
      <c r="CL209" s="129"/>
      <c r="CM209" s="129"/>
      <c r="CN209" s="129"/>
      <c r="CO209" s="129"/>
      <c r="CP209" s="129"/>
      <c r="CQ209" s="129"/>
      <c r="CR209" s="131"/>
      <c r="CS209" s="132"/>
    </row>
    <row r="210" spans="81:97" ht="13.95" customHeight="1" thickBot="1" x14ac:dyDescent="0.3">
      <c r="CC210" s="94"/>
      <c r="CD210" s="91"/>
      <c r="CE210" s="91"/>
      <c r="CF210" s="91"/>
      <c r="CG210" s="91"/>
      <c r="CH210" s="91"/>
      <c r="CI210" s="98"/>
      <c r="CJ210" s="99"/>
      <c r="CK210" s="100"/>
      <c r="CL210" s="100"/>
      <c r="CM210" s="100"/>
      <c r="CN210" s="100"/>
      <c r="CO210" s="101"/>
      <c r="CP210" s="98"/>
      <c r="CQ210" s="98"/>
      <c r="CR210" s="98"/>
      <c r="CS210" s="95"/>
    </row>
    <row r="211" spans="81:97" ht="13.95" customHeight="1" thickBot="1" x14ac:dyDescent="0.3">
      <c r="CC211" s="94"/>
      <c r="CD211" s="91"/>
      <c r="CE211" s="105" t="s">
        <v>94</v>
      </c>
      <c r="CF211" s="106"/>
      <c r="CG211" s="106"/>
      <c r="CH211" s="106"/>
      <c r="CI211" s="106"/>
      <c r="CJ211" s="106"/>
      <c r="CK211" s="106"/>
      <c r="CL211" s="106"/>
      <c r="CM211" s="106"/>
      <c r="CN211" s="55"/>
      <c r="CO211" s="91"/>
      <c r="CP211" s="91"/>
      <c r="CQ211" s="91"/>
      <c r="CR211" s="91"/>
      <c r="CS211" s="93"/>
    </row>
    <row r="212" spans="81:97" ht="13.95" customHeight="1" thickBot="1" x14ac:dyDescent="0.3">
      <c r="CC212" s="94"/>
      <c r="CD212" s="91"/>
      <c r="CE212" s="133">
        <f>R5</f>
        <v>0</v>
      </c>
      <c r="CF212" s="134"/>
      <c r="CG212" s="134"/>
      <c r="CH212" s="134"/>
      <c r="CI212" s="134"/>
      <c r="CJ212" s="134"/>
      <c r="CK212" s="135"/>
      <c r="CL212" s="136">
        <f>R6</f>
        <v>0</v>
      </c>
      <c r="CM212" s="137"/>
      <c r="CN212" s="138"/>
      <c r="CO212" s="91"/>
      <c r="CP212" s="91"/>
      <c r="CQ212" s="139"/>
      <c r="CR212" s="139"/>
      <c r="CS212" s="93"/>
    </row>
    <row r="213" spans="81:97" ht="13.95" customHeight="1" thickBot="1" x14ac:dyDescent="0.3">
      <c r="CC213" s="94"/>
      <c r="CD213" s="91"/>
      <c r="CE213" s="91"/>
      <c r="CF213" s="91"/>
      <c r="CG213" s="91"/>
      <c r="CH213" s="91"/>
      <c r="CI213" s="98"/>
      <c r="CJ213" s="99"/>
      <c r="CK213" s="100"/>
      <c r="CL213" s="100"/>
      <c r="CM213" s="100"/>
      <c r="CN213" s="100"/>
      <c r="CO213" s="101"/>
      <c r="CP213" s="98"/>
      <c r="CQ213" s="98"/>
      <c r="CR213" s="98"/>
      <c r="CS213" s="95"/>
    </row>
    <row r="214" spans="81:97" ht="13.95" customHeight="1" thickBot="1" x14ac:dyDescent="0.3">
      <c r="CC214" s="359"/>
      <c r="CD214" s="358" t="s">
        <v>105</v>
      </c>
      <c r="CE214" s="360" t="s">
        <v>96</v>
      </c>
      <c r="CF214" s="360" t="s">
        <v>97</v>
      </c>
      <c r="CG214" s="360" t="s">
        <v>98</v>
      </c>
      <c r="CH214" s="359" t="s">
        <v>99</v>
      </c>
      <c r="CI214" s="361"/>
      <c r="CJ214" s="362"/>
      <c r="CK214" s="363"/>
      <c r="CL214" s="359" t="s">
        <v>95</v>
      </c>
      <c r="CM214" s="358"/>
      <c r="CN214" s="356"/>
      <c r="CO214" s="358"/>
      <c r="CP214" s="360" t="s">
        <v>96</v>
      </c>
      <c r="CQ214" s="360" t="s">
        <v>97</v>
      </c>
      <c r="CR214" s="360" t="s">
        <v>98</v>
      </c>
      <c r="CS214" s="141"/>
    </row>
    <row r="215" spans="81:97" ht="13.95" customHeight="1" x14ac:dyDescent="0.3">
      <c r="CC215" s="142"/>
      <c r="CD215" s="143"/>
      <c r="CE215" s="57"/>
      <c r="CF215" s="144"/>
      <c r="CG215" s="145"/>
      <c r="CH215" s="146"/>
      <c r="CI215" s="147"/>
      <c r="CJ215" s="148"/>
      <c r="CK215" s="149"/>
      <c r="CL215" s="150"/>
      <c r="CM215" s="150"/>
      <c r="CN215" s="150"/>
      <c r="CO215" s="150"/>
      <c r="CP215" s="57"/>
      <c r="CQ215" s="151"/>
      <c r="CR215" s="152"/>
      <c r="CS215" s="141"/>
    </row>
    <row r="216" spans="81:97" ht="13.95" customHeight="1" x14ac:dyDescent="0.3">
      <c r="CC216" s="153"/>
      <c r="CD216" s="154"/>
      <c r="CE216" s="61"/>
      <c r="CF216" s="144"/>
      <c r="CG216" s="155"/>
      <c r="CH216" s="156"/>
      <c r="CI216" s="157"/>
      <c r="CJ216" s="157"/>
      <c r="CK216" s="158"/>
      <c r="CL216" s="150"/>
      <c r="CM216" s="111"/>
      <c r="CN216" s="111"/>
      <c r="CO216" s="111"/>
      <c r="CP216" s="57"/>
      <c r="CQ216" s="151"/>
      <c r="CR216" s="159"/>
      <c r="CS216" s="93"/>
    </row>
    <row r="217" spans="81:97" ht="13.95" customHeight="1" x14ac:dyDescent="0.3">
      <c r="CC217" s="153"/>
      <c r="CD217" s="154"/>
      <c r="CE217" s="61"/>
      <c r="CF217" s="160"/>
      <c r="CG217" s="155"/>
      <c r="CH217" s="161"/>
      <c r="CI217" s="162"/>
      <c r="CJ217" s="162"/>
      <c r="CK217" s="163"/>
      <c r="CL217" s="150"/>
      <c r="CM217" s="111"/>
      <c r="CN217" s="111"/>
      <c r="CO217" s="111"/>
      <c r="CP217" s="57"/>
      <c r="CQ217" s="151"/>
      <c r="CR217" s="159"/>
      <c r="CS217" s="164"/>
    </row>
    <row r="218" spans="81:97" ht="13.95" customHeight="1" x14ac:dyDescent="0.3">
      <c r="CC218" s="153"/>
      <c r="CD218" s="154"/>
      <c r="CE218" s="61"/>
      <c r="CF218" s="160"/>
      <c r="CG218" s="155"/>
      <c r="CH218" s="156"/>
      <c r="CI218" s="157"/>
      <c r="CJ218" s="157"/>
      <c r="CK218" s="158"/>
      <c r="CL218" s="150"/>
      <c r="CM218" s="111"/>
      <c r="CN218" s="111"/>
      <c r="CO218" s="111"/>
      <c r="CP218" s="57"/>
      <c r="CQ218" s="151"/>
      <c r="CR218" s="159"/>
      <c r="CS218" s="165"/>
    </row>
    <row r="219" spans="81:97" ht="13.95" customHeight="1" x14ac:dyDescent="0.3">
      <c r="CC219" s="153"/>
      <c r="CD219" s="154"/>
      <c r="CE219" s="61"/>
      <c r="CF219" s="160"/>
      <c r="CG219" s="155"/>
      <c r="CH219" s="161"/>
      <c r="CI219" s="162"/>
      <c r="CJ219" s="162"/>
      <c r="CK219" s="163"/>
      <c r="CL219" s="150"/>
      <c r="CM219" s="111"/>
      <c r="CN219" s="111"/>
      <c r="CO219" s="111"/>
      <c r="CP219" s="57"/>
      <c r="CQ219" s="151"/>
      <c r="CR219" s="159"/>
      <c r="CS219" s="165"/>
    </row>
    <row r="220" spans="81:97" ht="13.95" customHeight="1" x14ac:dyDescent="0.3">
      <c r="CC220" s="153"/>
      <c r="CD220" s="154"/>
      <c r="CE220" s="61"/>
      <c r="CF220" s="160"/>
      <c r="CG220" s="155"/>
      <c r="CH220" s="156"/>
      <c r="CI220" s="157"/>
      <c r="CJ220" s="157"/>
      <c r="CK220" s="158"/>
      <c r="CL220" s="150"/>
      <c r="CM220" s="111"/>
      <c r="CN220" s="111"/>
      <c r="CO220" s="111"/>
      <c r="CP220" s="57"/>
      <c r="CQ220" s="151"/>
      <c r="CR220" s="159"/>
      <c r="CS220" s="165"/>
    </row>
    <row r="221" spans="81:97" ht="13.95" customHeight="1" x14ac:dyDescent="0.3">
      <c r="CC221" s="153"/>
      <c r="CD221" s="154"/>
      <c r="CE221" s="61"/>
      <c r="CF221" s="160"/>
      <c r="CG221" s="155"/>
      <c r="CH221" s="161"/>
      <c r="CI221" s="162"/>
      <c r="CJ221" s="162"/>
      <c r="CK221" s="163"/>
      <c r="CL221" s="150"/>
      <c r="CM221" s="111"/>
      <c r="CN221" s="111"/>
      <c r="CO221" s="111"/>
      <c r="CP221" s="57"/>
      <c r="CQ221" s="151"/>
      <c r="CR221" s="159"/>
      <c r="CS221" s="165"/>
    </row>
    <row r="222" spans="81:97" ht="13.95" customHeight="1" thickBot="1" x14ac:dyDescent="0.35">
      <c r="CC222" s="118"/>
      <c r="CD222" s="166"/>
      <c r="CE222" s="76"/>
      <c r="CF222" s="167"/>
      <c r="CG222" s="168"/>
      <c r="CH222" s="169"/>
      <c r="CI222" s="170"/>
      <c r="CJ222" s="170"/>
      <c r="CK222" s="171"/>
      <c r="CL222" s="119"/>
      <c r="CM222" s="119"/>
      <c r="CN222" s="119"/>
      <c r="CO222" s="119"/>
      <c r="CP222" s="76"/>
      <c r="CQ222" s="172"/>
      <c r="CR222" s="173"/>
      <c r="CS222" s="174"/>
    </row>
  </sheetData>
  <conditionalFormatting sqref="CC175:CM175 CO175:CS175 CQ178:CS193 CH178:CH193 CK178:CK193 CN178:CN193 CD178:CE193">
    <cfRule type="containsErrors" dxfId="152" priority="11">
      <formula>ISERROR(CC175)</formula>
    </cfRule>
    <cfRule type="cellIs" dxfId="151" priority="12" operator="equal">
      <formula>0</formula>
    </cfRule>
  </conditionalFormatting>
  <conditionalFormatting sqref="CC176:CS177">
    <cfRule type="containsErrors" dxfId="150" priority="9">
      <formula>ISERROR(CC176)</formula>
    </cfRule>
    <cfRule type="cellIs" dxfId="149" priority="10" operator="equal">
      <formula>0</formula>
    </cfRule>
  </conditionalFormatting>
  <conditionalFormatting sqref="CC178:CC193">
    <cfRule type="containsErrors" dxfId="148" priority="7">
      <formula>ISERROR(CC178)</formula>
    </cfRule>
    <cfRule type="cellIs" dxfId="147" priority="8" operator="equal">
      <formula>0</formula>
    </cfRule>
  </conditionalFormatting>
  <conditionalFormatting sqref="CF178:CF193">
    <cfRule type="containsErrors" dxfId="146" priority="6">
      <formula>ISERROR(CF178)</formula>
    </cfRule>
  </conditionalFormatting>
  <conditionalFormatting sqref="CI178:CI193">
    <cfRule type="containsErrors" dxfId="145" priority="5">
      <formula>ISERROR(CI178)</formula>
    </cfRule>
  </conditionalFormatting>
  <conditionalFormatting sqref="CL178:CL193">
    <cfRule type="containsErrors" dxfId="144" priority="4">
      <formula>ISERROR(CL178)</formula>
    </cfRule>
  </conditionalFormatting>
  <conditionalFormatting sqref="CO178:CO193">
    <cfRule type="containsErrors" dxfId="143" priority="3">
      <formula>ISERROR(CO178)</formula>
    </cfRule>
  </conditionalFormatting>
  <conditionalFormatting sqref="CH215 CJ215 CH214:CJ214 CH216:CJ222 CC211:CS212 CC208:CS209 CC214:CG222 CL214:CS222 CC204:CS206 CC200:CS202 CC195:CS198">
    <cfRule type="containsErrors" dxfId="142" priority="1">
      <formula>ISERROR(CC195)</formula>
    </cfRule>
    <cfRule type="cellIs" dxfId="141" priority="2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ImprimerSem08">
                <anchor moveWithCells="1">
                  <from>
                    <xdr:col>80</xdr:col>
                    <xdr:colOff>15240</xdr:colOff>
                    <xdr:row>195</xdr:row>
                    <xdr:rowOff>7620</xdr:rowOff>
                  </from>
                  <to>
                    <xdr:col>81</xdr:col>
                    <xdr:colOff>731520</xdr:colOff>
                    <xdr:row>196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CC174:CS222"/>
  <sheetViews>
    <sheetView topLeftCell="A166" workbookViewId="0">
      <selection activeCell="CD175" sqref="CD175"/>
    </sheetView>
  </sheetViews>
  <sheetFormatPr baseColWidth="10" defaultRowHeight="13.95" customHeight="1" x14ac:dyDescent="0.25"/>
  <cols>
    <col min="1" max="80" width="0.19921875" customWidth="1"/>
    <col min="81" max="81" width="4.59765625" customWidth="1"/>
    <col min="82" max="82" width="15.59765625" customWidth="1"/>
    <col min="83" max="97" width="5.69921875" customWidth="1"/>
  </cols>
  <sheetData>
    <row r="174" spans="81:97" ht="13.95" customHeight="1" thickBot="1" x14ac:dyDescent="0.3"/>
    <row r="175" spans="81:97" ht="13.95" customHeight="1" thickBot="1" x14ac:dyDescent="0.3">
      <c r="CC175" s="52"/>
      <c r="CD175" s="364"/>
      <c r="CE175" s="53"/>
      <c r="CF175" s="53"/>
      <c r="CG175" s="53"/>
      <c r="CH175" s="53"/>
      <c r="CI175" s="53"/>
      <c r="CJ175" s="53"/>
      <c r="CK175" s="53"/>
      <c r="CL175" s="53"/>
      <c r="CM175" s="53"/>
      <c r="CN175" s="54"/>
      <c r="CO175" s="53"/>
      <c r="CP175" s="53"/>
      <c r="CQ175" s="53"/>
      <c r="CR175" s="53"/>
      <c r="CS175" s="55"/>
    </row>
    <row r="176" spans="81:97" ht="13.95" customHeight="1" x14ac:dyDescent="0.25">
      <c r="CC176" s="56"/>
      <c r="CD176" s="57"/>
      <c r="CE176" s="58"/>
      <c r="CF176" s="58"/>
      <c r="CG176" s="58"/>
      <c r="CH176" s="58"/>
      <c r="CI176" s="58"/>
      <c r="CJ176" s="58"/>
      <c r="CK176" s="58"/>
      <c r="CL176" s="58"/>
      <c r="CM176" s="58"/>
      <c r="CN176" s="58"/>
      <c r="CO176" s="58"/>
      <c r="CP176" s="58"/>
      <c r="CQ176" s="58"/>
      <c r="CR176" s="58"/>
      <c r="CS176" s="59"/>
    </row>
    <row r="177" spans="81:97" ht="13.95" customHeight="1" x14ac:dyDescent="0.25">
      <c r="CC177" s="60"/>
      <c r="CD177" s="61"/>
      <c r="CE177" s="62"/>
      <c r="CF177" s="58"/>
      <c r="CG177" s="62"/>
      <c r="CH177" s="62"/>
      <c r="CI177" s="58"/>
      <c r="CJ177" s="62"/>
      <c r="CK177" s="62"/>
      <c r="CL177" s="58"/>
      <c r="CM177" s="62"/>
      <c r="CN177" s="62"/>
      <c r="CO177" s="58"/>
      <c r="CP177" s="62"/>
      <c r="CQ177" s="62"/>
      <c r="CR177" s="62"/>
      <c r="CS177" s="63"/>
    </row>
    <row r="178" spans="81:97" ht="13.95" customHeight="1" x14ac:dyDescent="0.25">
      <c r="CC178" s="64"/>
      <c r="CD178" s="65"/>
      <c r="CE178" s="66"/>
      <c r="CF178" s="67"/>
      <c r="CG178" s="61"/>
      <c r="CH178" s="66"/>
      <c r="CI178" s="67"/>
      <c r="CJ178" s="61"/>
      <c r="CK178" s="66"/>
      <c r="CL178" s="67"/>
      <c r="CM178" s="61"/>
      <c r="CN178" s="68"/>
      <c r="CO178" s="67"/>
      <c r="CP178" s="61"/>
      <c r="CQ178" s="69"/>
      <c r="CR178" s="69"/>
      <c r="CS178" s="70"/>
    </row>
    <row r="179" spans="81:97" ht="13.95" customHeight="1" x14ac:dyDescent="0.25">
      <c r="CC179" s="64"/>
      <c r="CD179" s="65"/>
      <c r="CE179" s="66"/>
      <c r="CF179" s="67"/>
      <c r="CG179" s="61"/>
      <c r="CH179" s="66"/>
      <c r="CI179" s="67"/>
      <c r="CJ179" s="61"/>
      <c r="CK179" s="66"/>
      <c r="CL179" s="67"/>
      <c r="CM179" s="61"/>
      <c r="CN179" s="68"/>
      <c r="CO179" s="67"/>
      <c r="CP179" s="61"/>
      <c r="CQ179" s="69"/>
      <c r="CR179" s="69"/>
      <c r="CS179" s="70"/>
    </row>
    <row r="180" spans="81:97" ht="13.95" customHeight="1" x14ac:dyDescent="0.25">
      <c r="CC180" s="64"/>
      <c r="CD180" s="65"/>
      <c r="CE180" s="71"/>
      <c r="CF180" s="67"/>
      <c r="CG180" s="61"/>
      <c r="CH180" s="66"/>
      <c r="CI180" s="67"/>
      <c r="CJ180" s="61"/>
      <c r="CK180" s="66"/>
      <c r="CL180" s="67"/>
      <c r="CM180" s="61"/>
      <c r="CN180" s="68"/>
      <c r="CO180" s="67"/>
      <c r="CP180" s="61"/>
      <c r="CQ180" s="69"/>
      <c r="CR180" s="69"/>
      <c r="CS180" s="70"/>
    </row>
    <row r="181" spans="81:97" ht="13.95" customHeight="1" x14ac:dyDescent="0.25">
      <c r="CC181" s="64"/>
      <c r="CD181" s="65"/>
      <c r="CE181" s="71"/>
      <c r="CF181" s="67"/>
      <c r="CG181" s="61"/>
      <c r="CH181" s="66"/>
      <c r="CI181" s="67"/>
      <c r="CJ181" s="61"/>
      <c r="CK181" s="66"/>
      <c r="CL181" s="67"/>
      <c r="CM181" s="61"/>
      <c r="CN181" s="68"/>
      <c r="CO181" s="67"/>
      <c r="CP181" s="61"/>
      <c r="CQ181" s="69"/>
      <c r="CR181" s="69"/>
      <c r="CS181" s="70"/>
    </row>
    <row r="182" spans="81:97" ht="13.95" customHeight="1" x14ac:dyDescent="0.25">
      <c r="CC182" s="64"/>
      <c r="CD182" s="65"/>
      <c r="CE182" s="71"/>
      <c r="CF182" s="67"/>
      <c r="CG182" s="61"/>
      <c r="CH182" s="66"/>
      <c r="CI182" s="67"/>
      <c r="CJ182" s="61"/>
      <c r="CK182" s="66"/>
      <c r="CL182" s="67"/>
      <c r="CM182" s="61"/>
      <c r="CN182" s="68"/>
      <c r="CO182" s="67"/>
      <c r="CP182" s="61"/>
      <c r="CQ182" s="69"/>
      <c r="CR182" s="69"/>
      <c r="CS182" s="70"/>
    </row>
    <row r="183" spans="81:97" ht="13.95" customHeight="1" x14ac:dyDescent="0.25">
      <c r="CC183" s="64"/>
      <c r="CD183" s="65"/>
      <c r="CE183" s="71"/>
      <c r="CF183" s="67"/>
      <c r="CG183" s="61"/>
      <c r="CH183" s="66"/>
      <c r="CI183" s="67"/>
      <c r="CJ183" s="61"/>
      <c r="CK183" s="66"/>
      <c r="CL183" s="67"/>
      <c r="CM183" s="61"/>
      <c r="CN183" s="68"/>
      <c r="CO183" s="67"/>
      <c r="CP183" s="61"/>
      <c r="CQ183" s="69"/>
      <c r="CR183" s="69"/>
      <c r="CS183" s="70"/>
    </row>
    <row r="184" spans="81:97" ht="13.95" customHeight="1" x14ac:dyDescent="0.25">
      <c r="CC184" s="64"/>
      <c r="CD184" s="65"/>
      <c r="CE184" s="71"/>
      <c r="CF184" s="67"/>
      <c r="CG184" s="61"/>
      <c r="CH184" s="66"/>
      <c r="CI184" s="67"/>
      <c r="CJ184" s="61"/>
      <c r="CK184" s="66"/>
      <c r="CL184" s="67"/>
      <c r="CM184" s="61"/>
      <c r="CN184" s="68"/>
      <c r="CO184" s="67"/>
      <c r="CP184" s="61"/>
      <c r="CQ184" s="69"/>
      <c r="CR184" s="69"/>
      <c r="CS184" s="70"/>
    </row>
    <row r="185" spans="81:97" ht="13.95" customHeight="1" x14ac:dyDescent="0.25">
      <c r="CC185" s="64"/>
      <c r="CD185" s="65"/>
      <c r="CE185" s="71"/>
      <c r="CF185" s="67"/>
      <c r="CG185" s="61"/>
      <c r="CH185" s="66"/>
      <c r="CI185" s="67"/>
      <c r="CJ185" s="61"/>
      <c r="CK185" s="66"/>
      <c r="CL185" s="67"/>
      <c r="CM185" s="61"/>
      <c r="CN185" s="68"/>
      <c r="CO185" s="67"/>
      <c r="CP185" s="61"/>
      <c r="CQ185" s="69"/>
      <c r="CR185" s="69"/>
      <c r="CS185" s="70"/>
    </row>
    <row r="186" spans="81:97" ht="13.95" customHeight="1" x14ac:dyDescent="0.25">
      <c r="CC186" s="64"/>
      <c r="CD186" s="65"/>
      <c r="CE186" s="61"/>
      <c r="CF186" s="67"/>
      <c r="CG186" s="61"/>
      <c r="CH186" s="66"/>
      <c r="CI186" s="67"/>
      <c r="CJ186" s="61"/>
      <c r="CK186" s="66"/>
      <c r="CL186" s="67"/>
      <c r="CM186" s="61"/>
      <c r="CN186" s="68"/>
      <c r="CO186" s="67"/>
      <c r="CP186" s="61"/>
      <c r="CQ186" s="69"/>
      <c r="CR186" s="69"/>
      <c r="CS186" s="70"/>
    </row>
    <row r="187" spans="81:97" ht="13.95" customHeight="1" x14ac:dyDescent="0.25">
      <c r="CC187" s="64"/>
      <c r="CD187" s="65"/>
      <c r="CE187" s="71"/>
      <c r="CF187" s="67"/>
      <c r="CG187" s="61"/>
      <c r="CH187" s="66"/>
      <c r="CI187" s="67"/>
      <c r="CJ187" s="61"/>
      <c r="CK187" s="66"/>
      <c r="CL187" s="67"/>
      <c r="CM187" s="61"/>
      <c r="CN187" s="68"/>
      <c r="CO187" s="67"/>
      <c r="CP187" s="61"/>
      <c r="CQ187" s="69"/>
      <c r="CR187" s="69"/>
      <c r="CS187" s="70"/>
    </row>
    <row r="188" spans="81:97" ht="13.95" customHeight="1" x14ac:dyDescent="0.25">
      <c r="CC188" s="64"/>
      <c r="CD188" s="65"/>
      <c r="CE188" s="71"/>
      <c r="CF188" s="67"/>
      <c r="CG188" s="61"/>
      <c r="CH188" s="66"/>
      <c r="CI188" s="67"/>
      <c r="CJ188" s="61"/>
      <c r="CK188" s="66"/>
      <c r="CL188" s="67"/>
      <c r="CM188" s="61"/>
      <c r="CN188" s="68"/>
      <c r="CO188" s="67"/>
      <c r="CP188" s="61"/>
      <c r="CQ188" s="69"/>
      <c r="CR188" s="69"/>
      <c r="CS188" s="70"/>
    </row>
    <row r="189" spans="81:97" ht="13.95" customHeight="1" x14ac:dyDescent="0.25">
      <c r="CC189" s="64"/>
      <c r="CD189" s="65"/>
      <c r="CE189" s="61"/>
      <c r="CF189" s="67"/>
      <c r="CG189" s="61"/>
      <c r="CH189" s="66"/>
      <c r="CI189" s="67"/>
      <c r="CJ189" s="61"/>
      <c r="CK189" s="66"/>
      <c r="CL189" s="67"/>
      <c r="CM189" s="61"/>
      <c r="CN189" s="68"/>
      <c r="CO189" s="67"/>
      <c r="CP189" s="61"/>
      <c r="CQ189" s="69"/>
      <c r="CR189" s="69"/>
      <c r="CS189" s="70"/>
    </row>
    <row r="190" spans="81:97" ht="13.95" customHeight="1" x14ac:dyDescent="0.25">
      <c r="CC190" s="64"/>
      <c r="CD190" s="65"/>
      <c r="CE190" s="71"/>
      <c r="CF190" s="67"/>
      <c r="CG190" s="61"/>
      <c r="CH190" s="66"/>
      <c r="CI190" s="67"/>
      <c r="CJ190" s="61"/>
      <c r="CK190" s="66"/>
      <c r="CL190" s="67"/>
      <c r="CM190" s="61"/>
      <c r="CN190" s="68"/>
      <c r="CO190" s="67"/>
      <c r="CP190" s="61"/>
      <c r="CQ190" s="69"/>
      <c r="CR190" s="69"/>
      <c r="CS190" s="70"/>
    </row>
    <row r="191" spans="81:97" ht="13.95" customHeight="1" x14ac:dyDescent="0.25">
      <c r="CC191" s="64"/>
      <c r="CD191" s="65"/>
      <c r="CE191" s="71"/>
      <c r="CF191" s="67"/>
      <c r="CG191" s="61"/>
      <c r="CH191" s="66"/>
      <c r="CI191" s="67"/>
      <c r="CJ191" s="61"/>
      <c r="CK191" s="66"/>
      <c r="CL191" s="67"/>
      <c r="CM191" s="61"/>
      <c r="CN191" s="68"/>
      <c r="CO191" s="67"/>
      <c r="CP191" s="61"/>
      <c r="CQ191" s="69"/>
      <c r="CR191" s="69"/>
      <c r="CS191" s="70"/>
    </row>
    <row r="192" spans="81:97" ht="13.95" customHeight="1" x14ac:dyDescent="0.25">
      <c r="CC192" s="64"/>
      <c r="CD192" s="65"/>
      <c r="CE192" s="71"/>
      <c r="CF192" s="67"/>
      <c r="CG192" s="61"/>
      <c r="CH192" s="66"/>
      <c r="CI192" s="67"/>
      <c r="CJ192" s="61"/>
      <c r="CK192" s="66"/>
      <c r="CL192" s="67"/>
      <c r="CM192" s="61"/>
      <c r="CN192" s="68"/>
      <c r="CO192" s="67"/>
      <c r="CP192" s="61"/>
      <c r="CQ192" s="69"/>
      <c r="CR192" s="69"/>
      <c r="CS192" s="70"/>
    </row>
    <row r="193" spans="81:97" ht="13.95" customHeight="1" thickBot="1" x14ac:dyDescent="0.3">
      <c r="CC193" s="72"/>
      <c r="CD193" s="73"/>
      <c r="CE193" s="74"/>
      <c r="CF193" s="75"/>
      <c r="CG193" s="76"/>
      <c r="CH193" s="74"/>
      <c r="CI193" s="75"/>
      <c r="CJ193" s="76"/>
      <c r="CK193" s="74"/>
      <c r="CL193" s="75"/>
      <c r="CM193" s="76"/>
      <c r="CN193" s="77"/>
      <c r="CO193" s="75"/>
      <c r="CP193" s="76"/>
      <c r="CQ193" s="78"/>
      <c r="CR193" s="78"/>
      <c r="CS193" s="70"/>
    </row>
    <row r="194" spans="81:97" ht="13.95" customHeight="1" thickBot="1" x14ac:dyDescent="0.3">
      <c r="CC194" s="79"/>
      <c r="CD194" s="80"/>
      <c r="CE194" s="80"/>
      <c r="CF194" s="80"/>
      <c r="CG194" s="80"/>
      <c r="CH194" s="80"/>
      <c r="CI194" s="81"/>
      <c r="CJ194" s="82"/>
      <c r="CK194" s="83"/>
      <c r="CL194" s="83"/>
      <c r="CM194" s="83"/>
      <c r="CN194" s="83"/>
      <c r="CO194" s="84"/>
      <c r="CP194" s="81"/>
      <c r="CQ194" s="81"/>
      <c r="CR194" s="81"/>
      <c r="CS194" s="85"/>
    </row>
    <row r="195" spans="81:97" ht="13.95" customHeight="1" thickBot="1" x14ac:dyDescent="0.3">
      <c r="CC195" s="86"/>
      <c r="CD195" s="87" t="s">
        <v>90</v>
      </c>
      <c r="CE195" s="180"/>
      <c r="CF195" s="189"/>
      <c r="CG195" s="189"/>
      <c r="CH195" s="189"/>
      <c r="CI195" s="190"/>
      <c r="CJ195" s="175"/>
      <c r="CK195" s="88"/>
      <c r="CL195" s="180"/>
      <c r="CM195" s="181"/>
      <c r="CN195" s="181"/>
      <c r="CO195" s="181"/>
      <c r="CP195" s="181"/>
      <c r="CQ195" s="182"/>
      <c r="CR195" s="175"/>
      <c r="CS195" s="89"/>
    </row>
    <row r="196" spans="81:97" ht="13.95" customHeight="1" x14ac:dyDescent="0.25">
      <c r="CC196" s="90"/>
      <c r="CD196" s="91"/>
      <c r="CE196" s="183"/>
      <c r="CF196" s="191"/>
      <c r="CG196" s="191"/>
      <c r="CH196" s="191"/>
      <c r="CI196" s="192"/>
      <c r="CJ196" s="176"/>
      <c r="CK196" s="92"/>
      <c r="CL196" s="183"/>
      <c r="CM196" s="184"/>
      <c r="CN196" s="184"/>
      <c r="CO196" s="184"/>
      <c r="CP196" s="184"/>
      <c r="CQ196" s="185"/>
      <c r="CR196" s="178"/>
      <c r="CS196" s="93"/>
    </row>
    <row r="197" spans="81:97" ht="13.95" customHeight="1" x14ac:dyDescent="0.25">
      <c r="CC197" s="94"/>
      <c r="CD197" s="91"/>
      <c r="CE197" s="183"/>
      <c r="CF197" s="191"/>
      <c r="CG197" s="191"/>
      <c r="CH197" s="191"/>
      <c r="CI197" s="192"/>
      <c r="CJ197" s="176"/>
      <c r="CK197" s="92"/>
      <c r="CL197" s="183"/>
      <c r="CM197" s="184"/>
      <c r="CN197" s="184"/>
      <c r="CO197" s="184"/>
      <c r="CP197" s="184"/>
      <c r="CQ197" s="185"/>
      <c r="CR197" s="178"/>
      <c r="CS197" s="95"/>
    </row>
    <row r="198" spans="81:97" ht="13.95" customHeight="1" thickBot="1" x14ac:dyDescent="0.3">
      <c r="CC198" s="79"/>
      <c r="CD198" s="80"/>
      <c r="CE198" s="193"/>
      <c r="CF198" s="194"/>
      <c r="CG198" s="194"/>
      <c r="CH198" s="194"/>
      <c r="CI198" s="195"/>
      <c r="CJ198" s="177"/>
      <c r="CK198" s="97"/>
      <c r="CL198" s="186"/>
      <c r="CM198" s="187"/>
      <c r="CN198" s="187"/>
      <c r="CO198" s="187"/>
      <c r="CP198" s="187"/>
      <c r="CQ198" s="188"/>
      <c r="CR198" s="179"/>
      <c r="CS198" s="85"/>
    </row>
    <row r="199" spans="81:97" ht="13.95" customHeight="1" thickBot="1" x14ac:dyDescent="0.3">
      <c r="CC199" s="94"/>
      <c r="CD199" s="91"/>
      <c r="CE199" s="91"/>
      <c r="CF199" s="91"/>
      <c r="CG199" s="91"/>
      <c r="CH199" s="91"/>
      <c r="CI199" s="98"/>
      <c r="CJ199" s="99"/>
      <c r="CK199" s="100"/>
      <c r="CL199" s="100"/>
      <c r="CM199" s="100"/>
      <c r="CN199" s="100"/>
      <c r="CO199" s="101"/>
      <c r="CP199" s="98"/>
      <c r="CQ199" s="98"/>
      <c r="CR199" s="98"/>
      <c r="CS199" s="95"/>
    </row>
    <row r="200" spans="81:97" ht="13.95" customHeight="1" thickBot="1" x14ac:dyDescent="0.3">
      <c r="CC200" s="102"/>
      <c r="CD200" s="354" t="s">
        <v>102</v>
      </c>
      <c r="CE200" s="103"/>
      <c r="CF200" s="103"/>
      <c r="CG200" s="103"/>
      <c r="CH200" s="103"/>
      <c r="CI200" s="104"/>
      <c r="CJ200" s="91"/>
      <c r="CK200" s="105" t="s">
        <v>91</v>
      </c>
      <c r="CL200" s="106"/>
      <c r="CM200" s="106"/>
      <c r="CN200" s="106"/>
      <c r="CO200" s="106"/>
      <c r="CP200" s="106"/>
      <c r="CQ200" s="106"/>
      <c r="CR200" s="107"/>
      <c r="CS200" s="108"/>
    </row>
    <row r="201" spans="81:97" ht="13.95" customHeight="1" x14ac:dyDescent="0.25">
      <c r="CC201" s="109"/>
      <c r="CD201" s="110"/>
      <c r="CE201" s="110"/>
      <c r="CF201" s="110"/>
      <c r="CG201" s="110"/>
      <c r="CH201" s="111"/>
      <c r="CI201" s="112"/>
      <c r="CJ201" s="91"/>
      <c r="CK201" s="94"/>
      <c r="CL201" s="91"/>
      <c r="CM201" s="91"/>
      <c r="CN201" s="91"/>
      <c r="CO201" s="91"/>
      <c r="CP201" s="91"/>
      <c r="CQ201" s="98"/>
      <c r="CR201" s="113"/>
      <c r="CS201" s="114"/>
    </row>
    <row r="202" spans="81:97" ht="13.95" customHeight="1" thickBot="1" x14ac:dyDescent="0.3">
      <c r="CC202" s="115"/>
      <c r="CD202" s="116"/>
      <c r="CE202" s="116"/>
      <c r="CF202" s="116"/>
      <c r="CG202" s="116"/>
      <c r="CH202" s="80"/>
      <c r="CI202" s="117"/>
      <c r="CJ202" s="91"/>
      <c r="CK202" s="118"/>
      <c r="CL202" s="119"/>
      <c r="CM202" s="119"/>
      <c r="CN202" s="119"/>
      <c r="CO202" s="119"/>
      <c r="CP202" s="119"/>
      <c r="CQ202" s="96"/>
      <c r="CR202" s="120"/>
      <c r="CS202" s="121"/>
    </row>
    <row r="203" spans="81:97" ht="13.95" customHeight="1" thickBot="1" x14ac:dyDescent="0.3">
      <c r="CC203" s="94"/>
      <c r="CD203" s="91"/>
      <c r="CE203" s="91"/>
      <c r="CF203" s="91"/>
      <c r="CG203" s="91"/>
      <c r="CH203" s="91"/>
      <c r="CI203" s="98"/>
      <c r="CJ203" s="99"/>
      <c r="CK203" s="100"/>
      <c r="CL203" s="100"/>
      <c r="CM203" s="100"/>
      <c r="CN203" s="100"/>
      <c r="CO203" s="101"/>
      <c r="CP203" s="98"/>
      <c r="CQ203" s="98"/>
      <c r="CR203" s="98"/>
      <c r="CS203" s="95"/>
    </row>
    <row r="204" spans="81:97" ht="13.95" customHeight="1" thickBot="1" x14ac:dyDescent="0.3">
      <c r="CC204" s="122"/>
      <c r="CD204" s="355" t="s">
        <v>103</v>
      </c>
      <c r="CE204" s="123"/>
      <c r="CF204" s="123"/>
      <c r="CG204" s="123"/>
      <c r="CH204" s="123"/>
      <c r="CI204" s="124"/>
      <c r="CJ204" s="101"/>
      <c r="CK204" s="105" t="s">
        <v>92</v>
      </c>
      <c r="CL204" s="106"/>
      <c r="CM204" s="106"/>
      <c r="CN204" s="106"/>
      <c r="CO204" s="106"/>
      <c r="CP204" s="106"/>
      <c r="CQ204" s="106"/>
      <c r="CR204" s="106"/>
      <c r="CS204" s="55"/>
    </row>
    <row r="205" spans="81:97" ht="13.95" customHeight="1" x14ac:dyDescent="0.25">
      <c r="CC205" s="90"/>
      <c r="CD205" s="125"/>
      <c r="CE205" s="125"/>
      <c r="CF205" s="125"/>
      <c r="CG205" s="125"/>
      <c r="CH205" s="91"/>
      <c r="CI205" s="112"/>
      <c r="CJ205" s="101"/>
      <c r="CK205" s="126"/>
      <c r="CL205" s="91"/>
      <c r="CM205" s="91"/>
      <c r="CN205" s="91"/>
      <c r="CO205" s="91"/>
      <c r="CP205" s="91"/>
      <c r="CQ205" s="91"/>
      <c r="CR205" s="113"/>
      <c r="CS205" s="114"/>
    </row>
    <row r="206" spans="81:97" ht="13.95" customHeight="1" thickBot="1" x14ac:dyDescent="0.3">
      <c r="CC206" s="118"/>
      <c r="CD206" s="119"/>
      <c r="CE206" s="119"/>
      <c r="CF206" s="119"/>
      <c r="CG206" s="119"/>
      <c r="CH206" s="119"/>
      <c r="CI206" s="117"/>
      <c r="CJ206" s="101"/>
      <c r="CK206" s="79"/>
      <c r="CL206" s="119"/>
      <c r="CM206" s="119"/>
      <c r="CN206" s="119"/>
      <c r="CO206" s="119"/>
      <c r="CP206" s="119"/>
      <c r="CQ206" s="119"/>
      <c r="CR206" s="120"/>
      <c r="CS206" s="127"/>
    </row>
    <row r="207" spans="81:97" ht="13.95" customHeight="1" thickBot="1" x14ac:dyDescent="0.3">
      <c r="CC207" s="94"/>
      <c r="CD207" s="91"/>
      <c r="CE207" s="91"/>
      <c r="CF207" s="91"/>
      <c r="CG207" s="91"/>
      <c r="CH207" s="91"/>
      <c r="CI207" s="98"/>
      <c r="CJ207" s="99"/>
      <c r="CK207" s="100"/>
      <c r="CL207" s="100"/>
      <c r="CM207" s="100"/>
      <c r="CN207" s="100"/>
      <c r="CO207" s="101"/>
      <c r="CP207" s="98"/>
      <c r="CQ207" s="98"/>
      <c r="CR207" s="98"/>
      <c r="CS207" s="95"/>
    </row>
    <row r="208" spans="81:97" ht="13.95" customHeight="1" thickBot="1" x14ac:dyDescent="0.3">
      <c r="CC208" s="105"/>
      <c r="CD208" s="357" t="s">
        <v>104</v>
      </c>
      <c r="CE208" s="106"/>
      <c r="CF208" s="106"/>
      <c r="CG208" s="106"/>
      <c r="CH208" s="106"/>
      <c r="CI208" s="55"/>
      <c r="CJ208" s="101"/>
      <c r="CK208" s="105" t="s">
        <v>93</v>
      </c>
      <c r="CL208" s="106"/>
      <c r="CM208" s="106"/>
      <c r="CN208" s="106"/>
      <c r="CO208" s="106"/>
      <c r="CP208" s="106"/>
      <c r="CQ208" s="106"/>
      <c r="CR208" s="106"/>
      <c r="CS208" s="55"/>
    </row>
    <row r="209" spans="81:97" ht="13.95" customHeight="1" thickBot="1" x14ac:dyDescent="0.3">
      <c r="CC209" s="128"/>
      <c r="CD209" s="129"/>
      <c r="CE209" s="129"/>
      <c r="CF209" s="129"/>
      <c r="CG209" s="129"/>
      <c r="CH209" s="80"/>
      <c r="CI209" s="130"/>
      <c r="CJ209" s="101"/>
      <c r="CK209" s="128"/>
      <c r="CL209" s="129"/>
      <c r="CM209" s="129"/>
      <c r="CN209" s="129"/>
      <c r="CO209" s="129"/>
      <c r="CP209" s="129"/>
      <c r="CQ209" s="129"/>
      <c r="CR209" s="131"/>
      <c r="CS209" s="132"/>
    </row>
    <row r="210" spans="81:97" ht="13.95" customHeight="1" thickBot="1" x14ac:dyDescent="0.3">
      <c r="CC210" s="94"/>
      <c r="CD210" s="91"/>
      <c r="CE210" s="91"/>
      <c r="CF210" s="91"/>
      <c r="CG210" s="91"/>
      <c r="CH210" s="91"/>
      <c r="CI210" s="98"/>
      <c r="CJ210" s="99"/>
      <c r="CK210" s="100"/>
      <c r="CL210" s="100"/>
      <c r="CM210" s="100"/>
      <c r="CN210" s="100"/>
      <c r="CO210" s="101"/>
      <c r="CP210" s="98"/>
      <c r="CQ210" s="98"/>
      <c r="CR210" s="98"/>
      <c r="CS210" s="95"/>
    </row>
    <row r="211" spans="81:97" ht="13.95" customHeight="1" thickBot="1" x14ac:dyDescent="0.3">
      <c r="CC211" s="94"/>
      <c r="CD211" s="91"/>
      <c r="CE211" s="105" t="s">
        <v>94</v>
      </c>
      <c r="CF211" s="106"/>
      <c r="CG211" s="106"/>
      <c r="CH211" s="106"/>
      <c r="CI211" s="106"/>
      <c r="CJ211" s="106"/>
      <c r="CK211" s="106"/>
      <c r="CL211" s="106"/>
      <c r="CM211" s="106"/>
      <c r="CN211" s="55"/>
      <c r="CO211" s="91"/>
      <c r="CP211" s="91"/>
      <c r="CQ211" s="91"/>
      <c r="CR211" s="91"/>
      <c r="CS211" s="93"/>
    </row>
    <row r="212" spans="81:97" ht="13.95" customHeight="1" thickBot="1" x14ac:dyDescent="0.3">
      <c r="CC212" s="94"/>
      <c r="CD212" s="91"/>
      <c r="CE212" s="133">
        <f>R5</f>
        <v>0</v>
      </c>
      <c r="CF212" s="134"/>
      <c r="CG212" s="134"/>
      <c r="CH212" s="134"/>
      <c r="CI212" s="134"/>
      <c r="CJ212" s="134"/>
      <c r="CK212" s="135"/>
      <c r="CL212" s="136">
        <f>R6</f>
        <v>0</v>
      </c>
      <c r="CM212" s="137"/>
      <c r="CN212" s="138"/>
      <c r="CO212" s="91"/>
      <c r="CP212" s="91"/>
      <c r="CQ212" s="139"/>
      <c r="CR212" s="139"/>
      <c r="CS212" s="93"/>
    </row>
    <row r="213" spans="81:97" ht="13.95" customHeight="1" thickBot="1" x14ac:dyDescent="0.3">
      <c r="CC213" s="94"/>
      <c r="CD213" s="91"/>
      <c r="CE213" s="91"/>
      <c r="CF213" s="91"/>
      <c r="CG213" s="91"/>
      <c r="CH213" s="91"/>
      <c r="CI213" s="98"/>
      <c r="CJ213" s="99"/>
      <c r="CK213" s="100"/>
      <c r="CL213" s="100"/>
      <c r="CM213" s="100"/>
      <c r="CN213" s="100"/>
      <c r="CO213" s="101"/>
      <c r="CP213" s="98"/>
      <c r="CQ213" s="98"/>
      <c r="CR213" s="98"/>
      <c r="CS213" s="95"/>
    </row>
    <row r="214" spans="81:97" ht="13.95" customHeight="1" thickBot="1" x14ac:dyDescent="0.3">
      <c r="CC214" s="359"/>
      <c r="CD214" s="358" t="s">
        <v>105</v>
      </c>
      <c r="CE214" s="360" t="s">
        <v>96</v>
      </c>
      <c r="CF214" s="360" t="s">
        <v>97</v>
      </c>
      <c r="CG214" s="360" t="s">
        <v>98</v>
      </c>
      <c r="CH214" s="359" t="s">
        <v>99</v>
      </c>
      <c r="CI214" s="361"/>
      <c r="CJ214" s="362"/>
      <c r="CK214" s="363"/>
      <c r="CL214" s="359" t="s">
        <v>95</v>
      </c>
      <c r="CM214" s="358"/>
      <c r="CN214" s="356"/>
      <c r="CO214" s="358"/>
      <c r="CP214" s="360" t="s">
        <v>96</v>
      </c>
      <c r="CQ214" s="360" t="s">
        <v>97</v>
      </c>
      <c r="CR214" s="360" t="s">
        <v>98</v>
      </c>
      <c r="CS214" s="141"/>
    </row>
    <row r="215" spans="81:97" ht="13.95" customHeight="1" x14ac:dyDescent="0.3">
      <c r="CC215" s="142"/>
      <c r="CD215" s="143"/>
      <c r="CE215" s="57"/>
      <c r="CF215" s="144"/>
      <c r="CG215" s="145"/>
      <c r="CH215" s="146"/>
      <c r="CI215" s="147"/>
      <c r="CJ215" s="148"/>
      <c r="CK215" s="149"/>
      <c r="CL215" s="150"/>
      <c r="CM215" s="150"/>
      <c r="CN215" s="150"/>
      <c r="CO215" s="150"/>
      <c r="CP215" s="57"/>
      <c r="CQ215" s="151"/>
      <c r="CR215" s="152"/>
      <c r="CS215" s="141"/>
    </row>
    <row r="216" spans="81:97" ht="13.95" customHeight="1" x14ac:dyDescent="0.3">
      <c r="CC216" s="153"/>
      <c r="CD216" s="154"/>
      <c r="CE216" s="61"/>
      <c r="CF216" s="144"/>
      <c r="CG216" s="155"/>
      <c r="CH216" s="156"/>
      <c r="CI216" s="157"/>
      <c r="CJ216" s="157"/>
      <c r="CK216" s="158"/>
      <c r="CL216" s="150"/>
      <c r="CM216" s="111"/>
      <c r="CN216" s="111"/>
      <c r="CO216" s="111"/>
      <c r="CP216" s="57"/>
      <c r="CQ216" s="151"/>
      <c r="CR216" s="159"/>
      <c r="CS216" s="93"/>
    </row>
    <row r="217" spans="81:97" ht="13.95" customHeight="1" x14ac:dyDescent="0.3">
      <c r="CC217" s="153"/>
      <c r="CD217" s="154"/>
      <c r="CE217" s="61"/>
      <c r="CF217" s="160"/>
      <c r="CG217" s="155"/>
      <c r="CH217" s="161"/>
      <c r="CI217" s="162"/>
      <c r="CJ217" s="162"/>
      <c r="CK217" s="163"/>
      <c r="CL217" s="150"/>
      <c r="CM217" s="111"/>
      <c r="CN217" s="111"/>
      <c r="CO217" s="111"/>
      <c r="CP217" s="57"/>
      <c r="CQ217" s="151"/>
      <c r="CR217" s="159"/>
      <c r="CS217" s="164"/>
    </row>
    <row r="218" spans="81:97" ht="13.95" customHeight="1" x14ac:dyDescent="0.3">
      <c r="CC218" s="153"/>
      <c r="CD218" s="154"/>
      <c r="CE218" s="61"/>
      <c r="CF218" s="160"/>
      <c r="CG218" s="155"/>
      <c r="CH218" s="156"/>
      <c r="CI218" s="157"/>
      <c r="CJ218" s="157"/>
      <c r="CK218" s="158"/>
      <c r="CL218" s="150"/>
      <c r="CM218" s="111"/>
      <c r="CN218" s="111"/>
      <c r="CO218" s="111"/>
      <c r="CP218" s="57"/>
      <c r="CQ218" s="151"/>
      <c r="CR218" s="159"/>
      <c r="CS218" s="165"/>
    </row>
    <row r="219" spans="81:97" ht="13.95" customHeight="1" x14ac:dyDescent="0.3">
      <c r="CC219" s="153"/>
      <c r="CD219" s="154"/>
      <c r="CE219" s="61"/>
      <c r="CF219" s="160"/>
      <c r="CG219" s="155"/>
      <c r="CH219" s="161"/>
      <c r="CI219" s="162"/>
      <c r="CJ219" s="162"/>
      <c r="CK219" s="163"/>
      <c r="CL219" s="150"/>
      <c r="CM219" s="111"/>
      <c r="CN219" s="111"/>
      <c r="CO219" s="111"/>
      <c r="CP219" s="57"/>
      <c r="CQ219" s="151"/>
      <c r="CR219" s="159"/>
      <c r="CS219" s="165"/>
    </row>
    <row r="220" spans="81:97" ht="13.95" customHeight="1" x14ac:dyDescent="0.3">
      <c r="CC220" s="153"/>
      <c r="CD220" s="154"/>
      <c r="CE220" s="61"/>
      <c r="CF220" s="160"/>
      <c r="CG220" s="155"/>
      <c r="CH220" s="156"/>
      <c r="CI220" s="157"/>
      <c r="CJ220" s="157"/>
      <c r="CK220" s="158"/>
      <c r="CL220" s="150"/>
      <c r="CM220" s="111"/>
      <c r="CN220" s="111"/>
      <c r="CO220" s="111"/>
      <c r="CP220" s="57"/>
      <c r="CQ220" s="151"/>
      <c r="CR220" s="159"/>
      <c r="CS220" s="165"/>
    </row>
    <row r="221" spans="81:97" ht="13.95" customHeight="1" x14ac:dyDescent="0.3">
      <c r="CC221" s="153"/>
      <c r="CD221" s="154"/>
      <c r="CE221" s="61"/>
      <c r="CF221" s="160"/>
      <c r="CG221" s="155"/>
      <c r="CH221" s="161"/>
      <c r="CI221" s="162"/>
      <c r="CJ221" s="162"/>
      <c r="CK221" s="163"/>
      <c r="CL221" s="150"/>
      <c r="CM221" s="111"/>
      <c r="CN221" s="111"/>
      <c r="CO221" s="111"/>
      <c r="CP221" s="57"/>
      <c r="CQ221" s="151"/>
      <c r="CR221" s="159"/>
      <c r="CS221" s="165"/>
    </row>
    <row r="222" spans="81:97" ht="13.95" customHeight="1" thickBot="1" x14ac:dyDescent="0.35">
      <c r="CC222" s="118"/>
      <c r="CD222" s="166"/>
      <c r="CE222" s="76"/>
      <c r="CF222" s="167"/>
      <c r="CG222" s="168"/>
      <c r="CH222" s="169"/>
      <c r="CI222" s="170"/>
      <c r="CJ222" s="170"/>
      <c r="CK222" s="171"/>
      <c r="CL222" s="119"/>
      <c r="CM222" s="119"/>
      <c r="CN222" s="119"/>
      <c r="CO222" s="119"/>
      <c r="CP222" s="76"/>
      <c r="CQ222" s="172"/>
      <c r="CR222" s="173"/>
      <c r="CS222" s="174"/>
    </row>
  </sheetData>
  <conditionalFormatting sqref="CC175:CM175 CO175:CS175 CQ178:CS193 CH178:CH193 CK178:CK193 CN178:CN193 CD178:CE193">
    <cfRule type="containsErrors" dxfId="140" priority="11">
      <formula>ISERROR(CC175)</formula>
    </cfRule>
    <cfRule type="cellIs" dxfId="139" priority="12" operator="equal">
      <formula>0</formula>
    </cfRule>
  </conditionalFormatting>
  <conditionalFormatting sqref="CC176:CS177">
    <cfRule type="containsErrors" dxfId="138" priority="9">
      <formula>ISERROR(CC176)</formula>
    </cfRule>
    <cfRule type="cellIs" dxfId="137" priority="10" operator="equal">
      <formula>0</formula>
    </cfRule>
  </conditionalFormatting>
  <conditionalFormatting sqref="CC178:CC193">
    <cfRule type="containsErrors" dxfId="136" priority="7">
      <formula>ISERROR(CC178)</formula>
    </cfRule>
    <cfRule type="cellIs" dxfId="135" priority="8" operator="equal">
      <formula>0</formula>
    </cfRule>
  </conditionalFormatting>
  <conditionalFormatting sqref="CF178:CF193">
    <cfRule type="containsErrors" dxfId="134" priority="6">
      <formula>ISERROR(CF178)</formula>
    </cfRule>
  </conditionalFormatting>
  <conditionalFormatting sqref="CI178:CI193">
    <cfRule type="containsErrors" dxfId="133" priority="5">
      <formula>ISERROR(CI178)</formula>
    </cfRule>
  </conditionalFormatting>
  <conditionalFormatting sqref="CL178:CL193">
    <cfRule type="containsErrors" dxfId="132" priority="4">
      <formula>ISERROR(CL178)</formula>
    </cfRule>
  </conditionalFormatting>
  <conditionalFormatting sqref="CO178:CO193">
    <cfRule type="containsErrors" dxfId="131" priority="3">
      <formula>ISERROR(CO178)</formula>
    </cfRule>
  </conditionalFormatting>
  <conditionalFormatting sqref="CH215 CJ215 CH214:CJ214 CH216:CJ222 CC211:CS212 CC208:CS209 CC214:CG222 CL214:CS222 CC204:CS206 CC200:CS202 CC195:CS198">
    <cfRule type="containsErrors" dxfId="130" priority="1">
      <formula>ISERROR(CC195)</formula>
    </cfRule>
    <cfRule type="cellIs" dxfId="129" priority="2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ImprimerSem09">
                <anchor moveWithCells="1">
                  <from>
                    <xdr:col>80</xdr:col>
                    <xdr:colOff>15240</xdr:colOff>
                    <xdr:row>195</xdr:row>
                    <xdr:rowOff>7620</xdr:rowOff>
                  </from>
                  <to>
                    <xdr:col>81</xdr:col>
                    <xdr:colOff>731520</xdr:colOff>
                    <xdr:row>196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CC174:CS222"/>
  <sheetViews>
    <sheetView topLeftCell="A163" workbookViewId="0">
      <selection activeCell="CD175" sqref="CD175"/>
    </sheetView>
  </sheetViews>
  <sheetFormatPr baseColWidth="10" defaultRowHeight="13.95" customHeight="1" x14ac:dyDescent="0.25"/>
  <cols>
    <col min="1" max="80" width="0.19921875" customWidth="1"/>
    <col min="81" max="81" width="4.59765625" customWidth="1"/>
    <col min="82" max="82" width="15.59765625" customWidth="1"/>
    <col min="83" max="97" width="5.69921875" customWidth="1"/>
  </cols>
  <sheetData>
    <row r="174" spans="81:97" ht="13.95" customHeight="1" thickBot="1" x14ac:dyDescent="0.3"/>
    <row r="175" spans="81:97" ht="13.95" customHeight="1" thickBot="1" x14ac:dyDescent="0.3">
      <c r="CC175" s="52"/>
      <c r="CD175" s="364"/>
      <c r="CE175" s="53"/>
      <c r="CF175" s="53"/>
      <c r="CG175" s="53"/>
      <c r="CH175" s="53"/>
      <c r="CI175" s="53"/>
      <c r="CJ175" s="53"/>
      <c r="CK175" s="53"/>
      <c r="CL175" s="53"/>
      <c r="CM175" s="53"/>
      <c r="CN175" s="54"/>
      <c r="CO175" s="53"/>
      <c r="CP175" s="53"/>
      <c r="CQ175" s="53"/>
      <c r="CR175" s="53"/>
      <c r="CS175" s="55"/>
    </row>
    <row r="176" spans="81:97" ht="13.95" customHeight="1" x14ac:dyDescent="0.25">
      <c r="CC176" s="56"/>
      <c r="CD176" s="57"/>
      <c r="CE176" s="58"/>
      <c r="CF176" s="58"/>
      <c r="CG176" s="58"/>
      <c r="CH176" s="58"/>
      <c r="CI176" s="58"/>
      <c r="CJ176" s="58"/>
      <c r="CK176" s="58"/>
      <c r="CL176" s="58"/>
      <c r="CM176" s="58"/>
      <c r="CN176" s="58"/>
      <c r="CO176" s="58"/>
      <c r="CP176" s="58"/>
      <c r="CQ176" s="58"/>
      <c r="CR176" s="58"/>
      <c r="CS176" s="59"/>
    </row>
    <row r="177" spans="81:97" ht="13.95" customHeight="1" x14ac:dyDescent="0.25">
      <c r="CC177" s="60"/>
      <c r="CD177" s="61"/>
      <c r="CE177" s="62"/>
      <c r="CF177" s="58"/>
      <c r="CG177" s="62"/>
      <c r="CH177" s="62"/>
      <c r="CI177" s="58"/>
      <c r="CJ177" s="62"/>
      <c r="CK177" s="62"/>
      <c r="CL177" s="58"/>
      <c r="CM177" s="62"/>
      <c r="CN177" s="62"/>
      <c r="CO177" s="58"/>
      <c r="CP177" s="62"/>
      <c r="CQ177" s="62"/>
      <c r="CR177" s="62"/>
      <c r="CS177" s="63"/>
    </row>
    <row r="178" spans="81:97" ht="13.95" customHeight="1" x14ac:dyDescent="0.25">
      <c r="CC178" s="64"/>
      <c r="CD178" s="65"/>
      <c r="CE178" s="66"/>
      <c r="CF178" s="67"/>
      <c r="CG178" s="61"/>
      <c r="CH178" s="66"/>
      <c r="CI178" s="67"/>
      <c r="CJ178" s="61"/>
      <c r="CK178" s="66"/>
      <c r="CL178" s="67"/>
      <c r="CM178" s="61"/>
      <c r="CN178" s="68"/>
      <c r="CO178" s="67"/>
      <c r="CP178" s="61"/>
      <c r="CQ178" s="69"/>
      <c r="CR178" s="69"/>
      <c r="CS178" s="70"/>
    </row>
    <row r="179" spans="81:97" ht="13.95" customHeight="1" x14ac:dyDescent="0.25">
      <c r="CC179" s="64"/>
      <c r="CD179" s="65"/>
      <c r="CE179" s="66"/>
      <c r="CF179" s="67"/>
      <c r="CG179" s="61"/>
      <c r="CH179" s="66"/>
      <c r="CI179" s="67"/>
      <c r="CJ179" s="61"/>
      <c r="CK179" s="66"/>
      <c r="CL179" s="67"/>
      <c r="CM179" s="61"/>
      <c r="CN179" s="68"/>
      <c r="CO179" s="67"/>
      <c r="CP179" s="61"/>
      <c r="CQ179" s="69"/>
      <c r="CR179" s="69"/>
      <c r="CS179" s="70"/>
    </row>
    <row r="180" spans="81:97" ht="13.95" customHeight="1" x14ac:dyDescent="0.25">
      <c r="CC180" s="64"/>
      <c r="CD180" s="65"/>
      <c r="CE180" s="71"/>
      <c r="CF180" s="67"/>
      <c r="CG180" s="61"/>
      <c r="CH180" s="66"/>
      <c r="CI180" s="67"/>
      <c r="CJ180" s="61"/>
      <c r="CK180" s="66"/>
      <c r="CL180" s="67"/>
      <c r="CM180" s="61"/>
      <c r="CN180" s="68"/>
      <c r="CO180" s="67"/>
      <c r="CP180" s="61"/>
      <c r="CQ180" s="69"/>
      <c r="CR180" s="69"/>
      <c r="CS180" s="70"/>
    </row>
    <row r="181" spans="81:97" ht="13.95" customHeight="1" x14ac:dyDescent="0.25">
      <c r="CC181" s="64"/>
      <c r="CD181" s="65"/>
      <c r="CE181" s="71"/>
      <c r="CF181" s="67"/>
      <c r="CG181" s="61"/>
      <c r="CH181" s="66"/>
      <c r="CI181" s="67"/>
      <c r="CJ181" s="61"/>
      <c r="CK181" s="66"/>
      <c r="CL181" s="67"/>
      <c r="CM181" s="61"/>
      <c r="CN181" s="68"/>
      <c r="CO181" s="67"/>
      <c r="CP181" s="61"/>
      <c r="CQ181" s="69"/>
      <c r="CR181" s="69"/>
      <c r="CS181" s="70"/>
    </row>
    <row r="182" spans="81:97" ht="13.95" customHeight="1" x14ac:dyDescent="0.25">
      <c r="CC182" s="64"/>
      <c r="CD182" s="65"/>
      <c r="CE182" s="71"/>
      <c r="CF182" s="67"/>
      <c r="CG182" s="61"/>
      <c r="CH182" s="66"/>
      <c r="CI182" s="67"/>
      <c r="CJ182" s="61"/>
      <c r="CK182" s="66"/>
      <c r="CL182" s="67"/>
      <c r="CM182" s="61"/>
      <c r="CN182" s="68"/>
      <c r="CO182" s="67"/>
      <c r="CP182" s="61"/>
      <c r="CQ182" s="69"/>
      <c r="CR182" s="69"/>
      <c r="CS182" s="70"/>
    </row>
    <row r="183" spans="81:97" ht="13.95" customHeight="1" x14ac:dyDescent="0.25">
      <c r="CC183" s="64"/>
      <c r="CD183" s="65"/>
      <c r="CE183" s="71"/>
      <c r="CF183" s="67"/>
      <c r="CG183" s="61"/>
      <c r="CH183" s="66"/>
      <c r="CI183" s="67"/>
      <c r="CJ183" s="61"/>
      <c r="CK183" s="66"/>
      <c r="CL183" s="67"/>
      <c r="CM183" s="61"/>
      <c r="CN183" s="68"/>
      <c r="CO183" s="67"/>
      <c r="CP183" s="61"/>
      <c r="CQ183" s="69"/>
      <c r="CR183" s="69"/>
      <c r="CS183" s="70"/>
    </row>
    <row r="184" spans="81:97" ht="13.95" customHeight="1" x14ac:dyDescent="0.25">
      <c r="CC184" s="64"/>
      <c r="CD184" s="65"/>
      <c r="CE184" s="71"/>
      <c r="CF184" s="67"/>
      <c r="CG184" s="61"/>
      <c r="CH184" s="66"/>
      <c r="CI184" s="67"/>
      <c r="CJ184" s="61"/>
      <c r="CK184" s="66"/>
      <c r="CL184" s="67"/>
      <c r="CM184" s="61"/>
      <c r="CN184" s="68"/>
      <c r="CO184" s="67"/>
      <c r="CP184" s="61"/>
      <c r="CQ184" s="69"/>
      <c r="CR184" s="69"/>
      <c r="CS184" s="70"/>
    </row>
    <row r="185" spans="81:97" ht="13.95" customHeight="1" x14ac:dyDescent="0.25">
      <c r="CC185" s="64"/>
      <c r="CD185" s="65"/>
      <c r="CE185" s="71"/>
      <c r="CF185" s="67"/>
      <c r="CG185" s="61"/>
      <c r="CH185" s="66"/>
      <c r="CI185" s="67"/>
      <c r="CJ185" s="61"/>
      <c r="CK185" s="66"/>
      <c r="CL185" s="67"/>
      <c r="CM185" s="61"/>
      <c r="CN185" s="68"/>
      <c r="CO185" s="67"/>
      <c r="CP185" s="61"/>
      <c r="CQ185" s="69"/>
      <c r="CR185" s="69"/>
      <c r="CS185" s="70"/>
    </row>
    <row r="186" spans="81:97" ht="13.95" customHeight="1" x14ac:dyDescent="0.25">
      <c r="CC186" s="64"/>
      <c r="CD186" s="65"/>
      <c r="CE186" s="61"/>
      <c r="CF186" s="67"/>
      <c r="CG186" s="61"/>
      <c r="CH186" s="66"/>
      <c r="CI186" s="67"/>
      <c r="CJ186" s="61"/>
      <c r="CK186" s="66"/>
      <c r="CL186" s="67"/>
      <c r="CM186" s="61"/>
      <c r="CN186" s="68"/>
      <c r="CO186" s="67"/>
      <c r="CP186" s="61"/>
      <c r="CQ186" s="69"/>
      <c r="CR186" s="69"/>
      <c r="CS186" s="70"/>
    </row>
    <row r="187" spans="81:97" ht="13.95" customHeight="1" x14ac:dyDescent="0.25">
      <c r="CC187" s="64"/>
      <c r="CD187" s="65"/>
      <c r="CE187" s="71"/>
      <c r="CF187" s="67"/>
      <c r="CG187" s="61"/>
      <c r="CH187" s="66"/>
      <c r="CI187" s="67"/>
      <c r="CJ187" s="61"/>
      <c r="CK187" s="66"/>
      <c r="CL187" s="67"/>
      <c r="CM187" s="61"/>
      <c r="CN187" s="68"/>
      <c r="CO187" s="67"/>
      <c r="CP187" s="61"/>
      <c r="CQ187" s="69"/>
      <c r="CR187" s="69"/>
      <c r="CS187" s="70"/>
    </row>
    <row r="188" spans="81:97" ht="13.95" customHeight="1" x14ac:dyDescent="0.25">
      <c r="CC188" s="64"/>
      <c r="CD188" s="65"/>
      <c r="CE188" s="71"/>
      <c r="CF188" s="67"/>
      <c r="CG188" s="61"/>
      <c r="CH188" s="66"/>
      <c r="CI188" s="67"/>
      <c r="CJ188" s="61"/>
      <c r="CK188" s="66"/>
      <c r="CL188" s="67"/>
      <c r="CM188" s="61"/>
      <c r="CN188" s="68"/>
      <c r="CO188" s="67"/>
      <c r="CP188" s="61"/>
      <c r="CQ188" s="69"/>
      <c r="CR188" s="69"/>
      <c r="CS188" s="70"/>
    </row>
    <row r="189" spans="81:97" ht="13.95" customHeight="1" x14ac:dyDescent="0.25">
      <c r="CC189" s="64"/>
      <c r="CD189" s="65"/>
      <c r="CE189" s="61"/>
      <c r="CF189" s="67"/>
      <c r="CG189" s="61"/>
      <c r="CH189" s="66"/>
      <c r="CI189" s="67"/>
      <c r="CJ189" s="61"/>
      <c r="CK189" s="66"/>
      <c r="CL189" s="67"/>
      <c r="CM189" s="61"/>
      <c r="CN189" s="68"/>
      <c r="CO189" s="67"/>
      <c r="CP189" s="61"/>
      <c r="CQ189" s="69"/>
      <c r="CR189" s="69"/>
      <c r="CS189" s="70"/>
    </row>
    <row r="190" spans="81:97" ht="13.95" customHeight="1" x14ac:dyDescent="0.25">
      <c r="CC190" s="64"/>
      <c r="CD190" s="65"/>
      <c r="CE190" s="71"/>
      <c r="CF190" s="67"/>
      <c r="CG190" s="61"/>
      <c r="CH190" s="66"/>
      <c r="CI190" s="67"/>
      <c r="CJ190" s="61"/>
      <c r="CK190" s="66"/>
      <c r="CL190" s="67"/>
      <c r="CM190" s="61"/>
      <c r="CN190" s="68"/>
      <c r="CO190" s="67"/>
      <c r="CP190" s="61"/>
      <c r="CQ190" s="69"/>
      <c r="CR190" s="69"/>
      <c r="CS190" s="70"/>
    </row>
    <row r="191" spans="81:97" ht="13.95" customHeight="1" x14ac:dyDescent="0.25">
      <c r="CC191" s="64"/>
      <c r="CD191" s="65"/>
      <c r="CE191" s="71"/>
      <c r="CF191" s="67"/>
      <c r="CG191" s="61"/>
      <c r="CH191" s="66"/>
      <c r="CI191" s="67"/>
      <c r="CJ191" s="61"/>
      <c r="CK191" s="66"/>
      <c r="CL191" s="67"/>
      <c r="CM191" s="61"/>
      <c r="CN191" s="68"/>
      <c r="CO191" s="67"/>
      <c r="CP191" s="61"/>
      <c r="CQ191" s="69"/>
      <c r="CR191" s="69"/>
      <c r="CS191" s="70"/>
    </row>
    <row r="192" spans="81:97" ht="13.95" customHeight="1" x14ac:dyDescent="0.25">
      <c r="CC192" s="64"/>
      <c r="CD192" s="65"/>
      <c r="CE192" s="71"/>
      <c r="CF192" s="67"/>
      <c r="CG192" s="61"/>
      <c r="CH192" s="66"/>
      <c r="CI192" s="67"/>
      <c r="CJ192" s="61"/>
      <c r="CK192" s="66"/>
      <c r="CL192" s="67"/>
      <c r="CM192" s="61"/>
      <c r="CN192" s="68"/>
      <c r="CO192" s="67"/>
      <c r="CP192" s="61"/>
      <c r="CQ192" s="69"/>
      <c r="CR192" s="69"/>
      <c r="CS192" s="70"/>
    </row>
    <row r="193" spans="81:97" ht="13.95" customHeight="1" thickBot="1" x14ac:dyDescent="0.3">
      <c r="CC193" s="72"/>
      <c r="CD193" s="73"/>
      <c r="CE193" s="74"/>
      <c r="CF193" s="75"/>
      <c r="CG193" s="76"/>
      <c r="CH193" s="74"/>
      <c r="CI193" s="75"/>
      <c r="CJ193" s="76"/>
      <c r="CK193" s="74"/>
      <c r="CL193" s="75"/>
      <c r="CM193" s="76"/>
      <c r="CN193" s="77"/>
      <c r="CO193" s="75"/>
      <c r="CP193" s="76"/>
      <c r="CQ193" s="78"/>
      <c r="CR193" s="78"/>
      <c r="CS193" s="70"/>
    </row>
    <row r="194" spans="81:97" ht="13.95" customHeight="1" thickBot="1" x14ac:dyDescent="0.3">
      <c r="CC194" s="79"/>
      <c r="CD194" s="80"/>
      <c r="CE194" s="80"/>
      <c r="CF194" s="80"/>
      <c r="CG194" s="80"/>
      <c r="CH194" s="80"/>
      <c r="CI194" s="81"/>
      <c r="CJ194" s="82"/>
      <c r="CK194" s="83"/>
      <c r="CL194" s="83"/>
      <c r="CM194" s="83"/>
      <c r="CN194" s="83"/>
      <c r="CO194" s="84"/>
      <c r="CP194" s="81"/>
      <c r="CQ194" s="81"/>
      <c r="CR194" s="81"/>
      <c r="CS194" s="85"/>
    </row>
    <row r="195" spans="81:97" ht="13.95" customHeight="1" thickBot="1" x14ac:dyDescent="0.3">
      <c r="CC195" s="86"/>
      <c r="CD195" s="87" t="s">
        <v>90</v>
      </c>
      <c r="CE195" s="180"/>
      <c r="CF195" s="189"/>
      <c r="CG195" s="189"/>
      <c r="CH195" s="189"/>
      <c r="CI195" s="190"/>
      <c r="CJ195" s="175"/>
      <c r="CK195" s="88"/>
      <c r="CL195" s="180"/>
      <c r="CM195" s="181"/>
      <c r="CN195" s="181"/>
      <c r="CO195" s="181"/>
      <c r="CP195" s="181"/>
      <c r="CQ195" s="182"/>
      <c r="CR195" s="175"/>
      <c r="CS195" s="89"/>
    </row>
    <row r="196" spans="81:97" ht="13.95" customHeight="1" x14ac:dyDescent="0.25">
      <c r="CC196" s="90"/>
      <c r="CD196" s="91"/>
      <c r="CE196" s="183"/>
      <c r="CF196" s="191"/>
      <c r="CG196" s="191"/>
      <c r="CH196" s="191"/>
      <c r="CI196" s="192"/>
      <c r="CJ196" s="176"/>
      <c r="CK196" s="92"/>
      <c r="CL196" s="183"/>
      <c r="CM196" s="184"/>
      <c r="CN196" s="184"/>
      <c r="CO196" s="184"/>
      <c r="CP196" s="184"/>
      <c r="CQ196" s="185"/>
      <c r="CR196" s="178"/>
      <c r="CS196" s="93"/>
    </row>
    <row r="197" spans="81:97" ht="13.95" customHeight="1" x14ac:dyDescent="0.25">
      <c r="CC197" s="94"/>
      <c r="CD197" s="91"/>
      <c r="CE197" s="183"/>
      <c r="CF197" s="191"/>
      <c r="CG197" s="191"/>
      <c r="CH197" s="191"/>
      <c r="CI197" s="192"/>
      <c r="CJ197" s="176"/>
      <c r="CK197" s="92"/>
      <c r="CL197" s="183"/>
      <c r="CM197" s="184"/>
      <c r="CN197" s="184"/>
      <c r="CO197" s="184"/>
      <c r="CP197" s="184"/>
      <c r="CQ197" s="185"/>
      <c r="CR197" s="178"/>
      <c r="CS197" s="95"/>
    </row>
    <row r="198" spans="81:97" ht="13.95" customHeight="1" thickBot="1" x14ac:dyDescent="0.3">
      <c r="CC198" s="79"/>
      <c r="CD198" s="80"/>
      <c r="CE198" s="193"/>
      <c r="CF198" s="194"/>
      <c r="CG198" s="194"/>
      <c r="CH198" s="194"/>
      <c r="CI198" s="195"/>
      <c r="CJ198" s="177"/>
      <c r="CK198" s="97"/>
      <c r="CL198" s="186"/>
      <c r="CM198" s="187"/>
      <c r="CN198" s="187"/>
      <c r="CO198" s="187"/>
      <c r="CP198" s="187"/>
      <c r="CQ198" s="188"/>
      <c r="CR198" s="179"/>
      <c r="CS198" s="85"/>
    </row>
    <row r="199" spans="81:97" ht="13.95" customHeight="1" thickBot="1" x14ac:dyDescent="0.3">
      <c r="CC199" s="94"/>
      <c r="CD199" s="91"/>
      <c r="CE199" s="91"/>
      <c r="CF199" s="91"/>
      <c r="CG199" s="91"/>
      <c r="CH199" s="91"/>
      <c r="CI199" s="98"/>
      <c r="CJ199" s="99"/>
      <c r="CK199" s="100"/>
      <c r="CL199" s="100"/>
      <c r="CM199" s="100"/>
      <c r="CN199" s="100"/>
      <c r="CO199" s="101"/>
      <c r="CP199" s="98"/>
      <c r="CQ199" s="98"/>
      <c r="CR199" s="98"/>
      <c r="CS199" s="95"/>
    </row>
    <row r="200" spans="81:97" ht="13.95" customHeight="1" thickBot="1" x14ac:dyDescent="0.3">
      <c r="CC200" s="102"/>
      <c r="CD200" s="354" t="s">
        <v>102</v>
      </c>
      <c r="CE200" s="103"/>
      <c r="CF200" s="103"/>
      <c r="CG200" s="103"/>
      <c r="CH200" s="103"/>
      <c r="CI200" s="104"/>
      <c r="CJ200" s="91"/>
      <c r="CK200" s="105" t="s">
        <v>91</v>
      </c>
      <c r="CL200" s="106"/>
      <c r="CM200" s="106"/>
      <c r="CN200" s="106"/>
      <c r="CO200" s="106"/>
      <c r="CP200" s="106"/>
      <c r="CQ200" s="106"/>
      <c r="CR200" s="107"/>
      <c r="CS200" s="108"/>
    </row>
    <row r="201" spans="81:97" ht="13.95" customHeight="1" x14ac:dyDescent="0.25">
      <c r="CC201" s="109"/>
      <c r="CD201" s="110"/>
      <c r="CE201" s="110"/>
      <c r="CF201" s="110"/>
      <c r="CG201" s="110"/>
      <c r="CH201" s="111"/>
      <c r="CI201" s="112"/>
      <c r="CJ201" s="91"/>
      <c r="CK201" s="94"/>
      <c r="CL201" s="91"/>
      <c r="CM201" s="91"/>
      <c r="CN201" s="91"/>
      <c r="CO201" s="91"/>
      <c r="CP201" s="91"/>
      <c r="CQ201" s="98"/>
      <c r="CR201" s="113"/>
      <c r="CS201" s="114"/>
    </row>
    <row r="202" spans="81:97" ht="13.95" customHeight="1" thickBot="1" x14ac:dyDescent="0.3">
      <c r="CC202" s="115"/>
      <c r="CD202" s="116"/>
      <c r="CE202" s="116"/>
      <c r="CF202" s="116"/>
      <c r="CG202" s="116"/>
      <c r="CH202" s="80"/>
      <c r="CI202" s="117"/>
      <c r="CJ202" s="91"/>
      <c r="CK202" s="118"/>
      <c r="CL202" s="119"/>
      <c r="CM202" s="119"/>
      <c r="CN202" s="119"/>
      <c r="CO202" s="119"/>
      <c r="CP202" s="119"/>
      <c r="CQ202" s="96"/>
      <c r="CR202" s="120"/>
      <c r="CS202" s="121"/>
    </row>
    <row r="203" spans="81:97" ht="13.95" customHeight="1" thickBot="1" x14ac:dyDescent="0.3">
      <c r="CC203" s="94"/>
      <c r="CD203" s="91"/>
      <c r="CE203" s="91"/>
      <c r="CF203" s="91"/>
      <c r="CG203" s="91"/>
      <c r="CH203" s="91"/>
      <c r="CI203" s="98"/>
      <c r="CJ203" s="99"/>
      <c r="CK203" s="100"/>
      <c r="CL203" s="100"/>
      <c r="CM203" s="100"/>
      <c r="CN203" s="100"/>
      <c r="CO203" s="101"/>
      <c r="CP203" s="98"/>
      <c r="CQ203" s="98"/>
      <c r="CR203" s="98"/>
      <c r="CS203" s="95"/>
    </row>
    <row r="204" spans="81:97" ht="13.95" customHeight="1" thickBot="1" x14ac:dyDescent="0.3">
      <c r="CC204" s="122"/>
      <c r="CD204" s="355" t="s">
        <v>103</v>
      </c>
      <c r="CE204" s="123"/>
      <c r="CF204" s="123"/>
      <c r="CG204" s="123"/>
      <c r="CH204" s="123"/>
      <c r="CI204" s="124"/>
      <c r="CJ204" s="101"/>
      <c r="CK204" s="105" t="s">
        <v>92</v>
      </c>
      <c r="CL204" s="106"/>
      <c r="CM204" s="106"/>
      <c r="CN204" s="106"/>
      <c r="CO204" s="106"/>
      <c r="CP204" s="106"/>
      <c r="CQ204" s="106"/>
      <c r="CR204" s="106"/>
      <c r="CS204" s="55"/>
    </row>
    <row r="205" spans="81:97" ht="13.95" customHeight="1" x14ac:dyDescent="0.25">
      <c r="CC205" s="90"/>
      <c r="CD205" s="125"/>
      <c r="CE205" s="125"/>
      <c r="CF205" s="125"/>
      <c r="CG205" s="125"/>
      <c r="CH205" s="91"/>
      <c r="CI205" s="112"/>
      <c r="CJ205" s="101"/>
      <c r="CK205" s="126"/>
      <c r="CL205" s="91"/>
      <c r="CM205" s="91"/>
      <c r="CN205" s="91"/>
      <c r="CO205" s="91"/>
      <c r="CP205" s="91"/>
      <c r="CQ205" s="91"/>
      <c r="CR205" s="113"/>
      <c r="CS205" s="114"/>
    </row>
    <row r="206" spans="81:97" ht="13.95" customHeight="1" thickBot="1" x14ac:dyDescent="0.3">
      <c r="CC206" s="118"/>
      <c r="CD206" s="119"/>
      <c r="CE206" s="119"/>
      <c r="CF206" s="119"/>
      <c r="CG206" s="119"/>
      <c r="CH206" s="119"/>
      <c r="CI206" s="117"/>
      <c r="CJ206" s="101"/>
      <c r="CK206" s="79"/>
      <c r="CL206" s="119"/>
      <c r="CM206" s="119"/>
      <c r="CN206" s="119"/>
      <c r="CO206" s="119"/>
      <c r="CP206" s="119"/>
      <c r="CQ206" s="119"/>
      <c r="CR206" s="120"/>
      <c r="CS206" s="127"/>
    </row>
    <row r="207" spans="81:97" ht="13.95" customHeight="1" thickBot="1" x14ac:dyDescent="0.3">
      <c r="CC207" s="94"/>
      <c r="CD207" s="91"/>
      <c r="CE207" s="91"/>
      <c r="CF207" s="91"/>
      <c r="CG207" s="91"/>
      <c r="CH207" s="91"/>
      <c r="CI207" s="98"/>
      <c r="CJ207" s="99"/>
      <c r="CK207" s="100"/>
      <c r="CL207" s="100"/>
      <c r="CM207" s="100"/>
      <c r="CN207" s="100"/>
      <c r="CO207" s="101"/>
      <c r="CP207" s="98"/>
      <c r="CQ207" s="98"/>
      <c r="CR207" s="98"/>
      <c r="CS207" s="95"/>
    </row>
    <row r="208" spans="81:97" ht="13.95" customHeight="1" thickBot="1" x14ac:dyDescent="0.3">
      <c r="CC208" s="105"/>
      <c r="CD208" s="357" t="s">
        <v>104</v>
      </c>
      <c r="CE208" s="106"/>
      <c r="CF208" s="106"/>
      <c r="CG208" s="106"/>
      <c r="CH208" s="106"/>
      <c r="CI208" s="55"/>
      <c r="CJ208" s="101"/>
      <c r="CK208" s="105" t="s">
        <v>93</v>
      </c>
      <c r="CL208" s="106"/>
      <c r="CM208" s="106"/>
      <c r="CN208" s="106"/>
      <c r="CO208" s="106"/>
      <c r="CP208" s="106"/>
      <c r="CQ208" s="106"/>
      <c r="CR208" s="106"/>
      <c r="CS208" s="55"/>
    </row>
    <row r="209" spans="81:97" ht="13.95" customHeight="1" thickBot="1" x14ac:dyDescent="0.3">
      <c r="CC209" s="128"/>
      <c r="CD209" s="129"/>
      <c r="CE209" s="129"/>
      <c r="CF209" s="129"/>
      <c r="CG209" s="129"/>
      <c r="CH209" s="80"/>
      <c r="CI209" s="130"/>
      <c r="CJ209" s="101"/>
      <c r="CK209" s="128"/>
      <c r="CL209" s="129"/>
      <c r="CM209" s="129"/>
      <c r="CN209" s="129"/>
      <c r="CO209" s="129"/>
      <c r="CP209" s="129"/>
      <c r="CQ209" s="129"/>
      <c r="CR209" s="131"/>
      <c r="CS209" s="132"/>
    </row>
    <row r="210" spans="81:97" ht="13.95" customHeight="1" thickBot="1" x14ac:dyDescent="0.3">
      <c r="CC210" s="94"/>
      <c r="CD210" s="91"/>
      <c r="CE210" s="91"/>
      <c r="CF210" s="91"/>
      <c r="CG210" s="91"/>
      <c r="CH210" s="91"/>
      <c r="CI210" s="98"/>
      <c r="CJ210" s="99"/>
      <c r="CK210" s="100"/>
      <c r="CL210" s="100"/>
      <c r="CM210" s="100"/>
      <c r="CN210" s="100"/>
      <c r="CO210" s="101"/>
      <c r="CP210" s="98"/>
      <c r="CQ210" s="98"/>
      <c r="CR210" s="98"/>
      <c r="CS210" s="95"/>
    </row>
    <row r="211" spans="81:97" ht="13.95" customHeight="1" thickBot="1" x14ac:dyDescent="0.3">
      <c r="CC211" s="94"/>
      <c r="CD211" s="91"/>
      <c r="CE211" s="105" t="s">
        <v>94</v>
      </c>
      <c r="CF211" s="106"/>
      <c r="CG211" s="106"/>
      <c r="CH211" s="106"/>
      <c r="CI211" s="106"/>
      <c r="CJ211" s="106"/>
      <c r="CK211" s="106"/>
      <c r="CL211" s="106"/>
      <c r="CM211" s="106"/>
      <c r="CN211" s="55"/>
      <c r="CO211" s="91"/>
      <c r="CP211" s="91"/>
      <c r="CQ211" s="91"/>
      <c r="CR211" s="91"/>
      <c r="CS211" s="93"/>
    </row>
    <row r="212" spans="81:97" ht="13.95" customHeight="1" thickBot="1" x14ac:dyDescent="0.3">
      <c r="CC212" s="94"/>
      <c r="CD212" s="91"/>
      <c r="CE212" s="133">
        <f>R5</f>
        <v>0</v>
      </c>
      <c r="CF212" s="134"/>
      <c r="CG212" s="134"/>
      <c r="CH212" s="134"/>
      <c r="CI212" s="134"/>
      <c r="CJ212" s="134"/>
      <c r="CK212" s="135"/>
      <c r="CL212" s="136">
        <f>R6</f>
        <v>0</v>
      </c>
      <c r="CM212" s="137"/>
      <c r="CN212" s="138"/>
      <c r="CO212" s="91"/>
      <c r="CP212" s="91"/>
      <c r="CQ212" s="139"/>
      <c r="CR212" s="139"/>
      <c r="CS212" s="93"/>
    </row>
    <row r="213" spans="81:97" ht="13.95" customHeight="1" thickBot="1" x14ac:dyDescent="0.3">
      <c r="CC213" s="94"/>
      <c r="CD213" s="91"/>
      <c r="CE213" s="91"/>
      <c r="CF213" s="91"/>
      <c r="CG213" s="91"/>
      <c r="CH213" s="91"/>
      <c r="CI213" s="98"/>
      <c r="CJ213" s="99"/>
      <c r="CK213" s="100"/>
      <c r="CL213" s="100"/>
      <c r="CM213" s="100"/>
      <c r="CN213" s="100"/>
      <c r="CO213" s="101"/>
      <c r="CP213" s="98"/>
      <c r="CQ213" s="98"/>
      <c r="CR213" s="98"/>
      <c r="CS213" s="95"/>
    </row>
    <row r="214" spans="81:97" ht="13.95" customHeight="1" thickBot="1" x14ac:dyDescent="0.3">
      <c r="CC214" s="359"/>
      <c r="CD214" s="358" t="s">
        <v>105</v>
      </c>
      <c r="CE214" s="360" t="s">
        <v>96</v>
      </c>
      <c r="CF214" s="360" t="s">
        <v>97</v>
      </c>
      <c r="CG214" s="360" t="s">
        <v>98</v>
      </c>
      <c r="CH214" s="359" t="s">
        <v>99</v>
      </c>
      <c r="CI214" s="361"/>
      <c r="CJ214" s="362"/>
      <c r="CK214" s="363"/>
      <c r="CL214" s="359" t="s">
        <v>95</v>
      </c>
      <c r="CM214" s="358"/>
      <c r="CN214" s="356"/>
      <c r="CO214" s="358"/>
      <c r="CP214" s="360" t="s">
        <v>96</v>
      </c>
      <c r="CQ214" s="360" t="s">
        <v>97</v>
      </c>
      <c r="CR214" s="360" t="s">
        <v>98</v>
      </c>
      <c r="CS214" s="141"/>
    </row>
    <row r="215" spans="81:97" ht="13.95" customHeight="1" x14ac:dyDescent="0.3">
      <c r="CC215" s="142"/>
      <c r="CD215" s="143"/>
      <c r="CE215" s="57"/>
      <c r="CF215" s="144"/>
      <c r="CG215" s="145"/>
      <c r="CH215" s="146"/>
      <c r="CI215" s="147"/>
      <c r="CJ215" s="148"/>
      <c r="CK215" s="149"/>
      <c r="CL215" s="150"/>
      <c r="CM215" s="150"/>
      <c r="CN215" s="150"/>
      <c r="CO215" s="150"/>
      <c r="CP215" s="57"/>
      <c r="CQ215" s="151"/>
      <c r="CR215" s="152"/>
      <c r="CS215" s="141"/>
    </row>
    <row r="216" spans="81:97" ht="13.95" customHeight="1" x14ac:dyDescent="0.3">
      <c r="CC216" s="153"/>
      <c r="CD216" s="154"/>
      <c r="CE216" s="61"/>
      <c r="CF216" s="144"/>
      <c r="CG216" s="155"/>
      <c r="CH216" s="156"/>
      <c r="CI216" s="157"/>
      <c r="CJ216" s="157"/>
      <c r="CK216" s="158"/>
      <c r="CL216" s="150"/>
      <c r="CM216" s="111"/>
      <c r="CN216" s="111"/>
      <c r="CO216" s="111"/>
      <c r="CP216" s="57"/>
      <c r="CQ216" s="151"/>
      <c r="CR216" s="159"/>
      <c r="CS216" s="93"/>
    </row>
    <row r="217" spans="81:97" ht="13.95" customHeight="1" x14ac:dyDescent="0.3">
      <c r="CC217" s="153"/>
      <c r="CD217" s="154"/>
      <c r="CE217" s="61"/>
      <c r="CF217" s="160"/>
      <c r="CG217" s="155"/>
      <c r="CH217" s="161"/>
      <c r="CI217" s="162"/>
      <c r="CJ217" s="162"/>
      <c r="CK217" s="163"/>
      <c r="CL217" s="150"/>
      <c r="CM217" s="111"/>
      <c r="CN217" s="111"/>
      <c r="CO217" s="111"/>
      <c r="CP217" s="57"/>
      <c r="CQ217" s="151"/>
      <c r="CR217" s="159"/>
      <c r="CS217" s="164"/>
    </row>
    <row r="218" spans="81:97" ht="13.95" customHeight="1" x14ac:dyDescent="0.3">
      <c r="CC218" s="153"/>
      <c r="CD218" s="154"/>
      <c r="CE218" s="61"/>
      <c r="CF218" s="160"/>
      <c r="CG218" s="155"/>
      <c r="CH218" s="156"/>
      <c r="CI218" s="157"/>
      <c r="CJ218" s="157"/>
      <c r="CK218" s="158"/>
      <c r="CL218" s="150"/>
      <c r="CM218" s="111"/>
      <c r="CN218" s="111"/>
      <c r="CO218" s="111"/>
      <c r="CP218" s="57"/>
      <c r="CQ218" s="151"/>
      <c r="CR218" s="159"/>
      <c r="CS218" s="165"/>
    </row>
    <row r="219" spans="81:97" ht="13.95" customHeight="1" x14ac:dyDescent="0.3">
      <c r="CC219" s="153"/>
      <c r="CD219" s="154"/>
      <c r="CE219" s="61"/>
      <c r="CF219" s="160"/>
      <c r="CG219" s="155"/>
      <c r="CH219" s="161"/>
      <c r="CI219" s="162"/>
      <c r="CJ219" s="162"/>
      <c r="CK219" s="163"/>
      <c r="CL219" s="150"/>
      <c r="CM219" s="111"/>
      <c r="CN219" s="111"/>
      <c r="CO219" s="111"/>
      <c r="CP219" s="57"/>
      <c r="CQ219" s="151"/>
      <c r="CR219" s="159"/>
      <c r="CS219" s="165"/>
    </row>
    <row r="220" spans="81:97" ht="13.95" customHeight="1" x14ac:dyDescent="0.3">
      <c r="CC220" s="153"/>
      <c r="CD220" s="154"/>
      <c r="CE220" s="61"/>
      <c r="CF220" s="160"/>
      <c r="CG220" s="155"/>
      <c r="CH220" s="156"/>
      <c r="CI220" s="157"/>
      <c r="CJ220" s="157"/>
      <c r="CK220" s="158"/>
      <c r="CL220" s="150"/>
      <c r="CM220" s="111"/>
      <c r="CN220" s="111"/>
      <c r="CO220" s="111"/>
      <c r="CP220" s="57"/>
      <c r="CQ220" s="151"/>
      <c r="CR220" s="159"/>
      <c r="CS220" s="165"/>
    </row>
    <row r="221" spans="81:97" ht="13.95" customHeight="1" x14ac:dyDescent="0.3">
      <c r="CC221" s="153"/>
      <c r="CD221" s="154"/>
      <c r="CE221" s="61"/>
      <c r="CF221" s="160"/>
      <c r="CG221" s="155"/>
      <c r="CH221" s="161"/>
      <c r="CI221" s="162"/>
      <c r="CJ221" s="162"/>
      <c r="CK221" s="163"/>
      <c r="CL221" s="150"/>
      <c r="CM221" s="111"/>
      <c r="CN221" s="111"/>
      <c r="CO221" s="111"/>
      <c r="CP221" s="57"/>
      <c r="CQ221" s="151"/>
      <c r="CR221" s="159"/>
      <c r="CS221" s="165"/>
    </row>
    <row r="222" spans="81:97" ht="13.95" customHeight="1" thickBot="1" x14ac:dyDescent="0.35">
      <c r="CC222" s="118"/>
      <c r="CD222" s="166"/>
      <c r="CE222" s="76"/>
      <c r="CF222" s="167"/>
      <c r="CG222" s="168"/>
      <c r="CH222" s="169"/>
      <c r="CI222" s="170"/>
      <c r="CJ222" s="170"/>
      <c r="CK222" s="171"/>
      <c r="CL222" s="119"/>
      <c r="CM222" s="119"/>
      <c r="CN222" s="119"/>
      <c r="CO222" s="119"/>
      <c r="CP222" s="76"/>
      <c r="CQ222" s="172"/>
      <c r="CR222" s="173"/>
      <c r="CS222" s="174"/>
    </row>
  </sheetData>
  <conditionalFormatting sqref="CC175:CM175 CO175:CS175 CQ178:CS193 CH178:CH193 CK178:CK193 CN178:CN193 CD178:CE193">
    <cfRule type="containsErrors" dxfId="128" priority="11">
      <formula>ISERROR(CC175)</formula>
    </cfRule>
    <cfRule type="cellIs" dxfId="127" priority="12" operator="equal">
      <formula>0</formula>
    </cfRule>
  </conditionalFormatting>
  <conditionalFormatting sqref="CC176:CS177">
    <cfRule type="containsErrors" dxfId="126" priority="9">
      <formula>ISERROR(CC176)</formula>
    </cfRule>
    <cfRule type="cellIs" dxfId="125" priority="10" operator="equal">
      <formula>0</formula>
    </cfRule>
  </conditionalFormatting>
  <conditionalFormatting sqref="CC178:CC193">
    <cfRule type="containsErrors" dxfId="124" priority="7">
      <formula>ISERROR(CC178)</formula>
    </cfRule>
    <cfRule type="cellIs" dxfId="123" priority="8" operator="equal">
      <formula>0</formula>
    </cfRule>
  </conditionalFormatting>
  <conditionalFormatting sqref="CF178:CF193">
    <cfRule type="containsErrors" dxfId="122" priority="6">
      <formula>ISERROR(CF178)</formula>
    </cfRule>
  </conditionalFormatting>
  <conditionalFormatting sqref="CI178:CI193">
    <cfRule type="containsErrors" dxfId="121" priority="5">
      <formula>ISERROR(CI178)</formula>
    </cfRule>
  </conditionalFormatting>
  <conditionalFormatting sqref="CL178:CL193">
    <cfRule type="containsErrors" dxfId="120" priority="4">
      <formula>ISERROR(CL178)</formula>
    </cfRule>
  </conditionalFormatting>
  <conditionalFormatting sqref="CO178:CO193">
    <cfRule type="containsErrors" dxfId="119" priority="3">
      <formula>ISERROR(CO178)</formula>
    </cfRule>
  </conditionalFormatting>
  <conditionalFormatting sqref="CH215 CJ215 CH214:CJ214 CH216:CJ222 CC211:CS212 CC208:CS209 CC214:CG222 CL214:CS222 CC204:CS206 CC200:CS202 CC195:CS198">
    <cfRule type="containsErrors" dxfId="118" priority="1">
      <formula>ISERROR(CC195)</formula>
    </cfRule>
    <cfRule type="cellIs" dxfId="117" priority="2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Button 1">
              <controlPr defaultSize="0" print="0" autoFill="0" autoPict="0" macro="[0]!ImprimerSem1">
                <anchor moveWithCells="1">
                  <from>
                    <xdr:col>80</xdr:col>
                    <xdr:colOff>7620</xdr:colOff>
                    <xdr:row>195</xdr:row>
                    <xdr:rowOff>15240</xdr:rowOff>
                  </from>
                  <to>
                    <xdr:col>81</xdr:col>
                    <xdr:colOff>701040</xdr:colOff>
                    <xdr:row>196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Q48"/>
  <sheetViews>
    <sheetView workbookViewId="0">
      <selection activeCell="A2" sqref="A2"/>
    </sheetView>
  </sheetViews>
  <sheetFormatPr baseColWidth="10" defaultRowHeight="14.4" customHeight="1" x14ac:dyDescent="0.25"/>
  <cols>
    <col min="1" max="1" width="4.8984375" customWidth="1"/>
    <col min="2" max="2" width="17.69921875" customWidth="1"/>
    <col min="3" max="17" width="4.69921875" customWidth="1"/>
  </cols>
  <sheetData>
    <row r="1" spans="1:17" ht="14.4" customHeight="1" thickBot="1" x14ac:dyDescent="0.3">
      <c r="A1" s="353" t="s">
        <v>100</v>
      </c>
      <c r="B1" s="347"/>
      <c r="C1" s="106"/>
      <c r="D1" s="106"/>
      <c r="E1" s="106"/>
      <c r="F1" s="106"/>
      <c r="G1" s="106"/>
      <c r="H1" s="106"/>
      <c r="I1" s="106"/>
      <c r="J1" s="106"/>
      <c r="K1" s="106"/>
      <c r="L1" s="140"/>
      <c r="M1" s="106"/>
      <c r="N1" s="106"/>
      <c r="O1" s="106"/>
      <c r="P1" s="106"/>
      <c r="Q1" s="55"/>
    </row>
    <row r="2" spans="1:17" ht="14.4" customHeight="1" x14ac:dyDescent="0.25">
      <c r="A2" s="348"/>
      <c r="B2" s="349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1"/>
    </row>
    <row r="3" spans="1:17" ht="14.4" customHeight="1" x14ac:dyDescent="0.25">
      <c r="A3" s="352" t="s">
        <v>101</v>
      </c>
      <c r="B3" s="225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226"/>
      <c r="Q3" s="227"/>
    </row>
    <row r="4" spans="1:17" ht="14.4" customHeight="1" x14ac:dyDescent="0.25">
      <c r="A4" s="228" t="e">
        <f>_xlfn.RANK.AVG(P4,$P$4:$P$19,0)</f>
        <v>#N/A</v>
      </c>
      <c r="B4" s="229"/>
      <c r="C4" s="230"/>
      <c r="D4" s="231"/>
      <c r="E4" s="225"/>
      <c r="F4" s="230"/>
      <c r="G4" s="231"/>
      <c r="H4" s="225"/>
      <c r="I4" s="230"/>
      <c r="J4" s="231"/>
      <c r="K4" s="225"/>
      <c r="L4" s="232"/>
      <c r="M4" s="231"/>
      <c r="N4" s="225"/>
      <c r="O4" s="233"/>
      <c r="P4" s="233"/>
      <c r="Q4" s="234"/>
    </row>
    <row r="5" spans="1:17" ht="14.4" customHeight="1" x14ac:dyDescent="0.25">
      <c r="A5" s="228" t="e">
        <f t="shared" ref="A5:A19" si="0">_xlfn.RANK.AVG(P5,$P$4:$P$19,0)</f>
        <v>#N/A</v>
      </c>
      <c r="B5" s="229"/>
      <c r="C5" s="230"/>
      <c r="D5" s="231"/>
      <c r="E5" s="225"/>
      <c r="F5" s="235"/>
      <c r="G5" s="231"/>
      <c r="H5" s="225"/>
      <c r="I5" s="235"/>
      <c r="J5" s="231"/>
      <c r="K5" s="225"/>
      <c r="L5" s="236"/>
      <c r="M5" s="231"/>
      <c r="N5" s="225"/>
      <c r="O5" s="233"/>
      <c r="P5" s="233"/>
      <c r="Q5" s="234"/>
    </row>
    <row r="6" spans="1:17" ht="14.4" customHeight="1" x14ac:dyDescent="0.25">
      <c r="A6" s="228" t="e">
        <f t="shared" si="0"/>
        <v>#N/A</v>
      </c>
      <c r="B6" s="229"/>
      <c r="C6" s="235"/>
      <c r="D6" s="231"/>
      <c r="E6" s="225"/>
      <c r="F6" s="235"/>
      <c r="G6" s="231"/>
      <c r="H6" s="225"/>
      <c r="I6" s="235"/>
      <c r="J6" s="231"/>
      <c r="K6" s="225"/>
      <c r="L6" s="236"/>
      <c r="M6" s="231"/>
      <c r="N6" s="225"/>
      <c r="O6" s="233"/>
      <c r="P6" s="233"/>
      <c r="Q6" s="234"/>
    </row>
    <row r="7" spans="1:17" ht="14.4" customHeight="1" x14ac:dyDescent="0.25">
      <c r="A7" s="228" t="e">
        <f t="shared" si="0"/>
        <v>#N/A</v>
      </c>
      <c r="B7" s="229"/>
      <c r="C7" s="235"/>
      <c r="D7" s="231"/>
      <c r="E7" s="225"/>
      <c r="F7" s="235"/>
      <c r="G7" s="231"/>
      <c r="H7" s="225"/>
      <c r="I7" s="235"/>
      <c r="J7" s="231"/>
      <c r="K7" s="225"/>
      <c r="L7" s="236"/>
      <c r="M7" s="231"/>
      <c r="N7" s="225"/>
      <c r="O7" s="233"/>
      <c r="P7" s="233"/>
      <c r="Q7" s="234"/>
    </row>
    <row r="8" spans="1:17" ht="14.4" customHeight="1" x14ac:dyDescent="0.25">
      <c r="A8" s="228" t="e">
        <f t="shared" si="0"/>
        <v>#N/A</v>
      </c>
      <c r="B8" s="229"/>
      <c r="C8" s="235"/>
      <c r="D8" s="231"/>
      <c r="E8" s="225"/>
      <c r="F8" s="235"/>
      <c r="G8" s="231"/>
      <c r="H8" s="225"/>
      <c r="I8" s="235"/>
      <c r="J8" s="231"/>
      <c r="K8" s="225"/>
      <c r="L8" s="236"/>
      <c r="M8" s="231"/>
      <c r="N8" s="225"/>
      <c r="O8" s="233"/>
      <c r="P8" s="233"/>
      <c r="Q8" s="234"/>
    </row>
    <row r="9" spans="1:17" ht="14.4" customHeight="1" x14ac:dyDescent="0.25">
      <c r="A9" s="228" t="e">
        <f t="shared" si="0"/>
        <v>#N/A</v>
      </c>
      <c r="B9" s="229"/>
      <c r="C9" s="235"/>
      <c r="D9" s="231"/>
      <c r="E9" s="225"/>
      <c r="F9" s="235"/>
      <c r="G9" s="231"/>
      <c r="H9" s="225"/>
      <c r="I9" s="235"/>
      <c r="J9" s="231"/>
      <c r="K9" s="225"/>
      <c r="L9" s="236"/>
      <c r="M9" s="231"/>
      <c r="N9" s="225"/>
      <c r="O9" s="233"/>
      <c r="P9" s="233"/>
      <c r="Q9" s="234"/>
    </row>
    <row r="10" spans="1:17" ht="14.4" customHeight="1" x14ac:dyDescent="0.25">
      <c r="A10" s="228" t="e">
        <f t="shared" si="0"/>
        <v>#N/A</v>
      </c>
      <c r="B10" s="229"/>
      <c r="C10" s="235"/>
      <c r="D10" s="231"/>
      <c r="E10" s="225"/>
      <c r="F10" s="235"/>
      <c r="G10" s="231"/>
      <c r="H10" s="225"/>
      <c r="I10" s="235"/>
      <c r="J10" s="231"/>
      <c r="K10" s="225"/>
      <c r="L10" s="236"/>
      <c r="M10" s="231"/>
      <c r="N10" s="225"/>
      <c r="O10" s="233"/>
      <c r="P10" s="233"/>
      <c r="Q10" s="234"/>
    </row>
    <row r="11" spans="1:17" ht="14.4" customHeight="1" x14ac:dyDescent="0.25">
      <c r="A11" s="228" t="e">
        <f t="shared" si="0"/>
        <v>#N/A</v>
      </c>
      <c r="B11" s="229"/>
      <c r="C11" s="235"/>
      <c r="D11" s="231"/>
      <c r="E11" s="225"/>
      <c r="F11" s="235"/>
      <c r="G11" s="231"/>
      <c r="H11" s="225"/>
      <c r="I11" s="235"/>
      <c r="J11" s="231"/>
      <c r="K11" s="225"/>
      <c r="L11" s="236"/>
      <c r="M11" s="231"/>
      <c r="N11" s="225"/>
      <c r="O11" s="233"/>
      <c r="P11" s="233"/>
      <c r="Q11" s="234"/>
    </row>
    <row r="12" spans="1:17" ht="14.4" customHeight="1" x14ac:dyDescent="0.25">
      <c r="A12" s="228" t="e">
        <f t="shared" si="0"/>
        <v>#N/A</v>
      </c>
      <c r="B12" s="229"/>
      <c r="C12" s="235"/>
      <c r="D12" s="231"/>
      <c r="E12" s="225"/>
      <c r="F12" s="235"/>
      <c r="G12" s="231"/>
      <c r="H12" s="225"/>
      <c r="I12" s="235"/>
      <c r="J12" s="231"/>
      <c r="K12" s="225"/>
      <c r="L12" s="236"/>
      <c r="M12" s="231"/>
      <c r="N12" s="225"/>
      <c r="O12" s="233"/>
      <c r="P12" s="233"/>
      <c r="Q12" s="234"/>
    </row>
    <row r="13" spans="1:17" ht="14.4" customHeight="1" x14ac:dyDescent="0.25">
      <c r="A13" s="228" t="e">
        <f t="shared" si="0"/>
        <v>#N/A</v>
      </c>
      <c r="B13" s="229"/>
      <c r="C13" s="225"/>
      <c r="D13" s="231"/>
      <c r="E13" s="225"/>
      <c r="F13" s="225"/>
      <c r="G13" s="231"/>
      <c r="H13" s="225"/>
      <c r="I13" s="225"/>
      <c r="J13" s="231"/>
      <c r="K13" s="225"/>
      <c r="L13" s="237"/>
      <c r="M13" s="231"/>
      <c r="N13" s="225"/>
      <c r="O13" s="233"/>
      <c r="P13" s="233"/>
      <c r="Q13" s="234"/>
    </row>
    <row r="14" spans="1:17" ht="14.4" customHeight="1" x14ac:dyDescent="0.25">
      <c r="A14" s="228" t="e">
        <f t="shared" si="0"/>
        <v>#N/A</v>
      </c>
      <c r="B14" s="229"/>
      <c r="C14" s="235"/>
      <c r="D14" s="231"/>
      <c r="E14" s="225"/>
      <c r="F14" s="235"/>
      <c r="G14" s="231"/>
      <c r="H14" s="225"/>
      <c r="I14" s="235"/>
      <c r="J14" s="231"/>
      <c r="K14" s="225"/>
      <c r="L14" s="236"/>
      <c r="M14" s="231"/>
      <c r="N14" s="225"/>
      <c r="O14" s="233"/>
      <c r="P14" s="233"/>
      <c r="Q14" s="234"/>
    </row>
    <row r="15" spans="1:17" ht="14.4" customHeight="1" x14ac:dyDescent="0.25">
      <c r="A15" s="228" t="e">
        <f t="shared" si="0"/>
        <v>#N/A</v>
      </c>
      <c r="B15" s="229"/>
      <c r="C15" s="235"/>
      <c r="D15" s="231"/>
      <c r="E15" s="225"/>
      <c r="F15" s="235"/>
      <c r="G15" s="231"/>
      <c r="H15" s="225"/>
      <c r="I15" s="235"/>
      <c r="J15" s="231"/>
      <c r="K15" s="225"/>
      <c r="L15" s="236"/>
      <c r="M15" s="231"/>
      <c r="N15" s="225"/>
      <c r="O15" s="233"/>
      <c r="P15" s="233"/>
      <c r="Q15" s="234"/>
    </row>
    <row r="16" spans="1:17" ht="14.4" customHeight="1" x14ac:dyDescent="0.25">
      <c r="A16" s="228" t="e">
        <f t="shared" si="0"/>
        <v>#N/A</v>
      </c>
      <c r="B16" s="229"/>
      <c r="C16" s="235"/>
      <c r="D16" s="231"/>
      <c r="E16" s="225"/>
      <c r="F16" s="235"/>
      <c r="G16" s="231"/>
      <c r="H16" s="225"/>
      <c r="I16" s="235"/>
      <c r="J16" s="231"/>
      <c r="K16" s="225"/>
      <c r="L16" s="236"/>
      <c r="M16" s="231"/>
      <c r="N16" s="225"/>
      <c r="O16" s="233"/>
      <c r="P16" s="233"/>
      <c r="Q16" s="234"/>
    </row>
    <row r="17" spans="1:17" ht="14.4" customHeight="1" x14ac:dyDescent="0.25">
      <c r="A17" s="228" t="e">
        <f t="shared" si="0"/>
        <v>#N/A</v>
      </c>
      <c r="B17" s="229"/>
      <c r="C17" s="235"/>
      <c r="D17" s="231"/>
      <c r="E17" s="225"/>
      <c r="F17" s="235"/>
      <c r="G17" s="231"/>
      <c r="H17" s="225"/>
      <c r="I17" s="235"/>
      <c r="J17" s="231"/>
      <c r="K17" s="225"/>
      <c r="L17" s="236"/>
      <c r="M17" s="231"/>
      <c r="N17" s="225"/>
      <c r="O17" s="233"/>
      <c r="P17" s="233"/>
      <c r="Q17" s="234"/>
    </row>
    <row r="18" spans="1:17" ht="14.4" customHeight="1" x14ac:dyDescent="0.25">
      <c r="A18" s="228" t="e">
        <f t="shared" si="0"/>
        <v>#N/A</v>
      </c>
      <c r="B18" s="229"/>
      <c r="C18" s="225"/>
      <c r="D18" s="231"/>
      <c r="E18" s="225"/>
      <c r="F18" s="225"/>
      <c r="G18" s="231"/>
      <c r="H18" s="225"/>
      <c r="I18" s="225"/>
      <c r="J18" s="231"/>
      <c r="K18" s="225"/>
      <c r="L18" s="237"/>
      <c r="M18" s="231"/>
      <c r="N18" s="225"/>
      <c r="O18" s="233"/>
      <c r="P18" s="233"/>
      <c r="Q18" s="234"/>
    </row>
    <row r="19" spans="1:17" ht="14.4" customHeight="1" thickBot="1" x14ac:dyDescent="0.3">
      <c r="A19" s="228" t="e">
        <f t="shared" si="0"/>
        <v>#N/A</v>
      </c>
      <c r="B19" s="238"/>
      <c r="C19" s="239"/>
      <c r="D19" s="240"/>
      <c r="E19" s="241"/>
      <c r="F19" s="239"/>
      <c r="G19" s="240"/>
      <c r="H19" s="241"/>
      <c r="I19" s="239"/>
      <c r="J19" s="240"/>
      <c r="K19" s="241"/>
      <c r="L19" s="242"/>
      <c r="M19" s="240"/>
      <c r="N19" s="241"/>
      <c r="O19" s="243"/>
      <c r="P19" s="243"/>
      <c r="Q19" s="244"/>
    </row>
    <row r="20" spans="1:17" ht="14.4" customHeight="1" thickBot="1" x14ac:dyDescent="0.3">
      <c r="A20" s="245"/>
      <c r="B20" s="15"/>
      <c r="C20" s="15"/>
      <c r="D20" s="15"/>
      <c r="E20" s="15"/>
      <c r="F20" s="15"/>
      <c r="G20" s="31"/>
      <c r="H20" s="246"/>
      <c r="I20" s="23"/>
      <c r="J20" s="23"/>
      <c r="K20" s="23"/>
      <c r="L20" s="23"/>
      <c r="M20" s="22"/>
      <c r="N20" s="31"/>
      <c r="O20" s="31"/>
      <c r="P20" s="31"/>
      <c r="Q20" s="247"/>
    </row>
    <row r="21" spans="1:17" ht="14.4" customHeight="1" thickBot="1" x14ac:dyDescent="0.3">
      <c r="A21" s="248"/>
      <c r="B21" s="249"/>
      <c r="C21" s="250"/>
      <c r="D21" s="251"/>
      <c r="E21" s="251"/>
      <c r="F21" s="251"/>
      <c r="G21" s="252"/>
      <c r="H21" s="253"/>
      <c r="I21" s="254"/>
      <c r="J21" s="250"/>
      <c r="K21" s="255"/>
      <c r="L21" s="255"/>
      <c r="M21" s="255"/>
      <c r="N21" s="255"/>
      <c r="O21" s="256"/>
      <c r="P21" s="253"/>
      <c r="Q21" s="257"/>
    </row>
    <row r="22" spans="1:17" ht="14.4" customHeight="1" x14ac:dyDescent="0.25">
      <c r="A22" s="258"/>
      <c r="B22" s="15"/>
      <c r="C22" s="259"/>
      <c r="D22" s="260"/>
      <c r="E22" s="260"/>
      <c r="F22" s="260"/>
      <c r="G22" s="261"/>
      <c r="H22" s="262"/>
      <c r="I22" s="263"/>
      <c r="J22" s="259"/>
      <c r="K22" s="264"/>
      <c r="L22" s="264"/>
      <c r="M22" s="264"/>
      <c r="N22" s="264"/>
      <c r="O22" s="265"/>
      <c r="P22" s="262"/>
      <c r="Q22" s="266"/>
    </row>
    <row r="23" spans="1:17" ht="14.4" customHeight="1" x14ac:dyDescent="0.25">
      <c r="A23" s="245"/>
      <c r="B23" s="15"/>
      <c r="C23" s="259"/>
      <c r="D23" s="260"/>
      <c r="E23" s="260"/>
      <c r="F23" s="260"/>
      <c r="G23" s="261"/>
      <c r="H23" s="262"/>
      <c r="I23" s="263"/>
      <c r="J23" s="259"/>
      <c r="K23" s="264"/>
      <c r="L23" s="264"/>
      <c r="M23" s="264"/>
      <c r="N23" s="264"/>
      <c r="O23" s="265"/>
      <c r="P23" s="262"/>
      <c r="Q23" s="247"/>
    </row>
    <row r="24" spans="1:17" ht="14.4" customHeight="1" thickBot="1" x14ac:dyDescent="0.3">
      <c r="A24" s="267"/>
      <c r="B24" s="268"/>
      <c r="C24" s="269"/>
      <c r="D24" s="270"/>
      <c r="E24" s="270"/>
      <c r="F24" s="270"/>
      <c r="G24" s="271"/>
      <c r="H24" s="272"/>
      <c r="I24" s="273"/>
      <c r="J24" s="269"/>
      <c r="K24" s="274"/>
      <c r="L24" s="274"/>
      <c r="M24" s="274"/>
      <c r="N24" s="274"/>
      <c r="O24" s="275"/>
      <c r="P24" s="272"/>
      <c r="Q24" s="276"/>
    </row>
    <row r="25" spans="1:17" ht="14.4" customHeight="1" thickBot="1" x14ac:dyDescent="0.3">
      <c r="A25" s="245"/>
      <c r="B25" s="15"/>
      <c r="C25" s="15"/>
      <c r="D25" s="15"/>
      <c r="E25" s="15"/>
      <c r="F25" s="15"/>
      <c r="G25" s="31"/>
      <c r="H25" s="246"/>
      <c r="I25" s="23"/>
      <c r="J25" s="23"/>
      <c r="K25" s="23"/>
      <c r="L25" s="23"/>
      <c r="M25" s="22"/>
      <c r="N25" s="31"/>
      <c r="O25" s="31"/>
      <c r="P25" s="31"/>
      <c r="Q25" s="247"/>
    </row>
    <row r="26" spans="1:17" ht="14.4" customHeight="1" thickBot="1" x14ac:dyDescent="0.3">
      <c r="A26" s="277"/>
      <c r="B26" s="278"/>
      <c r="C26" s="278"/>
      <c r="D26" s="278"/>
      <c r="E26" s="278"/>
      <c r="F26" s="278"/>
      <c r="G26" s="279"/>
      <c r="H26" s="15"/>
      <c r="I26" s="280"/>
      <c r="J26" s="222"/>
      <c r="K26" s="222"/>
      <c r="L26" s="222"/>
      <c r="M26" s="222"/>
      <c r="N26" s="222"/>
      <c r="O26" s="222"/>
      <c r="P26" s="281"/>
      <c r="Q26" s="282"/>
    </row>
    <row r="27" spans="1:17" ht="14.4" customHeight="1" x14ac:dyDescent="0.25">
      <c r="A27" s="258"/>
      <c r="B27" s="283"/>
      <c r="C27" s="283"/>
      <c r="D27" s="283"/>
      <c r="E27" s="283"/>
      <c r="F27" s="15"/>
      <c r="G27" s="284"/>
      <c r="H27" s="15"/>
      <c r="I27" s="245"/>
      <c r="J27" s="15"/>
      <c r="K27" s="15"/>
      <c r="L27" s="15"/>
      <c r="M27" s="15"/>
      <c r="N27" s="15"/>
      <c r="O27" s="31"/>
      <c r="P27" s="285"/>
      <c r="Q27" s="286"/>
    </row>
    <row r="28" spans="1:17" ht="14.4" customHeight="1" thickBot="1" x14ac:dyDescent="0.3">
      <c r="A28" s="287"/>
      <c r="B28" s="288"/>
      <c r="C28" s="288"/>
      <c r="D28" s="288"/>
      <c r="E28" s="288"/>
      <c r="F28" s="289"/>
      <c r="G28" s="290"/>
      <c r="H28" s="15"/>
      <c r="I28" s="291"/>
      <c r="J28" s="289"/>
      <c r="K28" s="289"/>
      <c r="L28" s="289"/>
      <c r="M28" s="289"/>
      <c r="N28" s="289"/>
      <c r="O28" s="270"/>
      <c r="P28" s="292"/>
      <c r="Q28" s="293"/>
    </row>
    <row r="29" spans="1:17" ht="14.4" customHeight="1" thickBot="1" x14ac:dyDescent="0.3">
      <c r="A29" s="245"/>
      <c r="B29" s="15"/>
      <c r="C29" s="15"/>
      <c r="D29" s="15"/>
      <c r="E29" s="15"/>
      <c r="F29" s="15"/>
      <c r="G29" s="31"/>
      <c r="H29" s="246"/>
      <c r="I29" s="23"/>
      <c r="J29" s="23"/>
      <c r="K29" s="23"/>
      <c r="L29" s="23"/>
      <c r="M29" s="22"/>
      <c r="N29" s="31"/>
      <c r="O29" s="31"/>
      <c r="P29" s="31"/>
      <c r="Q29" s="247"/>
    </row>
    <row r="30" spans="1:17" ht="14.4" customHeight="1" thickBot="1" x14ac:dyDescent="0.3">
      <c r="A30" s="277"/>
      <c r="B30" s="278"/>
      <c r="C30" s="278"/>
      <c r="D30" s="278"/>
      <c r="E30" s="278"/>
      <c r="F30" s="278"/>
      <c r="G30" s="294"/>
      <c r="H30" s="22"/>
      <c r="I30" s="280"/>
      <c r="J30" s="222"/>
      <c r="K30" s="222"/>
      <c r="L30" s="222"/>
      <c r="M30" s="222"/>
      <c r="N30" s="222"/>
      <c r="O30" s="222"/>
      <c r="P30" s="222"/>
      <c r="Q30" s="224"/>
    </row>
    <row r="31" spans="1:17" ht="14.4" customHeight="1" x14ac:dyDescent="0.25">
      <c r="A31" s="258"/>
      <c r="B31" s="283"/>
      <c r="C31" s="283"/>
      <c r="D31" s="283"/>
      <c r="E31" s="283"/>
      <c r="F31" s="15"/>
      <c r="G31" s="284"/>
      <c r="H31" s="22"/>
      <c r="I31" s="295"/>
      <c r="J31" s="15"/>
      <c r="K31" s="15"/>
      <c r="L31" s="15"/>
      <c r="M31" s="15"/>
      <c r="N31" s="15"/>
      <c r="O31" s="15"/>
      <c r="P31" s="285"/>
      <c r="Q31" s="286"/>
    </row>
    <row r="32" spans="1:17" ht="14.4" customHeight="1" thickBot="1" x14ac:dyDescent="0.3">
      <c r="A32" s="291"/>
      <c r="B32" s="289"/>
      <c r="C32" s="289"/>
      <c r="D32" s="289"/>
      <c r="E32" s="289"/>
      <c r="F32" s="289"/>
      <c r="G32" s="290"/>
      <c r="H32" s="22"/>
      <c r="I32" s="267"/>
      <c r="J32" s="289"/>
      <c r="K32" s="289"/>
      <c r="L32" s="289"/>
      <c r="M32" s="289"/>
      <c r="N32" s="289"/>
      <c r="O32" s="289"/>
      <c r="P32" s="292"/>
      <c r="Q32" s="296"/>
    </row>
    <row r="33" spans="1:17" ht="14.4" customHeight="1" thickBot="1" x14ac:dyDescent="0.3">
      <c r="A33" s="245"/>
      <c r="B33" s="15"/>
      <c r="C33" s="15"/>
      <c r="D33" s="15"/>
      <c r="E33" s="15"/>
      <c r="F33" s="15"/>
      <c r="G33" s="31"/>
      <c r="H33" s="246"/>
      <c r="I33" s="23"/>
      <c r="J33" s="23"/>
      <c r="K33" s="23"/>
      <c r="L33" s="23"/>
      <c r="M33" s="22"/>
      <c r="N33" s="31"/>
      <c r="O33" s="31"/>
      <c r="P33" s="31"/>
      <c r="Q33" s="247"/>
    </row>
    <row r="34" spans="1:17" ht="14.4" customHeight="1" thickBot="1" x14ac:dyDescent="0.3">
      <c r="A34" s="280"/>
      <c r="B34" s="222"/>
      <c r="C34" s="222"/>
      <c r="D34" s="222"/>
      <c r="E34" s="222"/>
      <c r="F34" s="222"/>
      <c r="G34" s="224"/>
      <c r="H34" s="22"/>
      <c r="I34" s="280"/>
      <c r="J34" s="222"/>
      <c r="K34" s="222"/>
      <c r="L34" s="222"/>
      <c r="M34" s="222"/>
      <c r="N34" s="222"/>
      <c r="O34" s="222"/>
      <c r="P34" s="222"/>
      <c r="Q34" s="224"/>
    </row>
    <row r="35" spans="1:17" ht="14.4" customHeight="1" thickBot="1" x14ac:dyDescent="0.3">
      <c r="A35" s="297"/>
      <c r="B35" s="298"/>
      <c r="C35" s="298"/>
      <c r="D35" s="298"/>
      <c r="E35" s="298"/>
      <c r="F35" s="268"/>
      <c r="G35" s="299"/>
      <c r="H35" s="22"/>
      <c r="I35" s="297"/>
      <c r="J35" s="298"/>
      <c r="K35" s="298"/>
      <c r="L35" s="298"/>
      <c r="M35" s="298"/>
      <c r="N35" s="298"/>
      <c r="O35" s="298"/>
      <c r="P35" s="300"/>
      <c r="Q35" s="301"/>
    </row>
    <row r="36" spans="1:17" ht="14.4" customHeight="1" thickBot="1" x14ac:dyDescent="0.3">
      <c r="A36" s="245"/>
      <c r="B36" s="15"/>
      <c r="C36" s="15"/>
      <c r="D36" s="15"/>
      <c r="E36" s="15"/>
      <c r="F36" s="15"/>
      <c r="G36" s="31"/>
      <c r="H36" s="246"/>
      <c r="I36" s="23"/>
      <c r="J36" s="23"/>
      <c r="K36" s="23"/>
      <c r="L36" s="23"/>
      <c r="M36" s="22"/>
      <c r="N36" s="31"/>
      <c r="O36" s="31"/>
      <c r="P36" s="31"/>
      <c r="Q36" s="247"/>
    </row>
    <row r="37" spans="1:17" ht="14.4" customHeight="1" thickBot="1" x14ac:dyDescent="0.3">
      <c r="A37" s="245"/>
      <c r="B37" s="15"/>
      <c r="C37" s="280"/>
      <c r="D37" s="222"/>
      <c r="E37" s="222"/>
      <c r="F37" s="222"/>
      <c r="G37" s="222"/>
      <c r="H37" s="222"/>
      <c r="I37" s="222"/>
      <c r="J37" s="222"/>
      <c r="K37" s="222"/>
      <c r="L37" s="224"/>
      <c r="M37" s="15"/>
      <c r="N37" s="15"/>
      <c r="O37" s="15"/>
      <c r="P37" s="15"/>
      <c r="Q37" s="266"/>
    </row>
    <row r="38" spans="1:17" ht="14.4" customHeight="1" thickBot="1" x14ac:dyDescent="0.3">
      <c r="A38" s="245"/>
      <c r="B38" s="15"/>
      <c r="C38" s="302"/>
      <c r="D38" s="303"/>
      <c r="E38" s="303"/>
      <c r="F38" s="303"/>
      <c r="G38" s="303"/>
      <c r="H38" s="303"/>
      <c r="I38" s="304"/>
      <c r="J38" s="305"/>
      <c r="K38" s="306"/>
      <c r="L38" s="307"/>
      <c r="M38" s="15"/>
      <c r="N38" s="15"/>
      <c r="O38" s="34"/>
      <c r="P38" s="34"/>
      <c r="Q38" s="266"/>
    </row>
    <row r="39" spans="1:17" ht="14.4" customHeight="1" thickBot="1" x14ac:dyDescent="0.3">
      <c r="A39" s="245"/>
      <c r="B39" s="15"/>
      <c r="C39" s="15"/>
      <c r="D39" s="15"/>
      <c r="E39" s="15"/>
      <c r="F39" s="15"/>
      <c r="G39" s="31"/>
      <c r="H39" s="246"/>
      <c r="I39" s="23"/>
      <c r="J39" s="23"/>
      <c r="K39" s="23"/>
      <c r="L39" s="23"/>
      <c r="M39" s="22"/>
      <c r="N39" s="31"/>
      <c r="O39" s="31"/>
      <c r="P39" s="31"/>
      <c r="Q39" s="247"/>
    </row>
    <row r="40" spans="1:17" ht="14.4" customHeight="1" thickBot="1" x14ac:dyDescent="0.3">
      <c r="A40" s="280"/>
      <c r="B40" s="224"/>
      <c r="C40" s="308"/>
      <c r="D40" s="308"/>
      <c r="E40" s="308"/>
      <c r="F40" s="280"/>
      <c r="G40" s="309"/>
      <c r="H40" s="223"/>
      <c r="I40" s="310"/>
      <c r="J40" s="280"/>
      <c r="K40" s="224"/>
      <c r="L40" s="222"/>
      <c r="M40" s="224"/>
      <c r="N40" s="308"/>
      <c r="O40" s="308"/>
      <c r="P40" s="308"/>
      <c r="Q40" s="311"/>
    </row>
    <row r="41" spans="1:17" ht="14.4" customHeight="1" x14ac:dyDescent="0.3">
      <c r="A41" s="312"/>
      <c r="B41" s="313"/>
      <c r="C41" s="314"/>
      <c r="D41" s="315"/>
      <c r="E41" s="316"/>
      <c r="F41" s="317"/>
      <c r="G41" s="318"/>
      <c r="H41" s="319"/>
      <c r="I41" s="320"/>
      <c r="J41" s="321"/>
      <c r="K41" s="321"/>
      <c r="L41" s="321"/>
      <c r="M41" s="321"/>
      <c r="N41" s="314"/>
      <c r="O41" s="322"/>
      <c r="P41" s="323"/>
      <c r="Q41" s="311"/>
    </row>
    <row r="42" spans="1:17" ht="14.4" customHeight="1" x14ac:dyDescent="0.3">
      <c r="A42" s="324"/>
      <c r="B42" s="325"/>
      <c r="C42" s="225"/>
      <c r="D42" s="315"/>
      <c r="E42" s="326"/>
      <c r="F42" s="327"/>
      <c r="G42" s="328"/>
      <c r="H42" s="328"/>
      <c r="I42" s="329"/>
      <c r="J42" s="321"/>
      <c r="K42" s="330"/>
      <c r="L42" s="330"/>
      <c r="M42" s="330"/>
      <c r="N42" s="314"/>
      <c r="O42" s="322"/>
      <c r="P42" s="331"/>
      <c r="Q42" s="266"/>
    </row>
    <row r="43" spans="1:17" ht="14.4" customHeight="1" x14ac:dyDescent="0.3">
      <c r="A43" s="324"/>
      <c r="B43" s="325"/>
      <c r="C43" s="225"/>
      <c r="D43" s="332"/>
      <c r="E43" s="326"/>
      <c r="F43" s="333"/>
      <c r="G43" s="334"/>
      <c r="H43" s="334"/>
      <c r="I43" s="335"/>
      <c r="J43" s="321"/>
      <c r="K43" s="330"/>
      <c r="L43" s="330"/>
      <c r="M43" s="330"/>
      <c r="N43" s="314"/>
      <c r="O43" s="322"/>
      <c r="P43" s="331"/>
      <c r="Q43" s="336"/>
    </row>
    <row r="44" spans="1:17" ht="14.4" customHeight="1" x14ac:dyDescent="0.3">
      <c r="A44" s="324"/>
      <c r="B44" s="325"/>
      <c r="C44" s="225"/>
      <c r="D44" s="332"/>
      <c r="E44" s="326"/>
      <c r="F44" s="327"/>
      <c r="G44" s="328"/>
      <c r="H44" s="328"/>
      <c r="I44" s="329"/>
      <c r="J44" s="321"/>
      <c r="K44" s="330"/>
      <c r="L44" s="330"/>
      <c r="M44" s="330"/>
      <c r="N44" s="314"/>
      <c r="O44" s="322"/>
      <c r="P44" s="331"/>
      <c r="Q44" s="337"/>
    </row>
    <row r="45" spans="1:17" ht="14.4" customHeight="1" x14ac:dyDescent="0.3">
      <c r="A45" s="324"/>
      <c r="B45" s="325"/>
      <c r="C45" s="225"/>
      <c r="D45" s="332"/>
      <c r="E45" s="326"/>
      <c r="F45" s="333"/>
      <c r="G45" s="334"/>
      <c r="H45" s="334"/>
      <c r="I45" s="335"/>
      <c r="J45" s="321"/>
      <c r="K45" s="330"/>
      <c r="L45" s="330"/>
      <c r="M45" s="330"/>
      <c r="N45" s="314"/>
      <c r="O45" s="322"/>
      <c r="P45" s="331"/>
      <c r="Q45" s="337"/>
    </row>
    <row r="46" spans="1:17" ht="14.4" customHeight="1" x14ac:dyDescent="0.3">
      <c r="A46" s="324"/>
      <c r="B46" s="325"/>
      <c r="C46" s="225"/>
      <c r="D46" s="332"/>
      <c r="E46" s="326"/>
      <c r="F46" s="327"/>
      <c r="G46" s="328"/>
      <c r="H46" s="328"/>
      <c r="I46" s="329"/>
      <c r="J46" s="321"/>
      <c r="K46" s="330"/>
      <c r="L46" s="330"/>
      <c r="M46" s="330"/>
      <c r="N46" s="314"/>
      <c r="O46" s="322"/>
      <c r="P46" s="331"/>
      <c r="Q46" s="337"/>
    </row>
    <row r="47" spans="1:17" ht="14.4" customHeight="1" x14ac:dyDescent="0.3">
      <c r="A47" s="324"/>
      <c r="B47" s="325"/>
      <c r="C47" s="225"/>
      <c r="D47" s="332"/>
      <c r="E47" s="326"/>
      <c r="F47" s="333"/>
      <c r="G47" s="334"/>
      <c r="H47" s="334"/>
      <c r="I47" s="335"/>
      <c r="J47" s="321"/>
      <c r="K47" s="330"/>
      <c r="L47" s="330"/>
      <c r="M47" s="330"/>
      <c r="N47" s="314"/>
      <c r="O47" s="322"/>
      <c r="P47" s="331"/>
      <c r="Q47" s="337"/>
    </row>
    <row r="48" spans="1:17" ht="14.4" customHeight="1" thickBot="1" x14ac:dyDescent="0.35">
      <c r="A48" s="291"/>
      <c r="B48" s="338"/>
      <c r="C48" s="241"/>
      <c r="D48" s="339"/>
      <c r="E48" s="340"/>
      <c r="F48" s="341"/>
      <c r="G48" s="342"/>
      <c r="H48" s="342"/>
      <c r="I48" s="343"/>
      <c r="J48" s="289"/>
      <c r="K48" s="289"/>
      <c r="L48" s="289"/>
      <c r="M48" s="289"/>
      <c r="N48" s="241"/>
      <c r="O48" s="344"/>
      <c r="P48" s="345"/>
      <c r="Q48" s="346"/>
    </row>
  </sheetData>
  <sortState ref="B4:Q19">
    <sortCondition descending="1" ref="P3:P19"/>
  </sortState>
  <conditionalFormatting sqref="A4:A19">
    <cfRule type="containsErrors" dxfId="116" priority="1">
      <formula>ISERROR(A4)</formula>
    </cfRule>
    <cfRule type="cellIs" dxfId="115" priority="2" operator="equal">
      <formula>0</formula>
    </cfRule>
  </conditionalFormatting>
  <printOptions horizontalCentered="1"/>
  <pageMargins left="0" right="0" top="0.74803149606299213" bottom="0.35433070866141736" header="0.31496062992125984" footer="0.31496062992125984"/>
  <pageSetup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E252"/>
  <sheetViews>
    <sheetView workbookViewId="0"/>
  </sheetViews>
  <sheetFormatPr baseColWidth="10" defaultRowHeight="13.8" x14ac:dyDescent="0.25"/>
  <cols>
    <col min="1" max="1" width="4.296875" style="442" customWidth="1"/>
    <col min="2" max="2" width="26.796875" style="442" customWidth="1"/>
    <col min="3" max="3" width="4.296875" style="442" customWidth="1"/>
    <col min="4" max="4" width="24.09765625" style="442" customWidth="1"/>
    <col min="5" max="5" width="13.296875" style="442" customWidth="1"/>
  </cols>
  <sheetData>
    <row r="1" spans="1:5" ht="14.4" x14ac:dyDescent="0.25">
      <c r="A1" s="416"/>
      <c r="B1" s="417"/>
      <c r="C1" s="417"/>
      <c r="D1" s="417"/>
      <c r="E1" s="418"/>
    </row>
    <row r="2" spans="1:5" ht="14.4" x14ac:dyDescent="0.25">
      <c r="A2" s="419"/>
      <c r="B2" s="420"/>
      <c r="C2" s="421"/>
      <c r="D2" s="422"/>
      <c r="E2" s="422"/>
    </row>
    <row r="3" spans="1:5" ht="14.4" x14ac:dyDescent="0.25">
      <c r="A3" s="419"/>
      <c r="B3" s="423"/>
      <c r="C3" s="421"/>
      <c r="D3" s="424"/>
      <c r="E3" s="424"/>
    </row>
    <row r="4" spans="1:5" ht="14.4" x14ac:dyDescent="0.25">
      <c r="A4" s="419"/>
      <c r="B4" s="423"/>
      <c r="C4" s="421"/>
      <c r="D4" s="409"/>
      <c r="E4" s="425"/>
    </row>
    <row r="5" spans="1:5" ht="14.4" x14ac:dyDescent="0.25">
      <c r="A5" s="419"/>
      <c r="B5" s="421"/>
      <c r="C5" s="421"/>
      <c r="D5" s="421"/>
      <c r="E5" s="426"/>
    </row>
    <row r="6" spans="1:5" ht="14.4" x14ac:dyDescent="0.25">
      <c r="A6" s="419"/>
      <c r="B6" s="427"/>
      <c r="C6" s="421"/>
      <c r="D6" s="427"/>
      <c r="E6" s="427"/>
    </row>
    <row r="7" spans="1:5" ht="14.4" x14ac:dyDescent="0.25">
      <c r="A7" s="419"/>
      <c r="B7" s="428"/>
      <c r="C7" s="429"/>
      <c r="D7" s="430"/>
      <c r="E7" s="431"/>
    </row>
    <row r="8" spans="1:5" ht="14.4" x14ac:dyDescent="0.25">
      <c r="A8" s="419"/>
      <c r="B8" s="432"/>
      <c r="C8" s="433"/>
      <c r="D8" s="430"/>
      <c r="E8" s="431"/>
    </row>
    <row r="9" spans="1:5" ht="14.4" x14ac:dyDescent="0.25">
      <c r="A9" s="419"/>
      <c r="B9" s="432"/>
      <c r="C9" s="433"/>
      <c r="D9" s="430"/>
      <c r="E9" s="431"/>
    </row>
    <row r="10" spans="1:5" ht="14.4" x14ac:dyDescent="0.25">
      <c r="A10" s="419"/>
      <c r="B10" s="432"/>
      <c r="C10" s="433"/>
      <c r="D10" s="430"/>
      <c r="E10" s="431"/>
    </row>
    <row r="11" spans="1:5" ht="14.4" x14ac:dyDescent="0.25">
      <c r="A11" s="419"/>
      <c r="B11" s="434"/>
      <c r="C11" s="433"/>
      <c r="D11" s="430"/>
      <c r="E11" s="431"/>
    </row>
    <row r="12" spans="1:5" ht="14.4" x14ac:dyDescent="0.25">
      <c r="A12" s="419"/>
      <c r="B12" s="421"/>
      <c r="C12" s="421"/>
      <c r="D12" s="424"/>
      <c r="E12" s="435"/>
    </row>
    <row r="13" spans="1:5" ht="15" thickBot="1" x14ac:dyDescent="0.3">
      <c r="A13" s="419"/>
      <c r="B13" s="421"/>
      <c r="C13" s="421"/>
      <c r="D13" s="421"/>
      <c r="E13" s="426"/>
    </row>
    <row r="14" spans="1:5" ht="15.6" x14ac:dyDescent="0.25">
      <c r="A14" s="436"/>
      <c r="B14" s="437"/>
      <c r="C14" s="438"/>
      <c r="D14" s="439"/>
      <c r="E14" s="440"/>
    </row>
    <row r="15" spans="1:5" ht="14.4" x14ac:dyDescent="0.25">
      <c r="A15" s="441"/>
      <c r="B15" s="441"/>
      <c r="C15" s="441"/>
      <c r="D15" s="441"/>
      <c r="E15" s="441"/>
    </row>
    <row r="16" spans="1:5" ht="14.4" x14ac:dyDescent="0.3">
      <c r="A16" s="14"/>
      <c r="B16" s="14"/>
      <c r="C16" s="14"/>
      <c r="D16" s="14"/>
      <c r="E16" s="14"/>
    </row>
    <row r="17" spans="1:5" ht="14.4" x14ac:dyDescent="0.25">
      <c r="A17" s="416"/>
      <c r="B17" s="417"/>
      <c r="C17" s="417"/>
      <c r="D17" s="417"/>
      <c r="E17" s="418"/>
    </row>
    <row r="18" spans="1:5" ht="14.4" x14ac:dyDescent="0.25">
      <c r="A18" s="419"/>
      <c r="B18" s="420"/>
      <c r="C18" s="421"/>
      <c r="D18" s="422"/>
      <c r="E18" s="422"/>
    </row>
    <row r="19" spans="1:5" ht="14.4" x14ac:dyDescent="0.25">
      <c r="A19" s="419"/>
      <c r="B19" s="423"/>
      <c r="C19" s="421"/>
      <c r="D19" s="424"/>
      <c r="E19" s="424"/>
    </row>
    <row r="20" spans="1:5" ht="14.4" x14ac:dyDescent="0.25">
      <c r="A20" s="419"/>
      <c r="B20" s="423"/>
      <c r="C20" s="421"/>
      <c r="D20" s="409"/>
      <c r="E20" s="425"/>
    </row>
    <row r="21" spans="1:5" ht="14.4" x14ac:dyDescent="0.25">
      <c r="A21" s="419"/>
      <c r="B21" s="421"/>
      <c r="C21" s="421"/>
      <c r="D21" s="421"/>
      <c r="E21" s="426"/>
    </row>
    <row r="22" spans="1:5" ht="14.4" x14ac:dyDescent="0.25">
      <c r="A22" s="419"/>
      <c r="B22" s="427"/>
      <c r="C22" s="421"/>
      <c r="D22" s="427"/>
      <c r="E22" s="427"/>
    </row>
    <row r="23" spans="1:5" ht="14.4" x14ac:dyDescent="0.25">
      <c r="A23" s="419"/>
      <c r="B23" s="428"/>
      <c r="C23" s="429"/>
      <c r="D23" s="430"/>
      <c r="E23" s="431"/>
    </row>
    <row r="24" spans="1:5" ht="14.4" x14ac:dyDescent="0.25">
      <c r="A24" s="419"/>
      <c r="B24" s="432"/>
      <c r="C24" s="433"/>
      <c r="D24" s="430"/>
      <c r="E24" s="431"/>
    </row>
    <row r="25" spans="1:5" ht="14.4" x14ac:dyDescent="0.25">
      <c r="A25" s="419"/>
      <c r="B25" s="432"/>
      <c r="C25" s="433"/>
      <c r="D25" s="430"/>
      <c r="E25" s="431"/>
    </row>
    <row r="26" spans="1:5" ht="14.4" x14ac:dyDescent="0.25">
      <c r="A26" s="419"/>
      <c r="B26" s="432"/>
      <c r="C26" s="433"/>
      <c r="D26" s="430"/>
      <c r="E26" s="431"/>
    </row>
    <row r="27" spans="1:5" ht="14.4" x14ac:dyDescent="0.25">
      <c r="A27" s="419"/>
      <c r="B27" s="434"/>
      <c r="C27" s="433"/>
      <c r="D27" s="430"/>
      <c r="E27" s="431"/>
    </row>
    <row r="28" spans="1:5" ht="14.4" x14ac:dyDescent="0.25">
      <c r="A28" s="419"/>
      <c r="B28" s="421"/>
      <c r="C28" s="421"/>
      <c r="D28" s="424"/>
      <c r="E28" s="435"/>
    </row>
    <row r="29" spans="1:5" ht="15" thickBot="1" x14ac:dyDescent="0.3">
      <c r="A29" s="419"/>
      <c r="B29" s="421"/>
      <c r="C29" s="421"/>
      <c r="D29" s="421"/>
      <c r="E29" s="426"/>
    </row>
    <row r="30" spans="1:5" ht="15.6" x14ac:dyDescent="0.25">
      <c r="A30" s="436"/>
      <c r="B30" s="437"/>
      <c r="C30" s="438"/>
      <c r="D30" s="439"/>
      <c r="E30" s="440"/>
    </row>
    <row r="31" spans="1:5" ht="14.4" x14ac:dyDescent="0.3">
      <c r="A31" s="443"/>
      <c r="B31" s="443"/>
      <c r="C31" s="443"/>
      <c r="D31" s="443"/>
      <c r="E31" s="443"/>
    </row>
    <row r="32" spans="1:5" ht="14.4" x14ac:dyDescent="0.3">
      <c r="A32" s="443"/>
      <c r="B32" s="443"/>
      <c r="C32" s="443"/>
      <c r="D32" s="443"/>
      <c r="E32" s="443"/>
    </row>
    <row r="33" spans="1:5" ht="14.4" x14ac:dyDescent="0.25">
      <c r="A33" s="416"/>
      <c r="B33" s="417"/>
      <c r="C33" s="417"/>
      <c r="D33" s="417"/>
      <c r="E33" s="418"/>
    </row>
    <row r="34" spans="1:5" ht="14.4" x14ac:dyDescent="0.25">
      <c r="A34" s="419"/>
      <c r="B34" s="420"/>
      <c r="C34" s="421"/>
      <c r="D34" s="422"/>
      <c r="E34" s="422"/>
    </row>
    <row r="35" spans="1:5" ht="14.4" x14ac:dyDescent="0.25">
      <c r="A35" s="419"/>
      <c r="B35" s="423"/>
      <c r="C35" s="421"/>
      <c r="D35" s="424"/>
      <c r="E35" s="424"/>
    </row>
    <row r="36" spans="1:5" ht="14.4" x14ac:dyDescent="0.25">
      <c r="A36" s="419"/>
      <c r="B36" s="423"/>
      <c r="C36" s="421"/>
      <c r="D36" s="409"/>
      <c r="E36" s="425"/>
    </row>
    <row r="37" spans="1:5" ht="14.4" x14ac:dyDescent="0.25">
      <c r="A37" s="419"/>
      <c r="B37" s="421"/>
      <c r="C37" s="421"/>
      <c r="D37" s="421"/>
      <c r="E37" s="426"/>
    </row>
    <row r="38" spans="1:5" ht="14.4" x14ac:dyDescent="0.25">
      <c r="A38" s="419"/>
      <c r="B38" s="427"/>
      <c r="C38" s="421"/>
      <c r="D38" s="427"/>
      <c r="E38" s="427"/>
    </row>
    <row r="39" spans="1:5" ht="14.4" x14ac:dyDescent="0.25">
      <c r="A39" s="419"/>
      <c r="B39" s="428"/>
      <c r="C39" s="429"/>
      <c r="D39" s="430"/>
      <c r="E39" s="431"/>
    </row>
    <row r="40" spans="1:5" ht="14.4" x14ac:dyDescent="0.25">
      <c r="A40" s="419"/>
      <c r="B40" s="432"/>
      <c r="C40" s="433"/>
      <c r="D40" s="430"/>
      <c r="E40" s="431"/>
    </row>
    <row r="41" spans="1:5" ht="14.4" x14ac:dyDescent="0.25">
      <c r="A41" s="419"/>
      <c r="B41" s="432"/>
      <c r="C41" s="433"/>
      <c r="D41" s="430"/>
      <c r="E41" s="431"/>
    </row>
    <row r="42" spans="1:5" ht="14.4" x14ac:dyDescent="0.25">
      <c r="A42" s="419"/>
      <c r="B42" s="432"/>
      <c r="C42" s="433"/>
      <c r="D42" s="430"/>
      <c r="E42" s="431"/>
    </row>
    <row r="43" spans="1:5" ht="14.4" x14ac:dyDescent="0.25">
      <c r="A43" s="419"/>
      <c r="B43" s="434"/>
      <c r="C43" s="433"/>
      <c r="D43" s="430"/>
      <c r="E43" s="431"/>
    </row>
    <row r="44" spans="1:5" ht="14.4" x14ac:dyDescent="0.25">
      <c r="A44" s="419"/>
      <c r="B44" s="421"/>
      <c r="C44" s="421"/>
      <c r="D44" s="424"/>
      <c r="E44" s="435"/>
    </row>
    <row r="45" spans="1:5" ht="15" thickBot="1" x14ac:dyDescent="0.3">
      <c r="A45" s="419"/>
      <c r="B45" s="421"/>
      <c r="C45" s="421"/>
      <c r="D45" s="421"/>
      <c r="E45" s="426"/>
    </row>
    <row r="46" spans="1:5" ht="15.6" x14ac:dyDescent="0.25">
      <c r="A46" s="436"/>
      <c r="B46" s="437"/>
      <c r="C46" s="438"/>
      <c r="D46" s="439"/>
      <c r="E46" s="440"/>
    </row>
    <row r="48" spans="1:5" ht="14.4" x14ac:dyDescent="0.25">
      <c r="A48" s="416"/>
      <c r="B48" s="417"/>
      <c r="C48" s="417"/>
      <c r="D48" s="417"/>
      <c r="E48" s="418"/>
    </row>
    <row r="49" spans="1:5" ht="14.4" x14ac:dyDescent="0.25">
      <c r="A49" s="419"/>
      <c r="B49" s="420"/>
      <c r="C49" s="421"/>
      <c r="D49" s="422"/>
      <c r="E49" s="422"/>
    </row>
    <row r="50" spans="1:5" ht="14.4" x14ac:dyDescent="0.25">
      <c r="A50" s="419"/>
      <c r="B50" s="423"/>
      <c r="C50" s="421"/>
      <c r="D50" s="424"/>
      <c r="E50" s="424"/>
    </row>
    <row r="51" spans="1:5" ht="14.4" x14ac:dyDescent="0.25">
      <c r="A51" s="419"/>
      <c r="B51" s="423"/>
      <c r="C51" s="421"/>
      <c r="D51" s="409"/>
      <c r="E51" s="425"/>
    </row>
    <row r="52" spans="1:5" ht="14.4" x14ac:dyDescent="0.25">
      <c r="A52" s="419"/>
      <c r="B52" s="421"/>
      <c r="C52" s="421"/>
      <c r="D52" s="421"/>
      <c r="E52" s="426"/>
    </row>
    <row r="53" spans="1:5" ht="14.4" x14ac:dyDescent="0.25">
      <c r="A53" s="419"/>
      <c r="B53" s="427"/>
      <c r="C53" s="421"/>
      <c r="D53" s="427"/>
      <c r="E53" s="427"/>
    </row>
    <row r="54" spans="1:5" ht="14.4" x14ac:dyDescent="0.25">
      <c r="A54" s="419"/>
      <c r="B54" s="428"/>
      <c r="C54" s="429"/>
      <c r="D54" s="430"/>
      <c r="E54" s="431"/>
    </row>
    <row r="55" spans="1:5" ht="14.4" x14ac:dyDescent="0.25">
      <c r="A55" s="419"/>
      <c r="B55" s="432"/>
      <c r="C55" s="433"/>
      <c r="D55" s="430"/>
      <c r="E55" s="431"/>
    </row>
    <row r="56" spans="1:5" ht="14.4" x14ac:dyDescent="0.25">
      <c r="A56" s="419"/>
      <c r="B56" s="432"/>
      <c r="C56" s="433"/>
      <c r="D56" s="430"/>
      <c r="E56" s="431"/>
    </row>
    <row r="57" spans="1:5" ht="14.4" x14ac:dyDescent="0.25">
      <c r="A57" s="419"/>
      <c r="B57" s="432"/>
      <c r="C57" s="433"/>
      <c r="D57" s="430"/>
      <c r="E57" s="431"/>
    </row>
    <row r="58" spans="1:5" ht="14.4" x14ac:dyDescent="0.25">
      <c r="A58" s="419"/>
      <c r="B58" s="434"/>
      <c r="C58" s="433"/>
      <c r="D58" s="430"/>
      <c r="E58" s="431"/>
    </row>
    <row r="59" spans="1:5" ht="14.4" x14ac:dyDescent="0.25">
      <c r="A59" s="419"/>
      <c r="B59" s="421"/>
      <c r="C59" s="421"/>
      <c r="D59" s="424"/>
      <c r="E59" s="435"/>
    </row>
    <row r="60" spans="1:5" ht="15" thickBot="1" x14ac:dyDescent="0.3">
      <c r="A60" s="419"/>
      <c r="B60" s="421"/>
      <c r="C60" s="421"/>
      <c r="D60" s="421"/>
      <c r="E60" s="426"/>
    </row>
    <row r="61" spans="1:5" ht="15.6" x14ac:dyDescent="0.25">
      <c r="A61" s="436"/>
      <c r="B61" s="437"/>
      <c r="C61" s="438"/>
      <c r="D61" s="439"/>
      <c r="E61" s="440"/>
    </row>
    <row r="62" spans="1:5" ht="14.4" x14ac:dyDescent="0.3">
      <c r="A62" s="443"/>
      <c r="B62" s="443"/>
      <c r="C62" s="443"/>
      <c r="D62" s="443"/>
      <c r="E62" s="443"/>
    </row>
    <row r="64" spans="1:5" ht="14.4" x14ac:dyDescent="0.25">
      <c r="A64" s="416"/>
      <c r="B64" s="417"/>
      <c r="C64" s="417"/>
      <c r="D64" s="417"/>
      <c r="E64" s="418"/>
    </row>
    <row r="65" spans="1:5" ht="14.4" x14ac:dyDescent="0.25">
      <c r="A65" s="419"/>
      <c r="B65" s="420"/>
      <c r="C65" s="421"/>
      <c r="D65" s="422"/>
      <c r="E65" s="422"/>
    </row>
    <row r="66" spans="1:5" ht="14.4" x14ac:dyDescent="0.25">
      <c r="A66" s="419"/>
      <c r="B66" s="423"/>
      <c r="C66" s="421"/>
      <c r="D66" s="424"/>
      <c r="E66" s="424"/>
    </row>
    <row r="67" spans="1:5" ht="14.4" x14ac:dyDescent="0.25">
      <c r="A67" s="419"/>
      <c r="B67" s="423"/>
      <c r="C67" s="421"/>
      <c r="D67" s="409"/>
      <c r="E67" s="425"/>
    </row>
    <row r="68" spans="1:5" ht="14.4" x14ac:dyDescent="0.25">
      <c r="A68" s="419"/>
      <c r="B68" s="421"/>
      <c r="C68" s="421"/>
      <c r="D68" s="421"/>
      <c r="E68" s="426"/>
    </row>
    <row r="69" spans="1:5" ht="14.4" x14ac:dyDescent="0.25">
      <c r="A69" s="419"/>
      <c r="B69" s="427"/>
      <c r="C69" s="421"/>
      <c r="D69" s="427"/>
      <c r="E69" s="427"/>
    </row>
    <row r="70" spans="1:5" ht="14.4" x14ac:dyDescent="0.25">
      <c r="A70" s="419"/>
      <c r="B70" s="428"/>
      <c r="C70" s="429"/>
      <c r="D70" s="430"/>
      <c r="E70" s="431"/>
    </row>
    <row r="71" spans="1:5" ht="14.4" x14ac:dyDescent="0.25">
      <c r="A71" s="419"/>
      <c r="B71" s="432"/>
      <c r="C71" s="433"/>
      <c r="D71" s="430"/>
      <c r="E71" s="431"/>
    </row>
    <row r="72" spans="1:5" ht="14.4" x14ac:dyDescent="0.25">
      <c r="A72" s="419"/>
      <c r="B72" s="432"/>
      <c r="C72" s="433"/>
      <c r="D72" s="430"/>
      <c r="E72" s="431"/>
    </row>
    <row r="73" spans="1:5" ht="14.4" x14ac:dyDescent="0.25">
      <c r="A73" s="419"/>
      <c r="B73" s="432"/>
      <c r="C73" s="433"/>
      <c r="D73" s="430"/>
      <c r="E73" s="431"/>
    </row>
    <row r="74" spans="1:5" ht="14.4" x14ac:dyDescent="0.25">
      <c r="A74" s="419"/>
      <c r="B74" s="434"/>
      <c r="C74" s="433"/>
      <c r="D74" s="430"/>
      <c r="E74" s="431"/>
    </row>
    <row r="75" spans="1:5" ht="14.4" x14ac:dyDescent="0.25">
      <c r="A75" s="419"/>
      <c r="B75" s="421"/>
      <c r="C75" s="421"/>
      <c r="D75" s="424"/>
      <c r="E75" s="435"/>
    </row>
    <row r="76" spans="1:5" ht="15" thickBot="1" x14ac:dyDescent="0.3">
      <c r="A76" s="419"/>
      <c r="B76" s="421"/>
      <c r="C76" s="421"/>
      <c r="D76" s="421"/>
      <c r="E76" s="426"/>
    </row>
    <row r="77" spans="1:5" ht="15.6" x14ac:dyDescent="0.25">
      <c r="A77" s="436"/>
      <c r="B77" s="437"/>
      <c r="C77" s="438"/>
      <c r="D77" s="439"/>
      <c r="E77" s="440"/>
    </row>
    <row r="78" spans="1:5" ht="14.4" x14ac:dyDescent="0.3">
      <c r="A78" s="443"/>
      <c r="B78" s="443"/>
      <c r="C78" s="443"/>
      <c r="D78" s="443"/>
      <c r="E78" s="443"/>
    </row>
    <row r="80" spans="1:5" ht="14.4" x14ac:dyDescent="0.25">
      <c r="A80" s="416"/>
      <c r="B80" s="417"/>
      <c r="C80" s="417"/>
      <c r="D80" s="417"/>
      <c r="E80" s="418"/>
    </row>
    <row r="81" spans="1:5" ht="14.4" x14ac:dyDescent="0.25">
      <c r="A81" s="419"/>
      <c r="B81" s="420"/>
      <c r="C81" s="421"/>
      <c r="D81" s="422"/>
      <c r="E81" s="422"/>
    </row>
    <row r="82" spans="1:5" ht="14.4" x14ac:dyDescent="0.25">
      <c r="A82" s="419"/>
      <c r="B82" s="423"/>
      <c r="C82" s="421"/>
      <c r="D82" s="424"/>
      <c r="E82" s="424"/>
    </row>
    <row r="83" spans="1:5" ht="14.4" x14ac:dyDescent="0.25">
      <c r="A83" s="419"/>
      <c r="B83" s="423"/>
      <c r="C83" s="421"/>
      <c r="D83" s="409"/>
      <c r="E83" s="425"/>
    </row>
    <row r="84" spans="1:5" ht="14.4" x14ac:dyDescent="0.25">
      <c r="A84" s="419"/>
      <c r="B84" s="421"/>
      <c r="C84" s="421"/>
      <c r="D84" s="421"/>
      <c r="E84" s="426"/>
    </row>
    <row r="85" spans="1:5" ht="14.4" x14ac:dyDescent="0.25">
      <c r="A85" s="419"/>
      <c r="B85" s="427"/>
      <c r="C85" s="421"/>
      <c r="D85" s="427"/>
      <c r="E85" s="427"/>
    </row>
    <row r="86" spans="1:5" ht="14.4" x14ac:dyDescent="0.25">
      <c r="A86" s="419"/>
      <c r="B86" s="428"/>
      <c r="C86" s="429"/>
      <c r="D86" s="430"/>
      <c r="E86" s="431"/>
    </row>
    <row r="87" spans="1:5" ht="14.4" x14ac:dyDescent="0.25">
      <c r="A87" s="419"/>
      <c r="B87" s="432"/>
      <c r="C87" s="433"/>
      <c r="D87" s="430"/>
      <c r="E87" s="431"/>
    </row>
    <row r="88" spans="1:5" ht="14.4" x14ac:dyDescent="0.25">
      <c r="A88" s="419"/>
      <c r="B88" s="432"/>
      <c r="C88" s="433"/>
      <c r="D88" s="430"/>
      <c r="E88" s="431"/>
    </row>
    <row r="89" spans="1:5" ht="14.4" x14ac:dyDescent="0.25">
      <c r="A89" s="419"/>
      <c r="B89" s="432"/>
      <c r="C89" s="433"/>
      <c r="D89" s="430"/>
      <c r="E89" s="431"/>
    </row>
    <row r="90" spans="1:5" ht="14.4" x14ac:dyDescent="0.25">
      <c r="A90" s="419"/>
      <c r="B90" s="434"/>
      <c r="C90" s="433"/>
      <c r="D90" s="430"/>
      <c r="E90" s="431"/>
    </row>
    <row r="91" spans="1:5" ht="14.4" x14ac:dyDescent="0.25">
      <c r="A91" s="419"/>
      <c r="B91" s="421"/>
      <c r="C91" s="421"/>
      <c r="D91" s="424"/>
      <c r="E91" s="435"/>
    </row>
    <row r="92" spans="1:5" ht="15" thickBot="1" x14ac:dyDescent="0.3">
      <c r="A92" s="419"/>
      <c r="B92" s="421"/>
      <c r="C92" s="421"/>
      <c r="D92" s="421"/>
      <c r="E92" s="426"/>
    </row>
    <row r="93" spans="1:5" ht="15.6" x14ac:dyDescent="0.25">
      <c r="A93" s="436"/>
      <c r="B93" s="437"/>
      <c r="C93" s="438"/>
      <c r="D93" s="439"/>
      <c r="E93" s="440"/>
    </row>
    <row r="95" spans="1:5" ht="14.4" x14ac:dyDescent="0.25">
      <c r="A95" s="416"/>
      <c r="B95" s="417"/>
      <c r="C95" s="417"/>
      <c r="D95" s="417"/>
      <c r="E95" s="418"/>
    </row>
    <row r="96" spans="1:5" ht="14.4" x14ac:dyDescent="0.25">
      <c r="A96" s="419"/>
      <c r="B96" s="420"/>
      <c r="C96" s="421"/>
      <c r="D96" s="422"/>
      <c r="E96" s="422"/>
    </row>
    <row r="97" spans="1:5" ht="14.4" x14ac:dyDescent="0.25">
      <c r="A97" s="419"/>
      <c r="B97" s="423"/>
      <c r="C97" s="421"/>
      <c r="D97" s="424"/>
      <c r="E97" s="424"/>
    </row>
    <row r="98" spans="1:5" ht="14.4" x14ac:dyDescent="0.25">
      <c r="A98" s="419"/>
      <c r="B98" s="423"/>
      <c r="C98" s="421"/>
      <c r="D98" s="409"/>
      <c r="E98" s="425"/>
    </row>
    <row r="99" spans="1:5" ht="14.4" x14ac:dyDescent="0.25">
      <c r="A99" s="419"/>
      <c r="B99" s="421"/>
      <c r="C99" s="421"/>
      <c r="D99" s="421"/>
      <c r="E99" s="426"/>
    </row>
    <row r="100" spans="1:5" ht="14.4" x14ac:dyDescent="0.25">
      <c r="A100" s="419"/>
      <c r="B100" s="427"/>
      <c r="C100" s="421"/>
      <c r="D100" s="427"/>
      <c r="E100" s="427"/>
    </row>
    <row r="101" spans="1:5" ht="14.4" x14ac:dyDescent="0.25">
      <c r="A101" s="419"/>
      <c r="B101" s="428"/>
      <c r="C101" s="429"/>
      <c r="D101" s="430"/>
      <c r="E101" s="431"/>
    </row>
    <row r="102" spans="1:5" ht="14.4" x14ac:dyDescent="0.25">
      <c r="A102" s="419"/>
      <c r="B102" s="432"/>
      <c r="C102" s="433"/>
      <c r="D102" s="430"/>
      <c r="E102" s="431"/>
    </row>
    <row r="103" spans="1:5" ht="14.4" x14ac:dyDescent="0.25">
      <c r="A103" s="419"/>
      <c r="B103" s="432"/>
      <c r="C103" s="433"/>
      <c r="D103" s="430"/>
      <c r="E103" s="431"/>
    </row>
    <row r="104" spans="1:5" ht="14.4" x14ac:dyDescent="0.25">
      <c r="A104" s="419"/>
      <c r="B104" s="432"/>
      <c r="C104" s="433"/>
      <c r="D104" s="430"/>
      <c r="E104" s="431"/>
    </row>
    <row r="105" spans="1:5" ht="14.4" x14ac:dyDescent="0.25">
      <c r="A105" s="419"/>
      <c r="B105" s="434"/>
      <c r="C105" s="433"/>
      <c r="D105" s="430"/>
      <c r="E105" s="431"/>
    </row>
    <row r="106" spans="1:5" ht="14.4" x14ac:dyDescent="0.25">
      <c r="A106" s="419"/>
      <c r="B106" s="421"/>
      <c r="C106" s="421"/>
      <c r="D106" s="424"/>
      <c r="E106" s="435"/>
    </row>
    <row r="107" spans="1:5" ht="15" thickBot="1" x14ac:dyDescent="0.3">
      <c r="A107" s="419"/>
      <c r="B107" s="421"/>
      <c r="C107" s="421"/>
      <c r="D107" s="421"/>
      <c r="E107" s="426"/>
    </row>
    <row r="108" spans="1:5" ht="15.6" x14ac:dyDescent="0.25">
      <c r="A108" s="436"/>
      <c r="B108" s="437"/>
      <c r="C108" s="438"/>
      <c r="D108" s="439"/>
      <c r="E108" s="440"/>
    </row>
    <row r="111" spans="1:5" ht="14.4" x14ac:dyDescent="0.25">
      <c r="A111" s="416"/>
      <c r="B111" s="417"/>
      <c r="C111" s="417"/>
      <c r="D111" s="417"/>
      <c r="E111" s="418"/>
    </row>
    <row r="112" spans="1:5" ht="14.4" x14ac:dyDescent="0.25">
      <c r="A112" s="419"/>
      <c r="B112" s="420"/>
      <c r="C112" s="421"/>
      <c r="D112" s="422"/>
      <c r="E112" s="422"/>
    </row>
    <row r="113" spans="1:5" ht="14.4" x14ac:dyDescent="0.25">
      <c r="A113" s="419"/>
      <c r="B113" s="423"/>
      <c r="C113" s="421"/>
      <c r="D113" s="424"/>
      <c r="E113" s="424"/>
    </row>
    <row r="114" spans="1:5" ht="14.4" x14ac:dyDescent="0.25">
      <c r="A114" s="419"/>
      <c r="B114" s="423"/>
      <c r="C114" s="421"/>
      <c r="D114" s="409"/>
      <c r="E114" s="425"/>
    </row>
    <row r="115" spans="1:5" ht="14.4" x14ac:dyDescent="0.25">
      <c r="A115" s="419"/>
      <c r="B115" s="421"/>
      <c r="C115" s="421"/>
      <c r="D115" s="421"/>
      <c r="E115" s="426"/>
    </row>
    <row r="116" spans="1:5" ht="14.4" x14ac:dyDescent="0.25">
      <c r="A116" s="419"/>
      <c r="B116" s="427"/>
      <c r="C116" s="421"/>
      <c r="D116" s="427"/>
      <c r="E116" s="427"/>
    </row>
    <row r="117" spans="1:5" ht="14.4" x14ac:dyDescent="0.25">
      <c r="A117" s="419"/>
      <c r="B117" s="428"/>
      <c r="C117" s="429"/>
      <c r="D117" s="430"/>
      <c r="E117" s="431"/>
    </row>
    <row r="118" spans="1:5" ht="14.4" x14ac:dyDescent="0.25">
      <c r="A118" s="419"/>
      <c r="B118" s="432"/>
      <c r="C118" s="433"/>
      <c r="D118" s="430"/>
      <c r="E118" s="431"/>
    </row>
    <row r="119" spans="1:5" ht="14.4" x14ac:dyDescent="0.25">
      <c r="A119" s="419"/>
      <c r="B119" s="432"/>
      <c r="C119" s="433"/>
      <c r="D119" s="430"/>
      <c r="E119" s="431"/>
    </row>
    <row r="120" spans="1:5" ht="14.4" x14ac:dyDescent="0.25">
      <c r="A120" s="419"/>
      <c r="B120" s="432"/>
      <c r="C120" s="433"/>
      <c r="D120" s="430"/>
      <c r="E120" s="431"/>
    </row>
    <row r="121" spans="1:5" ht="14.4" x14ac:dyDescent="0.25">
      <c r="A121" s="419"/>
      <c r="B121" s="434"/>
      <c r="C121" s="433"/>
      <c r="D121" s="430"/>
      <c r="E121" s="431"/>
    </row>
    <row r="122" spans="1:5" ht="14.4" x14ac:dyDescent="0.25">
      <c r="A122" s="419"/>
      <c r="B122" s="421"/>
      <c r="C122" s="421"/>
      <c r="D122" s="424"/>
      <c r="E122" s="435"/>
    </row>
    <row r="123" spans="1:5" ht="15" thickBot="1" x14ac:dyDescent="0.3">
      <c r="A123" s="419"/>
      <c r="B123" s="421"/>
      <c r="C123" s="421"/>
      <c r="D123" s="421"/>
      <c r="E123" s="426"/>
    </row>
    <row r="124" spans="1:5" ht="15.6" x14ac:dyDescent="0.25">
      <c r="A124" s="436"/>
      <c r="B124" s="437"/>
      <c r="C124" s="438"/>
      <c r="D124" s="439"/>
      <c r="E124" s="440"/>
    </row>
    <row r="127" spans="1:5" ht="14.4" x14ac:dyDescent="0.25">
      <c r="A127" s="416"/>
      <c r="B127" s="417"/>
      <c r="C127" s="417"/>
      <c r="D127" s="417"/>
      <c r="E127" s="418"/>
    </row>
    <row r="128" spans="1:5" ht="14.4" x14ac:dyDescent="0.25">
      <c r="A128" s="419"/>
      <c r="B128" s="420"/>
      <c r="C128" s="421"/>
      <c r="D128" s="422"/>
      <c r="E128" s="422"/>
    </row>
    <row r="129" spans="1:5" ht="14.4" x14ac:dyDescent="0.25">
      <c r="A129" s="419"/>
      <c r="B129" s="423"/>
      <c r="C129" s="421"/>
      <c r="D129" s="424"/>
      <c r="E129" s="424"/>
    </row>
    <row r="130" spans="1:5" ht="14.4" x14ac:dyDescent="0.25">
      <c r="A130" s="419"/>
      <c r="B130" s="423"/>
      <c r="C130" s="421"/>
      <c r="D130" s="409"/>
      <c r="E130" s="425"/>
    </row>
    <row r="131" spans="1:5" ht="14.4" x14ac:dyDescent="0.25">
      <c r="A131" s="419"/>
      <c r="B131" s="421"/>
      <c r="C131" s="421"/>
      <c r="D131" s="421"/>
      <c r="E131" s="426"/>
    </row>
    <row r="132" spans="1:5" ht="14.4" x14ac:dyDescent="0.25">
      <c r="A132" s="419"/>
      <c r="B132" s="427"/>
      <c r="C132" s="421"/>
      <c r="D132" s="427"/>
      <c r="E132" s="427"/>
    </row>
    <row r="133" spans="1:5" ht="14.4" x14ac:dyDescent="0.25">
      <c r="A133" s="419"/>
      <c r="B133" s="428"/>
      <c r="C133" s="429"/>
      <c r="D133" s="430"/>
      <c r="E133" s="431"/>
    </row>
    <row r="134" spans="1:5" ht="14.4" x14ac:dyDescent="0.25">
      <c r="A134" s="419"/>
      <c r="B134" s="432"/>
      <c r="C134" s="433"/>
      <c r="D134" s="430"/>
      <c r="E134" s="431"/>
    </row>
    <row r="135" spans="1:5" ht="14.4" x14ac:dyDescent="0.25">
      <c r="A135" s="419"/>
      <c r="B135" s="432"/>
      <c r="C135" s="433"/>
      <c r="D135" s="430"/>
      <c r="E135" s="431"/>
    </row>
    <row r="136" spans="1:5" ht="14.4" x14ac:dyDescent="0.25">
      <c r="A136" s="419"/>
      <c r="B136" s="432"/>
      <c r="C136" s="433"/>
      <c r="D136" s="430"/>
      <c r="E136" s="431"/>
    </row>
    <row r="137" spans="1:5" ht="14.4" x14ac:dyDescent="0.25">
      <c r="A137" s="419"/>
      <c r="B137" s="434"/>
      <c r="C137" s="433"/>
      <c r="D137" s="430"/>
      <c r="E137" s="431"/>
    </row>
    <row r="138" spans="1:5" ht="14.4" x14ac:dyDescent="0.25">
      <c r="A138" s="419"/>
      <c r="B138" s="421"/>
      <c r="C138" s="421"/>
      <c r="D138" s="424"/>
      <c r="E138" s="435"/>
    </row>
    <row r="139" spans="1:5" ht="15" thickBot="1" x14ac:dyDescent="0.3">
      <c r="A139" s="419"/>
      <c r="B139" s="421"/>
      <c r="C139" s="421"/>
      <c r="D139" s="421"/>
      <c r="E139" s="426"/>
    </row>
    <row r="140" spans="1:5" ht="15.6" x14ac:dyDescent="0.25">
      <c r="A140" s="436"/>
      <c r="B140" s="437"/>
      <c r="C140" s="438"/>
      <c r="D140" s="439"/>
      <c r="E140" s="440"/>
    </row>
    <row r="142" spans="1:5" ht="14.4" x14ac:dyDescent="0.25">
      <c r="A142" s="416"/>
      <c r="B142" s="417"/>
      <c r="C142" s="417"/>
      <c r="D142" s="417"/>
      <c r="E142" s="418"/>
    </row>
    <row r="143" spans="1:5" ht="14.4" x14ac:dyDescent="0.25">
      <c r="A143" s="419"/>
      <c r="B143" s="420"/>
      <c r="C143" s="421"/>
      <c r="D143" s="422"/>
      <c r="E143" s="422"/>
    </row>
    <row r="144" spans="1:5" ht="14.4" x14ac:dyDescent="0.25">
      <c r="A144" s="419"/>
      <c r="B144" s="423"/>
      <c r="C144" s="421"/>
      <c r="D144" s="424"/>
      <c r="E144" s="424"/>
    </row>
    <row r="145" spans="1:5" ht="14.4" x14ac:dyDescent="0.25">
      <c r="A145" s="419"/>
      <c r="B145" s="423"/>
      <c r="C145" s="421"/>
      <c r="D145" s="409"/>
      <c r="E145" s="425"/>
    </row>
    <row r="146" spans="1:5" ht="14.4" x14ac:dyDescent="0.25">
      <c r="A146" s="419"/>
      <c r="B146" s="421"/>
      <c r="C146" s="421"/>
      <c r="D146" s="421"/>
      <c r="E146" s="426"/>
    </row>
    <row r="147" spans="1:5" ht="14.4" x14ac:dyDescent="0.25">
      <c r="A147" s="419"/>
      <c r="B147" s="427"/>
      <c r="C147" s="421"/>
      <c r="D147" s="427"/>
      <c r="E147" s="427"/>
    </row>
    <row r="148" spans="1:5" ht="14.4" x14ac:dyDescent="0.25">
      <c r="A148" s="419"/>
      <c r="B148" s="428"/>
      <c r="C148" s="429"/>
      <c r="D148" s="430"/>
      <c r="E148" s="431"/>
    </row>
    <row r="149" spans="1:5" ht="14.4" x14ac:dyDescent="0.25">
      <c r="A149" s="419"/>
      <c r="B149" s="432"/>
      <c r="C149" s="433"/>
      <c r="D149" s="430"/>
      <c r="E149" s="431"/>
    </row>
    <row r="150" spans="1:5" ht="14.4" x14ac:dyDescent="0.25">
      <c r="A150" s="419"/>
      <c r="B150" s="432"/>
      <c r="C150" s="433"/>
      <c r="D150" s="430"/>
      <c r="E150" s="431"/>
    </row>
    <row r="151" spans="1:5" ht="14.4" x14ac:dyDescent="0.25">
      <c r="A151" s="419"/>
      <c r="B151" s="432"/>
      <c r="C151" s="433"/>
      <c r="D151" s="430"/>
      <c r="E151" s="431"/>
    </row>
    <row r="152" spans="1:5" ht="14.4" x14ac:dyDescent="0.25">
      <c r="A152" s="419"/>
      <c r="B152" s="434"/>
      <c r="C152" s="433"/>
      <c r="D152" s="430"/>
      <c r="E152" s="431"/>
    </row>
    <row r="153" spans="1:5" ht="14.4" x14ac:dyDescent="0.25">
      <c r="A153" s="419"/>
      <c r="B153" s="421"/>
      <c r="C153" s="421"/>
      <c r="D153" s="424"/>
      <c r="E153" s="435"/>
    </row>
    <row r="154" spans="1:5" ht="15" thickBot="1" x14ac:dyDescent="0.3">
      <c r="A154" s="419"/>
      <c r="B154" s="421"/>
      <c r="C154" s="421"/>
      <c r="D154" s="421"/>
      <c r="E154" s="426"/>
    </row>
    <row r="155" spans="1:5" ht="15.6" x14ac:dyDescent="0.25">
      <c r="A155" s="436"/>
      <c r="B155" s="437"/>
      <c r="C155" s="438"/>
      <c r="D155" s="439"/>
      <c r="E155" s="440"/>
    </row>
    <row r="158" spans="1:5" ht="14.4" x14ac:dyDescent="0.25">
      <c r="A158" s="416"/>
      <c r="B158" s="417"/>
      <c r="C158" s="417"/>
      <c r="D158" s="417"/>
      <c r="E158" s="418"/>
    </row>
    <row r="159" spans="1:5" ht="14.4" x14ac:dyDescent="0.25">
      <c r="A159" s="419"/>
      <c r="B159" s="420"/>
      <c r="C159" s="421"/>
      <c r="D159" s="422"/>
      <c r="E159" s="422"/>
    </row>
    <row r="160" spans="1:5" ht="14.4" x14ac:dyDescent="0.25">
      <c r="A160" s="419"/>
      <c r="B160" s="423"/>
      <c r="C160" s="421"/>
      <c r="D160" s="424"/>
      <c r="E160" s="424"/>
    </row>
    <row r="161" spans="1:5" ht="14.4" x14ac:dyDescent="0.25">
      <c r="A161" s="419"/>
      <c r="B161" s="423"/>
      <c r="C161" s="421"/>
      <c r="D161" s="409"/>
      <c r="E161" s="425"/>
    </row>
    <row r="162" spans="1:5" ht="14.4" x14ac:dyDescent="0.25">
      <c r="A162" s="419"/>
      <c r="B162" s="421"/>
      <c r="C162" s="421"/>
      <c r="D162" s="421"/>
      <c r="E162" s="426"/>
    </row>
    <row r="163" spans="1:5" ht="14.4" x14ac:dyDescent="0.25">
      <c r="A163" s="419"/>
      <c r="B163" s="427"/>
      <c r="C163" s="421"/>
      <c r="D163" s="427"/>
      <c r="E163" s="427"/>
    </row>
    <row r="164" spans="1:5" ht="14.4" x14ac:dyDescent="0.25">
      <c r="A164" s="419"/>
      <c r="B164" s="428"/>
      <c r="C164" s="429"/>
      <c r="D164" s="430"/>
      <c r="E164" s="431"/>
    </row>
    <row r="165" spans="1:5" ht="14.4" x14ac:dyDescent="0.25">
      <c r="A165" s="419"/>
      <c r="B165" s="432"/>
      <c r="C165" s="433"/>
      <c r="D165" s="430"/>
      <c r="E165" s="431"/>
    </row>
    <row r="166" spans="1:5" ht="14.4" x14ac:dyDescent="0.25">
      <c r="A166" s="419"/>
      <c r="B166" s="432"/>
      <c r="C166" s="433"/>
      <c r="D166" s="430"/>
      <c r="E166" s="431"/>
    </row>
    <row r="167" spans="1:5" ht="14.4" x14ac:dyDescent="0.25">
      <c r="A167" s="419"/>
      <c r="B167" s="432"/>
      <c r="C167" s="433"/>
      <c r="D167" s="430"/>
      <c r="E167" s="431"/>
    </row>
    <row r="168" spans="1:5" ht="14.4" x14ac:dyDescent="0.25">
      <c r="A168" s="419"/>
      <c r="B168" s="434"/>
      <c r="C168" s="433"/>
      <c r="D168" s="430"/>
      <c r="E168" s="431"/>
    </row>
    <row r="169" spans="1:5" ht="14.4" x14ac:dyDescent="0.25">
      <c r="A169" s="419"/>
      <c r="B169" s="421"/>
      <c r="C169" s="421"/>
      <c r="D169" s="424"/>
      <c r="E169" s="435"/>
    </row>
    <row r="170" spans="1:5" ht="15" thickBot="1" x14ac:dyDescent="0.3">
      <c r="A170" s="419"/>
      <c r="B170" s="421"/>
      <c r="C170" s="421"/>
      <c r="D170" s="421"/>
      <c r="E170" s="426"/>
    </row>
    <row r="171" spans="1:5" ht="15.6" x14ac:dyDescent="0.25">
      <c r="A171" s="436"/>
      <c r="B171" s="437"/>
      <c r="C171" s="438"/>
      <c r="D171" s="439"/>
      <c r="E171" s="440"/>
    </row>
    <row r="174" spans="1:5" ht="14.4" x14ac:dyDescent="0.25">
      <c r="A174" s="416"/>
      <c r="B174" s="417"/>
      <c r="C174" s="417"/>
      <c r="D174" s="417"/>
      <c r="E174" s="418"/>
    </row>
    <row r="175" spans="1:5" ht="14.4" x14ac:dyDescent="0.25">
      <c r="A175" s="419"/>
      <c r="B175" s="420"/>
      <c r="C175" s="421"/>
      <c r="D175" s="422"/>
      <c r="E175" s="422"/>
    </row>
    <row r="176" spans="1:5" ht="14.4" x14ac:dyDescent="0.25">
      <c r="A176" s="419"/>
      <c r="B176" s="423"/>
      <c r="C176" s="421"/>
      <c r="D176" s="424"/>
      <c r="E176" s="424"/>
    </row>
    <row r="177" spans="1:5" ht="14.4" x14ac:dyDescent="0.25">
      <c r="A177" s="419"/>
      <c r="B177" s="423"/>
      <c r="C177" s="421"/>
      <c r="D177" s="409"/>
      <c r="E177" s="425"/>
    </row>
    <row r="178" spans="1:5" ht="14.4" x14ac:dyDescent="0.25">
      <c r="A178" s="419"/>
      <c r="B178" s="421"/>
      <c r="C178" s="421"/>
      <c r="D178" s="421"/>
      <c r="E178" s="426"/>
    </row>
    <row r="179" spans="1:5" ht="14.4" x14ac:dyDescent="0.25">
      <c r="A179" s="419"/>
      <c r="B179" s="427"/>
      <c r="C179" s="421"/>
      <c r="D179" s="427"/>
      <c r="E179" s="427"/>
    </row>
    <row r="180" spans="1:5" ht="14.4" x14ac:dyDescent="0.25">
      <c r="A180" s="419"/>
      <c r="B180" s="428"/>
      <c r="C180" s="429"/>
      <c r="D180" s="430"/>
      <c r="E180" s="431"/>
    </row>
    <row r="181" spans="1:5" ht="14.4" x14ac:dyDescent="0.25">
      <c r="A181" s="419"/>
      <c r="B181" s="432"/>
      <c r="C181" s="433"/>
      <c r="D181" s="430"/>
      <c r="E181" s="431"/>
    </row>
    <row r="182" spans="1:5" ht="14.4" x14ac:dyDescent="0.25">
      <c r="A182" s="419"/>
      <c r="B182" s="432"/>
      <c r="C182" s="433"/>
      <c r="D182" s="430"/>
      <c r="E182" s="431"/>
    </row>
    <row r="183" spans="1:5" ht="14.4" x14ac:dyDescent="0.25">
      <c r="A183" s="419"/>
      <c r="B183" s="432"/>
      <c r="C183" s="433"/>
      <c r="D183" s="430"/>
      <c r="E183" s="431"/>
    </row>
    <row r="184" spans="1:5" ht="14.4" x14ac:dyDescent="0.25">
      <c r="A184" s="419"/>
      <c r="B184" s="434"/>
      <c r="C184" s="433"/>
      <c r="D184" s="430"/>
      <c r="E184" s="431"/>
    </row>
    <row r="185" spans="1:5" ht="14.4" x14ac:dyDescent="0.25">
      <c r="A185" s="419"/>
      <c r="B185" s="421"/>
      <c r="C185" s="421"/>
      <c r="D185" s="424"/>
      <c r="E185" s="435"/>
    </row>
    <row r="186" spans="1:5" ht="15" thickBot="1" x14ac:dyDescent="0.3">
      <c r="A186" s="419"/>
      <c r="B186" s="421"/>
      <c r="C186" s="421"/>
      <c r="D186" s="421"/>
      <c r="E186" s="426"/>
    </row>
    <row r="187" spans="1:5" ht="15.6" x14ac:dyDescent="0.25">
      <c r="A187" s="436"/>
      <c r="B187" s="437"/>
      <c r="C187" s="438"/>
      <c r="D187" s="439"/>
      <c r="E187" s="440"/>
    </row>
    <row r="189" spans="1:5" ht="14.4" x14ac:dyDescent="0.25">
      <c r="A189" s="416"/>
      <c r="B189" s="417"/>
      <c r="C189" s="417"/>
      <c r="D189" s="417"/>
      <c r="E189" s="418"/>
    </row>
    <row r="190" spans="1:5" ht="14.4" x14ac:dyDescent="0.25">
      <c r="A190" s="419"/>
      <c r="B190" s="420"/>
      <c r="C190" s="421"/>
      <c r="D190" s="422"/>
      <c r="E190" s="422"/>
    </row>
    <row r="191" spans="1:5" ht="14.4" x14ac:dyDescent="0.25">
      <c r="A191" s="419"/>
      <c r="B191" s="423"/>
      <c r="C191" s="421"/>
      <c r="D191" s="424"/>
      <c r="E191" s="424"/>
    </row>
    <row r="192" spans="1:5" ht="14.4" x14ac:dyDescent="0.25">
      <c r="A192" s="419"/>
      <c r="B192" s="423"/>
      <c r="C192" s="421"/>
      <c r="D192" s="409"/>
      <c r="E192" s="425"/>
    </row>
    <row r="193" spans="1:5" ht="14.4" x14ac:dyDescent="0.25">
      <c r="A193" s="419"/>
      <c r="B193" s="421"/>
      <c r="C193" s="421"/>
      <c r="D193" s="421"/>
      <c r="E193" s="426"/>
    </row>
    <row r="194" spans="1:5" ht="14.4" x14ac:dyDescent="0.25">
      <c r="A194" s="419"/>
      <c r="B194" s="427"/>
      <c r="C194" s="421"/>
      <c r="D194" s="427"/>
      <c r="E194" s="427"/>
    </row>
    <row r="195" spans="1:5" ht="14.4" x14ac:dyDescent="0.25">
      <c r="A195" s="419"/>
      <c r="B195" s="428"/>
      <c r="C195" s="429"/>
      <c r="D195" s="430"/>
      <c r="E195" s="431"/>
    </row>
    <row r="196" spans="1:5" ht="14.4" x14ac:dyDescent="0.25">
      <c r="A196" s="419"/>
      <c r="B196" s="432"/>
      <c r="C196" s="433"/>
      <c r="D196" s="430"/>
      <c r="E196" s="431"/>
    </row>
    <row r="197" spans="1:5" ht="14.4" x14ac:dyDescent="0.25">
      <c r="A197" s="419"/>
      <c r="B197" s="432"/>
      <c r="C197" s="433"/>
      <c r="D197" s="430"/>
      <c r="E197" s="431"/>
    </row>
    <row r="198" spans="1:5" ht="14.4" x14ac:dyDescent="0.25">
      <c r="A198" s="419"/>
      <c r="B198" s="432"/>
      <c r="C198" s="433"/>
      <c r="D198" s="430"/>
      <c r="E198" s="431"/>
    </row>
    <row r="199" spans="1:5" ht="14.4" x14ac:dyDescent="0.25">
      <c r="A199" s="419"/>
      <c r="B199" s="434"/>
      <c r="C199" s="433"/>
      <c r="D199" s="430"/>
      <c r="E199" s="431"/>
    </row>
    <row r="200" spans="1:5" ht="14.4" x14ac:dyDescent="0.25">
      <c r="A200" s="419"/>
      <c r="B200" s="421"/>
      <c r="C200" s="421"/>
      <c r="D200" s="424"/>
      <c r="E200" s="435"/>
    </row>
    <row r="201" spans="1:5" ht="15" thickBot="1" x14ac:dyDescent="0.3">
      <c r="A201" s="419"/>
      <c r="B201" s="421"/>
      <c r="C201" s="421"/>
      <c r="D201" s="421"/>
      <c r="E201" s="426"/>
    </row>
    <row r="202" spans="1:5" ht="15.6" x14ac:dyDescent="0.25">
      <c r="A202" s="436"/>
      <c r="B202" s="437"/>
      <c r="C202" s="438"/>
      <c r="D202" s="439"/>
      <c r="E202" s="440"/>
    </row>
    <row r="205" spans="1:5" ht="14.4" x14ac:dyDescent="0.25">
      <c r="A205" s="416"/>
      <c r="B205" s="417"/>
      <c r="C205" s="417"/>
      <c r="D205" s="417"/>
      <c r="E205" s="418"/>
    </row>
    <row r="206" spans="1:5" ht="14.4" x14ac:dyDescent="0.25">
      <c r="A206" s="419"/>
      <c r="B206" s="420"/>
      <c r="C206" s="421"/>
      <c r="D206" s="422"/>
      <c r="E206" s="422"/>
    </row>
    <row r="207" spans="1:5" ht="14.4" x14ac:dyDescent="0.25">
      <c r="A207" s="419"/>
      <c r="B207" s="423"/>
      <c r="C207" s="421"/>
      <c r="D207" s="424"/>
      <c r="E207" s="424"/>
    </row>
    <row r="208" spans="1:5" ht="14.4" x14ac:dyDescent="0.25">
      <c r="A208" s="419"/>
      <c r="B208" s="423"/>
      <c r="C208" s="421"/>
      <c r="D208" s="409"/>
      <c r="E208" s="425"/>
    </row>
    <row r="209" spans="1:5" ht="14.4" x14ac:dyDescent="0.25">
      <c r="A209" s="419"/>
      <c r="B209" s="421"/>
      <c r="C209" s="421"/>
      <c r="D209" s="421"/>
      <c r="E209" s="426"/>
    </row>
    <row r="210" spans="1:5" ht="14.4" x14ac:dyDescent="0.25">
      <c r="A210" s="419"/>
      <c r="B210" s="427"/>
      <c r="C210" s="421"/>
      <c r="D210" s="427"/>
      <c r="E210" s="427"/>
    </row>
    <row r="211" spans="1:5" ht="14.4" x14ac:dyDescent="0.25">
      <c r="A211" s="419"/>
      <c r="B211" s="428"/>
      <c r="C211" s="429"/>
      <c r="D211" s="430"/>
      <c r="E211" s="431"/>
    </row>
    <row r="212" spans="1:5" ht="14.4" x14ac:dyDescent="0.25">
      <c r="A212" s="419"/>
      <c r="B212" s="432"/>
      <c r="C212" s="433"/>
      <c r="D212" s="430"/>
      <c r="E212" s="431"/>
    </row>
    <row r="213" spans="1:5" ht="14.4" x14ac:dyDescent="0.25">
      <c r="A213" s="419"/>
      <c r="B213" s="432"/>
      <c r="C213" s="433"/>
      <c r="D213" s="430"/>
      <c r="E213" s="431"/>
    </row>
    <row r="214" spans="1:5" ht="14.4" x14ac:dyDescent="0.25">
      <c r="A214" s="419"/>
      <c r="B214" s="432"/>
      <c r="C214" s="433"/>
      <c r="D214" s="430"/>
      <c r="E214" s="431"/>
    </row>
    <row r="215" spans="1:5" ht="14.4" x14ac:dyDescent="0.25">
      <c r="A215" s="419"/>
      <c r="B215" s="434"/>
      <c r="C215" s="433"/>
      <c r="D215" s="430"/>
      <c r="E215" s="431"/>
    </row>
    <row r="216" spans="1:5" ht="14.4" x14ac:dyDescent="0.25">
      <c r="A216" s="419"/>
      <c r="B216" s="421"/>
      <c r="C216" s="421"/>
      <c r="D216" s="424"/>
      <c r="E216" s="435"/>
    </row>
    <row r="217" spans="1:5" ht="15" thickBot="1" x14ac:dyDescent="0.3">
      <c r="A217" s="419"/>
      <c r="B217" s="421"/>
      <c r="C217" s="421"/>
      <c r="D217" s="421"/>
      <c r="E217" s="426"/>
    </row>
    <row r="218" spans="1:5" ht="15.6" x14ac:dyDescent="0.25">
      <c r="A218" s="436"/>
      <c r="B218" s="437"/>
      <c r="C218" s="438"/>
      <c r="D218" s="439"/>
      <c r="E218" s="440"/>
    </row>
    <row r="221" spans="1:5" ht="14.4" x14ac:dyDescent="0.25">
      <c r="A221" s="416"/>
      <c r="B221" s="417"/>
      <c r="C221" s="417"/>
      <c r="D221" s="417"/>
      <c r="E221" s="418"/>
    </row>
    <row r="222" spans="1:5" ht="14.4" x14ac:dyDescent="0.25">
      <c r="A222" s="419"/>
      <c r="B222" s="420"/>
      <c r="C222" s="421"/>
      <c r="D222" s="422"/>
      <c r="E222" s="422"/>
    </row>
    <row r="223" spans="1:5" ht="14.4" x14ac:dyDescent="0.25">
      <c r="A223" s="419"/>
      <c r="B223" s="423"/>
      <c r="C223" s="421"/>
      <c r="D223" s="424"/>
      <c r="E223" s="424"/>
    </row>
    <row r="224" spans="1:5" ht="14.4" x14ac:dyDescent="0.25">
      <c r="A224" s="419"/>
      <c r="B224" s="423"/>
      <c r="C224" s="421"/>
      <c r="D224" s="409"/>
      <c r="E224" s="425"/>
    </row>
    <row r="225" spans="1:5" ht="14.4" x14ac:dyDescent="0.25">
      <c r="A225" s="419"/>
      <c r="B225" s="421"/>
      <c r="C225" s="421"/>
      <c r="D225" s="421"/>
      <c r="E225" s="426"/>
    </row>
    <row r="226" spans="1:5" ht="14.4" x14ac:dyDescent="0.25">
      <c r="A226" s="419"/>
      <c r="B226" s="427"/>
      <c r="C226" s="421"/>
      <c r="D226" s="427"/>
      <c r="E226" s="427"/>
    </row>
    <row r="227" spans="1:5" ht="14.4" x14ac:dyDescent="0.25">
      <c r="A227" s="419"/>
      <c r="B227" s="428"/>
      <c r="C227" s="429"/>
      <c r="D227" s="430"/>
      <c r="E227" s="431"/>
    </row>
    <row r="228" spans="1:5" ht="14.4" x14ac:dyDescent="0.25">
      <c r="A228" s="419"/>
      <c r="B228" s="432"/>
      <c r="C228" s="433"/>
      <c r="D228" s="430"/>
      <c r="E228" s="431"/>
    </row>
    <row r="229" spans="1:5" ht="14.4" x14ac:dyDescent="0.25">
      <c r="A229" s="419"/>
      <c r="B229" s="432"/>
      <c r="C229" s="433"/>
      <c r="D229" s="430"/>
      <c r="E229" s="431"/>
    </row>
    <row r="230" spans="1:5" ht="14.4" x14ac:dyDescent="0.25">
      <c r="A230" s="419"/>
      <c r="B230" s="432"/>
      <c r="C230" s="433"/>
      <c r="D230" s="430"/>
      <c r="E230" s="431"/>
    </row>
    <row r="231" spans="1:5" ht="14.4" x14ac:dyDescent="0.25">
      <c r="A231" s="419"/>
      <c r="B231" s="434"/>
      <c r="C231" s="433"/>
      <c r="D231" s="430"/>
      <c r="E231" s="431"/>
    </row>
    <row r="232" spans="1:5" ht="14.4" x14ac:dyDescent="0.25">
      <c r="A232" s="419"/>
      <c r="B232" s="421"/>
      <c r="C232" s="421"/>
      <c r="D232" s="424"/>
      <c r="E232" s="435"/>
    </row>
    <row r="233" spans="1:5" ht="15" thickBot="1" x14ac:dyDescent="0.3">
      <c r="A233" s="419"/>
      <c r="B233" s="421"/>
      <c r="C233" s="421"/>
      <c r="D233" s="421"/>
      <c r="E233" s="426"/>
    </row>
    <row r="234" spans="1:5" ht="15.6" x14ac:dyDescent="0.25">
      <c r="A234" s="436"/>
      <c r="B234" s="437"/>
      <c r="C234" s="438"/>
      <c r="D234" s="439"/>
      <c r="E234" s="440"/>
    </row>
    <row r="236" spans="1:5" ht="14.4" x14ac:dyDescent="0.25">
      <c r="A236" s="416"/>
      <c r="B236" s="417"/>
      <c r="C236" s="417"/>
      <c r="D236" s="417"/>
      <c r="E236" s="418"/>
    </row>
    <row r="237" spans="1:5" ht="14.4" x14ac:dyDescent="0.25">
      <c r="A237" s="419"/>
      <c r="B237" s="420"/>
      <c r="C237" s="421"/>
      <c r="D237" s="422"/>
      <c r="E237" s="422"/>
    </row>
    <row r="238" spans="1:5" ht="14.4" x14ac:dyDescent="0.25">
      <c r="A238" s="419"/>
      <c r="B238" s="423"/>
      <c r="C238" s="421"/>
      <c r="D238" s="424"/>
      <c r="E238" s="424"/>
    </row>
    <row r="239" spans="1:5" ht="14.4" x14ac:dyDescent="0.25">
      <c r="A239" s="419"/>
      <c r="B239" s="423"/>
      <c r="C239" s="421"/>
      <c r="D239" s="409"/>
      <c r="E239" s="425"/>
    </row>
    <row r="240" spans="1:5" ht="14.4" x14ac:dyDescent="0.25">
      <c r="A240" s="419"/>
      <c r="B240" s="421"/>
      <c r="C240" s="421"/>
      <c r="D240" s="421"/>
      <c r="E240" s="426"/>
    </row>
    <row r="241" spans="1:5" ht="14.4" x14ac:dyDescent="0.25">
      <c r="A241" s="419"/>
      <c r="B241" s="427"/>
      <c r="C241" s="421"/>
      <c r="D241" s="427"/>
      <c r="E241" s="427"/>
    </row>
    <row r="242" spans="1:5" ht="14.4" x14ac:dyDescent="0.25">
      <c r="A242" s="419"/>
      <c r="B242" s="428"/>
      <c r="C242" s="429"/>
      <c r="D242" s="430"/>
      <c r="E242" s="431"/>
    </row>
    <row r="243" spans="1:5" ht="14.4" x14ac:dyDescent="0.25">
      <c r="A243" s="419"/>
      <c r="B243" s="432"/>
      <c r="C243" s="433"/>
      <c r="D243" s="430"/>
      <c r="E243" s="431"/>
    </row>
    <row r="244" spans="1:5" ht="14.4" x14ac:dyDescent="0.25">
      <c r="A244" s="419"/>
      <c r="B244" s="432"/>
      <c r="C244" s="433"/>
      <c r="D244" s="430"/>
      <c r="E244" s="431"/>
    </row>
    <row r="245" spans="1:5" ht="14.4" x14ac:dyDescent="0.25">
      <c r="A245" s="419"/>
      <c r="B245" s="432"/>
      <c r="C245" s="433"/>
      <c r="D245" s="430"/>
      <c r="E245" s="431"/>
    </row>
    <row r="246" spans="1:5" ht="14.4" x14ac:dyDescent="0.25">
      <c r="A246" s="419"/>
      <c r="B246" s="434"/>
      <c r="C246" s="433"/>
      <c r="D246" s="430"/>
      <c r="E246" s="431"/>
    </row>
    <row r="247" spans="1:5" ht="14.4" x14ac:dyDescent="0.25">
      <c r="A247" s="419"/>
      <c r="B247" s="421"/>
      <c r="C247" s="421"/>
      <c r="D247" s="424"/>
      <c r="E247" s="435"/>
    </row>
    <row r="248" spans="1:5" ht="15" thickBot="1" x14ac:dyDescent="0.3">
      <c r="A248" s="419"/>
      <c r="B248" s="421"/>
      <c r="C248" s="421"/>
      <c r="D248" s="421"/>
      <c r="E248" s="426"/>
    </row>
    <row r="249" spans="1:5" ht="15.6" x14ac:dyDescent="0.25">
      <c r="A249" s="436"/>
      <c r="B249" s="437"/>
      <c r="C249" s="438"/>
      <c r="D249" s="439"/>
      <c r="E249" s="440"/>
    </row>
    <row r="250" spans="1:5" ht="14.4" x14ac:dyDescent="0.25">
      <c r="A250" s="419"/>
      <c r="B250" s="421"/>
      <c r="C250" s="421"/>
      <c r="D250" s="424"/>
      <c r="E250" s="435"/>
    </row>
    <row r="251" spans="1:5" ht="15" thickBot="1" x14ac:dyDescent="0.3">
      <c r="A251" s="419"/>
      <c r="B251" s="421"/>
      <c r="C251" s="421"/>
      <c r="D251" s="421"/>
      <c r="E251" s="426"/>
    </row>
    <row r="252" spans="1:5" ht="15.6" x14ac:dyDescent="0.25">
      <c r="A252" s="436"/>
      <c r="B252" s="437"/>
      <c r="C252" s="438"/>
      <c r="D252" s="439"/>
      <c r="E252" s="440"/>
    </row>
  </sheetData>
  <printOptions horizontalCentered="1"/>
  <pageMargins left="0.11811023622047245" right="0.11811023622047245" top="0.74803149606299213" bottom="0.74803149606299213" header="0.31496062992125984" footer="0.31496062992125984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Horaire</vt:lpstr>
      <vt:lpstr>Donnees</vt:lpstr>
      <vt:lpstr>Abat-Neuf</vt:lpstr>
      <vt:lpstr>Sem1</vt:lpstr>
      <vt:lpstr>Sem2</vt:lpstr>
      <vt:lpstr>Sem3</vt:lpstr>
      <vt:lpstr>Sem4</vt:lpstr>
      <vt:lpstr>Sem5</vt:lpstr>
      <vt:lpstr>Sem6</vt:lpstr>
      <vt:lpstr>Sem7</vt:lpstr>
      <vt:lpstr>Sem8</vt:lpstr>
      <vt:lpstr>Sem9</vt:lpstr>
      <vt:lpstr>Sem10</vt:lpstr>
      <vt:lpstr>Stats_equipe</vt:lpstr>
      <vt:lpstr>Billets_Capitaines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2016-06-21T20:51:33Z</cp:lastPrinted>
  <dcterms:created xsi:type="dcterms:W3CDTF">2016-06-18T14:32:15Z</dcterms:created>
  <dcterms:modified xsi:type="dcterms:W3CDTF">2016-06-21T20:53:11Z</dcterms:modified>
</cp:coreProperties>
</file>