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064" windowHeight="5604" activeTab="6"/>
  </bookViews>
  <sheets>
    <sheet name="Données" sheetId="6" r:id="rId1"/>
    <sheet name="Abat-Neuf" sheetId="8" r:id="rId2"/>
    <sheet name="Sem.01" sheetId="2" r:id="rId3"/>
    <sheet name="Sem.02" sheetId="3" r:id="rId4"/>
    <sheet name="Sem.03" sheetId="5" r:id="rId5"/>
    <sheet name="Prix" sheetId="7" r:id="rId6"/>
    <sheet name="Étiquettes" sheetId="9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9" l="1"/>
  <c r="I36" i="9"/>
  <c r="K22" i="9"/>
  <c r="H22" i="9"/>
  <c r="E22" i="9"/>
  <c r="B22" i="9"/>
  <c r="I16" i="9"/>
  <c r="F16" i="9"/>
  <c r="C5" i="9"/>
  <c r="C3" i="9"/>
  <c r="K2" i="9"/>
  <c r="H2" i="9"/>
  <c r="E2" i="9"/>
  <c r="B2" i="9"/>
  <c r="F36" i="9" l="1"/>
  <c r="C36" i="9"/>
  <c r="L16" i="9"/>
  <c r="L36" i="9"/>
  <c r="C140" i="8"/>
  <c r="C139" i="8"/>
  <c r="C138" i="8"/>
  <c r="C137" i="8"/>
  <c r="C136" i="8"/>
  <c r="C135" i="8"/>
  <c r="C134" i="8"/>
  <c r="C133" i="8"/>
  <c r="C132" i="8"/>
  <c r="C130" i="8"/>
  <c r="C129" i="8"/>
  <c r="C128" i="8"/>
  <c r="C127" i="8"/>
  <c r="C126" i="8"/>
  <c r="C125" i="8"/>
  <c r="C124" i="8"/>
  <c r="C123" i="8"/>
  <c r="C122" i="8"/>
  <c r="C120" i="8"/>
  <c r="C119" i="8"/>
  <c r="C118" i="8"/>
  <c r="C117" i="8"/>
  <c r="C116" i="8"/>
  <c r="C115" i="8"/>
  <c r="C114" i="8"/>
  <c r="C113" i="8"/>
  <c r="C112" i="8"/>
  <c r="C110" i="8"/>
  <c r="C109" i="8"/>
  <c r="C108" i="8"/>
  <c r="C107" i="8"/>
  <c r="C106" i="8"/>
  <c r="C105" i="8"/>
  <c r="C104" i="8"/>
  <c r="C103" i="8"/>
  <c r="C102" i="8"/>
  <c r="C100" i="8"/>
  <c r="C99" i="8"/>
  <c r="C98" i="8"/>
  <c r="C97" i="8"/>
  <c r="C96" i="8"/>
  <c r="C95" i="8"/>
  <c r="C94" i="8"/>
  <c r="C93" i="8"/>
  <c r="C92" i="8"/>
  <c r="C90" i="8"/>
  <c r="C89" i="8"/>
  <c r="C88" i="8"/>
  <c r="C87" i="8"/>
  <c r="C86" i="8"/>
  <c r="C85" i="8"/>
  <c r="C84" i="8"/>
  <c r="C83" i="8"/>
  <c r="C82" i="8"/>
  <c r="C80" i="8"/>
  <c r="C79" i="8"/>
  <c r="C78" i="8"/>
  <c r="C77" i="8"/>
  <c r="C76" i="8"/>
  <c r="C75" i="8"/>
  <c r="C74" i="8"/>
  <c r="C73" i="8"/>
  <c r="C72" i="8"/>
  <c r="C70" i="8"/>
  <c r="C69" i="8"/>
  <c r="C68" i="8"/>
  <c r="C67" i="8"/>
  <c r="C66" i="8"/>
  <c r="C65" i="8"/>
  <c r="C64" i="8"/>
  <c r="C63" i="8"/>
  <c r="C62" i="8"/>
  <c r="C60" i="8"/>
  <c r="C59" i="8"/>
  <c r="C58" i="8"/>
  <c r="C57" i="8"/>
  <c r="C56" i="8"/>
  <c r="C55" i="8"/>
  <c r="C54" i="8"/>
  <c r="C53" i="8"/>
  <c r="C52" i="8"/>
  <c r="C50" i="8"/>
  <c r="C49" i="8"/>
  <c r="C48" i="8"/>
  <c r="C47" i="8"/>
  <c r="C46" i="8"/>
  <c r="C45" i="8"/>
  <c r="C44" i="8"/>
  <c r="C43" i="8"/>
  <c r="C42" i="8"/>
  <c r="C40" i="8"/>
  <c r="C39" i="8"/>
  <c r="C38" i="8"/>
  <c r="C37" i="8"/>
  <c r="C36" i="8"/>
  <c r="C35" i="8"/>
  <c r="C34" i="8"/>
  <c r="C33" i="8"/>
  <c r="C32" i="8"/>
  <c r="C30" i="8"/>
  <c r="C29" i="8"/>
  <c r="C28" i="8"/>
  <c r="C27" i="8"/>
  <c r="C26" i="8"/>
  <c r="C25" i="8"/>
  <c r="C24" i="8"/>
  <c r="C23" i="8"/>
  <c r="C22" i="8"/>
  <c r="C20" i="8"/>
  <c r="C19" i="8"/>
  <c r="C18" i="8"/>
  <c r="C17" i="8"/>
  <c r="C16" i="8"/>
  <c r="C15" i="8"/>
  <c r="C14" i="8"/>
  <c r="C13" i="8"/>
  <c r="C12" i="8"/>
  <c r="A136" i="8"/>
  <c r="A135" i="8"/>
  <c r="A134" i="8"/>
  <c r="A133" i="8"/>
  <c r="A132" i="8"/>
  <c r="A126" i="8"/>
  <c r="A125" i="8"/>
  <c r="A124" i="8"/>
  <c r="A123" i="8"/>
  <c r="A122" i="8"/>
  <c r="A116" i="8"/>
  <c r="A115" i="8"/>
  <c r="A114" i="8"/>
  <c r="A113" i="8"/>
  <c r="A112" i="8"/>
  <c r="A106" i="8"/>
  <c r="A105" i="8"/>
  <c r="A104" i="8"/>
  <c r="A103" i="8"/>
  <c r="A102" i="8"/>
  <c r="A96" i="8"/>
  <c r="A95" i="8"/>
  <c r="A94" i="8"/>
  <c r="A93" i="8"/>
  <c r="A92" i="8"/>
  <c r="A86" i="8"/>
  <c r="A85" i="8"/>
  <c r="A84" i="8"/>
  <c r="A83" i="8"/>
  <c r="A82" i="8"/>
  <c r="A76" i="8"/>
  <c r="A75" i="8"/>
  <c r="A74" i="8"/>
  <c r="A73" i="8"/>
  <c r="A72" i="8"/>
  <c r="A66" i="8"/>
  <c r="A65" i="8"/>
  <c r="A64" i="8"/>
  <c r="A63" i="8"/>
  <c r="A62" i="8"/>
  <c r="A56" i="8"/>
  <c r="A55" i="8"/>
  <c r="A54" i="8"/>
  <c r="A53" i="8"/>
  <c r="A52" i="8"/>
  <c r="A46" i="8"/>
  <c r="A45" i="8"/>
  <c r="A44" i="8"/>
  <c r="A43" i="8"/>
  <c r="A42" i="8"/>
  <c r="A36" i="8"/>
  <c r="A35" i="8"/>
  <c r="A34" i="8"/>
  <c r="A33" i="8"/>
  <c r="A32" i="8"/>
  <c r="A26" i="8"/>
  <c r="A25" i="8"/>
  <c r="A24" i="8"/>
  <c r="A23" i="8"/>
  <c r="A22" i="8"/>
  <c r="A16" i="8"/>
  <c r="A15" i="8"/>
  <c r="A14" i="8"/>
  <c r="A13" i="8"/>
  <c r="A12" i="8"/>
  <c r="C10" i="8"/>
  <c r="C9" i="8"/>
  <c r="C8" i="8"/>
  <c r="C7" i="8"/>
  <c r="C3" i="8"/>
  <c r="C4" i="8"/>
  <c r="C5" i="8"/>
  <c r="C6" i="8"/>
  <c r="C2" i="8"/>
  <c r="A3" i="8"/>
  <c r="A4" i="8"/>
  <c r="A5" i="8"/>
  <c r="A6" i="8"/>
  <c r="A2" i="8"/>
  <c r="C140" i="3" l="1"/>
  <c r="C139" i="3"/>
  <c r="D138" i="3"/>
  <c r="C138" i="3"/>
  <c r="C137" i="3"/>
  <c r="D137" i="3" s="1"/>
  <c r="D136" i="3"/>
  <c r="C136" i="3"/>
  <c r="C135" i="3"/>
  <c r="D135" i="3" s="1"/>
  <c r="D134" i="3"/>
  <c r="C134" i="3"/>
  <c r="C133" i="3"/>
  <c r="D133" i="3" s="1"/>
  <c r="D132" i="3"/>
  <c r="C132" i="3"/>
  <c r="C140" i="5"/>
  <c r="C139" i="5"/>
  <c r="C138" i="5"/>
  <c r="D138" i="5" s="1"/>
  <c r="D137" i="5"/>
  <c r="C137" i="5"/>
  <c r="C136" i="5"/>
  <c r="D136" i="5" s="1"/>
  <c r="D135" i="5"/>
  <c r="C135" i="5"/>
  <c r="C134" i="5"/>
  <c r="D134" i="5" s="1"/>
  <c r="D133" i="5"/>
  <c r="C133" i="5"/>
  <c r="C132" i="5"/>
  <c r="D132" i="5" s="1"/>
  <c r="C140" i="2"/>
  <c r="C139" i="2"/>
  <c r="D138" i="2"/>
  <c r="C138" i="2"/>
  <c r="C137" i="2"/>
  <c r="D137" i="2" s="1"/>
  <c r="D136" i="2"/>
  <c r="C136" i="2"/>
  <c r="C135" i="2"/>
  <c r="D135" i="2" s="1"/>
  <c r="D134" i="2"/>
  <c r="C134" i="2"/>
  <c r="C133" i="2"/>
  <c r="D133" i="2" s="1"/>
  <c r="D132" i="2"/>
  <c r="C132" i="2"/>
  <c r="C130" i="3"/>
  <c r="C129" i="3"/>
  <c r="D128" i="3"/>
  <c r="C128" i="3"/>
  <c r="C127" i="3"/>
  <c r="D127" i="3" s="1"/>
  <c r="D126" i="3"/>
  <c r="C126" i="3"/>
  <c r="C125" i="3"/>
  <c r="D125" i="3" s="1"/>
  <c r="D124" i="3"/>
  <c r="C124" i="3"/>
  <c r="C123" i="3"/>
  <c r="D123" i="3" s="1"/>
  <c r="D122" i="3"/>
  <c r="C122" i="3"/>
  <c r="C130" i="5"/>
  <c r="C129" i="5"/>
  <c r="C128" i="5"/>
  <c r="D128" i="5" s="1"/>
  <c r="D127" i="5"/>
  <c r="C127" i="5"/>
  <c r="C126" i="5"/>
  <c r="D126" i="5" s="1"/>
  <c r="D125" i="5"/>
  <c r="C125" i="5"/>
  <c r="C124" i="5"/>
  <c r="D124" i="5" s="1"/>
  <c r="D123" i="5"/>
  <c r="C123" i="5"/>
  <c r="C122" i="5"/>
  <c r="D122" i="5" s="1"/>
  <c r="C130" i="2"/>
  <c r="C129" i="2"/>
  <c r="D128" i="2"/>
  <c r="C128" i="2"/>
  <c r="C127" i="2"/>
  <c r="D127" i="2" s="1"/>
  <c r="D126" i="2"/>
  <c r="C126" i="2"/>
  <c r="C125" i="2"/>
  <c r="D125" i="2" s="1"/>
  <c r="D124" i="2"/>
  <c r="C124" i="2"/>
  <c r="C123" i="2"/>
  <c r="D123" i="2" s="1"/>
  <c r="D122" i="2"/>
  <c r="C122" i="2"/>
  <c r="C120" i="3"/>
  <c r="C119" i="3"/>
  <c r="C118" i="3"/>
  <c r="D118" i="3" s="1"/>
  <c r="C117" i="3"/>
  <c r="D117" i="3" s="1"/>
  <c r="C116" i="3"/>
  <c r="D116" i="3" s="1"/>
  <c r="C115" i="3"/>
  <c r="D115" i="3" s="1"/>
  <c r="C114" i="3"/>
  <c r="D114" i="3" s="1"/>
  <c r="C113" i="3"/>
  <c r="D113" i="3" s="1"/>
  <c r="C112" i="3"/>
  <c r="D112" i="3" s="1"/>
  <c r="C120" i="5"/>
  <c r="C119" i="5"/>
  <c r="C118" i="5"/>
  <c r="D118" i="5" s="1"/>
  <c r="C117" i="5"/>
  <c r="D117" i="5" s="1"/>
  <c r="C116" i="5"/>
  <c r="D116" i="5" s="1"/>
  <c r="C115" i="5"/>
  <c r="D115" i="5" s="1"/>
  <c r="C114" i="5"/>
  <c r="D114" i="5" s="1"/>
  <c r="C113" i="5"/>
  <c r="D113" i="5" s="1"/>
  <c r="C112" i="5"/>
  <c r="D112" i="5" s="1"/>
  <c r="C120" i="2"/>
  <c r="C119" i="2"/>
  <c r="C118" i="2"/>
  <c r="D118" i="2" s="1"/>
  <c r="C117" i="2"/>
  <c r="D117" i="2" s="1"/>
  <c r="C116" i="2"/>
  <c r="D116" i="2" s="1"/>
  <c r="C115" i="2"/>
  <c r="D115" i="2" s="1"/>
  <c r="C114" i="2"/>
  <c r="D114" i="2" s="1"/>
  <c r="C113" i="2"/>
  <c r="D113" i="2" s="1"/>
  <c r="C112" i="2"/>
  <c r="D112" i="2" s="1"/>
  <c r="C110" i="3"/>
  <c r="C109" i="3"/>
  <c r="D108" i="3"/>
  <c r="C108" i="3"/>
  <c r="C107" i="3"/>
  <c r="D107" i="3" s="1"/>
  <c r="D106" i="3"/>
  <c r="C106" i="3"/>
  <c r="C105" i="3"/>
  <c r="D105" i="3" s="1"/>
  <c r="D104" i="3"/>
  <c r="C104" i="3"/>
  <c r="C103" i="3"/>
  <c r="D103" i="3" s="1"/>
  <c r="D102" i="3"/>
  <c r="C102" i="3"/>
  <c r="C110" i="5"/>
  <c r="C109" i="5"/>
  <c r="C108" i="5"/>
  <c r="D108" i="5" s="1"/>
  <c r="D107" i="5"/>
  <c r="C107" i="5"/>
  <c r="C106" i="5"/>
  <c r="D106" i="5" s="1"/>
  <c r="D105" i="5"/>
  <c r="C105" i="5"/>
  <c r="C104" i="5"/>
  <c r="D104" i="5" s="1"/>
  <c r="D103" i="5"/>
  <c r="C103" i="5"/>
  <c r="C102" i="5"/>
  <c r="D102" i="5" s="1"/>
  <c r="C110" i="2"/>
  <c r="C109" i="2"/>
  <c r="D108" i="2"/>
  <c r="C108" i="2"/>
  <c r="C107" i="2"/>
  <c r="D107" i="2" s="1"/>
  <c r="D106" i="2"/>
  <c r="C106" i="2"/>
  <c r="C105" i="2"/>
  <c r="D105" i="2" s="1"/>
  <c r="D104" i="2"/>
  <c r="C104" i="2"/>
  <c r="C103" i="2"/>
  <c r="D103" i="2" s="1"/>
  <c r="D102" i="2"/>
  <c r="C102" i="2"/>
  <c r="C100" i="3"/>
  <c r="C99" i="3"/>
  <c r="C98" i="3"/>
  <c r="D98" i="3" s="1"/>
  <c r="C97" i="3"/>
  <c r="D97" i="3" s="1"/>
  <c r="C96" i="3"/>
  <c r="D96" i="3" s="1"/>
  <c r="C95" i="3"/>
  <c r="D95" i="3" s="1"/>
  <c r="C94" i="3"/>
  <c r="D94" i="3" s="1"/>
  <c r="C93" i="3"/>
  <c r="D93" i="3" s="1"/>
  <c r="C92" i="3"/>
  <c r="D92" i="3" s="1"/>
  <c r="C100" i="5"/>
  <c r="C99" i="5"/>
  <c r="C98" i="5"/>
  <c r="D98" i="5" s="1"/>
  <c r="C97" i="5"/>
  <c r="D97" i="5" s="1"/>
  <c r="C96" i="5"/>
  <c r="D96" i="5" s="1"/>
  <c r="C95" i="5"/>
  <c r="D95" i="5" s="1"/>
  <c r="C94" i="5"/>
  <c r="D94" i="5" s="1"/>
  <c r="C93" i="5"/>
  <c r="D93" i="5" s="1"/>
  <c r="C92" i="5"/>
  <c r="D92" i="5" s="1"/>
  <c r="C100" i="2"/>
  <c r="C99" i="2"/>
  <c r="C98" i="2"/>
  <c r="D98" i="2" s="1"/>
  <c r="C97" i="2"/>
  <c r="D97" i="2" s="1"/>
  <c r="C96" i="2"/>
  <c r="D96" i="2" s="1"/>
  <c r="C95" i="2"/>
  <c r="D95" i="2" s="1"/>
  <c r="C94" i="2"/>
  <c r="D94" i="2" s="1"/>
  <c r="C93" i="2"/>
  <c r="D93" i="2" s="1"/>
  <c r="C92" i="2"/>
  <c r="D92" i="2" s="1"/>
  <c r="C90" i="3"/>
  <c r="C89" i="3"/>
  <c r="C88" i="3"/>
  <c r="D88" i="3" s="1"/>
  <c r="C87" i="3"/>
  <c r="D87" i="3" s="1"/>
  <c r="C86" i="3"/>
  <c r="D86" i="3" s="1"/>
  <c r="C85" i="3"/>
  <c r="D85" i="3" s="1"/>
  <c r="C84" i="3"/>
  <c r="D84" i="3" s="1"/>
  <c r="C83" i="3"/>
  <c r="D83" i="3" s="1"/>
  <c r="C82" i="3"/>
  <c r="D82" i="3" s="1"/>
  <c r="C90" i="5"/>
  <c r="C89" i="5"/>
  <c r="C88" i="5"/>
  <c r="D88" i="5" s="1"/>
  <c r="C87" i="5"/>
  <c r="D87" i="5" s="1"/>
  <c r="C86" i="5"/>
  <c r="D86" i="5" s="1"/>
  <c r="C85" i="5"/>
  <c r="D85" i="5" s="1"/>
  <c r="C84" i="5"/>
  <c r="D84" i="5" s="1"/>
  <c r="C83" i="5"/>
  <c r="D83" i="5" s="1"/>
  <c r="C82" i="5"/>
  <c r="D82" i="5" s="1"/>
  <c r="C90" i="2"/>
  <c r="C89" i="2"/>
  <c r="C88" i="2"/>
  <c r="D88" i="2" s="1"/>
  <c r="C87" i="2"/>
  <c r="D87" i="2" s="1"/>
  <c r="C86" i="2"/>
  <c r="D86" i="2" s="1"/>
  <c r="C85" i="2"/>
  <c r="D85" i="2" s="1"/>
  <c r="C84" i="2"/>
  <c r="D84" i="2" s="1"/>
  <c r="C83" i="2"/>
  <c r="D83" i="2" s="1"/>
  <c r="C82" i="2"/>
  <c r="D82" i="2" s="1"/>
  <c r="C80" i="3"/>
  <c r="C79" i="3"/>
  <c r="D78" i="3"/>
  <c r="C78" i="3"/>
  <c r="D77" i="3"/>
  <c r="C77" i="3"/>
  <c r="D76" i="3"/>
  <c r="C76" i="3"/>
  <c r="D75" i="3"/>
  <c r="C75" i="3"/>
  <c r="D74" i="3"/>
  <c r="C74" i="3"/>
  <c r="D73" i="3"/>
  <c r="C73" i="3"/>
  <c r="D72" i="3"/>
  <c r="C72" i="3"/>
  <c r="C80" i="5"/>
  <c r="C79" i="5"/>
  <c r="D78" i="5"/>
  <c r="C78" i="5"/>
  <c r="D77" i="5"/>
  <c r="C77" i="5"/>
  <c r="D76" i="5"/>
  <c r="C76" i="5"/>
  <c r="D75" i="5"/>
  <c r="C75" i="5"/>
  <c r="D74" i="5"/>
  <c r="C74" i="5"/>
  <c r="D73" i="5"/>
  <c r="C73" i="5"/>
  <c r="D72" i="5"/>
  <c r="C72" i="5"/>
  <c r="C80" i="2"/>
  <c r="C79" i="2"/>
  <c r="D78" i="2"/>
  <c r="C78" i="2"/>
  <c r="D77" i="2"/>
  <c r="C77" i="2"/>
  <c r="D76" i="2"/>
  <c r="C76" i="2"/>
  <c r="D75" i="2"/>
  <c r="C75" i="2"/>
  <c r="D74" i="2"/>
  <c r="C74" i="2"/>
  <c r="D73" i="2"/>
  <c r="C73" i="2"/>
  <c r="D72" i="2"/>
  <c r="C72" i="2"/>
  <c r="C70" i="3"/>
  <c r="C69" i="3"/>
  <c r="C68" i="3"/>
  <c r="D68" i="3" s="1"/>
  <c r="C67" i="3"/>
  <c r="D67" i="3" s="1"/>
  <c r="C66" i="3"/>
  <c r="D66" i="3" s="1"/>
  <c r="C65" i="3"/>
  <c r="D65" i="3" s="1"/>
  <c r="C64" i="3"/>
  <c r="D64" i="3" s="1"/>
  <c r="C63" i="3"/>
  <c r="D63" i="3" s="1"/>
  <c r="C62" i="3"/>
  <c r="D62" i="3" s="1"/>
  <c r="C70" i="5"/>
  <c r="C69" i="5"/>
  <c r="C68" i="5"/>
  <c r="D68" i="5" s="1"/>
  <c r="C67" i="5"/>
  <c r="D67" i="5" s="1"/>
  <c r="C66" i="5"/>
  <c r="D66" i="5" s="1"/>
  <c r="C65" i="5"/>
  <c r="D65" i="5" s="1"/>
  <c r="C64" i="5"/>
  <c r="D64" i="5" s="1"/>
  <c r="C63" i="5"/>
  <c r="D63" i="5" s="1"/>
  <c r="C62" i="5"/>
  <c r="D62" i="5" s="1"/>
  <c r="C70" i="2"/>
  <c r="C69" i="2"/>
  <c r="C68" i="2"/>
  <c r="D68" i="2" s="1"/>
  <c r="C67" i="2"/>
  <c r="D67" i="2" s="1"/>
  <c r="C66" i="2"/>
  <c r="D66" i="2" s="1"/>
  <c r="C65" i="2"/>
  <c r="D65" i="2" s="1"/>
  <c r="C64" i="2"/>
  <c r="D64" i="2" s="1"/>
  <c r="C63" i="2"/>
  <c r="D63" i="2" s="1"/>
  <c r="C62" i="2"/>
  <c r="D62" i="2" s="1"/>
  <c r="C60" i="3"/>
  <c r="C59" i="3"/>
  <c r="D58" i="3"/>
  <c r="C58" i="3"/>
  <c r="C57" i="3"/>
  <c r="D57" i="3" s="1"/>
  <c r="D56" i="3"/>
  <c r="C56" i="3"/>
  <c r="C55" i="3"/>
  <c r="D55" i="3" s="1"/>
  <c r="D54" i="3"/>
  <c r="C54" i="3"/>
  <c r="C53" i="3"/>
  <c r="D53" i="3" s="1"/>
  <c r="D52" i="3"/>
  <c r="C52" i="3"/>
  <c r="C60" i="5"/>
  <c r="C59" i="5"/>
  <c r="C58" i="5"/>
  <c r="D58" i="5" s="1"/>
  <c r="D57" i="5"/>
  <c r="C57" i="5"/>
  <c r="C56" i="5"/>
  <c r="D56" i="5" s="1"/>
  <c r="D55" i="5"/>
  <c r="C55" i="5"/>
  <c r="C54" i="5"/>
  <c r="D54" i="5" s="1"/>
  <c r="D53" i="5"/>
  <c r="C53" i="5"/>
  <c r="C52" i="5"/>
  <c r="D52" i="5" s="1"/>
  <c r="C60" i="2"/>
  <c r="C59" i="2"/>
  <c r="D58" i="2"/>
  <c r="C58" i="2"/>
  <c r="C57" i="2"/>
  <c r="D57" i="2" s="1"/>
  <c r="D56" i="2"/>
  <c r="C56" i="2"/>
  <c r="C55" i="2"/>
  <c r="D55" i="2" s="1"/>
  <c r="D54" i="2"/>
  <c r="C54" i="2"/>
  <c r="C53" i="2"/>
  <c r="D53" i="2" s="1"/>
  <c r="D52" i="2"/>
  <c r="C52" i="2"/>
  <c r="C50" i="3"/>
  <c r="C49" i="3"/>
  <c r="C48" i="3"/>
  <c r="D48" i="3" s="1"/>
  <c r="C47" i="3"/>
  <c r="D47" i="3" s="1"/>
  <c r="C46" i="3"/>
  <c r="D46" i="3" s="1"/>
  <c r="C45" i="3"/>
  <c r="D45" i="3" s="1"/>
  <c r="C44" i="3"/>
  <c r="D44" i="3" s="1"/>
  <c r="C43" i="3"/>
  <c r="D43" i="3" s="1"/>
  <c r="C42" i="3"/>
  <c r="D42" i="3" s="1"/>
  <c r="C50" i="5"/>
  <c r="C49" i="5"/>
  <c r="C48" i="5"/>
  <c r="D48" i="5" s="1"/>
  <c r="C47" i="5"/>
  <c r="D47" i="5" s="1"/>
  <c r="C46" i="5"/>
  <c r="D46" i="5" s="1"/>
  <c r="C45" i="5"/>
  <c r="D45" i="5" s="1"/>
  <c r="C44" i="5"/>
  <c r="D44" i="5" s="1"/>
  <c r="C43" i="5"/>
  <c r="D43" i="5" s="1"/>
  <c r="C42" i="5"/>
  <c r="D42" i="5" s="1"/>
  <c r="C50" i="2"/>
  <c r="C49" i="2"/>
  <c r="C48" i="2"/>
  <c r="D48" i="2" s="1"/>
  <c r="C47" i="2"/>
  <c r="D47" i="2" s="1"/>
  <c r="C46" i="2"/>
  <c r="D46" i="2" s="1"/>
  <c r="C45" i="2"/>
  <c r="D45" i="2" s="1"/>
  <c r="C44" i="2"/>
  <c r="D44" i="2" s="1"/>
  <c r="C43" i="2"/>
  <c r="D43" i="2" s="1"/>
  <c r="C42" i="2"/>
  <c r="D42" i="2" s="1"/>
  <c r="C40" i="3"/>
  <c r="C39" i="3"/>
  <c r="C38" i="3"/>
  <c r="D38" i="3" s="1"/>
  <c r="C37" i="3"/>
  <c r="D37" i="3" s="1"/>
  <c r="C36" i="3"/>
  <c r="D36" i="3" s="1"/>
  <c r="C35" i="3"/>
  <c r="D35" i="3" s="1"/>
  <c r="C34" i="3"/>
  <c r="D34" i="3" s="1"/>
  <c r="C33" i="3"/>
  <c r="D33" i="3" s="1"/>
  <c r="C32" i="3"/>
  <c r="D32" i="3" s="1"/>
  <c r="C40" i="5"/>
  <c r="C39" i="5"/>
  <c r="C38" i="5"/>
  <c r="D38" i="5" s="1"/>
  <c r="C37" i="5"/>
  <c r="D37" i="5" s="1"/>
  <c r="C36" i="5"/>
  <c r="D36" i="5" s="1"/>
  <c r="C35" i="5"/>
  <c r="D35" i="5" s="1"/>
  <c r="C34" i="5"/>
  <c r="D34" i="5" s="1"/>
  <c r="C33" i="5"/>
  <c r="D33" i="5" s="1"/>
  <c r="C32" i="5"/>
  <c r="D32" i="5" s="1"/>
  <c r="C40" i="2"/>
  <c r="C39" i="2"/>
  <c r="C38" i="2"/>
  <c r="D38" i="2" s="1"/>
  <c r="C37" i="2"/>
  <c r="D37" i="2" s="1"/>
  <c r="C36" i="2"/>
  <c r="D36" i="2" s="1"/>
  <c r="C35" i="2"/>
  <c r="D35" i="2" s="1"/>
  <c r="C34" i="2"/>
  <c r="D34" i="2" s="1"/>
  <c r="C33" i="2"/>
  <c r="D33" i="2" s="1"/>
  <c r="C32" i="2"/>
  <c r="D32" i="2" s="1"/>
  <c r="C30" i="3"/>
  <c r="C29" i="3"/>
  <c r="D28" i="3"/>
  <c r="C28" i="3"/>
  <c r="C27" i="3"/>
  <c r="D27" i="3" s="1"/>
  <c r="D26" i="3"/>
  <c r="C26" i="3"/>
  <c r="C25" i="3"/>
  <c r="D25" i="3" s="1"/>
  <c r="D24" i="3"/>
  <c r="C24" i="3"/>
  <c r="C23" i="3"/>
  <c r="D23" i="3" s="1"/>
  <c r="D22" i="3"/>
  <c r="C22" i="3"/>
  <c r="C30" i="5"/>
  <c r="C29" i="5"/>
  <c r="C28" i="5"/>
  <c r="D28" i="5" s="1"/>
  <c r="D27" i="5"/>
  <c r="C27" i="5"/>
  <c r="C26" i="5"/>
  <c r="D26" i="5" s="1"/>
  <c r="D25" i="5"/>
  <c r="C25" i="5"/>
  <c r="C24" i="5"/>
  <c r="D24" i="5" s="1"/>
  <c r="D23" i="5"/>
  <c r="C23" i="5"/>
  <c r="C22" i="5"/>
  <c r="D22" i="5" s="1"/>
  <c r="C30" i="2"/>
  <c r="C29" i="2"/>
  <c r="D28" i="2"/>
  <c r="C28" i="2"/>
  <c r="C27" i="2"/>
  <c r="D27" i="2" s="1"/>
  <c r="D26" i="2"/>
  <c r="C26" i="2"/>
  <c r="C25" i="2"/>
  <c r="D25" i="2" s="1"/>
  <c r="D24" i="2"/>
  <c r="C24" i="2"/>
  <c r="C23" i="2"/>
  <c r="D23" i="2" s="1"/>
  <c r="D22" i="2"/>
  <c r="C22" i="2"/>
  <c r="C20" i="3"/>
  <c r="C19" i="3"/>
  <c r="C18" i="3"/>
  <c r="D18" i="3" s="1"/>
  <c r="C17" i="3"/>
  <c r="D17" i="3" s="1"/>
  <c r="C16" i="3"/>
  <c r="D16" i="3" s="1"/>
  <c r="C15" i="3"/>
  <c r="D15" i="3" s="1"/>
  <c r="C14" i="3"/>
  <c r="D14" i="3" s="1"/>
  <c r="C13" i="3"/>
  <c r="D13" i="3" s="1"/>
  <c r="C12" i="3"/>
  <c r="D12" i="3" s="1"/>
  <c r="C20" i="5"/>
  <c r="C19" i="5"/>
  <c r="C18" i="5"/>
  <c r="D18" i="5" s="1"/>
  <c r="C17" i="5"/>
  <c r="D17" i="5" s="1"/>
  <c r="C16" i="5"/>
  <c r="D16" i="5" s="1"/>
  <c r="C15" i="5"/>
  <c r="D15" i="5" s="1"/>
  <c r="C14" i="5"/>
  <c r="D14" i="5" s="1"/>
  <c r="C13" i="5"/>
  <c r="D13" i="5" s="1"/>
  <c r="C12" i="5"/>
  <c r="D12" i="5" s="1"/>
  <c r="C20" i="2"/>
  <c r="C19" i="2"/>
  <c r="C18" i="2"/>
  <c r="D18" i="2" s="1"/>
  <c r="C17" i="2"/>
  <c r="D17" i="2" s="1"/>
  <c r="C16" i="2"/>
  <c r="D16" i="2" s="1"/>
  <c r="C15" i="2"/>
  <c r="D15" i="2" s="1"/>
  <c r="C14" i="2"/>
  <c r="D14" i="2" s="1"/>
  <c r="C13" i="2"/>
  <c r="D13" i="2" s="1"/>
  <c r="C12" i="2"/>
  <c r="D12" i="2" s="1"/>
  <c r="D8" i="3"/>
  <c r="D8" i="5"/>
  <c r="D8" i="2"/>
  <c r="D7" i="3"/>
  <c r="D7" i="5"/>
  <c r="D7" i="2"/>
  <c r="A136" i="3"/>
  <c r="A135" i="3"/>
  <c r="A134" i="3"/>
  <c r="A133" i="3"/>
  <c r="A132" i="3"/>
  <c r="A136" i="5"/>
  <c r="A135" i="5"/>
  <c r="A134" i="5"/>
  <c r="A133" i="5"/>
  <c r="A132" i="5"/>
  <c r="A136" i="2"/>
  <c r="A135" i="2"/>
  <c r="A134" i="2"/>
  <c r="A133" i="2"/>
  <c r="A132" i="2"/>
  <c r="A126" i="3"/>
  <c r="A125" i="3"/>
  <c r="A124" i="3"/>
  <c r="A123" i="3"/>
  <c r="A122" i="3"/>
  <c r="A126" i="5"/>
  <c r="A125" i="5"/>
  <c r="A124" i="5"/>
  <c r="A123" i="5"/>
  <c r="A122" i="5"/>
  <c r="A126" i="2"/>
  <c r="A125" i="2"/>
  <c r="A124" i="2"/>
  <c r="A123" i="2"/>
  <c r="A122" i="2"/>
  <c r="A116" i="3"/>
  <c r="A115" i="3"/>
  <c r="A114" i="3"/>
  <c r="A113" i="3"/>
  <c r="A112" i="3"/>
  <c r="A116" i="5"/>
  <c r="A115" i="5"/>
  <c r="A114" i="5"/>
  <c r="A113" i="5"/>
  <c r="A112" i="5"/>
  <c r="A116" i="2"/>
  <c r="A115" i="2"/>
  <c r="A114" i="2"/>
  <c r="A113" i="2"/>
  <c r="A112" i="2"/>
  <c r="A106" i="3"/>
  <c r="A105" i="3"/>
  <c r="A104" i="3"/>
  <c r="A103" i="3"/>
  <c r="A102" i="3"/>
  <c r="A106" i="5"/>
  <c r="A105" i="5"/>
  <c r="A104" i="5"/>
  <c r="A103" i="5"/>
  <c r="A102" i="5"/>
  <c r="A106" i="2"/>
  <c r="A105" i="2"/>
  <c r="A104" i="2"/>
  <c r="A103" i="2"/>
  <c r="A102" i="2"/>
  <c r="A96" i="3"/>
  <c r="A95" i="3"/>
  <c r="A94" i="3"/>
  <c r="A93" i="3"/>
  <c r="A92" i="3"/>
  <c r="A96" i="5"/>
  <c r="A95" i="5"/>
  <c r="A94" i="5"/>
  <c r="A93" i="5"/>
  <c r="A92" i="5"/>
  <c r="A96" i="2"/>
  <c r="A95" i="2"/>
  <c r="A94" i="2"/>
  <c r="A93" i="2"/>
  <c r="A92" i="2"/>
  <c r="A86" i="3"/>
  <c r="A85" i="3"/>
  <c r="A84" i="3"/>
  <c r="A83" i="3"/>
  <c r="A82" i="3"/>
  <c r="A86" i="5"/>
  <c r="A85" i="5"/>
  <c r="A84" i="5"/>
  <c r="A83" i="5"/>
  <c r="A82" i="5"/>
  <c r="A86" i="2"/>
  <c r="A85" i="2"/>
  <c r="A84" i="2"/>
  <c r="A83" i="2"/>
  <c r="A82" i="2"/>
  <c r="A76" i="3"/>
  <c r="A75" i="3"/>
  <c r="A74" i="3"/>
  <c r="A73" i="3"/>
  <c r="A72" i="3"/>
  <c r="A76" i="5"/>
  <c r="A75" i="5"/>
  <c r="A74" i="5"/>
  <c r="A73" i="5"/>
  <c r="A72" i="5"/>
  <c r="A76" i="2"/>
  <c r="A75" i="2"/>
  <c r="A74" i="2"/>
  <c r="A73" i="2"/>
  <c r="A72" i="2"/>
  <c r="A66" i="3"/>
  <c r="A65" i="3"/>
  <c r="A64" i="3"/>
  <c r="A63" i="3"/>
  <c r="A62" i="3"/>
  <c r="A66" i="5"/>
  <c r="A65" i="5"/>
  <c r="A64" i="5"/>
  <c r="A63" i="5"/>
  <c r="A62" i="5"/>
  <c r="A66" i="2"/>
  <c r="A65" i="2"/>
  <c r="A64" i="2"/>
  <c r="A63" i="2"/>
  <c r="A62" i="2"/>
  <c r="A56" i="3"/>
  <c r="A55" i="3"/>
  <c r="A54" i="3"/>
  <c r="A53" i="3"/>
  <c r="A52" i="3"/>
  <c r="A56" i="5"/>
  <c r="A55" i="5"/>
  <c r="A54" i="5"/>
  <c r="A53" i="5"/>
  <c r="A52" i="5"/>
  <c r="A56" i="2"/>
  <c r="A55" i="2"/>
  <c r="A54" i="2"/>
  <c r="A53" i="2"/>
  <c r="A52" i="2"/>
  <c r="A46" i="3"/>
  <c r="A45" i="3"/>
  <c r="A44" i="3"/>
  <c r="A43" i="3"/>
  <c r="A42" i="3"/>
  <c r="A46" i="5"/>
  <c r="A45" i="5"/>
  <c r="A44" i="5"/>
  <c r="A43" i="5"/>
  <c r="A42" i="5"/>
  <c r="A46" i="2"/>
  <c r="A45" i="2"/>
  <c r="A44" i="2"/>
  <c r="A43" i="2"/>
  <c r="A42" i="2"/>
  <c r="A36" i="3"/>
  <c r="A35" i="3"/>
  <c r="A34" i="3"/>
  <c r="A33" i="3"/>
  <c r="A32" i="3"/>
  <c r="A36" i="5"/>
  <c r="A35" i="5"/>
  <c r="A34" i="5"/>
  <c r="A33" i="5"/>
  <c r="A32" i="5"/>
  <c r="A36" i="2"/>
  <c r="A35" i="2"/>
  <c r="A34" i="2"/>
  <c r="A33" i="2"/>
  <c r="A32" i="2"/>
  <c r="A26" i="3"/>
  <c r="A25" i="3"/>
  <c r="A24" i="3"/>
  <c r="A23" i="3"/>
  <c r="A22" i="3"/>
  <c r="A26" i="5"/>
  <c r="A25" i="5"/>
  <c r="A24" i="5"/>
  <c r="A23" i="5"/>
  <c r="A22" i="5"/>
  <c r="A26" i="2"/>
  <c r="A25" i="2"/>
  <c r="A24" i="2"/>
  <c r="A23" i="2"/>
  <c r="A22" i="2"/>
  <c r="A16" i="3"/>
  <c r="A15" i="3"/>
  <c r="A14" i="3"/>
  <c r="A13" i="3"/>
  <c r="A12" i="3"/>
  <c r="A16" i="5"/>
  <c r="A15" i="5"/>
  <c r="A14" i="5"/>
  <c r="A13" i="5"/>
  <c r="A12" i="5"/>
  <c r="A16" i="2"/>
  <c r="A15" i="2"/>
  <c r="A14" i="2"/>
  <c r="A13" i="2"/>
  <c r="A12" i="2"/>
  <c r="C10" i="5"/>
  <c r="C10" i="3"/>
  <c r="C9" i="5"/>
  <c r="C9" i="3"/>
  <c r="C3" i="5"/>
  <c r="D3" i="5"/>
  <c r="C4" i="5"/>
  <c r="D4" i="5" s="1"/>
  <c r="C5" i="5"/>
  <c r="D5" i="5"/>
  <c r="C6" i="5"/>
  <c r="D6" i="5" s="1"/>
  <c r="C7" i="5"/>
  <c r="C8" i="5"/>
  <c r="C3" i="3"/>
  <c r="D3" i="3"/>
  <c r="C4" i="3"/>
  <c r="D4" i="3" s="1"/>
  <c r="C5" i="3"/>
  <c r="D5" i="3"/>
  <c r="C6" i="3"/>
  <c r="D6" i="3" s="1"/>
  <c r="C7" i="3"/>
  <c r="C8" i="3"/>
  <c r="C2" i="5"/>
  <c r="C2" i="3"/>
  <c r="A3" i="5"/>
  <c r="A4" i="5"/>
  <c r="A5" i="5"/>
  <c r="A6" i="5"/>
  <c r="A3" i="3"/>
  <c r="A4" i="3"/>
  <c r="A5" i="3"/>
  <c r="A6" i="3"/>
  <c r="D2" i="5"/>
  <c r="D2" i="3"/>
  <c r="A2" i="5"/>
  <c r="A2" i="3"/>
  <c r="C10" i="2"/>
  <c r="C9" i="2"/>
  <c r="C8" i="2"/>
  <c r="C7" i="2"/>
  <c r="C3" i="2"/>
  <c r="D3" i="2" s="1"/>
  <c r="C4" i="2"/>
  <c r="D4" i="2"/>
  <c r="C5" i="2"/>
  <c r="D5" i="2" s="1"/>
  <c r="C6" i="2"/>
  <c r="D6" i="2"/>
  <c r="D2" i="2"/>
  <c r="C2" i="2"/>
  <c r="A3" i="2"/>
  <c r="A4" i="2"/>
  <c r="A5" i="2"/>
  <c r="A6" i="2"/>
  <c r="A2" i="2"/>
  <c r="G315" i="5" l="1"/>
  <c r="F315" i="5"/>
  <c r="E315" i="5"/>
  <c r="G305" i="5"/>
  <c r="F305" i="5"/>
  <c r="E305" i="5"/>
  <c r="G295" i="5"/>
  <c r="F295" i="5"/>
  <c r="E295" i="5"/>
  <c r="G285" i="5"/>
  <c r="F285" i="5"/>
  <c r="E285" i="5"/>
  <c r="G275" i="5"/>
  <c r="F275" i="5"/>
  <c r="E275" i="5"/>
  <c r="G265" i="5"/>
  <c r="F265" i="5"/>
  <c r="E265" i="5"/>
  <c r="G255" i="5"/>
  <c r="F255" i="5"/>
  <c r="E255" i="5"/>
  <c r="G245" i="5"/>
  <c r="F245" i="5"/>
  <c r="E245" i="5"/>
  <c r="G235" i="5"/>
  <c r="F235" i="5"/>
  <c r="E235" i="5"/>
  <c r="G225" i="5"/>
  <c r="F225" i="5"/>
  <c r="E225" i="5"/>
  <c r="G215" i="5"/>
  <c r="F215" i="5"/>
  <c r="E215" i="5"/>
  <c r="G205" i="5"/>
  <c r="F205" i="5"/>
  <c r="E205" i="5"/>
  <c r="G195" i="5"/>
  <c r="F195" i="5"/>
  <c r="E195" i="5"/>
  <c r="G185" i="5"/>
  <c r="F185" i="5"/>
  <c r="E185" i="5"/>
  <c r="G141" i="5"/>
  <c r="F141" i="5"/>
  <c r="E141" i="5"/>
  <c r="G131" i="5"/>
  <c r="F131" i="5"/>
  <c r="E131" i="5"/>
  <c r="G121" i="5"/>
  <c r="F121" i="5"/>
  <c r="E121" i="5"/>
  <c r="G111" i="5"/>
  <c r="F111" i="5"/>
  <c r="E111" i="5"/>
  <c r="G101" i="5"/>
  <c r="F101" i="5"/>
  <c r="E101" i="5"/>
  <c r="G91" i="5"/>
  <c r="F91" i="5"/>
  <c r="E91" i="5"/>
  <c r="G81" i="5"/>
  <c r="F81" i="5"/>
  <c r="E81" i="5"/>
  <c r="G71" i="5"/>
  <c r="F71" i="5"/>
  <c r="E71" i="5"/>
  <c r="G61" i="5"/>
  <c r="F61" i="5"/>
  <c r="E61" i="5"/>
  <c r="G51" i="5"/>
  <c r="F51" i="5"/>
  <c r="E51" i="5"/>
  <c r="G41" i="5"/>
  <c r="F41" i="5"/>
  <c r="E41" i="5"/>
  <c r="G31" i="5"/>
  <c r="F31" i="5"/>
  <c r="E31" i="5"/>
  <c r="G21" i="5"/>
  <c r="F21" i="5"/>
  <c r="E21" i="5"/>
  <c r="G11" i="5"/>
  <c r="F11" i="5"/>
  <c r="E11" i="5"/>
  <c r="D11" i="5" l="1"/>
  <c r="A11" i="5" s="1"/>
  <c r="D31" i="5"/>
  <c r="A31" i="5" s="1"/>
  <c r="D51" i="5"/>
  <c r="A51" i="5" s="1"/>
  <c r="D71" i="5"/>
  <c r="A71" i="5" s="1"/>
  <c r="D91" i="5"/>
  <c r="A91" i="5" s="1"/>
  <c r="D111" i="5"/>
  <c r="A111" i="5" s="1"/>
  <c r="D131" i="5"/>
  <c r="A131" i="5" s="1"/>
  <c r="D21" i="5"/>
  <c r="A21" i="5" s="1"/>
  <c r="D41" i="5"/>
  <c r="A41" i="5" s="1"/>
  <c r="D61" i="5"/>
  <c r="A61" i="5" s="1"/>
  <c r="D81" i="5"/>
  <c r="A81" i="5" s="1"/>
  <c r="D101" i="5"/>
  <c r="A101" i="5" s="1"/>
  <c r="D121" i="5"/>
  <c r="A121" i="5" s="1"/>
  <c r="D141" i="5"/>
  <c r="A141" i="5" s="1"/>
  <c r="F11" i="2" l="1"/>
  <c r="F21" i="3"/>
  <c r="D21" i="3"/>
  <c r="A21" i="3" s="1"/>
  <c r="G21" i="3"/>
  <c r="E21" i="3"/>
  <c r="F41" i="3"/>
  <c r="E41" i="3"/>
  <c r="D41" i="3"/>
  <c r="A41" i="3" s="1"/>
  <c r="G41" i="3"/>
  <c r="F61" i="3"/>
  <c r="E61" i="3"/>
  <c r="D61" i="3"/>
  <c r="A61" i="3" s="1"/>
  <c r="G61" i="3"/>
  <c r="F81" i="3"/>
  <c r="E81" i="3"/>
  <c r="D81" i="3"/>
  <c r="A81" i="3" s="1"/>
  <c r="G81" i="3"/>
  <c r="F101" i="3"/>
  <c r="E101" i="3"/>
  <c r="D101" i="3"/>
  <c r="A101" i="3" s="1"/>
  <c r="G101" i="3"/>
  <c r="F121" i="3"/>
  <c r="E121" i="3"/>
  <c r="D121" i="3"/>
  <c r="A121" i="3" s="1"/>
  <c r="G121" i="3"/>
  <c r="F141" i="3"/>
  <c r="E141" i="3"/>
  <c r="D141" i="3"/>
  <c r="A141" i="3" s="1"/>
  <c r="G141" i="3"/>
  <c r="F11" i="3"/>
  <c r="D11" i="3"/>
  <c r="A11" i="3" s="1"/>
  <c r="G11" i="3"/>
  <c r="E11" i="3"/>
  <c r="F31" i="3"/>
  <c r="D31" i="3"/>
  <c r="A31" i="3" s="1"/>
  <c r="G31" i="3"/>
  <c r="E31" i="3"/>
  <c r="F51" i="3"/>
  <c r="E51" i="3"/>
  <c r="D51" i="3"/>
  <c r="A51" i="3" s="1"/>
  <c r="G51" i="3"/>
  <c r="F71" i="3"/>
  <c r="E71" i="3"/>
  <c r="D71" i="3"/>
  <c r="A71" i="3" s="1"/>
  <c r="G71" i="3"/>
  <c r="F91" i="3"/>
  <c r="E91" i="3"/>
  <c r="D91" i="3"/>
  <c r="A91" i="3" s="1"/>
  <c r="G91" i="3"/>
  <c r="F111" i="3"/>
  <c r="E111" i="3"/>
  <c r="D111" i="3"/>
  <c r="A111" i="3" s="1"/>
  <c r="G111" i="3"/>
  <c r="F131" i="3"/>
  <c r="E131" i="3"/>
  <c r="D131" i="3"/>
  <c r="A131" i="3" s="1"/>
  <c r="G131" i="3"/>
  <c r="G121" i="2"/>
  <c r="F121" i="2"/>
  <c r="E121" i="2"/>
  <c r="D121" i="2"/>
  <c r="A121" i="2" s="1"/>
  <c r="D11" i="2"/>
  <c r="A11" i="2" s="1"/>
  <c r="G51" i="2"/>
  <c r="F51" i="2"/>
  <c r="E51" i="2"/>
  <c r="D51" i="2"/>
  <c r="A51" i="2" s="1"/>
  <c r="G71" i="2"/>
  <c r="F71" i="2"/>
  <c r="E71" i="2"/>
  <c r="D71" i="2"/>
  <c r="A71" i="2" s="1"/>
  <c r="G111" i="2"/>
  <c r="F111" i="2"/>
  <c r="E111" i="2"/>
  <c r="D111" i="2"/>
  <c r="A111" i="2" s="1"/>
  <c r="F41" i="2"/>
  <c r="E41" i="2"/>
  <c r="D41" i="2"/>
  <c r="A41" i="2" s="1"/>
  <c r="G41" i="2"/>
  <c r="G21" i="2"/>
  <c r="F21" i="2"/>
  <c r="D21" i="2"/>
  <c r="A21" i="2" s="1"/>
  <c r="E21" i="2"/>
  <c r="G61" i="2"/>
  <c r="F61" i="2"/>
  <c r="E61" i="2"/>
  <c r="D61" i="2"/>
  <c r="A61" i="2" s="1"/>
  <c r="G101" i="2"/>
  <c r="F101" i="2"/>
  <c r="E101" i="2"/>
  <c r="D101" i="2"/>
  <c r="A101" i="2" s="1"/>
  <c r="G141" i="2"/>
  <c r="F141" i="2"/>
  <c r="E141" i="2"/>
  <c r="D141" i="2"/>
  <c r="A141" i="2" s="1"/>
  <c r="G81" i="2"/>
  <c r="F81" i="2"/>
  <c r="E81" i="2"/>
  <c r="D81" i="2"/>
  <c r="A81" i="2" s="1"/>
  <c r="F31" i="2"/>
  <c r="E31" i="2"/>
  <c r="D31" i="2"/>
  <c r="A31" i="2" s="1"/>
  <c r="G31" i="2"/>
  <c r="G91" i="2"/>
  <c r="F91" i="2"/>
  <c r="E91" i="2"/>
  <c r="D91" i="2"/>
  <c r="A91" i="2" s="1"/>
  <c r="G131" i="2"/>
  <c r="F131" i="2"/>
  <c r="E131" i="2"/>
  <c r="D131" i="2"/>
  <c r="A131" i="2" s="1"/>
  <c r="F37" i="9"/>
  <c r="F17" i="9"/>
  <c r="L37" i="9"/>
  <c r="I17" i="9"/>
  <c r="C37" i="9"/>
  <c r="C17" i="9"/>
  <c r="L17" i="9"/>
  <c r="I37" i="9"/>
  <c r="G11" i="2" l="1"/>
  <c r="E11" i="2"/>
</calcChain>
</file>

<file path=xl/comments1.xml><?xml version="1.0" encoding="utf-8"?>
<comments xmlns="http://schemas.openxmlformats.org/spreadsheetml/2006/main">
  <authors>
    <author>Utilisateur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sharedStrings.xml><?xml version="1.0" encoding="utf-8"?>
<sst xmlns="http://schemas.openxmlformats.org/spreadsheetml/2006/main" count="794" uniqueCount="148">
  <si>
    <t>Équipe # 10</t>
  </si>
  <si>
    <t>Équipe # 11</t>
  </si>
  <si>
    <t>Équipe # 12</t>
  </si>
  <si>
    <t>Équipe # 13</t>
  </si>
  <si>
    <t>Équipe # 14</t>
  </si>
  <si>
    <t>Sem.01</t>
  </si>
  <si>
    <t>Nos.</t>
  </si>
  <si>
    <t>Noms des joueurs</t>
  </si>
  <si>
    <t>Moy.</t>
  </si>
  <si>
    <t>1ère partie</t>
  </si>
  <si>
    <t>2ème partie</t>
  </si>
  <si>
    <t>3ème partie</t>
  </si>
  <si>
    <t>Nouveau</t>
  </si>
  <si>
    <t>Substitut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</si>
  <si>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</si>
  <si>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</si>
  <si>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</si>
  <si>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</si>
  <si>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</si>
  <si>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</si>
  <si>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</si>
  <si>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</si>
  <si>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</si>
  <si>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Sem.02</t>
  </si>
  <si>
    <t xml:space="preserve">                                MOITIÉ - MOITIÉ</t>
  </si>
  <si>
    <t xml:space="preserve">   Montant perçu </t>
  </si>
  <si>
    <t xml:space="preserve">               Gagnant </t>
  </si>
  <si>
    <t>Thérèse Robert</t>
  </si>
  <si>
    <t xml:space="preserve">  Montant gagné</t>
  </si>
  <si>
    <t>Pointages</t>
  </si>
  <si>
    <t>Sem.03</t>
  </si>
  <si>
    <t>Capitaine</t>
  </si>
  <si>
    <t>NOMS</t>
  </si>
  <si>
    <t>Joueurs ayant quittés</t>
  </si>
  <si>
    <t>Les Mordus</t>
  </si>
  <si>
    <t>Homme Femme</t>
  </si>
  <si>
    <t>Moyenne de départ</t>
  </si>
  <si>
    <t>Pierrette Venne</t>
  </si>
  <si>
    <t>F</t>
  </si>
  <si>
    <t>Claire Lessard</t>
  </si>
  <si>
    <t>Michel Taillon</t>
  </si>
  <si>
    <t>H</t>
  </si>
  <si>
    <t>Louise Robillard</t>
  </si>
  <si>
    <t>Émile Beauchesne</t>
  </si>
  <si>
    <t>Martine Gagné</t>
  </si>
  <si>
    <t>Jean-Pierre Lapointe</t>
  </si>
  <si>
    <t xml:space="preserve">Louisette Croteau </t>
  </si>
  <si>
    <t>Claude Baril</t>
  </si>
  <si>
    <t>Yves Chapdelaine</t>
  </si>
  <si>
    <t>Louise Sarrazin</t>
  </si>
  <si>
    <t>Réal Nolet</t>
  </si>
  <si>
    <t>Diane Lespérence</t>
  </si>
  <si>
    <t>Nicole Sarrazin</t>
  </si>
  <si>
    <t>Michel Moreau</t>
  </si>
  <si>
    <t>A1</t>
  </si>
  <si>
    <t>Georgette Grenier</t>
  </si>
  <si>
    <t>Denis Lauzon</t>
  </si>
  <si>
    <t>Jacques Charlebois</t>
  </si>
  <si>
    <t>Roland Gariépy</t>
  </si>
  <si>
    <t>Louise Arbour</t>
  </si>
  <si>
    <t>Alain Lamy</t>
  </si>
  <si>
    <t>Marie Deslauriers</t>
  </si>
  <si>
    <t>Suzanne Turcotte</t>
  </si>
  <si>
    <t>Aimé Dagenais</t>
  </si>
  <si>
    <t>Gilles Martin</t>
  </si>
  <si>
    <t>Claude Chaumont</t>
  </si>
  <si>
    <t>Lucie Trudel</t>
  </si>
  <si>
    <t>Janice Clarke</t>
  </si>
  <si>
    <t>Gilles Dussault</t>
  </si>
  <si>
    <t>Gilberte Caron</t>
  </si>
  <si>
    <t>Colette Dagenais</t>
  </si>
  <si>
    <t>Paul Barrette</t>
  </si>
  <si>
    <t>Claude Cyr</t>
  </si>
  <si>
    <t>Jeannine Chartré</t>
  </si>
  <si>
    <t>Mario Nolet</t>
  </si>
  <si>
    <t>Michel Tremblay</t>
  </si>
  <si>
    <t>Marie-Josée Bouchard</t>
  </si>
  <si>
    <t>Rita Julien</t>
  </si>
  <si>
    <t>Raymond Chartré</t>
  </si>
  <si>
    <t>Johanne Champagne</t>
  </si>
  <si>
    <t>Yvon Cyr</t>
  </si>
  <si>
    <t>Marcel Legault</t>
  </si>
  <si>
    <t>Colombe Nolet</t>
  </si>
  <si>
    <t>Suzanne Gaudreau</t>
  </si>
  <si>
    <t>A3</t>
  </si>
  <si>
    <t xml:space="preserve">Thérèse Maynard </t>
  </si>
  <si>
    <t xml:space="preserve">Élie Issa </t>
  </si>
  <si>
    <t>Joël Gravel</t>
  </si>
  <si>
    <t>Jacques Robillard</t>
  </si>
  <si>
    <t>Juliette Lavallée</t>
  </si>
  <si>
    <t>Lisette Issa</t>
  </si>
  <si>
    <t>Huguette Charron</t>
  </si>
  <si>
    <t>Richard Champagne</t>
  </si>
  <si>
    <t>Dorothée Beauchesne</t>
  </si>
  <si>
    <t>Pauline Morin</t>
  </si>
  <si>
    <t>Pierre Clermont</t>
  </si>
  <si>
    <t>Philippe Vignis</t>
  </si>
  <si>
    <t>Jacques Croteau</t>
  </si>
  <si>
    <t>André Cyr</t>
  </si>
  <si>
    <t>Suzanne Marinier</t>
  </si>
  <si>
    <t>Jean-Claude Matte</t>
  </si>
  <si>
    <t>Serge Belleau</t>
  </si>
  <si>
    <t>Serge Lemieux</t>
  </si>
  <si>
    <t>Nicole Joly</t>
  </si>
  <si>
    <t>Jean-Guy Brazeau</t>
  </si>
  <si>
    <t>Diane Resler</t>
  </si>
  <si>
    <t>Gilles Tremblay</t>
  </si>
  <si>
    <t>Monique Boucher</t>
  </si>
  <si>
    <t>Lucille Dubois</t>
  </si>
  <si>
    <t>Réjean Lemay</t>
  </si>
  <si>
    <t>A2</t>
  </si>
  <si>
    <t>Yves Bourgeois</t>
  </si>
  <si>
    <t>Guylaine Desroches</t>
  </si>
  <si>
    <t>Jean-Claude Marcoux</t>
  </si>
  <si>
    <t>Jeannine Rossini</t>
  </si>
  <si>
    <t>Serge Goupil</t>
  </si>
  <si>
    <t>Gilles Thériault</t>
  </si>
  <si>
    <t>Numéros, Sem.14</t>
  </si>
  <si>
    <t>Numéros, Sem.28</t>
  </si>
  <si>
    <t>Équipe # 1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</si>
  <si>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</si>
  <si>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</si>
  <si>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</si>
  <si>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</si>
  <si>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</si>
  <si>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</si>
  <si>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</si>
  <si>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</si>
  <si>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Abat-Neuf</t>
  </si>
  <si>
    <t>MOY.</t>
  </si>
  <si>
    <t/>
  </si>
  <si>
    <t>Montant de base</t>
  </si>
  <si>
    <t>1ère moitié</t>
  </si>
  <si>
    <t>2ème moitié</t>
  </si>
  <si>
    <t>Championnat</t>
  </si>
  <si>
    <t>Finales</t>
  </si>
  <si>
    <t>Assiduité</t>
  </si>
  <si>
    <t>HT Équipe</t>
  </si>
  <si>
    <t>HS Équipe</t>
  </si>
  <si>
    <t>Hautes moyennes</t>
  </si>
  <si>
    <t>HT Individuel</t>
  </si>
  <si>
    <t>HS Individuel</t>
  </si>
  <si>
    <t>Parfaites d'équipe</t>
  </si>
  <si>
    <t>Plus de "69"</t>
  </si>
  <si>
    <t>Parfaite, Abat neuf</t>
  </si>
  <si>
    <t>Parfaite, Saison</t>
  </si>
  <si>
    <t>Absence, Mini-tournois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</si>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</sst>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_ * #,##0_)\ &quot;$&quot;_ ;_ * \(#,##0\)\ &quot;$&quot;_ ;_ * &quot;-&quot;??_)\ &quot;$&quot;_ ;_ @_ "/>
  </numFmts>
  <fonts count="26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9"/>
      <color theme="1"/>
      <name val="Calibri"/>
      <family val="2"/>
    </font>
    <font>
      <b/>
      <sz val="12"/>
      <color theme="1"/>
      <name val="Calibri"/>
      <family val="2"/>
    </font>
    <font>
      <sz val="9"/>
      <color theme="1"/>
      <name val="Calibri"/>
      <family val="2"/>
    </font>
    <font>
      <b/>
      <sz val="10"/>
      <color theme="1"/>
      <name val="Calibri"/>
      <family val="2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11"/>
      <color rgb="FFFF0000"/>
      <name val="Calibri"/>
      <family val="2"/>
    </font>
    <font>
      <b/>
      <sz val="12"/>
      <color rgb="FFFF0000"/>
      <name val="Calibri"/>
      <family val="2"/>
    </font>
    <font>
      <b/>
      <sz val="12"/>
      <color indexed="8"/>
      <name val="Calibri"/>
      <family val="2"/>
    </font>
    <font>
      <sz val="12"/>
      <name val="Calibri"/>
      <family val="2"/>
    </font>
    <font>
      <sz val="12"/>
      <color theme="1"/>
      <name val="Calibri"/>
      <family val="2"/>
    </font>
    <font>
      <b/>
      <sz val="11"/>
      <color indexed="8"/>
      <name val="Calibri"/>
      <family val="2"/>
    </font>
    <font>
      <b/>
      <sz val="14"/>
      <color theme="1"/>
      <name val="Calibri"/>
      <family val="2"/>
    </font>
    <font>
      <b/>
      <sz val="9"/>
      <name val="Calibri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1"/>
      <color theme="1"/>
      <name val="Calibri"/>
      <family val="2"/>
    </font>
    <font>
      <sz val="8"/>
      <color theme="1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rgb="FFC0B0E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FFC000"/>
        <bgColor indexed="64"/>
      </patternFill>
    </fill>
  </fills>
  <borders count="3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7" fillId="0" borderId="0"/>
    <xf numFmtId="0" fontId="17" fillId="0" borderId="0"/>
  </cellStyleXfs>
  <cellXfs count="171">
    <xf numFmtId="0" fontId="0" fillId="0" borderId="0" xfId="0"/>
    <xf numFmtId="0" fontId="5" fillId="0" borderId="0" xfId="0" applyFont="1"/>
    <xf numFmtId="0" fontId="1" fillId="0" borderId="0" xfId="0" applyFont="1"/>
    <xf numFmtId="0" fontId="2" fillId="3" borderId="0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0" borderId="0" xfId="0" applyFont="1" applyBorder="1"/>
    <xf numFmtId="0" fontId="7" fillId="8" borderId="21" xfId="0" applyFont="1" applyFill="1" applyBorder="1" applyAlignment="1">
      <alignment horizontal="center" vertical="center" wrapText="1"/>
    </xf>
    <xf numFmtId="0" fontId="8" fillId="9" borderId="3" xfId="0" applyFont="1" applyFill="1" applyBorder="1" applyAlignment="1">
      <alignment horizontal="center" vertical="center"/>
    </xf>
    <xf numFmtId="0" fontId="2" fillId="9" borderId="11" xfId="0" applyFont="1" applyFill="1" applyBorder="1" applyAlignment="1">
      <alignment horizontal="center" wrapText="1"/>
    </xf>
    <xf numFmtId="0" fontId="2" fillId="9" borderId="12" xfId="0" applyFont="1" applyFill="1" applyBorder="1" applyAlignment="1">
      <alignment horizontal="center" vertical="center"/>
    </xf>
    <xf numFmtId="0" fontId="6" fillId="9" borderId="3" xfId="0" applyFont="1" applyFill="1" applyBorder="1" applyAlignment="1">
      <alignment horizontal="center" vertical="center" wrapText="1"/>
    </xf>
    <xf numFmtId="0" fontId="2" fillId="9" borderId="3" xfId="0" applyFont="1" applyFill="1" applyBorder="1" applyAlignment="1">
      <alignment horizontal="center" vertical="center" wrapText="1"/>
    </xf>
    <xf numFmtId="0" fontId="2" fillId="10" borderId="20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3" fillId="10" borderId="10" xfId="0" applyFont="1" applyFill="1" applyBorder="1"/>
    <xf numFmtId="0" fontId="2" fillId="10" borderId="10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9" borderId="13" xfId="0" applyFont="1" applyFill="1" applyBorder="1" applyAlignment="1">
      <alignment horizontal="center" vertical="center"/>
    </xf>
    <xf numFmtId="0" fontId="2" fillId="9" borderId="14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3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9" fillId="11" borderId="5" xfId="0" applyFont="1" applyFill="1" applyBorder="1" applyAlignment="1">
      <alignment horizontal="center" vertical="center"/>
    </xf>
    <xf numFmtId="0" fontId="10" fillId="12" borderId="14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3" fillId="3" borderId="0" xfId="0" applyFont="1" applyFill="1" applyBorder="1"/>
    <xf numFmtId="1" fontId="1" fillId="3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5" fillId="0" borderId="0" xfId="0" applyFont="1" applyBorder="1"/>
    <xf numFmtId="0" fontId="11" fillId="13" borderId="5" xfId="0" applyFont="1" applyFill="1" applyBorder="1" applyAlignment="1">
      <alignment horizontal="left" vertical="center"/>
    </xf>
    <xf numFmtId="0" fontId="12" fillId="13" borderId="4" xfId="0" applyFont="1" applyFill="1" applyBorder="1" applyAlignment="1">
      <alignment horizontal="center" vertical="center"/>
    </xf>
    <xf numFmtId="0" fontId="13" fillId="13" borderId="4" xfId="0" applyFont="1" applyFill="1" applyBorder="1" applyAlignment="1">
      <alignment horizontal="center" vertical="center"/>
    </xf>
    <xf numFmtId="0" fontId="1" fillId="13" borderId="6" xfId="0" applyFont="1" applyFill="1" applyBorder="1"/>
    <xf numFmtId="0" fontId="2" fillId="7" borderId="5" xfId="0" applyFont="1" applyFill="1" applyBorder="1" applyAlignment="1">
      <alignment horizontal="left" vertical="center"/>
    </xf>
    <xf numFmtId="44" fontId="6" fillId="7" borderId="6" xfId="1" applyFont="1" applyFill="1" applyBorder="1" applyAlignment="1">
      <alignment horizontal="left" vertical="center"/>
    </xf>
    <xf numFmtId="44" fontId="1" fillId="3" borderId="5" xfId="1" applyFont="1" applyFill="1" applyBorder="1" applyAlignment="1">
      <alignment horizontal="center" vertical="center"/>
    </xf>
    <xf numFmtId="44" fontId="1" fillId="0" borderId="6" xfId="1" applyFont="1" applyBorder="1"/>
    <xf numFmtId="0" fontId="1" fillId="3" borderId="5" xfId="0" applyFont="1" applyFill="1" applyBorder="1" applyAlignment="1">
      <alignment horizontal="left" vertical="center"/>
    </xf>
    <xf numFmtId="0" fontId="1" fillId="0" borderId="6" xfId="0" applyFont="1" applyBorder="1"/>
    <xf numFmtId="0" fontId="1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9" fontId="14" fillId="2" borderId="7" xfId="2" applyFont="1" applyFill="1" applyBorder="1" applyAlignment="1">
      <alignment horizontal="center" vertical="center"/>
    </xf>
    <xf numFmtId="0" fontId="1" fillId="10" borderId="9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10" borderId="23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1" fillId="5" borderId="3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0" fontId="15" fillId="6" borderId="5" xfId="0" applyFont="1" applyFill="1" applyBorder="1" applyAlignment="1">
      <alignment horizontal="center" vertical="center"/>
    </xf>
    <xf numFmtId="15" fontId="6" fillId="14" borderId="3" xfId="0" applyNumberFormat="1" applyFont="1" applyFill="1" applyBorder="1" applyAlignment="1">
      <alignment horizontal="center" vertical="center"/>
    </xf>
    <xf numFmtId="0" fontId="16" fillId="10" borderId="4" xfId="0" applyFont="1" applyFill="1" applyBorder="1" applyAlignment="1">
      <alignment horizontal="center" vertical="center" wrapText="1"/>
    </xf>
    <xf numFmtId="0" fontId="6" fillId="10" borderId="5" xfId="0" applyFont="1" applyFill="1" applyBorder="1" applyAlignment="1">
      <alignment horizontal="center" vertical="center" wrapText="1"/>
    </xf>
    <xf numFmtId="0" fontId="2" fillId="10" borderId="3" xfId="0" applyFont="1" applyFill="1" applyBorder="1" applyAlignment="1">
      <alignment horizontal="center" vertical="center" wrapText="1"/>
    </xf>
    <xf numFmtId="0" fontId="4" fillId="14" borderId="26" xfId="0" applyFont="1" applyFill="1" applyBorder="1" applyAlignment="1">
      <alignment horizontal="center" vertical="center"/>
    </xf>
    <xf numFmtId="0" fontId="6" fillId="10" borderId="3" xfId="0" applyFont="1" applyFill="1" applyBorder="1" applyAlignment="1">
      <alignment horizontal="center" vertical="center"/>
    </xf>
    <xf numFmtId="0" fontId="4" fillId="10" borderId="25" xfId="0" applyFont="1" applyFill="1" applyBorder="1" applyAlignment="1">
      <alignment horizontal="center" vertical="center"/>
    </xf>
    <xf numFmtId="0" fontId="6" fillId="10" borderId="26" xfId="0" applyFont="1" applyFill="1" applyBorder="1" applyAlignment="1">
      <alignment horizontal="center" vertical="center"/>
    </xf>
    <xf numFmtId="0" fontId="2" fillId="10" borderId="26" xfId="0" applyFont="1" applyFill="1" applyBorder="1" applyAlignment="1">
      <alignment horizontal="center" vertical="center"/>
    </xf>
    <xf numFmtId="0" fontId="2" fillId="10" borderId="27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18" fillId="0" borderId="30" xfId="4" applyFont="1" applyFill="1" applyBorder="1" applyAlignment="1">
      <alignment horizontal="left" vertical="center"/>
    </xf>
    <xf numFmtId="0" fontId="1" fillId="0" borderId="30" xfId="0" applyFont="1" applyBorder="1" applyAlignment="1">
      <alignment horizontal="center" vertical="center"/>
    </xf>
    <xf numFmtId="0" fontId="18" fillId="0" borderId="31" xfId="3" applyNumberFormat="1" applyFont="1" applyFill="1" applyBorder="1" applyAlignment="1">
      <alignment horizontal="center" vertical="center"/>
    </xf>
    <xf numFmtId="0" fontId="2" fillId="10" borderId="23" xfId="0" applyFont="1" applyFill="1" applyBorder="1" applyAlignment="1">
      <alignment horizontal="center" vertical="center"/>
    </xf>
    <xf numFmtId="0" fontId="18" fillId="0" borderId="14" xfId="4" applyFont="1" applyFill="1" applyBorder="1" applyAlignment="1">
      <alignment horizontal="left" vertical="center"/>
    </xf>
    <xf numFmtId="0" fontId="18" fillId="0" borderId="15" xfId="3" applyNumberFormat="1" applyFont="1" applyFill="1" applyBorder="1" applyAlignment="1">
      <alignment horizontal="center" vertical="center"/>
    </xf>
    <xf numFmtId="0" fontId="18" fillId="0" borderId="14" xfId="5" applyFont="1" applyFill="1" applyBorder="1" applyAlignment="1">
      <alignment horizontal="left" vertical="center"/>
    </xf>
    <xf numFmtId="0" fontId="18" fillId="0" borderId="14" xfId="3" applyNumberFormat="1" applyFont="1" applyFill="1" applyBorder="1" applyAlignment="1">
      <alignment horizontal="center" vertical="center"/>
    </xf>
    <xf numFmtId="0" fontId="2" fillId="10" borderId="16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8" fillId="0" borderId="10" xfId="5" applyFont="1" applyFill="1" applyBorder="1" applyAlignment="1">
      <alignment horizontal="left" vertical="center"/>
    </xf>
    <xf numFmtId="0" fontId="1" fillId="0" borderId="14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2" fillId="0" borderId="15" xfId="0" applyFont="1" applyBorder="1" applyAlignment="1">
      <alignment horizontal="center" vertical="center"/>
    </xf>
    <xf numFmtId="0" fontId="2" fillId="10" borderId="32" xfId="0" applyFont="1" applyFill="1" applyBorder="1" applyAlignment="1">
      <alignment horizontal="center" vertical="center"/>
    </xf>
    <xf numFmtId="0" fontId="2" fillId="3" borderId="33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left" vertical="center"/>
    </xf>
    <xf numFmtId="0" fontId="2" fillId="0" borderId="28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2" fillId="16" borderId="3" xfId="0" applyFont="1" applyFill="1" applyBorder="1"/>
    <xf numFmtId="0" fontId="0" fillId="16" borderId="3" xfId="0" applyFill="1" applyBorder="1"/>
    <xf numFmtId="0" fontId="2" fillId="2" borderId="7" xfId="0" applyFont="1" applyFill="1" applyBorder="1" applyAlignment="1">
      <alignment horizontal="center" vertical="center"/>
    </xf>
    <xf numFmtId="0" fontId="2" fillId="15" borderId="7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15" borderId="16" xfId="0" applyFont="1" applyFill="1" applyBorder="1" applyAlignment="1">
      <alignment horizontal="left" vertical="center"/>
    </xf>
    <xf numFmtId="0" fontId="2" fillId="2" borderId="36" xfId="0" applyFont="1" applyFill="1" applyBorder="1" applyAlignment="1">
      <alignment horizontal="center" vertical="center"/>
    </xf>
    <xf numFmtId="0" fontId="2" fillId="16" borderId="3" xfId="0" applyFont="1" applyFill="1" applyBorder="1" applyAlignment="1">
      <alignment horizontal="center" vertical="center"/>
    </xf>
    <xf numFmtId="0" fontId="4" fillId="5" borderId="26" xfId="0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/>
    </xf>
    <xf numFmtId="0" fontId="23" fillId="3" borderId="0" xfId="0" applyFont="1" applyFill="1" applyBorder="1" applyAlignment="1">
      <alignment horizontal="left"/>
    </xf>
    <xf numFmtId="0" fontId="2" fillId="17" borderId="3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left" vertical="center"/>
    </xf>
    <xf numFmtId="0" fontId="2" fillId="5" borderId="3" xfId="0" applyFont="1" applyFill="1" applyBorder="1" applyAlignment="1">
      <alignment horizontal="center" vertical="center"/>
    </xf>
    <xf numFmtId="0" fontId="2" fillId="18" borderId="3" xfId="0" applyFont="1" applyFill="1" applyBorder="1" applyAlignment="1">
      <alignment horizontal="center" vertical="center"/>
    </xf>
    <xf numFmtId="0" fontId="2" fillId="18" borderId="3" xfId="0" applyFont="1" applyFill="1" applyBorder="1" applyAlignment="1">
      <alignment horizontal="left" vertical="center"/>
    </xf>
    <xf numFmtId="0" fontId="2" fillId="0" borderId="0" xfId="0" applyFont="1"/>
    <xf numFmtId="0" fontId="2" fillId="0" borderId="0" xfId="0" applyFont="1" applyBorder="1"/>
    <xf numFmtId="0" fontId="7" fillId="8" borderId="5" xfId="0" applyFont="1" applyFill="1" applyBorder="1" applyAlignment="1">
      <alignment horizontal="center" wrapText="1"/>
    </xf>
    <xf numFmtId="0" fontId="4" fillId="9" borderId="3" xfId="0" applyFont="1" applyFill="1" applyBorder="1" applyAlignment="1">
      <alignment horizontal="center" vertical="center" wrapText="1"/>
    </xf>
    <xf numFmtId="0" fontId="6" fillId="9" borderId="12" xfId="0" applyFont="1" applyFill="1" applyBorder="1" applyAlignment="1">
      <alignment horizontal="center" vertical="center" wrapText="1"/>
    </xf>
    <xf numFmtId="0" fontId="2" fillId="3" borderId="27" xfId="0" applyFont="1" applyFill="1" applyBorder="1" applyAlignment="1">
      <alignment horizontal="center" vertical="center"/>
    </xf>
    <xf numFmtId="0" fontId="2" fillId="10" borderId="14" xfId="0" applyFont="1" applyFill="1" applyBorder="1" applyAlignment="1">
      <alignment horizontal="center" vertical="center"/>
    </xf>
    <xf numFmtId="0" fontId="3" fillId="9" borderId="14" xfId="0" applyFont="1" applyFill="1" applyBorder="1"/>
    <xf numFmtId="0" fontId="1" fillId="3" borderId="14" xfId="0" applyFont="1" applyFill="1" applyBorder="1" applyAlignment="1">
      <alignment horizontal="center" vertical="center"/>
    </xf>
    <xf numFmtId="0" fontId="2" fillId="16" borderId="13" xfId="0" applyFont="1" applyFill="1" applyBorder="1" applyAlignment="1">
      <alignment horizontal="center" vertical="center"/>
    </xf>
    <xf numFmtId="0" fontId="2" fillId="16" borderId="14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wrapText="1"/>
    </xf>
    <xf numFmtId="0" fontId="1" fillId="16" borderId="14" xfId="0" applyFont="1" applyFill="1" applyBorder="1" applyAlignment="1">
      <alignment horizontal="center" vertical="center"/>
    </xf>
    <xf numFmtId="44" fontId="0" fillId="0" borderId="3" xfId="1" applyFont="1" applyBorder="1"/>
    <xf numFmtId="0" fontId="1" fillId="16" borderId="0" xfId="0" applyFont="1" applyFill="1" applyAlignment="1">
      <alignment vertical="center"/>
    </xf>
    <xf numFmtId="0" fontId="5" fillId="16" borderId="0" xfId="0" applyFont="1" applyFill="1" applyAlignment="1">
      <alignment vertical="center"/>
    </xf>
    <xf numFmtId="164" fontId="5" fillId="16" borderId="0" xfId="0" applyNumberFormat="1" applyFont="1" applyFill="1" applyAlignment="1">
      <alignment vertical="center"/>
    </xf>
    <xf numFmtId="164" fontId="5" fillId="16" borderId="0" xfId="1" applyNumberFormat="1" applyFont="1" applyFill="1" applyAlignment="1">
      <alignment vertical="center"/>
    </xf>
    <xf numFmtId="0" fontId="24" fillId="16" borderId="0" xfId="0" applyFont="1" applyFill="1" applyAlignment="1">
      <alignment vertical="center"/>
    </xf>
    <xf numFmtId="164" fontId="5" fillId="0" borderId="0" xfId="1" applyNumberFormat="1" applyFont="1" applyAlignment="1">
      <alignment vertical="center"/>
    </xf>
    <xf numFmtId="44" fontId="2" fillId="3" borderId="0" xfId="1" applyFont="1" applyFill="1" applyBorder="1" applyAlignment="1">
      <alignment horizontal="center" vertical="center"/>
    </xf>
    <xf numFmtId="164" fontId="2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/>
    <xf numFmtId="164" fontId="5" fillId="5" borderId="3" xfId="1" applyNumberFormat="1" applyFont="1" applyFill="1" applyBorder="1" applyAlignment="1">
      <alignment vertical="center"/>
    </xf>
    <xf numFmtId="164" fontId="25" fillId="0" borderId="0" xfId="1" applyNumberFormat="1" applyFont="1" applyAlignment="1">
      <alignment vertical="center"/>
    </xf>
    <xf numFmtId="164" fontId="3" fillId="0" borderId="0" xfId="1" applyNumberFormat="1" applyFont="1" applyAlignment="1">
      <alignment vertical="center"/>
    </xf>
    <xf numFmtId="0" fontId="24" fillId="3" borderId="0" xfId="0" applyFont="1" applyFill="1" applyBorder="1" applyAlignment="1">
      <alignment vertical="center"/>
    </xf>
    <xf numFmtId="164" fontId="5" fillId="3" borderId="0" xfId="1" applyNumberFormat="1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64" fontId="5" fillId="0" borderId="0" xfId="0" applyNumberFormat="1" applyFont="1" applyAlignment="1">
      <alignment vertical="center"/>
    </xf>
    <xf numFmtId="0" fontId="24" fillId="3" borderId="0" xfId="0" applyFont="1" applyFill="1" applyAlignment="1">
      <alignment vertical="center"/>
    </xf>
    <xf numFmtId="164" fontId="5" fillId="3" borderId="0" xfId="1" applyNumberFormat="1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5" fillId="3" borderId="0" xfId="0" applyFont="1" applyFill="1" applyAlignment="1">
      <alignment vertical="center"/>
    </xf>
    <xf numFmtId="164" fontId="5" fillId="3" borderId="0" xfId="0" applyNumberFormat="1" applyFont="1" applyFill="1" applyAlignment="1">
      <alignment vertical="center"/>
    </xf>
    <xf numFmtId="0" fontId="1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164" fontId="5" fillId="3" borderId="0" xfId="0" applyNumberFormat="1" applyFont="1" applyFill="1" applyBorder="1" applyAlignment="1">
      <alignment vertical="center"/>
    </xf>
    <xf numFmtId="164" fontId="3" fillId="3" borderId="0" xfId="1" applyNumberFormat="1" applyFont="1" applyFill="1" applyBorder="1" applyAlignment="1">
      <alignment vertical="center"/>
    </xf>
    <xf numFmtId="0" fontId="1" fillId="3" borderId="0" xfId="0" applyFont="1" applyFill="1" applyBorder="1"/>
    <xf numFmtId="0" fontId="11" fillId="0" borderId="5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2" fillId="2" borderId="35" xfId="0" applyFont="1" applyFill="1" applyBorder="1" applyAlignment="1">
      <alignment horizontal="center"/>
    </xf>
    <xf numFmtId="0" fontId="2" fillId="2" borderId="26" xfId="0" applyFont="1" applyFill="1" applyBorder="1" applyAlignment="1">
      <alignment horizontal="center"/>
    </xf>
    <xf numFmtId="0" fontId="21" fillId="15" borderId="35" xfId="0" applyFont="1" applyFill="1" applyBorder="1" applyAlignment="1">
      <alignment horizontal="center" vertical="center"/>
    </xf>
    <xf numFmtId="0" fontId="21" fillId="15" borderId="36" xfId="0" applyFont="1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 wrapText="1"/>
    </xf>
    <xf numFmtId="0" fontId="6" fillId="2" borderId="26" xfId="0" applyFont="1" applyFill="1" applyBorder="1" applyAlignment="1">
      <alignment horizontal="center" vertical="center" wrapText="1"/>
    </xf>
    <xf numFmtId="0" fontId="22" fillId="15" borderId="35" xfId="0" applyFont="1" applyFill="1" applyBorder="1" applyAlignment="1">
      <alignment horizontal="center" vertical="center"/>
    </xf>
    <xf numFmtId="0" fontId="22" fillId="15" borderId="26" xfId="0" applyFont="1" applyFill="1" applyBorder="1" applyAlignment="1">
      <alignment horizontal="center" vertical="center"/>
    </xf>
    <xf numFmtId="164" fontId="6" fillId="3" borderId="0" xfId="1" applyNumberFormat="1" applyFont="1" applyFill="1" applyBorder="1" applyAlignment="1">
      <alignment horizontal="center" vertical="center"/>
    </xf>
    <xf numFmtId="164" fontId="6" fillId="0" borderId="0" xfId="1" applyNumberFormat="1" applyFont="1" applyAlignment="1">
      <alignment horizontal="center" vertical="center"/>
    </xf>
    <xf numFmtId="164" fontId="6" fillId="3" borderId="0" xfId="1" applyNumberFormat="1" applyFont="1" applyFill="1" applyAlignment="1">
      <alignment horizontal="center" vertical="center"/>
    </xf>
    <xf numFmtId="0" fontId="6" fillId="3" borderId="0" xfId="0" applyFont="1" applyFill="1" applyBorder="1" applyAlignment="1">
      <alignment horizontal="center" vertical="center" wrapText="1"/>
    </xf>
  </cellXfs>
  <cellStyles count="6">
    <cellStyle name="Milliers" xfId="3" builtinId="3"/>
    <cellStyle name="Monétaire" xfId="1" builtinId="4"/>
    <cellStyle name="Normal" xfId="0" builtinId="0"/>
    <cellStyle name="Normal 10" xfId="5"/>
    <cellStyle name="Normal 16" xfId="4"/>
    <cellStyle name="Pourcentage" xfId="2" builtinId="5"/>
  </cellStyles>
  <dxfs count="1821"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E1003"/>
  <sheetViews>
    <sheetView workbookViewId="0"/>
  </sheetViews>
  <sheetFormatPr baseColWidth="10" defaultRowHeight="14.4" x14ac:dyDescent="0.3"/>
  <cols>
    <col min="1" max="2" width="10.77734375" style="2" customWidth="1"/>
    <col min="3" max="3" width="18.77734375" style="2" customWidth="1"/>
    <col min="4" max="4" width="7.77734375" style="2" customWidth="1"/>
    <col min="5" max="5" width="9.77734375" style="2" customWidth="1"/>
  </cols>
  <sheetData>
    <row r="1" spans="1:5" ht="29.4" thickBot="1" x14ac:dyDescent="0.35">
      <c r="A1" s="68"/>
      <c r="B1" s="69" t="s">
        <v>33</v>
      </c>
      <c r="C1" s="67" t="s">
        <v>34</v>
      </c>
      <c r="D1" s="70" t="s">
        <v>35</v>
      </c>
      <c r="E1" s="71" t="s">
        <v>36</v>
      </c>
    </row>
    <row r="2" spans="1:5" ht="16.2" thickBot="1" x14ac:dyDescent="0.35">
      <c r="A2" s="72"/>
      <c r="B2" s="73" t="s">
        <v>31</v>
      </c>
      <c r="C2" s="74" t="s">
        <v>32</v>
      </c>
      <c r="D2" s="75"/>
      <c r="E2" s="76"/>
    </row>
    <row r="3" spans="1:5" x14ac:dyDescent="0.3">
      <c r="A3" s="77">
        <v>1000</v>
      </c>
      <c r="B3" s="78"/>
      <c r="C3" s="79" t="s">
        <v>37</v>
      </c>
      <c r="D3" s="80" t="s">
        <v>38</v>
      </c>
      <c r="E3" s="81">
        <v>170</v>
      </c>
    </row>
    <row r="4" spans="1:5" x14ac:dyDescent="0.3">
      <c r="A4" s="82">
        <v>1001</v>
      </c>
      <c r="B4" s="78">
        <v>1</v>
      </c>
      <c r="C4" s="83" t="s">
        <v>39</v>
      </c>
      <c r="D4" s="22" t="s">
        <v>38</v>
      </c>
      <c r="E4" s="84">
        <v>172</v>
      </c>
    </row>
    <row r="5" spans="1:5" x14ac:dyDescent="0.3">
      <c r="A5" s="82">
        <v>1002</v>
      </c>
      <c r="B5" s="78">
        <v>4</v>
      </c>
      <c r="C5" s="85" t="s">
        <v>40</v>
      </c>
      <c r="D5" s="21" t="s">
        <v>41</v>
      </c>
      <c r="E5" s="84">
        <v>221</v>
      </c>
    </row>
    <row r="6" spans="1:5" x14ac:dyDescent="0.3">
      <c r="A6" s="82">
        <v>1003</v>
      </c>
      <c r="B6" s="78">
        <v>13</v>
      </c>
      <c r="C6" s="83" t="s">
        <v>42</v>
      </c>
      <c r="D6" s="21" t="s">
        <v>38</v>
      </c>
      <c r="E6" s="84">
        <v>150</v>
      </c>
    </row>
    <row r="7" spans="1:5" x14ac:dyDescent="0.3">
      <c r="A7" s="82">
        <v>1004</v>
      </c>
      <c r="B7" s="78"/>
      <c r="C7" s="85" t="s">
        <v>43</v>
      </c>
      <c r="D7" s="22" t="s">
        <v>41</v>
      </c>
      <c r="E7" s="84">
        <v>191</v>
      </c>
    </row>
    <row r="8" spans="1:5" x14ac:dyDescent="0.3">
      <c r="A8" s="82">
        <v>1005</v>
      </c>
      <c r="B8" s="78"/>
      <c r="C8" s="85" t="s">
        <v>44</v>
      </c>
      <c r="D8" s="21" t="s">
        <v>38</v>
      </c>
      <c r="E8" s="86">
        <v>129</v>
      </c>
    </row>
    <row r="9" spans="1:5" x14ac:dyDescent="0.3">
      <c r="A9" s="82">
        <v>1006</v>
      </c>
      <c r="B9" s="78"/>
      <c r="C9" s="85" t="s">
        <v>45</v>
      </c>
      <c r="D9" s="21" t="s">
        <v>41</v>
      </c>
      <c r="E9" s="84">
        <v>148</v>
      </c>
    </row>
    <row r="10" spans="1:5" x14ac:dyDescent="0.3">
      <c r="A10" s="82">
        <v>1007</v>
      </c>
      <c r="B10" s="78"/>
      <c r="C10" s="83" t="s">
        <v>46</v>
      </c>
      <c r="D10" s="21" t="s">
        <v>38</v>
      </c>
      <c r="E10" s="84">
        <v>161</v>
      </c>
    </row>
    <row r="11" spans="1:5" x14ac:dyDescent="0.3">
      <c r="A11" s="82">
        <v>1008</v>
      </c>
      <c r="B11" s="78"/>
      <c r="C11" s="85" t="s">
        <v>47</v>
      </c>
      <c r="D11" s="21" t="s">
        <v>41</v>
      </c>
      <c r="E11" s="84">
        <v>181</v>
      </c>
    </row>
    <row r="12" spans="1:5" x14ac:dyDescent="0.3">
      <c r="A12" s="82">
        <v>1009</v>
      </c>
      <c r="B12" s="78">
        <v>2</v>
      </c>
      <c r="C12" s="85" t="s">
        <v>48</v>
      </c>
      <c r="D12" s="21" t="s">
        <v>41</v>
      </c>
      <c r="E12" s="84">
        <v>206</v>
      </c>
    </row>
    <row r="13" spans="1:5" x14ac:dyDescent="0.3">
      <c r="A13" s="82">
        <v>1010</v>
      </c>
      <c r="B13" s="78"/>
      <c r="C13" s="83" t="s">
        <v>49</v>
      </c>
      <c r="D13" s="21" t="s">
        <v>38</v>
      </c>
      <c r="E13" s="86">
        <v>130</v>
      </c>
    </row>
    <row r="14" spans="1:5" x14ac:dyDescent="0.3">
      <c r="A14" s="82">
        <v>1011</v>
      </c>
      <c r="B14" s="78"/>
      <c r="C14" s="85" t="s">
        <v>50</v>
      </c>
      <c r="D14" s="21" t="s">
        <v>41</v>
      </c>
      <c r="E14" s="84">
        <v>154</v>
      </c>
    </row>
    <row r="15" spans="1:5" x14ac:dyDescent="0.3">
      <c r="A15" s="82">
        <v>1012</v>
      </c>
      <c r="B15" s="78"/>
      <c r="C15" s="83" t="s">
        <v>51</v>
      </c>
      <c r="D15" s="21" t="s">
        <v>38</v>
      </c>
      <c r="E15" s="84">
        <v>159</v>
      </c>
    </row>
    <row r="16" spans="1:5" x14ac:dyDescent="0.3">
      <c r="A16" s="82">
        <v>1013</v>
      </c>
      <c r="B16" s="78"/>
      <c r="C16" s="83" t="s">
        <v>52</v>
      </c>
      <c r="D16" s="21" t="s">
        <v>38</v>
      </c>
      <c r="E16" s="84">
        <v>183</v>
      </c>
    </row>
    <row r="17" spans="1:5" x14ac:dyDescent="0.3">
      <c r="A17" s="82">
        <v>1014</v>
      </c>
      <c r="B17" s="78">
        <v>3</v>
      </c>
      <c r="C17" s="85" t="s">
        <v>53</v>
      </c>
      <c r="D17" s="21" t="s">
        <v>41</v>
      </c>
      <c r="E17" s="84">
        <v>186</v>
      </c>
    </row>
    <row r="18" spans="1:5" x14ac:dyDescent="0.3">
      <c r="A18" s="82">
        <v>1015</v>
      </c>
      <c r="B18" s="78" t="s">
        <v>54</v>
      </c>
      <c r="C18" s="85" t="s">
        <v>55</v>
      </c>
      <c r="D18" s="21" t="s">
        <v>38</v>
      </c>
      <c r="E18" s="86">
        <v>126</v>
      </c>
    </row>
    <row r="19" spans="1:5" x14ac:dyDescent="0.3">
      <c r="A19" s="87">
        <v>1016</v>
      </c>
      <c r="B19" s="78"/>
      <c r="C19" s="85" t="s">
        <v>56</v>
      </c>
      <c r="D19" s="21" t="s">
        <v>41</v>
      </c>
      <c r="E19" s="84">
        <v>170</v>
      </c>
    </row>
    <row r="20" spans="1:5" x14ac:dyDescent="0.3">
      <c r="A20" s="87">
        <v>1017</v>
      </c>
      <c r="B20" s="78"/>
      <c r="C20" s="85" t="s">
        <v>57</v>
      </c>
      <c r="D20" s="21" t="s">
        <v>41</v>
      </c>
      <c r="E20" s="84">
        <v>162</v>
      </c>
    </row>
    <row r="21" spans="1:5" x14ac:dyDescent="0.3">
      <c r="A21" s="87">
        <v>1018</v>
      </c>
      <c r="B21" s="88"/>
      <c r="C21" s="85" t="s">
        <v>58</v>
      </c>
      <c r="D21" s="21" t="s">
        <v>41</v>
      </c>
      <c r="E21" s="84">
        <v>177</v>
      </c>
    </row>
    <row r="22" spans="1:5" x14ac:dyDescent="0.3">
      <c r="A22" s="87">
        <v>1019</v>
      </c>
      <c r="B22" s="88"/>
      <c r="C22" s="83" t="s">
        <v>59</v>
      </c>
      <c r="D22" s="89" t="s">
        <v>38</v>
      </c>
      <c r="E22" s="84">
        <v>142</v>
      </c>
    </row>
    <row r="23" spans="1:5" x14ac:dyDescent="0.3">
      <c r="A23" s="87">
        <v>1020</v>
      </c>
      <c r="B23" s="88"/>
      <c r="C23" s="85" t="s">
        <v>60</v>
      </c>
      <c r="D23" s="21" t="s">
        <v>41</v>
      </c>
      <c r="E23" s="84">
        <v>142</v>
      </c>
    </row>
    <row r="24" spans="1:5" x14ac:dyDescent="0.3">
      <c r="A24" s="87">
        <v>1021</v>
      </c>
      <c r="B24" s="88"/>
      <c r="C24" s="85" t="s">
        <v>61</v>
      </c>
      <c r="D24" s="21" t="s">
        <v>38</v>
      </c>
      <c r="E24" s="84">
        <v>109</v>
      </c>
    </row>
    <row r="25" spans="1:5" x14ac:dyDescent="0.3">
      <c r="A25" s="87">
        <v>1022</v>
      </c>
      <c r="B25" s="88"/>
      <c r="C25" s="83" t="s">
        <v>62</v>
      </c>
      <c r="D25" s="21" t="s">
        <v>38</v>
      </c>
      <c r="E25" s="84">
        <v>171</v>
      </c>
    </row>
    <row r="26" spans="1:5" x14ac:dyDescent="0.3">
      <c r="A26" s="87">
        <v>1023</v>
      </c>
      <c r="B26" s="88"/>
      <c r="C26" s="85" t="s">
        <v>63</v>
      </c>
      <c r="D26" s="21" t="s">
        <v>41</v>
      </c>
      <c r="E26" s="84">
        <v>186</v>
      </c>
    </row>
    <row r="27" spans="1:5" x14ac:dyDescent="0.3">
      <c r="A27" s="87">
        <v>1024</v>
      </c>
      <c r="B27" s="88">
        <v>5</v>
      </c>
      <c r="C27" s="85" t="s">
        <v>64</v>
      </c>
      <c r="D27" s="21" t="s">
        <v>41</v>
      </c>
      <c r="E27" s="84">
        <v>165</v>
      </c>
    </row>
    <row r="28" spans="1:5" x14ac:dyDescent="0.3">
      <c r="A28" s="87">
        <v>1025</v>
      </c>
      <c r="B28" s="88"/>
      <c r="C28" s="85" t="s">
        <v>65</v>
      </c>
      <c r="D28" s="21" t="s">
        <v>41</v>
      </c>
      <c r="E28" s="84">
        <v>136</v>
      </c>
    </row>
    <row r="29" spans="1:5" x14ac:dyDescent="0.3">
      <c r="A29" s="87">
        <v>1026</v>
      </c>
      <c r="B29" s="88"/>
      <c r="C29" s="83" t="s">
        <v>66</v>
      </c>
      <c r="D29" s="21" t="s">
        <v>38</v>
      </c>
      <c r="E29" s="84">
        <v>156</v>
      </c>
    </row>
    <row r="30" spans="1:5" x14ac:dyDescent="0.3">
      <c r="A30" s="87">
        <v>1027</v>
      </c>
      <c r="B30" s="88"/>
      <c r="C30" s="85" t="s">
        <v>67</v>
      </c>
      <c r="D30" s="21" t="s">
        <v>38</v>
      </c>
      <c r="E30" s="84">
        <v>130</v>
      </c>
    </row>
    <row r="31" spans="1:5" x14ac:dyDescent="0.3">
      <c r="A31" s="87">
        <v>1028</v>
      </c>
      <c r="B31" s="88"/>
      <c r="C31" s="85" t="s">
        <v>68</v>
      </c>
      <c r="D31" s="21" t="s">
        <v>41</v>
      </c>
      <c r="E31" s="84">
        <v>184</v>
      </c>
    </row>
    <row r="32" spans="1:5" x14ac:dyDescent="0.3">
      <c r="A32" s="87">
        <v>1029</v>
      </c>
      <c r="B32" s="88">
        <v>6</v>
      </c>
      <c r="C32" s="83" t="s">
        <v>69</v>
      </c>
      <c r="D32" s="21" t="s">
        <v>38</v>
      </c>
      <c r="E32" s="84">
        <v>176</v>
      </c>
    </row>
    <row r="33" spans="1:5" x14ac:dyDescent="0.3">
      <c r="A33" s="87">
        <v>1030</v>
      </c>
      <c r="B33" s="88"/>
      <c r="C33" s="85" t="s">
        <v>70</v>
      </c>
      <c r="D33" s="21" t="s">
        <v>38</v>
      </c>
      <c r="E33" s="84">
        <v>157</v>
      </c>
    </row>
    <row r="34" spans="1:5" x14ac:dyDescent="0.3">
      <c r="A34" s="87">
        <v>1031</v>
      </c>
      <c r="B34" s="88"/>
      <c r="C34" s="83" t="s">
        <v>71</v>
      </c>
      <c r="D34" s="21" t="s">
        <v>41</v>
      </c>
      <c r="E34" s="84">
        <v>167</v>
      </c>
    </row>
    <row r="35" spans="1:5" x14ac:dyDescent="0.3">
      <c r="A35" s="87">
        <v>1032</v>
      </c>
      <c r="B35" s="88"/>
      <c r="C35" s="85" t="s">
        <v>72</v>
      </c>
      <c r="D35" s="21" t="s">
        <v>41</v>
      </c>
      <c r="E35" s="84">
        <v>195</v>
      </c>
    </row>
    <row r="36" spans="1:5" x14ac:dyDescent="0.3">
      <c r="A36" s="87">
        <v>1033</v>
      </c>
      <c r="B36" s="88">
        <v>7</v>
      </c>
      <c r="C36" s="85" t="s">
        <v>73</v>
      </c>
      <c r="D36" s="21" t="s">
        <v>38</v>
      </c>
      <c r="E36" s="84">
        <v>176</v>
      </c>
    </row>
    <row r="37" spans="1:5" x14ac:dyDescent="0.3">
      <c r="A37" s="87">
        <v>1034</v>
      </c>
      <c r="B37" s="88"/>
      <c r="C37" s="83" t="s">
        <v>74</v>
      </c>
      <c r="D37" s="21" t="s">
        <v>41</v>
      </c>
      <c r="E37" s="84">
        <v>130</v>
      </c>
    </row>
    <row r="38" spans="1:5" x14ac:dyDescent="0.3">
      <c r="A38" s="87">
        <v>1035</v>
      </c>
      <c r="B38" s="88"/>
      <c r="C38" s="85" t="s">
        <v>75</v>
      </c>
      <c r="D38" s="21" t="s">
        <v>41</v>
      </c>
      <c r="E38" s="86">
        <v>153</v>
      </c>
    </row>
    <row r="39" spans="1:5" x14ac:dyDescent="0.3">
      <c r="A39" s="87">
        <v>1036</v>
      </c>
      <c r="B39" s="88"/>
      <c r="C39" s="85" t="s">
        <v>76</v>
      </c>
      <c r="D39" s="21" t="s">
        <v>38</v>
      </c>
      <c r="E39" s="84">
        <v>162</v>
      </c>
    </row>
    <row r="40" spans="1:5" x14ac:dyDescent="0.3">
      <c r="A40" s="87">
        <v>1037</v>
      </c>
      <c r="B40" s="88"/>
      <c r="C40" s="83" t="s">
        <v>77</v>
      </c>
      <c r="D40" s="21" t="s">
        <v>38</v>
      </c>
      <c r="E40" s="84">
        <v>183</v>
      </c>
    </row>
    <row r="41" spans="1:5" x14ac:dyDescent="0.3">
      <c r="A41" s="87">
        <v>1038</v>
      </c>
      <c r="B41" s="88">
        <v>8</v>
      </c>
      <c r="C41" s="83" t="s">
        <v>78</v>
      </c>
      <c r="D41" s="21" t="s">
        <v>41</v>
      </c>
      <c r="E41" s="84">
        <v>190</v>
      </c>
    </row>
    <row r="42" spans="1:5" x14ac:dyDescent="0.3">
      <c r="A42" s="87">
        <v>1039</v>
      </c>
      <c r="B42" s="88"/>
      <c r="C42" s="85" t="s">
        <v>79</v>
      </c>
      <c r="D42" s="21" t="s">
        <v>38</v>
      </c>
      <c r="E42" s="84">
        <v>134</v>
      </c>
    </row>
    <row r="43" spans="1:5" x14ac:dyDescent="0.3">
      <c r="A43" s="87">
        <v>1040</v>
      </c>
      <c r="B43" s="88"/>
      <c r="C43" s="83" t="s">
        <v>80</v>
      </c>
      <c r="D43" s="21" t="s">
        <v>41</v>
      </c>
      <c r="E43" s="84">
        <v>164</v>
      </c>
    </row>
    <row r="44" spans="1:5" x14ac:dyDescent="0.3">
      <c r="A44" s="87">
        <v>1041</v>
      </c>
      <c r="B44" s="88"/>
      <c r="C44" s="85" t="s">
        <v>27</v>
      </c>
      <c r="D44" s="21" t="s">
        <v>38</v>
      </c>
      <c r="E44" s="84">
        <v>182</v>
      </c>
    </row>
    <row r="45" spans="1:5" x14ac:dyDescent="0.3">
      <c r="A45" s="87">
        <v>1042</v>
      </c>
      <c r="B45" s="88"/>
      <c r="C45" s="85" t="s">
        <v>81</v>
      </c>
      <c r="D45" s="21" t="s">
        <v>41</v>
      </c>
      <c r="E45" s="84">
        <v>195</v>
      </c>
    </row>
    <row r="46" spans="1:5" x14ac:dyDescent="0.3">
      <c r="A46" s="87">
        <v>1043</v>
      </c>
      <c r="B46" s="88">
        <v>9</v>
      </c>
      <c r="C46" s="85" t="s">
        <v>82</v>
      </c>
      <c r="D46" s="21" t="s">
        <v>38</v>
      </c>
      <c r="E46" s="84">
        <v>145</v>
      </c>
    </row>
    <row r="47" spans="1:5" x14ac:dyDescent="0.3">
      <c r="A47" s="87">
        <v>1044</v>
      </c>
      <c r="B47" s="88"/>
      <c r="C47" s="83" t="s">
        <v>83</v>
      </c>
      <c r="D47" s="21" t="s">
        <v>38</v>
      </c>
      <c r="E47" s="84">
        <v>130</v>
      </c>
    </row>
    <row r="48" spans="1:5" x14ac:dyDescent="0.3">
      <c r="A48" s="87">
        <v>1045</v>
      </c>
      <c r="B48" s="88" t="s">
        <v>84</v>
      </c>
      <c r="C48" s="83" t="s">
        <v>85</v>
      </c>
      <c r="D48" s="21" t="s">
        <v>38</v>
      </c>
      <c r="E48" s="84">
        <v>158</v>
      </c>
    </row>
    <row r="49" spans="1:5" x14ac:dyDescent="0.3">
      <c r="A49" s="87">
        <v>1046</v>
      </c>
      <c r="B49" s="88"/>
      <c r="C49" s="83" t="s">
        <v>86</v>
      </c>
      <c r="D49" s="21" t="s">
        <v>41</v>
      </c>
      <c r="E49" s="84">
        <v>168</v>
      </c>
    </row>
    <row r="50" spans="1:5" x14ac:dyDescent="0.3">
      <c r="A50" s="87">
        <v>1047</v>
      </c>
      <c r="B50" s="88"/>
      <c r="C50" s="85" t="s">
        <v>87</v>
      </c>
      <c r="D50" s="21" t="s">
        <v>41</v>
      </c>
      <c r="E50" s="84">
        <v>186</v>
      </c>
    </row>
    <row r="51" spans="1:5" x14ac:dyDescent="0.3">
      <c r="A51" s="87">
        <v>1048</v>
      </c>
      <c r="B51" s="88">
        <v>10</v>
      </c>
      <c r="C51" s="85" t="s">
        <v>88</v>
      </c>
      <c r="D51" s="21" t="s">
        <v>41</v>
      </c>
      <c r="E51" s="84">
        <v>176</v>
      </c>
    </row>
    <row r="52" spans="1:5" x14ac:dyDescent="0.3">
      <c r="A52" s="87">
        <v>1049</v>
      </c>
      <c r="B52" s="88"/>
      <c r="C52" s="85" t="s">
        <v>89</v>
      </c>
      <c r="D52" s="21" t="s">
        <v>38</v>
      </c>
      <c r="E52" s="84">
        <v>139</v>
      </c>
    </row>
    <row r="53" spans="1:5" x14ac:dyDescent="0.3">
      <c r="A53" s="87">
        <v>1050</v>
      </c>
      <c r="B53" s="88"/>
      <c r="C53" s="83" t="s">
        <v>90</v>
      </c>
      <c r="D53" s="21" t="s">
        <v>38</v>
      </c>
      <c r="E53" s="84">
        <v>157</v>
      </c>
    </row>
    <row r="54" spans="1:5" x14ac:dyDescent="0.3">
      <c r="A54" s="87">
        <v>1051</v>
      </c>
      <c r="B54" s="88"/>
      <c r="C54" s="83" t="s">
        <v>91</v>
      </c>
      <c r="D54" s="21" t="s">
        <v>38</v>
      </c>
      <c r="E54" s="84">
        <v>170</v>
      </c>
    </row>
    <row r="55" spans="1:5" x14ac:dyDescent="0.3">
      <c r="A55" s="87">
        <v>1052</v>
      </c>
      <c r="B55" s="88"/>
      <c r="C55" s="83" t="s">
        <v>92</v>
      </c>
      <c r="D55" s="21" t="s">
        <v>41</v>
      </c>
      <c r="E55" s="84">
        <v>188</v>
      </c>
    </row>
    <row r="56" spans="1:5" x14ac:dyDescent="0.3">
      <c r="A56" s="87">
        <v>1053</v>
      </c>
      <c r="B56" s="88">
        <v>11</v>
      </c>
      <c r="C56" s="85" t="s">
        <v>93</v>
      </c>
      <c r="D56" s="21" t="s">
        <v>38</v>
      </c>
      <c r="E56" s="84">
        <v>174</v>
      </c>
    </row>
    <row r="57" spans="1:5" x14ac:dyDescent="0.3">
      <c r="A57" s="87">
        <v>1054</v>
      </c>
      <c r="B57" s="88"/>
      <c r="C57" s="83" t="s">
        <v>94</v>
      </c>
      <c r="D57" s="21" t="s">
        <v>38</v>
      </c>
      <c r="E57" s="84">
        <v>136</v>
      </c>
    </row>
    <row r="58" spans="1:5" x14ac:dyDescent="0.3">
      <c r="A58" s="87">
        <v>1055</v>
      </c>
      <c r="B58" s="88"/>
      <c r="C58" s="90" t="s">
        <v>95</v>
      </c>
      <c r="D58" s="21" t="s">
        <v>41</v>
      </c>
      <c r="E58" s="84">
        <v>148</v>
      </c>
    </row>
    <row r="59" spans="1:5" x14ac:dyDescent="0.3">
      <c r="A59" s="87">
        <v>1056</v>
      </c>
      <c r="B59" s="88"/>
      <c r="C59" s="85" t="s">
        <v>96</v>
      </c>
      <c r="D59" s="21" t="s">
        <v>41</v>
      </c>
      <c r="E59" s="84">
        <v>168</v>
      </c>
    </row>
    <row r="60" spans="1:5" x14ac:dyDescent="0.3">
      <c r="A60" s="87">
        <v>1057</v>
      </c>
      <c r="B60" s="88"/>
      <c r="C60" s="85" t="s">
        <v>97</v>
      </c>
      <c r="D60" s="21" t="s">
        <v>41</v>
      </c>
      <c r="E60" s="84">
        <v>173</v>
      </c>
    </row>
    <row r="61" spans="1:5" x14ac:dyDescent="0.3">
      <c r="A61" s="87">
        <v>1058</v>
      </c>
      <c r="B61" s="88">
        <v>12</v>
      </c>
      <c r="C61" s="83" t="s">
        <v>98</v>
      </c>
      <c r="D61" s="21" t="s">
        <v>41</v>
      </c>
      <c r="E61" s="84">
        <v>197</v>
      </c>
    </row>
    <row r="62" spans="1:5" x14ac:dyDescent="0.3">
      <c r="A62" s="87">
        <v>1059</v>
      </c>
      <c r="B62" s="88"/>
      <c r="C62" s="85" t="s">
        <v>99</v>
      </c>
      <c r="D62" s="21" t="s">
        <v>38</v>
      </c>
      <c r="E62" s="84">
        <v>145</v>
      </c>
    </row>
    <row r="63" spans="1:5" x14ac:dyDescent="0.3">
      <c r="A63" s="87">
        <v>1060</v>
      </c>
      <c r="B63" s="88"/>
      <c r="C63" s="83" t="s">
        <v>100</v>
      </c>
      <c r="D63" s="21" t="s">
        <v>41</v>
      </c>
      <c r="E63" s="84">
        <v>165</v>
      </c>
    </row>
    <row r="64" spans="1:5" x14ac:dyDescent="0.3">
      <c r="A64" s="87">
        <v>1061</v>
      </c>
      <c r="B64" s="88"/>
      <c r="C64" s="85" t="s">
        <v>101</v>
      </c>
      <c r="D64" s="21" t="s">
        <v>41</v>
      </c>
      <c r="E64" s="84">
        <v>171</v>
      </c>
    </row>
    <row r="65" spans="1:5" x14ac:dyDescent="0.3">
      <c r="A65" s="87">
        <v>1062</v>
      </c>
      <c r="B65" s="88"/>
      <c r="C65" s="85" t="s">
        <v>102</v>
      </c>
      <c r="D65" s="21" t="s">
        <v>41</v>
      </c>
      <c r="E65" s="84">
        <v>191</v>
      </c>
    </row>
    <row r="66" spans="1:5" x14ac:dyDescent="0.3">
      <c r="A66" s="87">
        <v>1063</v>
      </c>
      <c r="B66" s="88"/>
      <c r="C66" s="85" t="s">
        <v>103</v>
      </c>
      <c r="D66" s="21" t="s">
        <v>38</v>
      </c>
      <c r="E66" s="84">
        <v>145</v>
      </c>
    </row>
    <row r="67" spans="1:5" x14ac:dyDescent="0.3">
      <c r="A67" s="87">
        <v>1064</v>
      </c>
      <c r="B67" s="88"/>
      <c r="C67" s="85" t="s">
        <v>104</v>
      </c>
      <c r="D67" s="22" t="s">
        <v>41</v>
      </c>
      <c r="E67" s="84">
        <v>159</v>
      </c>
    </row>
    <row r="68" spans="1:5" x14ac:dyDescent="0.3">
      <c r="A68" s="87">
        <v>1065</v>
      </c>
      <c r="B68" s="88"/>
      <c r="C68" s="83" t="s">
        <v>105</v>
      </c>
      <c r="D68" s="21" t="s">
        <v>38</v>
      </c>
      <c r="E68" s="84">
        <v>136</v>
      </c>
    </row>
    <row r="69" spans="1:5" x14ac:dyDescent="0.3">
      <c r="A69" s="87">
        <v>1066</v>
      </c>
      <c r="B69" s="88"/>
      <c r="C69" s="85" t="s">
        <v>106</v>
      </c>
      <c r="D69" s="21" t="s">
        <v>41</v>
      </c>
      <c r="E69" s="84">
        <v>173</v>
      </c>
    </row>
    <row r="70" spans="1:5" x14ac:dyDescent="0.3">
      <c r="A70" s="87">
        <v>1067</v>
      </c>
      <c r="B70" s="88"/>
      <c r="C70" s="83" t="s">
        <v>107</v>
      </c>
      <c r="D70" s="21" t="s">
        <v>38</v>
      </c>
      <c r="E70" s="84">
        <v>195</v>
      </c>
    </row>
    <row r="71" spans="1:5" x14ac:dyDescent="0.3">
      <c r="A71" s="87">
        <v>1068</v>
      </c>
      <c r="B71" s="88">
        <v>14</v>
      </c>
      <c r="C71" s="83" t="s">
        <v>108</v>
      </c>
      <c r="D71" s="21" t="s">
        <v>38</v>
      </c>
      <c r="E71" s="84">
        <v>132</v>
      </c>
    </row>
    <row r="72" spans="1:5" x14ac:dyDescent="0.3">
      <c r="A72" s="87">
        <v>1069</v>
      </c>
      <c r="B72" s="88"/>
      <c r="C72" s="83" t="s">
        <v>109</v>
      </c>
      <c r="D72" s="21" t="s">
        <v>41</v>
      </c>
      <c r="E72" s="84">
        <v>130</v>
      </c>
    </row>
    <row r="73" spans="1:5" x14ac:dyDescent="0.3">
      <c r="A73" s="87">
        <v>1070</v>
      </c>
      <c r="B73" s="88" t="s">
        <v>110</v>
      </c>
      <c r="C73" s="91" t="s">
        <v>111</v>
      </c>
      <c r="D73" s="22" t="s">
        <v>41</v>
      </c>
      <c r="E73" s="58">
        <v>150</v>
      </c>
    </row>
    <row r="74" spans="1:5" x14ac:dyDescent="0.3">
      <c r="A74" s="87">
        <v>1071</v>
      </c>
      <c r="B74" s="88"/>
      <c r="C74" s="91" t="s">
        <v>112</v>
      </c>
      <c r="D74" s="22" t="s">
        <v>38</v>
      </c>
      <c r="E74" s="58">
        <v>130</v>
      </c>
    </row>
    <row r="75" spans="1:5" x14ac:dyDescent="0.3">
      <c r="A75" s="87">
        <v>1072</v>
      </c>
      <c r="B75" s="88"/>
      <c r="C75" s="91" t="s">
        <v>113</v>
      </c>
      <c r="D75" s="22" t="s">
        <v>41</v>
      </c>
      <c r="E75" s="58">
        <v>184</v>
      </c>
    </row>
    <row r="76" spans="1:5" x14ac:dyDescent="0.3">
      <c r="A76" s="87">
        <v>1073</v>
      </c>
      <c r="B76" s="88"/>
      <c r="C76" s="91" t="s">
        <v>114</v>
      </c>
      <c r="D76" s="22" t="s">
        <v>38</v>
      </c>
      <c r="E76" s="58">
        <v>124</v>
      </c>
    </row>
    <row r="77" spans="1:5" x14ac:dyDescent="0.3">
      <c r="A77" s="87">
        <v>1074</v>
      </c>
      <c r="B77" s="88"/>
      <c r="C77" s="91" t="s">
        <v>115</v>
      </c>
      <c r="D77" s="22" t="s">
        <v>41</v>
      </c>
      <c r="E77" s="58">
        <v>172</v>
      </c>
    </row>
    <row r="78" spans="1:5" x14ac:dyDescent="0.3">
      <c r="A78" s="87">
        <v>1075</v>
      </c>
      <c r="B78" s="88"/>
      <c r="C78" s="91" t="s">
        <v>116</v>
      </c>
      <c r="D78" s="22" t="s">
        <v>41</v>
      </c>
      <c r="E78" s="58">
        <v>208</v>
      </c>
    </row>
    <row r="79" spans="1:5" x14ac:dyDescent="0.3">
      <c r="A79" s="87">
        <v>1076</v>
      </c>
      <c r="B79" s="88"/>
      <c r="C79" s="91"/>
      <c r="D79" s="22"/>
      <c r="E79" s="58"/>
    </row>
    <row r="80" spans="1:5" x14ac:dyDescent="0.3">
      <c r="A80" s="87">
        <v>1077</v>
      </c>
      <c r="B80" s="88"/>
      <c r="C80" s="91"/>
      <c r="D80" s="22"/>
      <c r="E80" s="58"/>
    </row>
    <row r="81" spans="1:5" x14ac:dyDescent="0.3">
      <c r="A81" s="87">
        <v>1078</v>
      </c>
      <c r="B81" s="88"/>
      <c r="C81" s="91"/>
      <c r="D81" s="22"/>
      <c r="E81" s="58"/>
    </row>
    <row r="82" spans="1:5" x14ac:dyDescent="0.3">
      <c r="A82" s="87">
        <v>1079</v>
      </c>
      <c r="B82" s="88"/>
      <c r="C82" s="91"/>
      <c r="D82" s="22"/>
      <c r="E82" s="58"/>
    </row>
    <row r="83" spans="1:5" x14ac:dyDescent="0.3">
      <c r="A83" s="87">
        <v>1080</v>
      </c>
      <c r="B83" s="88"/>
      <c r="C83" s="91"/>
      <c r="D83" s="22"/>
      <c r="E83" s="58"/>
    </row>
    <row r="84" spans="1:5" x14ac:dyDescent="0.3">
      <c r="A84" s="87">
        <v>1081</v>
      </c>
      <c r="B84" s="88"/>
      <c r="C84" s="91"/>
      <c r="D84" s="22"/>
      <c r="E84" s="58"/>
    </row>
    <row r="85" spans="1:5" x14ac:dyDescent="0.3">
      <c r="A85" s="87">
        <v>1082</v>
      </c>
      <c r="B85" s="88"/>
      <c r="C85" s="91"/>
      <c r="D85" s="22"/>
      <c r="E85" s="58"/>
    </row>
    <row r="86" spans="1:5" x14ac:dyDescent="0.3">
      <c r="A86" s="87">
        <v>1083</v>
      </c>
      <c r="B86" s="88"/>
      <c r="C86" s="91"/>
      <c r="D86" s="22"/>
      <c r="E86" s="58"/>
    </row>
    <row r="87" spans="1:5" x14ac:dyDescent="0.3">
      <c r="A87" s="87">
        <v>1084</v>
      </c>
      <c r="B87" s="88"/>
      <c r="C87" s="91"/>
      <c r="D87" s="22"/>
      <c r="E87" s="58"/>
    </row>
    <row r="88" spans="1:5" x14ac:dyDescent="0.3">
      <c r="A88" s="87">
        <v>1085</v>
      </c>
      <c r="B88" s="88"/>
      <c r="C88" s="91"/>
      <c r="D88" s="22"/>
      <c r="E88" s="58"/>
    </row>
    <row r="89" spans="1:5" x14ac:dyDescent="0.3">
      <c r="A89" s="87">
        <v>1086</v>
      </c>
      <c r="B89" s="88"/>
      <c r="C89" s="91"/>
      <c r="D89" s="22"/>
      <c r="E89" s="58"/>
    </row>
    <row r="90" spans="1:5" x14ac:dyDescent="0.3">
      <c r="A90" s="87">
        <v>1087</v>
      </c>
      <c r="B90" s="88"/>
      <c r="C90" s="91"/>
      <c r="D90" s="22"/>
      <c r="E90" s="58"/>
    </row>
    <row r="91" spans="1:5" x14ac:dyDescent="0.3">
      <c r="A91" s="87">
        <v>1088</v>
      </c>
      <c r="B91" s="88"/>
      <c r="C91" s="91"/>
      <c r="D91" s="22"/>
      <c r="E91" s="58"/>
    </row>
    <row r="92" spans="1:5" x14ac:dyDescent="0.3">
      <c r="A92" s="87">
        <v>1089</v>
      </c>
      <c r="B92" s="88"/>
      <c r="C92" s="91"/>
      <c r="D92" s="22"/>
      <c r="E92" s="58"/>
    </row>
    <row r="93" spans="1:5" x14ac:dyDescent="0.3">
      <c r="A93" s="87">
        <v>1090</v>
      </c>
      <c r="B93" s="88"/>
      <c r="C93" s="91"/>
      <c r="D93" s="22"/>
      <c r="E93" s="58"/>
    </row>
    <row r="94" spans="1:5" x14ac:dyDescent="0.3">
      <c r="A94" s="87">
        <v>1091</v>
      </c>
      <c r="B94" s="88"/>
      <c r="C94" s="91"/>
      <c r="D94" s="22"/>
      <c r="E94" s="58"/>
    </row>
    <row r="95" spans="1:5" x14ac:dyDescent="0.3">
      <c r="A95" s="87">
        <v>1092</v>
      </c>
      <c r="B95" s="88"/>
      <c r="C95" s="91"/>
      <c r="D95" s="22"/>
      <c r="E95" s="58"/>
    </row>
    <row r="96" spans="1:5" x14ac:dyDescent="0.3">
      <c r="A96" s="87">
        <v>1093</v>
      </c>
      <c r="B96" s="88"/>
      <c r="C96" s="91"/>
      <c r="D96" s="22"/>
      <c r="E96" s="58"/>
    </row>
    <row r="97" spans="1:5" x14ac:dyDescent="0.3">
      <c r="A97" s="87">
        <v>1094</v>
      </c>
      <c r="B97" s="88"/>
      <c r="C97" s="91"/>
      <c r="D97" s="22"/>
      <c r="E97" s="58"/>
    </row>
    <row r="98" spans="1:5" x14ac:dyDescent="0.3">
      <c r="A98" s="87">
        <v>1095</v>
      </c>
      <c r="B98" s="88"/>
      <c r="C98" s="91"/>
      <c r="D98" s="22"/>
      <c r="E98" s="58"/>
    </row>
    <row r="99" spans="1:5" x14ac:dyDescent="0.3">
      <c r="A99" s="87">
        <v>1096</v>
      </c>
      <c r="B99" s="88"/>
      <c r="C99" s="91"/>
      <c r="D99" s="22"/>
      <c r="E99" s="58"/>
    </row>
    <row r="100" spans="1:5" x14ac:dyDescent="0.3">
      <c r="A100" s="87">
        <v>1097</v>
      </c>
      <c r="B100" s="88"/>
      <c r="C100" s="91"/>
      <c r="D100" s="22"/>
      <c r="E100" s="58"/>
    </row>
    <row r="101" spans="1:5" x14ac:dyDescent="0.3">
      <c r="A101" s="87">
        <v>1098</v>
      </c>
      <c r="B101" s="88"/>
      <c r="C101" s="91"/>
      <c r="D101" s="22"/>
      <c r="E101" s="58"/>
    </row>
    <row r="102" spans="1:5" x14ac:dyDescent="0.3">
      <c r="A102" s="87">
        <v>1099</v>
      </c>
      <c r="B102" s="88"/>
      <c r="C102" s="91"/>
      <c r="D102" s="22"/>
      <c r="E102" s="58"/>
    </row>
    <row r="103" spans="1:5" x14ac:dyDescent="0.3">
      <c r="A103" s="87">
        <v>1100</v>
      </c>
      <c r="B103" s="88"/>
      <c r="C103" s="91"/>
      <c r="D103" s="22"/>
      <c r="E103" s="58"/>
    </row>
    <row r="104" spans="1:5" x14ac:dyDescent="0.3">
      <c r="A104" s="87">
        <v>1101</v>
      </c>
      <c r="B104" s="88"/>
      <c r="C104" s="91"/>
      <c r="D104" s="22"/>
      <c r="E104" s="58"/>
    </row>
    <row r="105" spans="1:5" x14ac:dyDescent="0.3">
      <c r="A105" s="87">
        <v>1102</v>
      </c>
      <c r="B105" s="88"/>
      <c r="C105" s="91"/>
      <c r="D105" s="22"/>
      <c r="E105" s="58"/>
    </row>
    <row r="106" spans="1:5" x14ac:dyDescent="0.3">
      <c r="A106" s="87">
        <v>1103</v>
      </c>
      <c r="B106" s="88"/>
      <c r="C106" s="91"/>
      <c r="D106" s="22"/>
      <c r="E106" s="58"/>
    </row>
    <row r="107" spans="1:5" x14ac:dyDescent="0.3">
      <c r="A107" s="87">
        <v>1104</v>
      </c>
      <c r="B107" s="88"/>
      <c r="C107" s="91"/>
      <c r="D107" s="22"/>
      <c r="E107" s="58"/>
    </row>
    <row r="108" spans="1:5" x14ac:dyDescent="0.3">
      <c r="A108" s="87">
        <v>1105</v>
      </c>
      <c r="B108" s="88"/>
      <c r="C108" s="91"/>
      <c r="D108" s="22"/>
      <c r="E108" s="58"/>
    </row>
    <row r="109" spans="1:5" x14ac:dyDescent="0.3">
      <c r="A109" s="87">
        <v>1106</v>
      </c>
      <c r="B109" s="88"/>
      <c r="C109" s="91"/>
      <c r="D109" s="22"/>
      <c r="E109" s="58"/>
    </row>
    <row r="110" spans="1:5" x14ac:dyDescent="0.3">
      <c r="A110" s="87">
        <v>1107</v>
      </c>
      <c r="B110" s="88"/>
      <c r="C110" s="91"/>
      <c r="D110" s="22"/>
      <c r="E110" s="58"/>
    </row>
    <row r="111" spans="1:5" x14ac:dyDescent="0.3">
      <c r="A111" s="87">
        <v>1108</v>
      </c>
      <c r="B111" s="88"/>
      <c r="C111" s="91"/>
      <c r="D111" s="22"/>
      <c r="E111" s="58"/>
    </row>
    <row r="112" spans="1:5" x14ac:dyDescent="0.3">
      <c r="A112" s="87">
        <v>1109</v>
      </c>
      <c r="B112" s="88"/>
      <c r="C112" s="91"/>
      <c r="D112" s="22"/>
      <c r="E112" s="58"/>
    </row>
    <row r="113" spans="1:5" x14ac:dyDescent="0.3">
      <c r="A113" s="87">
        <v>1110</v>
      </c>
      <c r="B113" s="88"/>
      <c r="C113" s="91"/>
      <c r="D113" s="22"/>
      <c r="E113" s="58"/>
    </row>
    <row r="114" spans="1:5" x14ac:dyDescent="0.3">
      <c r="A114" s="87">
        <v>1111</v>
      </c>
      <c r="B114" s="88"/>
      <c r="C114" s="91"/>
      <c r="D114" s="22"/>
      <c r="E114" s="58"/>
    </row>
    <row r="115" spans="1:5" x14ac:dyDescent="0.3">
      <c r="A115" s="87">
        <v>1112</v>
      </c>
      <c r="B115" s="88"/>
      <c r="C115" s="91"/>
      <c r="D115" s="22"/>
      <c r="E115" s="58"/>
    </row>
    <row r="116" spans="1:5" x14ac:dyDescent="0.3">
      <c r="A116" s="87">
        <v>1113</v>
      </c>
      <c r="B116" s="88"/>
      <c r="C116" s="91"/>
      <c r="D116" s="22"/>
      <c r="E116" s="58"/>
    </row>
    <row r="117" spans="1:5" x14ac:dyDescent="0.3">
      <c r="A117" s="87">
        <v>1114</v>
      </c>
      <c r="B117" s="88"/>
      <c r="C117" s="91"/>
      <c r="D117" s="22"/>
      <c r="E117" s="58"/>
    </row>
    <row r="118" spans="1:5" x14ac:dyDescent="0.3">
      <c r="A118" s="87">
        <v>1115</v>
      </c>
      <c r="B118" s="88"/>
      <c r="C118" s="91"/>
      <c r="D118" s="22"/>
      <c r="E118" s="58"/>
    </row>
    <row r="119" spans="1:5" x14ac:dyDescent="0.3">
      <c r="A119" s="87">
        <v>1116</v>
      </c>
      <c r="B119" s="88"/>
      <c r="C119" s="91"/>
      <c r="D119" s="22"/>
      <c r="E119" s="58"/>
    </row>
    <row r="120" spans="1:5" x14ac:dyDescent="0.3">
      <c r="A120" s="87">
        <v>1117</v>
      </c>
      <c r="B120" s="88"/>
      <c r="C120" s="91"/>
      <c r="D120" s="22"/>
      <c r="E120" s="58"/>
    </row>
    <row r="121" spans="1:5" x14ac:dyDescent="0.3">
      <c r="A121" s="87">
        <v>1118</v>
      </c>
      <c r="B121" s="88"/>
      <c r="C121" s="91"/>
      <c r="D121" s="22"/>
      <c r="E121" s="58"/>
    </row>
    <row r="122" spans="1:5" x14ac:dyDescent="0.3">
      <c r="A122" s="87">
        <v>1119</v>
      </c>
      <c r="B122" s="88"/>
      <c r="C122" s="91"/>
      <c r="D122" s="22"/>
      <c r="E122" s="58"/>
    </row>
    <row r="123" spans="1:5" x14ac:dyDescent="0.3">
      <c r="A123" s="87">
        <v>1120</v>
      </c>
      <c r="B123" s="88"/>
      <c r="C123" s="91"/>
      <c r="D123" s="22"/>
      <c r="E123" s="58"/>
    </row>
    <row r="124" spans="1:5" x14ac:dyDescent="0.3">
      <c r="A124" s="87">
        <v>1121</v>
      </c>
      <c r="B124" s="88"/>
      <c r="C124" s="91"/>
      <c r="D124" s="22"/>
      <c r="E124" s="58"/>
    </row>
    <row r="125" spans="1:5" x14ac:dyDescent="0.3">
      <c r="A125" s="87">
        <v>1122</v>
      </c>
      <c r="B125" s="88"/>
      <c r="C125" s="91"/>
      <c r="D125" s="22"/>
      <c r="E125" s="58"/>
    </row>
    <row r="126" spans="1:5" x14ac:dyDescent="0.3">
      <c r="A126" s="87">
        <v>1123</v>
      </c>
      <c r="B126" s="88"/>
      <c r="C126" s="91"/>
      <c r="D126" s="22"/>
      <c r="E126" s="58"/>
    </row>
    <row r="127" spans="1:5" x14ac:dyDescent="0.3">
      <c r="A127" s="87">
        <v>1124</v>
      </c>
      <c r="B127" s="88"/>
      <c r="C127" s="91"/>
      <c r="D127" s="22"/>
      <c r="E127" s="58"/>
    </row>
    <row r="128" spans="1:5" x14ac:dyDescent="0.3">
      <c r="A128" s="87">
        <v>1125</v>
      </c>
      <c r="B128" s="88"/>
      <c r="C128" s="91"/>
      <c r="D128" s="22"/>
      <c r="E128" s="58"/>
    </row>
    <row r="129" spans="1:5" x14ac:dyDescent="0.3">
      <c r="A129" s="87">
        <v>1126</v>
      </c>
      <c r="B129" s="88"/>
      <c r="C129" s="91"/>
      <c r="D129" s="22"/>
      <c r="E129" s="58"/>
    </row>
    <row r="130" spans="1:5" x14ac:dyDescent="0.3">
      <c r="A130" s="87">
        <v>1127</v>
      </c>
      <c r="B130" s="88"/>
      <c r="C130" s="91"/>
      <c r="D130" s="22"/>
      <c r="E130" s="58"/>
    </row>
    <row r="131" spans="1:5" x14ac:dyDescent="0.3">
      <c r="A131" s="87">
        <v>1128</v>
      </c>
      <c r="B131" s="88"/>
      <c r="C131" s="91"/>
      <c r="D131" s="22"/>
      <c r="E131" s="58"/>
    </row>
    <row r="132" spans="1:5" x14ac:dyDescent="0.3">
      <c r="A132" s="87">
        <v>1129</v>
      </c>
      <c r="B132" s="88"/>
      <c r="C132" s="91"/>
      <c r="D132" s="22"/>
      <c r="E132" s="58"/>
    </row>
    <row r="133" spans="1:5" x14ac:dyDescent="0.3">
      <c r="A133" s="87">
        <v>1130</v>
      </c>
      <c r="B133" s="88"/>
      <c r="C133" s="91"/>
      <c r="D133" s="22"/>
      <c r="E133" s="58"/>
    </row>
    <row r="134" spans="1:5" x14ac:dyDescent="0.3">
      <c r="A134" s="87">
        <v>1131</v>
      </c>
      <c r="B134" s="88"/>
      <c r="C134" s="91"/>
      <c r="D134" s="22"/>
      <c r="E134" s="58"/>
    </row>
    <row r="135" spans="1:5" x14ac:dyDescent="0.3">
      <c r="A135" s="87">
        <v>1132</v>
      </c>
      <c r="B135" s="88"/>
      <c r="C135" s="91"/>
      <c r="D135" s="22"/>
      <c r="E135" s="58"/>
    </row>
    <row r="136" spans="1:5" x14ac:dyDescent="0.3">
      <c r="A136" s="87">
        <v>1133</v>
      </c>
      <c r="B136" s="88"/>
      <c r="C136" s="91"/>
      <c r="D136" s="22"/>
      <c r="E136" s="58"/>
    </row>
    <row r="137" spans="1:5" x14ac:dyDescent="0.3">
      <c r="A137" s="87">
        <v>1134</v>
      </c>
      <c r="B137" s="88"/>
      <c r="C137" s="91"/>
      <c r="D137" s="22"/>
      <c r="E137" s="58"/>
    </row>
    <row r="138" spans="1:5" x14ac:dyDescent="0.3">
      <c r="A138" s="87">
        <v>1135</v>
      </c>
      <c r="B138" s="88"/>
      <c r="C138" s="91"/>
      <c r="D138" s="22"/>
      <c r="E138" s="58"/>
    </row>
    <row r="139" spans="1:5" x14ac:dyDescent="0.3">
      <c r="A139" s="87">
        <v>1136</v>
      </c>
      <c r="B139" s="88"/>
      <c r="C139" s="91"/>
      <c r="D139" s="22"/>
      <c r="E139" s="58"/>
    </row>
    <row r="140" spans="1:5" x14ac:dyDescent="0.3">
      <c r="A140" s="87">
        <v>1137</v>
      </c>
      <c r="B140" s="88"/>
      <c r="C140" s="91"/>
      <c r="D140" s="22"/>
      <c r="E140" s="58"/>
    </row>
    <row r="141" spans="1:5" x14ac:dyDescent="0.3">
      <c r="A141" s="87">
        <v>1138</v>
      </c>
      <c r="B141" s="88"/>
      <c r="C141" s="91"/>
      <c r="D141" s="22"/>
      <c r="E141" s="58"/>
    </row>
    <row r="142" spans="1:5" x14ac:dyDescent="0.3">
      <c r="A142" s="87">
        <v>1139</v>
      </c>
      <c r="B142" s="88"/>
      <c r="C142" s="91"/>
      <c r="D142" s="22"/>
      <c r="E142" s="58"/>
    </row>
    <row r="143" spans="1:5" x14ac:dyDescent="0.3">
      <c r="A143" s="87">
        <v>1140</v>
      </c>
      <c r="B143" s="88"/>
      <c r="C143" s="91"/>
      <c r="D143" s="22"/>
      <c r="E143" s="58"/>
    </row>
    <row r="144" spans="1:5" x14ac:dyDescent="0.3">
      <c r="A144" s="87">
        <v>1141</v>
      </c>
      <c r="B144" s="88"/>
      <c r="C144" s="91"/>
      <c r="D144" s="22"/>
      <c r="E144" s="58"/>
    </row>
    <row r="145" spans="1:5" x14ac:dyDescent="0.3">
      <c r="A145" s="87">
        <v>1142</v>
      </c>
      <c r="B145" s="88"/>
      <c r="C145" s="91"/>
      <c r="D145" s="22"/>
      <c r="E145" s="58"/>
    </row>
    <row r="146" spans="1:5" x14ac:dyDescent="0.3">
      <c r="A146" s="87">
        <v>1143</v>
      </c>
      <c r="B146" s="88"/>
      <c r="C146" s="91"/>
      <c r="D146" s="22"/>
      <c r="E146" s="58"/>
    </row>
    <row r="147" spans="1:5" x14ac:dyDescent="0.3">
      <c r="A147" s="87">
        <v>1144</v>
      </c>
      <c r="B147" s="88"/>
      <c r="C147" s="91"/>
      <c r="D147" s="22"/>
      <c r="E147" s="58"/>
    </row>
    <row r="148" spans="1:5" x14ac:dyDescent="0.3">
      <c r="A148" s="87">
        <v>1145</v>
      </c>
      <c r="B148" s="88"/>
      <c r="C148" s="91"/>
      <c r="D148" s="22"/>
      <c r="E148" s="58"/>
    </row>
    <row r="149" spans="1:5" x14ac:dyDescent="0.3">
      <c r="A149" s="87">
        <v>1146</v>
      </c>
      <c r="B149" s="88"/>
      <c r="C149" s="91"/>
      <c r="D149" s="22"/>
      <c r="E149" s="58"/>
    </row>
    <row r="150" spans="1:5" x14ac:dyDescent="0.3">
      <c r="A150" s="87">
        <v>1147</v>
      </c>
      <c r="B150" s="88"/>
      <c r="C150" s="91"/>
      <c r="D150" s="22"/>
      <c r="E150" s="58"/>
    </row>
    <row r="151" spans="1:5" x14ac:dyDescent="0.3">
      <c r="A151" s="87">
        <v>1148</v>
      </c>
      <c r="B151" s="88"/>
      <c r="C151" s="91"/>
      <c r="D151" s="22"/>
      <c r="E151" s="58"/>
    </row>
    <row r="152" spans="1:5" x14ac:dyDescent="0.3">
      <c r="A152" s="87">
        <v>1149</v>
      </c>
      <c r="B152" s="88"/>
      <c r="C152" s="91"/>
      <c r="D152" s="22"/>
      <c r="E152" s="58"/>
    </row>
    <row r="153" spans="1:5" x14ac:dyDescent="0.3">
      <c r="A153" s="87">
        <v>1150</v>
      </c>
      <c r="B153" s="88"/>
      <c r="C153" s="91"/>
      <c r="D153" s="22"/>
      <c r="E153" s="58"/>
    </row>
    <row r="154" spans="1:5" x14ac:dyDescent="0.3">
      <c r="A154" s="87">
        <v>1151</v>
      </c>
      <c r="B154" s="88"/>
      <c r="C154" s="91"/>
      <c r="D154" s="22"/>
      <c r="E154" s="58"/>
    </row>
    <row r="155" spans="1:5" x14ac:dyDescent="0.3">
      <c r="A155" s="87">
        <v>1152</v>
      </c>
      <c r="B155" s="88"/>
      <c r="C155" s="91"/>
      <c r="D155" s="22"/>
      <c r="E155" s="58"/>
    </row>
    <row r="156" spans="1:5" x14ac:dyDescent="0.3">
      <c r="A156" s="87">
        <v>1153</v>
      </c>
      <c r="B156" s="88"/>
      <c r="C156" s="91"/>
      <c r="D156" s="22"/>
      <c r="E156" s="58"/>
    </row>
    <row r="157" spans="1:5" x14ac:dyDescent="0.3">
      <c r="A157" s="87">
        <v>1154</v>
      </c>
      <c r="B157" s="88"/>
      <c r="C157" s="91"/>
      <c r="D157" s="22"/>
      <c r="E157" s="58"/>
    </row>
    <row r="158" spans="1:5" x14ac:dyDescent="0.3">
      <c r="A158" s="87">
        <v>1155</v>
      </c>
      <c r="B158" s="88"/>
      <c r="C158" s="91"/>
      <c r="D158" s="22"/>
      <c r="E158" s="58"/>
    </row>
    <row r="159" spans="1:5" x14ac:dyDescent="0.3">
      <c r="A159" s="87">
        <v>1156</v>
      </c>
      <c r="B159" s="88"/>
      <c r="C159" s="91"/>
      <c r="D159" s="22"/>
      <c r="E159" s="58"/>
    </row>
    <row r="160" spans="1:5" x14ac:dyDescent="0.3">
      <c r="A160" s="87">
        <v>1157</v>
      </c>
      <c r="B160" s="88"/>
      <c r="C160" s="91"/>
      <c r="D160" s="22"/>
      <c r="E160" s="58"/>
    </row>
    <row r="161" spans="1:5" x14ac:dyDescent="0.3">
      <c r="A161" s="87">
        <v>1158</v>
      </c>
      <c r="B161" s="88"/>
      <c r="C161" s="91"/>
      <c r="D161" s="22"/>
      <c r="E161" s="58"/>
    </row>
    <row r="162" spans="1:5" x14ac:dyDescent="0.3">
      <c r="A162" s="87">
        <v>1159</v>
      </c>
      <c r="B162" s="88"/>
      <c r="C162" s="91"/>
      <c r="D162" s="22"/>
      <c r="E162" s="58"/>
    </row>
    <row r="163" spans="1:5" x14ac:dyDescent="0.3">
      <c r="A163" s="87">
        <v>1160</v>
      </c>
      <c r="B163" s="88"/>
      <c r="C163" s="91"/>
      <c r="D163" s="22"/>
      <c r="E163" s="58"/>
    </row>
    <row r="164" spans="1:5" x14ac:dyDescent="0.3">
      <c r="A164" s="87">
        <v>1161</v>
      </c>
      <c r="B164" s="88"/>
      <c r="C164" s="91"/>
      <c r="D164" s="22"/>
      <c r="E164" s="58"/>
    </row>
    <row r="165" spans="1:5" x14ac:dyDescent="0.3">
      <c r="A165" s="87">
        <v>1162</v>
      </c>
      <c r="B165" s="88"/>
      <c r="C165" s="91"/>
      <c r="D165" s="22"/>
      <c r="E165" s="58"/>
    </row>
    <row r="166" spans="1:5" x14ac:dyDescent="0.3">
      <c r="A166" s="87">
        <v>1163</v>
      </c>
      <c r="B166" s="88"/>
      <c r="C166" s="91"/>
      <c r="D166" s="22"/>
      <c r="E166" s="58"/>
    </row>
    <row r="167" spans="1:5" x14ac:dyDescent="0.3">
      <c r="A167" s="87">
        <v>1164</v>
      </c>
      <c r="B167" s="88"/>
      <c r="C167" s="91"/>
      <c r="D167" s="22"/>
      <c r="E167" s="58"/>
    </row>
    <row r="168" spans="1:5" x14ac:dyDescent="0.3">
      <c r="A168" s="87">
        <v>1165</v>
      </c>
      <c r="B168" s="88"/>
      <c r="C168" s="91"/>
      <c r="D168" s="22"/>
      <c r="E168" s="58"/>
    </row>
    <row r="169" spans="1:5" x14ac:dyDescent="0.3">
      <c r="A169" s="87">
        <v>1166</v>
      </c>
      <c r="B169" s="88"/>
      <c r="C169" s="91"/>
      <c r="D169" s="22"/>
      <c r="E169" s="58"/>
    </row>
    <row r="170" spans="1:5" x14ac:dyDescent="0.3">
      <c r="A170" s="87">
        <v>1167</v>
      </c>
      <c r="B170" s="88"/>
      <c r="C170" s="91"/>
      <c r="D170" s="22"/>
      <c r="E170" s="58"/>
    </row>
    <row r="171" spans="1:5" x14ac:dyDescent="0.3">
      <c r="A171" s="87">
        <v>1168</v>
      </c>
      <c r="B171" s="88"/>
      <c r="C171" s="91"/>
      <c r="D171" s="22"/>
      <c r="E171" s="58"/>
    </row>
    <row r="172" spans="1:5" x14ac:dyDescent="0.3">
      <c r="A172" s="87">
        <v>1169</v>
      </c>
      <c r="B172" s="88"/>
      <c r="C172" s="91"/>
      <c r="D172" s="22"/>
      <c r="E172" s="58"/>
    </row>
    <row r="173" spans="1:5" x14ac:dyDescent="0.3">
      <c r="A173" s="87">
        <v>1170</v>
      </c>
      <c r="B173" s="88"/>
      <c r="C173" s="91"/>
      <c r="D173" s="22"/>
      <c r="E173" s="58"/>
    </row>
    <row r="174" spans="1:5" x14ac:dyDescent="0.3">
      <c r="A174" s="87">
        <v>1171</v>
      </c>
      <c r="B174" s="88"/>
      <c r="C174" s="91"/>
      <c r="D174" s="22"/>
      <c r="E174" s="58"/>
    </row>
    <row r="175" spans="1:5" x14ac:dyDescent="0.3">
      <c r="A175" s="87">
        <v>1172</v>
      </c>
      <c r="B175" s="88"/>
      <c r="C175" s="91"/>
      <c r="D175" s="22"/>
      <c r="E175" s="58"/>
    </row>
    <row r="176" spans="1:5" x14ac:dyDescent="0.3">
      <c r="A176" s="87">
        <v>1173</v>
      </c>
      <c r="B176" s="88"/>
      <c r="C176" s="91"/>
      <c r="D176" s="22"/>
      <c r="E176" s="58"/>
    </row>
    <row r="177" spans="1:5" x14ac:dyDescent="0.3">
      <c r="A177" s="87">
        <v>1174</v>
      </c>
      <c r="B177" s="88"/>
      <c r="C177" s="91"/>
      <c r="D177" s="22"/>
      <c r="E177" s="58"/>
    </row>
    <row r="178" spans="1:5" x14ac:dyDescent="0.3">
      <c r="A178" s="87">
        <v>1175</v>
      </c>
      <c r="B178" s="88"/>
      <c r="C178" s="91"/>
      <c r="D178" s="22"/>
      <c r="E178" s="58"/>
    </row>
    <row r="179" spans="1:5" x14ac:dyDescent="0.3">
      <c r="A179" s="87">
        <v>1176</v>
      </c>
      <c r="B179" s="88"/>
      <c r="C179" s="91"/>
      <c r="D179" s="22"/>
      <c r="E179" s="58"/>
    </row>
    <row r="180" spans="1:5" x14ac:dyDescent="0.3">
      <c r="A180" s="87">
        <v>1177</v>
      </c>
      <c r="B180" s="88"/>
      <c r="C180" s="91"/>
      <c r="D180" s="22"/>
      <c r="E180" s="58"/>
    </row>
    <row r="181" spans="1:5" x14ac:dyDescent="0.3">
      <c r="A181" s="87">
        <v>1178</v>
      </c>
      <c r="B181" s="88"/>
      <c r="C181" s="91"/>
      <c r="D181" s="22"/>
      <c r="E181" s="58"/>
    </row>
    <row r="182" spans="1:5" x14ac:dyDescent="0.3">
      <c r="A182" s="87">
        <v>1179</v>
      </c>
      <c r="B182" s="88"/>
      <c r="C182" s="91"/>
      <c r="D182" s="22"/>
      <c r="E182" s="58"/>
    </row>
    <row r="183" spans="1:5" x14ac:dyDescent="0.3">
      <c r="A183" s="87">
        <v>1180</v>
      </c>
      <c r="B183" s="88"/>
      <c r="C183" s="91"/>
      <c r="D183" s="22"/>
      <c r="E183" s="58"/>
    </row>
    <row r="184" spans="1:5" x14ac:dyDescent="0.3">
      <c r="A184" s="87">
        <v>1181</v>
      </c>
      <c r="B184" s="88"/>
      <c r="C184" s="91"/>
      <c r="D184" s="22"/>
      <c r="E184" s="58"/>
    </row>
    <row r="185" spans="1:5" x14ac:dyDescent="0.3">
      <c r="A185" s="87">
        <v>1182</v>
      </c>
      <c r="B185" s="88"/>
      <c r="C185" s="91"/>
      <c r="D185" s="22"/>
      <c r="E185" s="58"/>
    </row>
    <row r="186" spans="1:5" x14ac:dyDescent="0.3">
      <c r="A186" s="87">
        <v>1183</v>
      </c>
      <c r="B186" s="88"/>
      <c r="C186" s="91"/>
      <c r="D186" s="22"/>
      <c r="E186" s="58"/>
    </row>
    <row r="187" spans="1:5" x14ac:dyDescent="0.3">
      <c r="A187" s="87">
        <v>1184</v>
      </c>
      <c r="B187" s="88"/>
      <c r="C187" s="91"/>
      <c r="D187" s="22"/>
      <c r="E187" s="58"/>
    </row>
    <row r="188" spans="1:5" x14ac:dyDescent="0.3">
      <c r="A188" s="87">
        <v>1185</v>
      </c>
      <c r="B188" s="88"/>
      <c r="C188" s="91"/>
      <c r="D188" s="22"/>
      <c r="E188" s="58"/>
    </row>
    <row r="189" spans="1:5" x14ac:dyDescent="0.3">
      <c r="A189" s="87">
        <v>1186</v>
      </c>
      <c r="B189" s="88"/>
      <c r="C189" s="91"/>
      <c r="D189" s="22"/>
      <c r="E189" s="58"/>
    </row>
    <row r="190" spans="1:5" x14ac:dyDescent="0.3">
      <c r="A190" s="87">
        <v>1187</v>
      </c>
      <c r="B190" s="88"/>
      <c r="C190" s="91"/>
      <c r="D190" s="22"/>
      <c r="E190" s="58"/>
    </row>
    <row r="191" spans="1:5" x14ac:dyDescent="0.3">
      <c r="A191" s="87">
        <v>1188</v>
      </c>
      <c r="B191" s="88"/>
      <c r="C191" s="91"/>
      <c r="D191" s="22"/>
      <c r="E191" s="58"/>
    </row>
    <row r="192" spans="1:5" x14ac:dyDescent="0.3">
      <c r="A192" s="87">
        <v>1189</v>
      </c>
      <c r="B192" s="88"/>
      <c r="C192" s="91"/>
      <c r="D192" s="22"/>
      <c r="E192" s="58"/>
    </row>
    <row r="193" spans="1:5" x14ac:dyDescent="0.3">
      <c r="A193" s="87">
        <v>1190</v>
      </c>
      <c r="B193" s="88"/>
      <c r="C193" s="91"/>
      <c r="D193" s="22"/>
      <c r="E193" s="58"/>
    </row>
    <row r="194" spans="1:5" x14ac:dyDescent="0.3">
      <c r="A194" s="87">
        <v>1191</v>
      </c>
      <c r="B194" s="88"/>
      <c r="C194" s="91"/>
      <c r="D194" s="22"/>
      <c r="E194" s="58"/>
    </row>
    <row r="195" spans="1:5" x14ac:dyDescent="0.3">
      <c r="A195" s="87">
        <v>1192</v>
      </c>
      <c r="B195" s="88"/>
      <c r="C195" s="91"/>
      <c r="D195" s="22"/>
      <c r="E195" s="58"/>
    </row>
    <row r="196" spans="1:5" x14ac:dyDescent="0.3">
      <c r="A196" s="87">
        <v>1193</v>
      </c>
      <c r="B196" s="88"/>
      <c r="C196" s="91"/>
      <c r="D196" s="22"/>
      <c r="E196" s="58"/>
    </row>
    <row r="197" spans="1:5" x14ac:dyDescent="0.3">
      <c r="A197" s="87">
        <v>1194</v>
      </c>
      <c r="B197" s="88"/>
      <c r="C197" s="91"/>
      <c r="D197" s="22"/>
      <c r="E197" s="58"/>
    </row>
    <row r="198" spans="1:5" x14ac:dyDescent="0.3">
      <c r="A198" s="87">
        <v>1195</v>
      </c>
      <c r="B198" s="88"/>
      <c r="C198" s="91"/>
      <c r="D198" s="22"/>
      <c r="E198" s="58"/>
    </row>
    <row r="199" spans="1:5" x14ac:dyDescent="0.3">
      <c r="A199" s="87">
        <v>1196</v>
      </c>
      <c r="B199" s="88"/>
      <c r="C199" s="91"/>
      <c r="D199" s="22"/>
      <c r="E199" s="58"/>
    </row>
    <row r="200" spans="1:5" x14ac:dyDescent="0.3">
      <c r="A200" s="87">
        <v>1197</v>
      </c>
      <c r="B200" s="88"/>
      <c r="C200" s="91"/>
      <c r="D200" s="22"/>
      <c r="E200" s="58"/>
    </row>
    <row r="201" spans="1:5" x14ac:dyDescent="0.3">
      <c r="A201" s="87">
        <v>1198</v>
      </c>
      <c r="B201" s="88"/>
      <c r="C201" s="91"/>
      <c r="D201" s="22"/>
      <c r="E201" s="58"/>
    </row>
    <row r="202" spans="1:5" x14ac:dyDescent="0.3">
      <c r="A202" s="87">
        <v>1199</v>
      </c>
      <c r="B202" s="88"/>
      <c r="C202" s="91"/>
      <c r="D202" s="22"/>
      <c r="E202" s="58"/>
    </row>
    <row r="203" spans="1:5" x14ac:dyDescent="0.3">
      <c r="A203" s="87">
        <v>1200</v>
      </c>
      <c r="B203" s="88"/>
      <c r="C203" s="91"/>
      <c r="D203" s="22"/>
      <c r="E203" s="58"/>
    </row>
    <row r="204" spans="1:5" x14ac:dyDescent="0.3">
      <c r="A204" s="87">
        <v>1201</v>
      </c>
      <c r="B204" s="88"/>
      <c r="C204" s="92"/>
      <c r="D204" s="5"/>
      <c r="E204" s="93"/>
    </row>
    <row r="205" spans="1:5" x14ac:dyDescent="0.3">
      <c r="A205" s="87">
        <v>1202</v>
      </c>
      <c r="B205" s="88"/>
      <c r="C205" s="92"/>
      <c r="D205" s="5"/>
      <c r="E205" s="93"/>
    </row>
    <row r="206" spans="1:5" x14ac:dyDescent="0.3">
      <c r="A206" s="87">
        <v>1203</v>
      </c>
      <c r="B206" s="88"/>
      <c r="C206" s="92"/>
      <c r="D206" s="5"/>
      <c r="E206" s="93"/>
    </row>
    <row r="207" spans="1:5" x14ac:dyDescent="0.3">
      <c r="A207" s="87">
        <v>1204</v>
      </c>
      <c r="B207" s="88"/>
      <c r="C207" s="92"/>
      <c r="D207" s="5"/>
      <c r="E207" s="93"/>
    </row>
    <row r="208" spans="1:5" x14ac:dyDescent="0.3">
      <c r="A208" s="87">
        <v>1205</v>
      </c>
      <c r="B208" s="88"/>
      <c r="C208" s="92"/>
      <c r="D208" s="5"/>
      <c r="E208" s="93"/>
    </row>
    <row r="209" spans="1:5" x14ac:dyDescent="0.3">
      <c r="A209" s="87">
        <v>1206</v>
      </c>
      <c r="B209" s="88"/>
      <c r="C209" s="92"/>
      <c r="D209" s="5"/>
      <c r="E209" s="93"/>
    </row>
    <row r="210" spans="1:5" x14ac:dyDescent="0.3">
      <c r="A210" s="87">
        <v>1207</v>
      </c>
      <c r="B210" s="88"/>
      <c r="C210" s="92"/>
      <c r="D210" s="5"/>
      <c r="E210" s="93"/>
    </row>
    <row r="211" spans="1:5" x14ac:dyDescent="0.3">
      <c r="A211" s="87">
        <v>1208</v>
      </c>
      <c r="B211" s="88"/>
      <c r="C211" s="92"/>
      <c r="D211" s="5"/>
      <c r="E211" s="93"/>
    </row>
    <row r="212" spans="1:5" x14ac:dyDescent="0.3">
      <c r="A212" s="87">
        <v>1209</v>
      </c>
      <c r="B212" s="88"/>
      <c r="C212" s="92"/>
      <c r="D212" s="5"/>
      <c r="E212" s="93"/>
    </row>
    <row r="213" spans="1:5" x14ac:dyDescent="0.3">
      <c r="A213" s="87">
        <v>1210</v>
      </c>
      <c r="B213" s="88"/>
      <c r="C213" s="92"/>
      <c r="D213" s="5"/>
      <c r="E213" s="93"/>
    </row>
    <row r="214" spans="1:5" x14ac:dyDescent="0.3">
      <c r="A214" s="87">
        <v>1211</v>
      </c>
      <c r="B214" s="88"/>
      <c r="C214" s="92"/>
      <c r="D214" s="5"/>
      <c r="E214" s="93"/>
    </row>
    <row r="215" spans="1:5" x14ac:dyDescent="0.3">
      <c r="A215" s="87">
        <v>1212</v>
      </c>
      <c r="B215" s="88"/>
      <c r="C215" s="92"/>
      <c r="D215" s="5"/>
      <c r="E215" s="93"/>
    </row>
    <row r="216" spans="1:5" x14ac:dyDescent="0.3">
      <c r="A216" s="87">
        <v>1213</v>
      </c>
      <c r="B216" s="88"/>
      <c r="C216" s="92"/>
      <c r="D216" s="5"/>
      <c r="E216" s="93"/>
    </row>
    <row r="217" spans="1:5" x14ac:dyDescent="0.3">
      <c r="A217" s="87">
        <v>1214</v>
      </c>
      <c r="B217" s="88"/>
      <c r="C217" s="92"/>
      <c r="D217" s="5"/>
      <c r="E217" s="93"/>
    </row>
    <row r="218" spans="1:5" x14ac:dyDescent="0.3">
      <c r="A218" s="87">
        <v>1215</v>
      </c>
      <c r="B218" s="88"/>
      <c r="C218" s="92"/>
      <c r="D218" s="5"/>
      <c r="E218" s="93"/>
    </row>
    <row r="219" spans="1:5" x14ac:dyDescent="0.3">
      <c r="A219" s="87">
        <v>1216</v>
      </c>
      <c r="B219" s="88"/>
      <c r="C219" s="92"/>
      <c r="D219" s="5"/>
      <c r="E219" s="93"/>
    </row>
    <row r="220" spans="1:5" x14ac:dyDescent="0.3">
      <c r="A220" s="87">
        <v>1217</v>
      </c>
      <c r="B220" s="88"/>
      <c r="C220" s="92"/>
      <c r="D220" s="5"/>
      <c r="E220" s="93"/>
    </row>
    <row r="221" spans="1:5" x14ac:dyDescent="0.3">
      <c r="A221" s="87">
        <v>1218</v>
      </c>
      <c r="B221" s="88"/>
      <c r="C221" s="92"/>
      <c r="D221" s="5"/>
      <c r="E221" s="93"/>
    </row>
    <row r="222" spans="1:5" x14ac:dyDescent="0.3">
      <c r="A222" s="87">
        <v>1219</v>
      </c>
      <c r="B222" s="88"/>
      <c r="C222" s="92"/>
      <c r="D222" s="5"/>
      <c r="E222" s="93"/>
    </row>
    <row r="223" spans="1:5" x14ac:dyDescent="0.3">
      <c r="A223" s="87">
        <v>1220</v>
      </c>
      <c r="B223" s="88"/>
      <c r="C223" s="92"/>
      <c r="D223" s="5"/>
      <c r="E223" s="93"/>
    </row>
    <row r="224" spans="1:5" x14ac:dyDescent="0.3">
      <c r="A224" s="87">
        <v>1221</v>
      </c>
      <c r="B224" s="88"/>
      <c r="C224" s="92"/>
      <c r="D224" s="5"/>
      <c r="E224" s="93"/>
    </row>
    <row r="225" spans="1:5" x14ac:dyDescent="0.3">
      <c r="A225" s="87">
        <v>1222</v>
      </c>
      <c r="B225" s="88"/>
      <c r="C225" s="92"/>
      <c r="D225" s="5"/>
      <c r="E225" s="93"/>
    </row>
    <row r="226" spans="1:5" x14ac:dyDescent="0.3">
      <c r="A226" s="87">
        <v>1223</v>
      </c>
      <c r="B226" s="88"/>
      <c r="C226" s="92"/>
      <c r="D226" s="5"/>
      <c r="E226" s="93"/>
    </row>
    <row r="227" spans="1:5" x14ac:dyDescent="0.3">
      <c r="A227" s="87">
        <v>1224</v>
      </c>
      <c r="B227" s="88"/>
      <c r="C227" s="92"/>
      <c r="D227" s="5"/>
      <c r="E227" s="93"/>
    </row>
    <row r="228" spans="1:5" x14ac:dyDescent="0.3">
      <c r="A228" s="87">
        <v>1225</v>
      </c>
      <c r="B228" s="88"/>
      <c r="C228" s="92"/>
      <c r="D228" s="5"/>
      <c r="E228" s="93"/>
    </row>
    <row r="229" spans="1:5" x14ac:dyDescent="0.3">
      <c r="A229" s="87">
        <v>1226</v>
      </c>
      <c r="B229" s="88"/>
      <c r="C229" s="92"/>
      <c r="D229" s="5"/>
      <c r="E229" s="93"/>
    </row>
    <row r="230" spans="1:5" x14ac:dyDescent="0.3">
      <c r="A230" s="87">
        <v>1227</v>
      </c>
      <c r="B230" s="88"/>
      <c r="C230" s="92"/>
      <c r="D230" s="5"/>
      <c r="E230" s="93"/>
    </row>
    <row r="231" spans="1:5" x14ac:dyDescent="0.3">
      <c r="A231" s="87">
        <v>1228</v>
      </c>
      <c r="B231" s="88"/>
      <c r="C231" s="92"/>
      <c r="D231" s="5"/>
      <c r="E231" s="93"/>
    </row>
    <row r="232" spans="1:5" x14ac:dyDescent="0.3">
      <c r="A232" s="87">
        <v>1229</v>
      </c>
      <c r="B232" s="88"/>
      <c r="C232" s="92"/>
      <c r="D232" s="5"/>
      <c r="E232" s="93"/>
    </row>
    <row r="233" spans="1:5" x14ac:dyDescent="0.3">
      <c r="A233" s="87">
        <v>1230</v>
      </c>
      <c r="B233" s="88"/>
      <c r="C233" s="92"/>
      <c r="D233" s="5"/>
      <c r="E233" s="93"/>
    </row>
    <row r="234" spans="1:5" x14ac:dyDescent="0.3">
      <c r="A234" s="87">
        <v>1231</v>
      </c>
      <c r="B234" s="88"/>
      <c r="C234" s="92"/>
      <c r="D234" s="5"/>
      <c r="E234" s="93"/>
    </row>
    <row r="235" spans="1:5" x14ac:dyDescent="0.3">
      <c r="A235" s="87">
        <v>1232</v>
      </c>
      <c r="B235" s="88"/>
      <c r="C235" s="92"/>
      <c r="D235" s="5"/>
      <c r="E235" s="93"/>
    </row>
    <row r="236" spans="1:5" x14ac:dyDescent="0.3">
      <c r="A236" s="87">
        <v>1233</v>
      </c>
      <c r="B236" s="88"/>
      <c r="C236" s="92"/>
      <c r="D236" s="5"/>
      <c r="E236" s="93"/>
    </row>
    <row r="237" spans="1:5" x14ac:dyDescent="0.3">
      <c r="A237" s="87">
        <v>1234</v>
      </c>
      <c r="B237" s="88"/>
      <c r="C237" s="92"/>
      <c r="D237" s="5"/>
      <c r="E237" s="93"/>
    </row>
    <row r="238" spans="1:5" x14ac:dyDescent="0.3">
      <c r="A238" s="87">
        <v>1235</v>
      </c>
      <c r="B238" s="88"/>
      <c r="C238" s="92"/>
      <c r="D238" s="5"/>
      <c r="E238" s="93"/>
    </row>
    <row r="239" spans="1:5" x14ac:dyDescent="0.3">
      <c r="A239" s="87">
        <v>1236</v>
      </c>
      <c r="B239" s="88"/>
      <c r="C239" s="92"/>
      <c r="D239" s="5"/>
      <c r="E239" s="93"/>
    </row>
    <row r="240" spans="1:5" x14ac:dyDescent="0.3">
      <c r="A240" s="87">
        <v>1237</v>
      </c>
      <c r="B240" s="88"/>
      <c r="C240" s="92"/>
      <c r="D240" s="5"/>
      <c r="E240" s="93"/>
    </row>
    <row r="241" spans="1:5" x14ac:dyDescent="0.3">
      <c r="A241" s="87">
        <v>1238</v>
      </c>
      <c r="B241" s="88"/>
      <c r="C241" s="92"/>
      <c r="D241" s="5"/>
      <c r="E241" s="93"/>
    </row>
    <row r="242" spans="1:5" x14ac:dyDescent="0.3">
      <c r="A242" s="87">
        <v>1239</v>
      </c>
      <c r="B242" s="88"/>
      <c r="C242" s="92"/>
      <c r="D242" s="5"/>
      <c r="E242" s="93"/>
    </row>
    <row r="243" spans="1:5" x14ac:dyDescent="0.3">
      <c r="A243" s="87">
        <v>1240</v>
      </c>
      <c r="B243" s="88"/>
      <c r="C243" s="92"/>
      <c r="D243" s="5"/>
      <c r="E243" s="93"/>
    </row>
    <row r="244" spans="1:5" x14ac:dyDescent="0.3">
      <c r="A244" s="87">
        <v>1241</v>
      </c>
      <c r="B244" s="88"/>
      <c r="C244" s="92"/>
      <c r="D244" s="5"/>
      <c r="E244" s="93"/>
    </row>
    <row r="245" spans="1:5" x14ac:dyDescent="0.3">
      <c r="A245" s="87">
        <v>1242</v>
      </c>
      <c r="B245" s="88"/>
      <c r="C245" s="92"/>
      <c r="D245" s="5"/>
      <c r="E245" s="93"/>
    </row>
    <row r="246" spans="1:5" x14ac:dyDescent="0.3">
      <c r="A246" s="87">
        <v>1243</v>
      </c>
      <c r="B246" s="88"/>
      <c r="C246" s="92"/>
      <c r="D246" s="5"/>
      <c r="E246" s="93"/>
    </row>
    <row r="247" spans="1:5" x14ac:dyDescent="0.3">
      <c r="A247" s="87">
        <v>1244</v>
      </c>
      <c r="B247" s="88"/>
      <c r="C247" s="92"/>
      <c r="D247" s="5"/>
      <c r="E247" s="93"/>
    </row>
    <row r="248" spans="1:5" x14ac:dyDescent="0.3">
      <c r="A248" s="87">
        <v>1245</v>
      </c>
      <c r="B248" s="88"/>
      <c r="C248" s="92"/>
      <c r="D248" s="5"/>
      <c r="E248" s="93"/>
    </row>
    <row r="249" spans="1:5" x14ac:dyDescent="0.3">
      <c r="A249" s="87">
        <v>1246</v>
      </c>
      <c r="B249" s="88"/>
      <c r="C249" s="92"/>
      <c r="D249" s="5"/>
      <c r="E249" s="93"/>
    </row>
    <row r="250" spans="1:5" x14ac:dyDescent="0.3">
      <c r="A250" s="87">
        <v>1247</v>
      </c>
      <c r="B250" s="88"/>
      <c r="C250" s="92"/>
      <c r="D250" s="5"/>
      <c r="E250" s="93"/>
    </row>
    <row r="251" spans="1:5" x14ac:dyDescent="0.3">
      <c r="A251" s="87">
        <v>1248</v>
      </c>
      <c r="B251" s="88"/>
      <c r="C251" s="92"/>
      <c r="D251" s="5"/>
      <c r="E251" s="93"/>
    </row>
    <row r="252" spans="1:5" x14ac:dyDescent="0.3">
      <c r="A252" s="87">
        <v>1249</v>
      </c>
      <c r="B252" s="88"/>
      <c r="C252" s="92"/>
      <c r="D252" s="5"/>
      <c r="E252" s="93"/>
    </row>
    <row r="253" spans="1:5" x14ac:dyDescent="0.3">
      <c r="A253" s="87">
        <v>1250</v>
      </c>
      <c r="B253" s="88"/>
      <c r="C253" s="92"/>
      <c r="D253" s="5"/>
      <c r="E253" s="93"/>
    </row>
    <row r="254" spans="1:5" x14ac:dyDescent="0.3">
      <c r="A254" s="87">
        <v>1251</v>
      </c>
      <c r="B254" s="88"/>
      <c r="C254" s="92"/>
      <c r="D254" s="5"/>
      <c r="E254" s="93"/>
    </row>
    <row r="255" spans="1:5" x14ac:dyDescent="0.3">
      <c r="A255" s="87">
        <v>1252</v>
      </c>
      <c r="B255" s="88"/>
      <c r="C255" s="92"/>
      <c r="D255" s="5"/>
      <c r="E255" s="93"/>
    </row>
    <row r="256" spans="1:5" x14ac:dyDescent="0.3">
      <c r="A256" s="87">
        <v>1253</v>
      </c>
      <c r="B256" s="88"/>
      <c r="C256" s="92"/>
      <c r="D256" s="5"/>
      <c r="E256" s="93"/>
    </row>
    <row r="257" spans="1:5" x14ac:dyDescent="0.3">
      <c r="A257" s="87">
        <v>1254</v>
      </c>
      <c r="B257" s="88"/>
      <c r="C257" s="92"/>
      <c r="D257" s="5"/>
      <c r="E257" s="93"/>
    </row>
    <row r="258" spans="1:5" x14ac:dyDescent="0.3">
      <c r="A258" s="87">
        <v>1255</v>
      </c>
      <c r="B258" s="88"/>
      <c r="C258" s="92"/>
      <c r="D258" s="5"/>
      <c r="E258" s="93"/>
    </row>
    <row r="259" spans="1:5" x14ac:dyDescent="0.3">
      <c r="A259" s="87">
        <v>1256</v>
      </c>
      <c r="B259" s="88"/>
      <c r="C259" s="92"/>
      <c r="D259" s="5"/>
      <c r="E259" s="93"/>
    </row>
    <row r="260" spans="1:5" x14ac:dyDescent="0.3">
      <c r="A260" s="87">
        <v>1257</v>
      </c>
      <c r="B260" s="88"/>
      <c r="C260" s="92"/>
      <c r="D260" s="5"/>
      <c r="E260" s="93"/>
    </row>
    <row r="261" spans="1:5" x14ac:dyDescent="0.3">
      <c r="A261" s="87">
        <v>1258</v>
      </c>
      <c r="B261" s="88"/>
      <c r="C261" s="92"/>
      <c r="D261" s="5"/>
      <c r="E261" s="93"/>
    </row>
    <row r="262" spans="1:5" x14ac:dyDescent="0.3">
      <c r="A262" s="87">
        <v>1259</v>
      </c>
      <c r="B262" s="88"/>
      <c r="C262" s="92"/>
      <c r="D262" s="5"/>
      <c r="E262" s="93"/>
    </row>
    <row r="263" spans="1:5" x14ac:dyDescent="0.3">
      <c r="A263" s="87">
        <v>1260</v>
      </c>
      <c r="B263" s="88"/>
      <c r="C263" s="92"/>
      <c r="D263" s="5"/>
      <c r="E263" s="93"/>
    </row>
    <row r="264" spans="1:5" x14ac:dyDescent="0.3">
      <c r="A264" s="87">
        <v>1261</v>
      </c>
      <c r="B264" s="88"/>
      <c r="C264" s="92"/>
      <c r="D264" s="5"/>
      <c r="E264" s="93"/>
    </row>
    <row r="265" spans="1:5" x14ac:dyDescent="0.3">
      <c r="A265" s="87">
        <v>1262</v>
      </c>
      <c r="B265" s="88"/>
      <c r="C265" s="92"/>
      <c r="D265" s="5"/>
      <c r="E265" s="93"/>
    </row>
    <row r="266" spans="1:5" x14ac:dyDescent="0.3">
      <c r="A266" s="87">
        <v>1263</v>
      </c>
      <c r="B266" s="88"/>
      <c r="C266" s="92"/>
      <c r="D266" s="5"/>
      <c r="E266" s="93"/>
    </row>
    <row r="267" spans="1:5" x14ac:dyDescent="0.3">
      <c r="A267" s="87">
        <v>1264</v>
      </c>
      <c r="B267" s="88"/>
      <c r="C267" s="92"/>
      <c r="D267" s="5"/>
      <c r="E267" s="93"/>
    </row>
    <row r="268" spans="1:5" x14ac:dyDescent="0.3">
      <c r="A268" s="87">
        <v>1265</v>
      </c>
      <c r="B268" s="88"/>
      <c r="C268" s="92"/>
      <c r="D268" s="5"/>
      <c r="E268" s="93"/>
    </row>
    <row r="269" spans="1:5" x14ac:dyDescent="0.3">
      <c r="A269" s="87">
        <v>1266</v>
      </c>
      <c r="B269" s="88"/>
      <c r="C269" s="92"/>
      <c r="D269" s="5"/>
      <c r="E269" s="93"/>
    </row>
    <row r="270" spans="1:5" x14ac:dyDescent="0.3">
      <c r="A270" s="87">
        <v>1267</v>
      </c>
      <c r="B270" s="88"/>
      <c r="C270" s="92"/>
      <c r="D270" s="5"/>
      <c r="E270" s="93"/>
    </row>
    <row r="271" spans="1:5" x14ac:dyDescent="0.3">
      <c r="A271" s="87">
        <v>1268</v>
      </c>
      <c r="B271" s="88"/>
      <c r="C271" s="92"/>
      <c r="D271" s="5"/>
      <c r="E271" s="93"/>
    </row>
    <row r="272" spans="1:5" x14ac:dyDescent="0.3">
      <c r="A272" s="87">
        <v>1269</v>
      </c>
      <c r="B272" s="88"/>
      <c r="C272" s="92"/>
      <c r="D272" s="5"/>
      <c r="E272" s="93"/>
    </row>
    <row r="273" spans="1:5" x14ac:dyDescent="0.3">
      <c r="A273" s="87">
        <v>1270</v>
      </c>
      <c r="B273" s="88"/>
      <c r="C273" s="92"/>
      <c r="D273" s="5"/>
      <c r="E273" s="93"/>
    </row>
    <row r="274" spans="1:5" x14ac:dyDescent="0.3">
      <c r="A274" s="87">
        <v>1271</v>
      </c>
      <c r="B274" s="88"/>
      <c r="C274" s="92"/>
      <c r="D274" s="5"/>
      <c r="E274" s="93"/>
    </row>
    <row r="275" spans="1:5" x14ac:dyDescent="0.3">
      <c r="A275" s="87">
        <v>1272</v>
      </c>
      <c r="B275" s="88"/>
      <c r="C275" s="92"/>
      <c r="D275" s="5"/>
      <c r="E275" s="93"/>
    </row>
    <row r="276" spans="1:5" x14ac:dyDescent="0.3">
      <c r="A276" s="87">
        <v>1273</v>
      </c>
      <c r="B276" s="88"/>
      <c r="C276" s="92"/>
      <c r="D276" s="5"/>
      <c r="E276" s="93"/>
    </row>
    <row r="277" spans="1:5" x14ac:dyDescent="0.3">
      <c r="A277" s="87">
        <v>1274</v>
      </c>
      <c r="B277" s="88"/>
      <c r="C277" s="92"/>
      <c r="D277" s="5"/>
      <c r="E277" s="93"/>
    </row>
    <row r="278" spans="1:5" x14ac:dyDescent="0.3">
      <c r="A278" s="87">
        <v>1275</v>
      </c>
      <c r="B278" s="88"/>
      <c r="C278" s="92"/>
      <c r="D278" s="5"/>
      <c r="E278" s="93"/>
    </row>
    <row r="279" spans="1:5" x14ac:dyDescent="0.3">
      <c r="A279" s="87">
        <v>1276</v>
      </c>
      <c r="B279" s="88"/>
      <c r="C279" s="92"/>
      <c r="D279" s="5"/>
      <c r="E279" s="93"/>
    </row>
    <row r="280" spans="1:5" x14ac:dyDescent="0.3">
      <c r="A280" s="87">
        <v>1277</v>
      </c>
      <c r="B280" s="88"/>
      <c r="C280" s="92"/>
      <c r="D280" s="5"/>
      <c r="E280" s="93"/>
    </row>
    <row r="281" spans="1:5" x14ac:dyDescent="0.3">
      <c r="A281" s="87">
        <v>1278</v>
      </c>
      <c r="B281" s="88"/>
      <c r="C281" s="92"/>
      <c r="D281" s="5"/>
      <c r="E281" s="93"/>
    </row>
    <row r="282" spans="1:5" x14ac:dyDescent="0.3">
      <c r="A282" s="87">
        <v>1279</v>
      </c>
      <c r="B282" s="88"/>
      <c r="C282" s="92"/>
      <c r="D282" s="5"/>
      <c r="E282" s="93"/>
    </row>
    <row r="283" spans="1:5" x14ac:dyDescent="0.3">
      <c r="A283" s="87">
        <v>1280</v>
      </c>
      <c r="B283" s="88"/>
      <c r="C283" s="92"/>
      <c r="D283" s="5"/>
      <c r="E283" s="93"/>
    </row>
    <row r="284" spans="1:5" x14ac:dyDescent="0.3">
      <c r="A284" s="87">
        <v>1281</v>
      </c>
      <c r="B284" s="88"/>
      <c r="C284" s="92"/>
      <c r="D284" s="5"/>
      <c r="E284" s="93"/>
    </row>
    <row r="285" spans="1:5" x14ac:dyDescent="0.3">
      <c r="A285" s="87">
        <v>1282</v>
      </c>
      <c r="B285" s="88"/>
      <c r="C285" s="92"/>
      <c r="D285" s="5"/>
      <c r="E285" s="93"/>
    </row>
    <row r="286" spans="1:5" x14ac:dyDescent="0.3">
      <c r="A286" s="87">
        <v>1283</v>
      </c>
      <c r="B286" s="88"/>
      <c r="C286" s="92"/>
      <c r="D286" s="5"/>
      <c r="E286" s="93"/>
    </row>
    <row r="287" spans="1:5" x14ac:dyDescent="0.3">
      <c r="A287" s="87">
        <v>1284</v>
      </c>
      <c r="B287" s="88"/>
      <c r="C287" s="92"/>
      <c r="D287" s="5"/>
      <c r="E287" s="93"/>
    </row>
    <row r="288" spans="1:5" x14ac:dyDescent="0.3">
      <c r="A288" s="87">
        <v>1285</v>
      </c>
      <c r="B288" s="88"/>
      <c r="C288" s="92"/>
      <c r="D288" s="5"/>
      <c r="E288" s="93"/>
    </row>
    <row r="289" spans="1:5" x14ac:dyDescent="0.3">
      <c r="A289" s="87">
        <v>1286</v>
      </c>
      <c r="B289" s="88"/>
      <c r="C289" s="92"/>
      <c r="D289" s="5"/>
      <c r="E289" s="93"/>
    </row>
    <row r="290" spans="1:5" x14ac:dyDescent="0.3">
      <c r="A290" s="87">
        <v>1287</v>
      </c>
      <c r="B290" s="88"/>
      <c r="C290" s="92"/>
      <c r="D290" s="5"/>
      <c r="E290" s="93"/>
    </row>
    <row r="291" spans="1:5" x14ac:dyDescent="0.3">
      <c r="A291" s="87">
        <v>1288</v>
      </c>
      <c r="B291" s="88"/>
      <c r="C291" s="92"/>
      <c r="D291" s="5"/>
      <c r="E291" s="93"/>
    </row>
    <row r="292" spans="1:5" x14ac:dyDescent="0.3">
      <c r="A292" s="87">
        <v>1289</v>
      </c>
      <c r="B292" s="88"/>
      <c r="C292" s="92"/>
      <c r="D292" s="5"/>
      <c r="E292" s="93"/>
    </row>
    <row r="293" spans="1:5" x14ac:dyDescent="0.3">
      <c r="A293" s="87">
        <v>1290</v>
      </c>
      <c r="B293" s="88"/>
      <c r="C293" s="92"/>
      <c r="D293" s="5"/>
      <c r="E293" s="93"/>
    </row>
    <row r="294" spans="1:5" x14ac:dyDescent="0.3">
      <c r="A294" s="87">
        <v>1291</v>
      </c>
      <c r="B294" s="88"/>
      <c r="C294" s="92"/>
      <c r="D294" s="5"/>
      <c r="E294" s="93"/>
    </row>
    <row r="295" spans="1:5" x14ac:dyDescent="0.3">
      <c r="A295" s="87">
        <v>1292</v>
      </c>
      <c r="B295" s="88"/>
      <c r="C295" s="92"/>
      <c r="D295" s="5"/>
      <c r="E295" s="93"/>
    </row>
    <row r="296" spans="1:5" x14ac:dyDescent="0.3">
      <c r="A296" s="87">
        <v>1293</v>
      </c>
      <c r="B296" s="88"/>
      <c r="C296" s="92"/>
      <c r="D296" s="5"/>
      <c r="E296" s="93"/>
    </row>
    <row r="297" spans="1:5" x14ac:dyDescent="0.3">
      <c r="A297" s="87">
        <v>1294</v>
      </c>
      <c r="B297" s="88"/>
      <c r="C297" s="92"/>
      <c r="D297" s="5"/>
      <c r="E297" s="93"/>
    </row>
    <row r="298" spans="1:5" x14ac:dyDescent="0.3">
      <c r="A298" s="87">
        <v>1295</v>
      </c>
      <c r="B298" s="88"/>
      <c r="C298" s="92"/>
      <c r="D298" s="5"/>
      <c r="E298" s="93"/>
    </row>
    <row r="299" spans="1:5" x14ac:dyDescent="0.3">
      <c r="A299" s="87">
        <v>1296</v>
      </c>
      <c r="B299" s="88"/>
      <c r="C299" s="92"/>
      <c r="D299" s="5"/>
      <c r="E299" s="93"/>
    </row>
    <row r="300" spans="1:5" x14ac:dyDescent="0.3">
      <c r="A300" s="87">
        <v>1297</v>
      </c>
      <c r="B300" s="88"/>
      <c r="C300" s="92"/>
      <c r="D300" s="5"/>
      <c r="E300" s="93"/>
    </row>
    <row r="301" spans="1:5" x14ac:dyDescent="0.3">
      <c r="A301" s="87">
        <v>1298</v>
      </c>
      <c r="B301" s="88"/>
      <c r="C301" s="92"/>
      <c r="D301" s="5"/>
      <c r="E301" s="93"/>
    </row>
    <row r="302" spans="1:5" x14ac:dyDescent="0.3">
      <c r="A302" s="87">
        <v>1299</v>
      </c>
      <c r="B302" s="88"/>
      <c r="C302" s="92"/>
      <c r="D302" s="5"/>
      <c r="E302" s="93"/>
    </row>
    <row r="303" spans="1:5" x14ac:dyDescent="0.3">
      <c r="A303" s="87">
        <v>1300</v>
      </c>
      <c r="B303" s="88"/>
      <c r="C303" s="92"/>
      <c r="D303" s="5"/>
      <c r="E303" s="93"/>
    </row>
    <row r="304" spans="1:5" x14ac:dyDescent="0.3">
      <c r="A304" s="87">
        <v>1301</v>
      </c>
      <c r="B304" s="88"/>
      <c r="C304" s="92"/>
      <c r="D304" s="5"/>
      <c r="E304" s="93"/>
    </row>
    <row r="305" spans="1:5" x14ac:dyDescent="0.3">
      <c r="A305" s="87">
        <v>1302</v>
      </c>
      <c r="B305" s="88"/>
      <c r="C305" s="92"/>
      <c r="D305" s="5"/>
      <c r="E305" s="93"/>
    </row>
    <row r="306" spans="1:5" x14ac:dyDescent="0.3">
      <c r="A306" s="87">
        <v>1303</v>
      </c>
      <c r="B306" s="88"/>
      <c r="C306" s="92"/>
      <c r="D306" s="5"/>
      <c r="E306" s="93"/>
    </row>
    <row r="307" spans="1:5" x14ac:dyDescent="0.3">
      <c r="A307" s="87">
        <v>1304</v>
      </c>
      <c r="B307" s="88"/>
      <c r="C307" s="92"/>
      <c r="D307" s="5"/>
      <c r="E307" s="93"/>
    </row>
    <row r="308" spans="1:5" x14ac:dyDescent="0.3">
      <c r="A308" s="87">
        <v>1305</v>
      </c>
      <c r="B308" s="88"/>
      <c r="C308" s="92"/>
      <c r="D308" s="5"/>
      <c r="E308" s="93"/>
    </row>
    <row r="309" spans="1:5" x14ac:dyDescent="0.3">
      <c r="A309" s="87">
        <v>1306</v>
      </c>
      <c r="B309" s="88"/>
      <c r="C309" s="92"/>
      <c r="D309" s="5"/>
      <c r="E309" s="93"/>
    </row>
    <row r="310" spans="1:5" x14ac:dyDescent="0.3">
      <c r="A310" s="87">
        <v>1307</v>
      </c>
      <c r="B310" s="88"/>
      <c r="C310" s="92"/>
      <c r="D310" s="5"/>
      <c r="E310" s="93"/>
    </row>
    <row r="311" spans="1:5" x14ac:dyDescent="0.3">
      <c r="A311" s="87">
        <v>1308</v>
      </c>
      <c r="B311" s="88"/>
      <c r="C311" s="92"/>
      <c r="D311" s="5"/>
      <c r="E311" s="93"/>
    </row>
    <row r="312" spans="1:5" x14ac:dyDescent="0.3">
      <c r="A312" s="87">
        <v>1309</v>
      </c>
      <c r="B312" s="88"/>
      <c r="C312" s="92"/>
      <c r="D312" s="5"/>
      <c r="E312" s="93"/>
    </row>
    <row r="313" spans="1:5" x14ac:dyDescent="0.3">
      <c r="A313" s="87">
        <v>1310</v>
      </c>
      <c r="B313" s="88"/>
      <c r="C313" s="92"/>
      <c r="D313" s="5"/>
      <c r="E313" s="93"/>
    </row>
    <row r="314" spans="1:5" x14ac:dyDescent="0.3">
      <c r="A314" s="87">
        <v>1311</v>
      </c>
      <c r="B314" s="88"/>
      <c r="C314" s="92"/>
      <c r="D314" s="5"/>
      <c r="E314" s="93"/>
    </row>
    <row r="315" spans="1:5" x14ac:dyDescent="0.3">
      <c r="A315" s="87">
        <v>1312</v>
      </c>
      <c r="B315" s="88"/>
      <c r="C315" s="92"/>
      <c r="D315" s="5"/>
      <c r="E315" s="93"/>
    </row>
    <row r="316" spans="1:5" x14ac:dyDescent="0.3">
      <c r="A316" s="87">
        <v>1313</v>
      </c>
      <c r="B316" s="88"/>
      <c r="C316" s="92"/>
      <c r="D316" s="5"/>
      <c r="E316" s="93"/>
    </row>
    <row r="317" spans="1:5" x14ac:dyDescent="0.3">
      <c r="A317" s="87">
        <v>1314</v>
      </c>
      <c r="B317" s="88"/>
      <c r="C317" s="92"/>
      <c r="D317" s="5"/>
      <c r="E317" s="93"/>
    </row>
    <row r="318" spans="1:5" x14ac:dyDescent="0.3">
      <c r="A318" s="87">
        <v>1315</v>
      </c>
      <c r="B318" s="88"/>
      <c r="C318" s="92"/>
      <c r="D318" s="5"/>
      <c r="E318" s="93"/>
    </row>
    <row r="319" spans="1:5" x14ac:dyDescent="0.3">
      <c r="A319" s="87">
        <v>1316</v>
      </c>
      <c r="B319" s="88"/>
      <c r="C319" s="92"/>
      <c r="D319" s="5"/>
      <c r="E319" s="93"/>
    </row>
    <row r="320" spans="1:5" x14ac:dyDescent="0.3">
      <c r="A320" s="87">
        <v>1317</v>
      </c>
      <c r="B320" s="88"/>
      <c r="C320" s="92"/>
      <c r="D320" s="5"/>
      <c r="E320" s="93"/>
    </row>
    <row r="321" spans="1:5" x14ac:dyDescent="0.3">
      <c r="A321" s="87">
        <v>1318</v>
      </c>
      <c r="B321" s="88"/>
      <c r="C321" s="92"/>
      <c r="D321" s="5"/>
      <c r="E321" s="93"/>
    </row>
    <row r="322" spans="1:5" x14ac:dyDescent="0.3">
      <c r="A322" s="87">
        <v>1319</v>
      </c>
      <c r="B322" s="88"/>
      <c r="C322" s="92"/>
      <c r="D322" s="5"/>
      <c r="E322" s="93"/>
    </row>
    <row r="323" spans="1:5" x14ac:dyDescent="0.3">
      <c r="A323" s="87">
        <v>1320</v>
      </c>
      <c r="B323" s="88"/>
      <c r="C323" s="92"/>
      <c r="D323" s="5"/>
      <c r="E323" s="93"/>
    </row>
    <row r="324" spans="1:5" x14ac:dyDescent="0.3">
      <c r="A324" s="87">
        <v>1321</v>
      </c>
      <c r="B324" s="88"/>
      <c r="C324" s="92"/>
      <c r="D324" s="5"/>
      <c r="E324" s="93"/>
    </row>
    <row r="325" spans="1:5" x14ac:dyDescent="0.3">
      <c r="A325" s="87">
        <v>1322</v>
      </c>
      <c r="B325" s="88"/>
      <c r="C325" s="92"/>
      <c r="D325" s="5"/>
      <c r="E325" s="93"/>
    </row>
    <row r="326" spans="1:5" x14ac:dyDescent="0.3">
      <c r="A326" s="87">
        <v>1323</v>
      </c>
      <c r="B326" s="88"/>
      <c r="C326" s="92"/>
      <c r="D326" s="5"/>
      <c r="E326" s="93"/>
    </row>
    <row r="327" spans="1:5" x14ac:dyDescent="0.3">
      <c r="A327" s="87">
        <v>1324</v>
      </c>
      <c r="B327" s="88"/>
      <c r="C327" s="92"/>
      <c r="D327" s="5"/>
      <c r="E327" s="93"/>
    </row>
    <row r="328" spans="1:5" x14ac:dyDescent="0.3">
      <c r="A328" s="87">
        <v>1325</v>
      </c>
      <c r="B328" s="88"/>
      <c r="C328" s="92"/>
      <c r="D328" s="5"/>
      <c r="E328" s="93"/>
    </row>
    <row r="329" spans="1:5" x14ac:dyDescent="0.3">
      <c r="A329" s="87">
        <v>1326</v>
      </c>
      <c r="B329" s="88"/>
      <c r="C329" s="92"/>
      <c r="D329" s="5"/>
      <c r="E329" s="93"/>
    </row>
    <row r="330" spans="1:5" x14ac:dyDescent="0.3">
      <c r="A330" s="87">
        <v>1327</v>
      </c>
      <c r="B330" s="88"/>
      <c r="C330" s="92"/>
      <c r="D330" s="5"/>
      <c r="E330" s="93"/>
    </row>
    <row r="331" spans="1:5" x14ac:dyDescent="0.3">
      <c r="A331" s="87">
        <v>1328</v>
      </c>
      <c r="B331" s="88"/>
      <c r="C331" s="92"/>
      <c r="D331" s="5"/>
      <c r="E331" s="93"/>
    </row>
    <row r="332" spans="1:5" x14ac:dyDescent="0.3">
      <c r="A332" s="87">
        <v>1329</v>
      </c>
      <c r="B332" s="88"/>
      <c r="C332" s="92"/>
      <c r="D332" s="5"/>
      <c r="E332" s="93"/>
    </row>
    <row r="333" spans="1:5" x14ac:dyDescent="0.3">
      <c r="A333" s="87">
        <v>1330</v>
      </c>
      <c r="B333" s="88"/>
      <c r="C333" s="92"/>
      <c r="D333" s="5"/>
      <c r="E333" s="93"/>
    </row>
    <row r="334" spans="1:5" x14ac:dyDescent="0.3">
      <c r="A334" s="87">
        <v>1331</v>
      </c>
      <c r="B334" s="88"/>
      <c r="C334" s="92"/>
      <c r="D334" s="5"/>
      <c r="E334" s="93"/>
    </row>
    <row r="335" spans="1:5" x14ac:dyDescent="0.3">
      <c r="A335" s="87">
        <v>1332</v>
      </c>
      <c r="B335" s="88"/>
      <c r="C335" s="92"/>
      <c r="D335" s="5"/>
      <c r="E335" s="93"/>
    </row>
    <row r="336" spans="1:5" x14ac:dyDescent="0.3">
      <c r="A336" s="87">
        <v>1333</v>
      </c>
      <c r="B336" s="88"/>
      <c r="C336" s="92"/>
      <c r="D336" s="5"/>
      <c r="E336" s="93"/>
    </row>
    <row r="337" spans="1:5" x14ac:dyDescent="0.3">
      <c r="A337" s="87">
        <v>1334</v>
      </c>
      <c r="B337" s="88"/>
      <c r="C337" s="92"/>
      <c r="D337" s="5"/>
      <c r="E337" s="93"/>
    </row>
    <row r="338" spans="1:5" x14ac:dyDescent="0.3">
      <c r="A338" s="87">
        <v>1335</v>
      </c>
      <c r="B338" s="88"/>
      <c r="C338" s="92"/>
      <c r="D338" s="5"/>
      <c r="E338" s="93"/>
    </row>
    <row r="339" spans="1:5" x14ac:dyDescent="0.3">
      <c r="A339" s="87">
        <v>1336</v>
      </c>
      <c r="B339" s="88"/>
      <c r="C339" s="92"/>
      <c r="D339" s="5"/>
      <c r="E339" s="93"/>
    </row>
    <row r="340" spans="1:5" x14ac:dyDescent="0.3">
      <c r="A340" s="87">
        <v>1337</v>
      </c>
      <c r="B340" s="88"/>
      <c r="C340" s="92"/>
      <c r="D340" s="5"/>
      <c r="E340" s="93"/>
    </row>
    <row r="341" spans="1:5" x14ac:dyDescent="0.3">
      <c r="A341" s="87">
        <v>1338</v>
      </c>
      <c r="B341" s="88"/>
      <c r="C341" s="92"/>
      <c r="D341" s="5"/>
      <c r="E341" s="93"/>
    </row>
    <row r="342" spans="1:5" x14ac:dyDescent="0.3">
      <c r="A342" s="87">
        <v>1339</v>
      </c>
      <c r="B342" s="88"/>
      <c r="C342" s="92"/>
      <c r="D342" s="5"/>
      <c r="E342" s="93"/>
    </row>
    <row r="343" spans="1:5" x14ac:dyDescent="0.3">
      <c r="A343" s="87">
        <v>1340</v>
      </c>
      <c r="B343" s="88"/>
      <c r="C343" s="92"/>
      <c r="D343" s="5"/>
      <c r="E343" s="93"/>
    </row>
    <row r="344" spans="1:5" x14ac:dyDescent="0.3">
      <c r="A344" s="87">
        <v>1341</v>
      </c>
      <c r="B344" s="88"/>
      <c r="C344" s="92"/>
      <c r="D344" s="5"/>
      <c r="E344" s="93"/>
    </row>
    <row r="345" spans="1:5" x14ac:dyDescent="0.3">
      <c r="A345" s="87">
        <v>1342</v>
      </c>
      <c r="B345" s="88"/>
      <c r="C345" s="92"/>
      <c r="D345" s="5"/>
      <c r="E345" s="93"/>
    </row>
    <row r="346" spans="1:5" x14ac:dyDescent="0.3">
      <c r="A346" s="87">
        <v>1343</v>
      </c>
      <c r="B346" s="88"/>
      <c r="C346" s="92"/>
      <c r="D346" s="5"/>
      <c r="E346" s="93"/>
    </row>
    <row r="347" spans="1:5" x14ac:dyDescent="0.3">
      <c r="A347" s="87">
        <v>1344</v>
      </c>
      <c r="B347" s="88"/>
      <c r="C347" s="92"/>
      <c r="D347" s="5"/>
      <c r="E347" s="93"/>
    </row>
    <row r="348" spans="1:5" x14ac:dyDescent="0.3">
      <c r="A348" s="87">
        <v>1345</v>
      </c>
      <c r="B348" s="88"/>
      <c r="C348" s="92"/>
      <c r="D348" s="5"/>
      <c r="E348" s="93"/>
    </row>
    <row r="349" spans="1:5" x14ac:dyDescent="0.3">
      <c r="A349" s="87">
        <v>1346</v>
      </c>
      <c r="B349" s="88"/>
      <c r="C349" s="92"/>
      <c r="D349" s="5"/>
      <c r="E349" s="93"/>
    </row>
    <row r="350" spans="1:5" x14ac:dyDescent="0.3">
      <c r="A350" s="87">
        <v>1347</v>
      </c>
      <c r="B350" s="88"/>
      <c r="C350" s="92"/>
      <c r="D350" s="5"/>
      <c r="E350" s="93"/>
    </row>
    <row r="351" spans="1:5" x14ac:dyDescent="0.3">
      <c r="A351" s="87">
        <v>1348</v>
      </c>
      <c r="B351" s="88"/>
      <c r="C351" s="92"/>
      <c r="D351" s="5"/>
      <c r="E351" s="93"/>
    </row>
    <row r="352" spans="1:5" x14ac:dyDescent="0.3">
      <c r="A352" s="87">
        <v>1349</v>
      </c>
      <c r="B352" s="88"/>
      <c r="C352" s="92"/>
      <c r="D352" s="5"/>
      <c r="E352" s="93"/>
    </row>
    <row r="353" spans="1:5" x14ac:dyDescent="0.3">
      <c r="A353" s="87">
        <v>1350</v>
      </c>
      <c r="B353" s="88"/>
      <c r="C353" s="92"/>
      <c r="D353" s="5"/>
      <c r="E353" s="93"/>
    </row>
    <row r="354" spans="1:5" x14ac:dyDescent="0.3">
      <c r="A354" s="87">
        <v>1351</v>
      </c>
      <c r="B354" s="88"/>
      <c r="C354" s="92"/>
      <c r="D354" s="5"/>
      <c r="E354" s="93"/>
    </row>
    <row r="355" spans="1:5" x14ac:dyDescent="0.3">
      <c r="A355" s="87">
        <v>1352</v>
      </c>
      <c r="B355" s="88"/>
      <c r="C355" s="92"/>
      <c r="D355" s="5"/>
      <c r="E355" s="93"/>
    </row>
    <row r="356" spans="1:5" x14ac:dyDescent="0.3">
      <c r="A356" s="87">
        <v>1353</v>
      </c>
      <c r="B356" s="88"/>
      <c r="C356" s="92"/>
      <c r="D356" s="5"/>
      <c r="E356" s="93"/>
    </row>
    <row r="357" spans="1:5" x14ac:dyDescent="0.3">
      <c r="A357" s="87">
        <v>1354</v>
      </c>
      <c r="B357" s="88"/>
      <c r="C357" s="92"/>
      <c r="D357" s="5"/>
      <c r="E357" s="93"/>
    </row>
    <row r="358" spans="1:5" x14ac:dyDescent="0.3">
      <c r="A358" s="87">
        <v>1355</v>
      </c>
      <c r="B358" s="88"/>
      <c r="C358" s="92"/>
      <c r="D358" s="5"/>
      <c r="E358" s="93"/>
    </row>
    <row r="359" spans="1:5" x14ac:dyDescent="0.3">
      <c r="A359" s="87">
        <v>1356</v>
      </c>
      <c r="B359" s="88"/>
      <c r="C359" s="92"/>
      <c r="D359" s="5"/>
      <c r="E359" s="93"/>
    </row>
    <row r="360" spans="1:5" x14ac:dyDescent="0.3">
      <c r="A360" s="87">
        <v>1357</v>
      </c>
      <c r="B360" s="88"/>
      <c r="C360" s="92"/>
      <c r="D360" s="5"/>
      <c r="E360" s="93"/>
    </row>
    <row r="361" spans="1:5" x14ac:dyDescent="0.3">
      <c r="A361" s="87">
        <v>1358</v>
      </c>
      <c r="B361" s="88"/>
      <c r="C361" s="92"/>
      <c r="D361" s="5"/>
      <c r="E361" s="93"/>
    </row>
    <row r="362" spans="1:5" x14ac:dyDescent="0.3">
      <c r="A362" s="87">
        <v>1359</v>
      </c>
      <c r="B362" s="88"/>
      <c r="C362" s="92"/>
      <c r="D362" s="5"/>
      <c r="E362" s="93"/>
    </row>
    <row r="363" spans="1:5" x14ac:dyDescent="0.3">
      <c r="A363" s="87">
        <v>1360</v>
      </c>
      <c r="B363" s="88"/>
      <c r="C363" s="92"/>
      <c r="D363" s="5"/>
      <c r="E363" s="93"/>
    </row>
    <row r="364" spans="1:5" x14ac:dyDescent="0.3">
      <c r="A364" s="87">
        <v>1361</v>
      </c>
      <c r="B364" s="88"/>
      <c r="C364" s="92"/>
      <c r="D364" s="5"/>
      <c r="E364" s="93"/>
    </row>
    <row r="365" spans="1:5" x14ac:dyDescent="0.3">
      <c r="A365" s="87">
        <v>1362</v>
      </c>
      <c r="B365" s="88"/>
      <c r="C365" s="92"/>
      <c r="D365" s="5"/>
      <c r="E365" s="93"/>
    </row>
    <row r="366" spans="1:5" x14ac:dyDescent="0.3">
      <c r="A366" s="87">
        <v>1363</v>
      </c>
      <c r="B366" s="88"/>
      <c r="C366" s="92"/>
      <c r="D366" s="5"/>
      <c r="E366" s="93"/>
    </row>
    <row r="367" spans="1:5" x14ac:dyDescent="0.3">
      <c r="A367" s="87">
        <v>1364</v>
      </c>
      <c r="B367" s="88"/>
      <c r="C367" s="92"/>
      <c r="D367" s="5"/>
      <c r="E367" s="93"/>
    </row>
    <row r="368" spans="1:5" x14ac:dyDescent="0.3">
      <c r="A368" s="87">
        <v>1365</v>
      </c>
      <c r="B368" s="88"/>
      <c r="C368" s="92"/>
      <c r="D368" s="5"/>
      <c r="E368" s="93"/>
    </row>
    <row r="369" spans="1:5" x14ac:dyDescent="0.3">
      <c r="A369" s="87">
        <v>1366</v>
      </c>
      <c r="B369" s="88"/>
      <c r="C369" s="92"/>
      <c r="D369" s="5"/>
      <c r="E369" s="93"/>
    </row>
    <row r="370" spans="1:5" x14ac:dyDescent="0.3">
      <c r="A370" s="87">
        <v>1367</v>
      </c>
      <c r="B370" s="88"/>
      <c r="C370" s="92"/>
      <c r="D370" s="5"/>
      <c r="E370" s="93"/>
    </row>
    <row r="371" spans="1:5" x14ac:dyDescent="0.3">
      <c r="A371" s="87">
        <v>1368</v>
      </c>
      <c r="B371" s="88"/>
      <c r="C371" s="92"/>
      <c r="D371" s="5"/>
      <c r="E371" s="93"/>
    </row>
    <row r="372" spans="1:5" x14ac:dyDescent="0.3">
      <c r="A372" s="87">
        <v>1369</v>
      </c>
      <c r="B372" s="88"/>
      <c r="C372" s="92"/>
      <c r="D372" s="5"/>
      <c r="E372" s="93"/>
    </row>
    <row r="373" spans="1:5" x14ac:dyDescent="0.3">
      <c r="A373" s="87">
        <v>1370</v>
      </c>
      <c r="B373" s="88"/>
      <c r="C373" s="92"/>
      <c r="D373" s="5"/>
      <c r="E373" s="93"/>
    </row>
    <row r="374" spans="1:5" x14ac:dyDescent="0.3">
      <c r="A374" s="87">
        <v>1371</v>
      </c>
      <c r="B374" s="88"/>
      <c r="C374" s="92"/>
      <c r="D374" s="5"/>
      <c r="E374" s="93"/>
    </row>
    <row r="375" spans="1:5" x14ac:dyDescent="0.3">
      <c r="A375" s="87">
        <v>1372</v>
      </c>
      <c r="B375" s="88"/>
      <c r="C375" s="92"/>
      <c r="D375" s="5"/>
      <c r="E375" s="93"/>
    </row>
    <row r="376" spans="1:5" x14ac:dyDescent="0.3">
      <c r="A376" s="87">
        <v>1373</v>
      </c>
      <c r="B376" s="88"/>
      <c r="C376" s="92"/>
      <c r="D376" s="5"/>
      <c r="E376" s="93"/>
    </row>
    <row r="377" spans="1:5" x14ac:dyDescent="0.3">
      <c r="A377" s="87">
        <v>1374</v>
      </c>
      <c r="B377" s="88"/>
      <c r="C377" s="92"/>
      <c r="D377" s="5"/>
      <c r="E377" s="93"/>
    </row>
    <row r="378" spans="1:5" x14ac:dyDescent="0.3">
      <c r="A378" s="87">
        <v>1375</v>
      </c>
      <c r="B378" s="88"/>
      <c r="C378" s="92"/>
      <c r="D378" s="5"/>
      <c r="E378" s="93"/>
    </row>
    <row r="379" spans="1:5" x14ac:dyDescent="0.3">
      <c r="A379" s="87">
        <v>1376</v>
      </c>
      <c r="B379" s="88"/>
      <c r="C379" s="92"/>
      <c r="D379" s="5"/>
      <c r="E379" s="93"/>
    </row>
    <row r="380" spans="1:5" x14ac:dyDescent="0.3">
      <c r="A380" s="87">
        <v>1377</v>
      </c>
      <c r="B380" s="88"/>
      <c r="C380" s="92"/>
      <c r="D380" s="5"/>
      <c r="E380" s="93"/>
    </row>
    <row r="381" spans="1:5" x14ac:dyDescent="0.3">
      <c r="A381" s="87">
        <v>1378</v>
      </c>
      <c r="B381" s="88"/>
      <c r="C381" s="92"/>
      <c r="D381" s="5"/>
      <c r="E381" s="93"/>
    </row>
    <row r="382" spans="1:5" x14ac:dyDescent="0.3">
      <c r="A382" s="87">
        <v>1379</v>
      </c>
      <c r="B382" s="88"/>
      <c r="C382" s="92"/>
      <c r="D382" s="5"/>
      <c r="E382" s="93"/>
    </row>
    <row r="383" spans="1:5" x14ac:dyDescent="0.3">
      <c r="A383" s="87">
        <v>1380</v>
      </c>
      <c r="B383" s="88"/>
      <c r="C383" s="92"/>
      <c r="D383" s="5"/>
      <c r="E383" s="93"/>
    </row>
    <row r="384" spans="1:5" x14ac:dyDescent="0.3">
      <c r="A384" s="87">
        <v>1381</v>
      </c>
      <c r="B384" s="88"/>
      <c r="C384" s="92"/>
      <c r="D384" s="5"/>
      <c r="E384" s="93"/>
    </row>
    <row r="385" spans="1:5" x14ac:dyDescent="0.3">
      <c r="A385" s="87">
        <v>1382</v>
      </c>
      <c r="B385" s="88"/>
      <c r="C385" s="92"/>
      <c r="D385" s="5"/>
      <c r="E385" s="93"/>
    </row>
    <row r="386" spans="1:5" x14ac:dyDescent="0.3">
      <c r="A386" s="87">
        <v>1383</v>
      </c>
      <c r="B386" s="88"/>
      <c r="C386" s="92"/>
      <c r="D386" s="5"/>
      <c r="E386" s="93"/>
    </row>
    <row r="387" spans="1:5" x14ac:dyDescent="0.3">
      <c r="A387" s="87">
        <v>1384</v>
      </c>
      <c r="B387" s="88"/>
      <c r="C387" s="92"/>
      <c r="D387" s="5"/>
      <c r="E387" s="93"/>
    </row>
    <row r="388" spans="1:5" x14ac:dyDescent="0.3">
      <c r="A388" s="87">
        <v>1385</v>
      </c>
      <c r="B388" s="88"/>
      <c r="C388" s="92"/>
      <c r="D388" s="5"/>
      <c r="E388" s="93"/>
    </row>
    <row r="389" spans="1:5" x14ac:dyDescent="0.3">
      <c r="A389" s="87">
        <v>1386</v>
      </c>
      <c r="B389" s="88"/>
      <c r="C389" s="92"/>
      <c r="D389" s="5"/>
      <c r="E389" s="93"/>
    </row>
    <row r="390" spans="1:5" x14ac:dyDescent="0.3">
      <c r="A390" s="87">
        <v>1387</v>
      </c>
      <c r="B390" s="88"/>
      <c r="C390" s="92"/>
      <c r="D390" s="5"/>
      <c r="E390" s="93"/>
    </row>
    <row r="391" spans="1:5" x14ac:dyDescent="0.3">
      <c r="A391" s="87">
        <v>1388</v>
      </c>
      <c r="B391" s="88"/>
      <c r="C391" s="92"/>
      <c r="D391" s="5"/>
      <c r="E391" s="93"/>
    </row>
    <row r="392" spans="1:5" x14ac:dyDescent="0.3">
      <c r="A392" s="87">
        <v>1389</v>
      </c>
      <c r="B392" s="88"/>
      <c r="C392" s="92"/>
      <c r="D392" s="5"/>
      <c r="E392" s="93"/>
    </row>
    <row r="393" spans="1:5" x14ac:dyDescent="0.3">
      <c r="A393" s="87">
        <v>1390</v>
      </c>
      <c r="B393" s="88"/>
      <c r="C393" s="92"/>
      <c r="D393" s="5"/>
      <c r="E393" s="93"/>
    </row>
    <row r="394" spans="1:5" x14ac:dyDescent="0.3">
      <c r="A394" s="87">
        <v>1391</v>
      </c>
      <c r="B394" s="88"/>
      <c r="C394" s="92"/>
      <c r="D394" s="5"/>
      <c r="E394" s="93"/>
    </row>
    <row r="395" spans="1:5" x14ac:dyDescent="0.3">
      <c r="A395" s="87">
        <v>1392</v>
      </c>
      <c r="B395" s="88"/>
      <c r="C395" s="92"/>
      <c r="D395" s="5"/>
      <c r="E395" s="93"/>
    </row>
    <row r="396" spans="1:5" x14ac:dyDescent="0.3">
      <c r="A396" s="87">
        <v>1393</v>
      </c>
      <c r="B396" s="88"/>
      <c r="C396" s="92"/>
      <c r="D396" s="5"/>
      <c r="E396" s="93"/>
    </row>
    <row r="397" spans="1:5" x14ac:dyDescent="0.3">
      <c r="A397" s="87">
        <v>1394</v>
      </c>
      <c r="B397" s="88"/>
      <c r="C397" s="92"/>
      <c r="D397" s="5"/>
      <c r="E397" s="93"/>
    </row>
    <row r="398" spans="1:5" x14ac:dyDescent="0.3">
      <c r="A398" s="87">
        <v>1395</v>
      </c>
      <c r="B398" s="88"/>
      <c r="C398" s="92"/>
      <c r="D398" s="5"/>
      <c r="E398" s="93"/>
    </row>
    <row r="399" spans="1:5" x14ac:dyDescent="0.3">
      <c r="A399" s="87">
        <v>1396</v>
      </c>
      <c r="B399" s="88"/>
      <c r="C399" s="92"/>
      <c r="D399" s="5"/>
      <c r="E399" s="93"/>
    </row>
    <row r="400" spans="1:5" x14ac:dyDescent="0.3">
      <c r="A400" s="87">
        <v>1397</v>
      </c>
      <c r="B400" s="88"/>
      <c r="C400" s="92"/>
      <c r="D400" s="5"/>
      <c r="E400" s="93"/>
    </row>
    <row r="401" spans="1:5" x14ac:dyDescent="0.3">
      <c r="A401" s="87">
        <v>1398</v>
      </c>
      <c r="B401" s="88"/>
      <c r="C401" s="92"/>
      <c r="D401" s="5"/>
      <c r="E401" s="93"/>
    </row>
    <row r="402" spans="1:5" x14ac:dyDescent="0.3">
      <c r="A402" s="87">
        <v>1399</v>
      </c>
      <c r="B402" s="88"/>
      <c r="C402" s="92"/>
      <c r="D402" s="5"/>
      <c r="E402" s="93"/>
    </row>
    <row r="403" spans="1:5" x14ac:dyDescent="0.3">
      <c r="A403" s="87">
        <v>1400</v>
      </c>
      <c r="B403" s="88"/>
      <c r="C403" s="92"/>
      <c r="D403" s="5"/>
      <c r="E403" s="93"/>
    </row>
    <row r="404" spans="1:5" x14ac:dyDescent="0.3">
      <c r="A404" s="87">
        <v>1401</v>
      </c>
      <c r="B404" s="88"/>
      <c r="C404" s="92"/>
      <c r="D404" s="5"/>
      <c r="E404" s="93"/>
    </row>
    <row r="405" spans="1:5" x14ac:dyDescent="0.3">
      <c r="A405" s="87">
        <v>1402</v>
      </c>
      <c r="B405" s="88"/>
      <c r="C405" s="92"/>
      <c r="D405" s="5"/>
      <c r="E405" s="93"/>
    </row>
    <row r="406" spans="1:5" x14ac:dyDescent="0.3">
      <c r="A406" s="87">
        <v>1403</v>
      </c>
      <c r="B406" s="88"/>
      <c r="C406" s="92"/>
      <c r="D406" s="5"/>
      <c r="E406" s="93"/>
    </row>
    <row r="407" spans="1:5" x14ac:dyDescent="0.3">
      <c r="A407" s="87">
        <v>1404</v>
      </c>
      <c r="B407" s="88"/>
      <c r="C407" s="92"/>
      <c r="D407" s="5"/>
      <c r="E407" s="93"/>
    </row>
    <row r="408" spans="1:5" x14ac:dyDescent="0.3">
      <c r="A408" s="87">
        <v>1405</v>
      </c>
      <c r="B408" s="88"/>
      <c r="C408" s="92"/>
      <c r="D408" s="5"/>
      <c r="E408" s="93"/>
    </row>
    <row r="409" spans="1:5" x14ac:dyDescent="0.3">
      <c r="A409" s="87">
        <v>1406</v>
      </c>
      <c r="B409" s="88"/>
      <c r="C409" s="92"/>
      <c r="D409" s="5"/>
      <c r="E409" s="93"/>
    </row>
    <row r="410" spans="1:5" x14ac:dyDescent="0.3">
      <c r="A410" s="87">
        <v>1407</v>
      </c>
      <c r="B410" s="88"/>
      <c r="C410" s="92"/>
      <c r="D410" s="5"/>
      <c r="E410" s="93"/>
    </row>
    <row r="411" spans="1:5" x14ac:dyDescent="0.3">
      <c r="A411" s="87">
        <v>1408</v>
      </c>
      <c r="B411" s="88"/>
      <c r="C411" s="92"/>
      <c r="D411" s="5"/>
      <c r="E411" s="93"/>
    </row>
    <row r="412" spans="1:5" x14ac:dyDescent="0.3">
      <c r="A412" s="87">
        <v>1409</v>
      </c>
      <c r="B412" s="88"/>
      <c r="C412" s="92"/>
      <c r="D412" s="5"/>
      <c r="E412" s="93"/>
    </row>
    <row r="413" spans="1:5" x14ac:dyDescent="0.3">
      <c r="A413" s="87">
        <v>1410</v>
      </c>
      <c r="B413" s="88"/>
      <c r="C413" s="92"/>
      <c r="D413" s="5"/>
      <c r="E413" s="93"/>
    </row>
    <row r="414" spans="1:5" x14ac:dyDescent="0.3">
      <c r="A414" s="87">
        <v>1411</v>
      </c>
      <c r="B414" s="88"/>
      <c r="C414" s="92"/>
      <c r="D414" s="5"/>
      <c r="E414" s="93"/>
    </row>
    <row r="415" spans="1:5" x14ac:dyDescent="0.3">
      <c r="A415" s="87">
        <v>1412</v>
      </c>
      <c r="B415" s="88"/>
      <c r="C415" s="92"/>
      <c r="D415" s="5"/>
      <c r="E415" s="93"/>
    </row>
    <row r="416" spans="1:5" x14ac:dyDescent="0.3">
      <c r="A416" s="87">
        <v>1413</v>
      </c>
      <c r="B416" s="88"/>
      <c r="C416" s="92"/>
      <c r="D416" s="5"/>
      <c r="E416" s="93"/>
    </row>
    <row r="417" spans="1:5" x14ac:dyDescent="0.3">
      <c r="A417" s="87">
        <v>1414</v>
      </c>
      <c r="B417" s="88"/>
      <c r="C417" s="92"/>
      <c r="D417" s="5"/>
      <c r="E417" s="93"/>
    </row>
    <row r="418" spans="1:5" x14ac:dyDescent="0.3">
      <c r="A418" s="87">
        <v>1415</v>
      </c>
      <c r="B418" s="88"/>
      <c r="C418" s="92"/>
      <c r="D418" s="5"/>
      <c r="E418" s="93"/>
    </row>
    <row r="419" spans="1:5" x14ac:dyDescent="0.3">
      <c r="A419" s="87">
        <v>1416</v>
      </c>
      <c r="B419" s="88"/>
      <c r="C419" s="92"/>
      <c r="D419" s="5"/>
      <c r="E419" s="93"/>
    </row>
    <row r="420" spans="1:5" x14ac:dyDescent="0.3">
      <c r="A420" s="87">
        <v>1417</v>
      </c>
      <c r="B420" s="88"/>
      <c r="C420" s="92"/>
      <c r="D420" s="5"/>
      <c r="E420" s="93"/>
    </row>
    <row r="421" spans="1:5" x14ac:dyDescent="0.3">
      <c r="A421" s="87">
        <v>1418</v>
      </c>
      <c r="B421" s="88"/>
      <c r="C421" s="92"/>
      <c r="D421" s="5"/>
      <c r="E421" s="93"/>
    </row>
    <row r="422" spans="1:5" x14ac:dyDescent="0.3">
      <c r="A422" s="87">
        <v>1419</v>
      </c>
      <c r="B422" s="88"/>
      <c r="C422" s="92"/>
      <c r="D422" s="5"/>
      <c r="E422" s="93"/>
    </row>
    <row r="423" spans="1:5" x14ac:dyDescent="0.3">
      <c r="A423" s="87">
        <v>1420</v>
      </c>
      <c r="B423" s="88"/>
      <c r="C423" s="92"/>
      <c r="D423" s="5"/>
      <c r="E423" s="93"/>
    </row>
    <row r="424" spans="1:5" x14ac:dyDescent="0.3">
      <c r="A424" s="87">
        <v>1421</v>
      </c>
      <c r="B424" s="88"/>
      <c r="C424" s="92"/>
      <c r="D424" s="5"/>
      <c r="E424" s="93"/>
    </row>
    <row r="425" spans="1:5" x14ac:dyDescent="0.3">
      <c r="A425" s="87">
        <v>1422</v>
      </c>
      <c r="B425" s="88"/>
      <c r="C425" s="92"/>
      <c r="D425" s="5"/>
      <c r="E425" s="93"/>
    </row>
    <row r="426" spans="1:5" x14ac:dyDescent="0.3">
      <c r="A426" s="87">
        <v>1423</v>
      </c>
      <c r="B426" s="88"/>
      <c r="C426" s="92"/>
      <c r="D426" s="5"/>
      <c r="E426" s="93"/>
    </row>
    <row r="427" spans="1:5" x14ac:dyDescent="0.3">
      <c r="A427" s="87">
        <v>1424</v>
      </c>
      <c r="B427" s="88"/>
      <c r="C427" s="92"/>
      <c r="D427" s="5"/>
      <c r="E427" s="93"/>
    </row>
    <row r="428" spans="1:5" x14ac:dyDescent="0.3">
      <c r="A428" s="87">
        <v>1425</v>
      </c>
      <c r="B428" s="88"/>
      <c r="C428" s="92"/>
      <c r="D428" s="5"/>
      <c r="E428" s="93"/>
    </row>
    <row r="429" spans="1:5" x14ac:dyDescent="0.3">
      <c r="A429" s="87">
        <v>1426</v>
      </c>
      <c r="B429" s="88"/>
      <c r="C429" s="92"/>
      <c r="D429" s="5"/>
      <c r="E429" s="93"/>
    </row>
    <row r="430" spans="1:5" x14ac:dyDescent="0.3">
      <c r="A430" s="87">
        <v>1427</v>
      </c>
      <c r="B430" s="88"/>
      <c r="C430" s="92"/>
      <c r="D430" s="5"/>
      <c r="E430" s="93"/>
    </row>
    <row r="431" spans="1:5" x14ac:dyDescent="0.3">
      <c r="A431" s="87">
        <v>1428</v>
      </c>
      <c r="B431" s="88"/>
      <c r="C431" s="92"/>
      <c r="D431" s="5"/>
      <c r="E431" s="93"/>
    </row>
    <row r="432" spans="1:5" x14ac:dyDescent="0.3">
      <c r="A432" s="87">
        <v>1429</v>
      </c>
      <c r="B432" s="88"/>
      <c r="C432" s="92"/>
      <c r="D432" s="5"/>
      <c r="E432" s="93"/>
    </row>
    <row r="433" spans="1:5" x14ac:dyDescent="0.3">
      <c r="A433" s="87">
        <v>1430</v>
      </c>
      <c r="B433" s="88"/>
      <c r="C433" s="92"/>
      <c r="D433" s="5"/>
      <c r="E433" s="93"/>
    </row>
    <row r="434" spans="1:5" x14ac:dyDescent="0.3">
      <c r="A434" s="87">
        <v>1431</v>
      </c>
      <c r="B434" s="88"/>
      <c r="C434" s="92"/>
      <c r="D434" s="5"/>
      <c r="E434" s="93"/>
    </row>
    <row r="435" spans="1:5" x14ac:dyDescent="0.3">
      <c r="A435" s="87">
        <v>1432</v>
      </c>
      <c r="B435" s="88"/>
      <c r="C435" s="92"/>
      <c r="D435" s="5"/>
      <c r="E435" s="93"/>
    </row>
    <row r="436" spans="1:5" x14ac:dyDescent="0.3">
      <c r="A436" s="87">
        <v>1433</v>
      </c>
      <c r="B436" s="88"/>
      <c r="C436" s="92"/>
      <c r="D436" s="5"/>
      <c r="E436" s="93"/>
    </row>
    <row r="437" spans="1:5" x14ac:dyDescent="0.3">
      <c r="A437" s="87">
        <v>1434</v>
      </c>
      <c r="B437" s="88"/>
      <c r="C437" s="92"/>
      <c r="D437" s="5"/>
      <c r="E437" s="93"/>
    </row>
    <row r="438" spans="1:5" x14ac:dyDescent="0.3">
      <c r="A438" s="87">
        <v>1435</v>
      </c>
      <c r="B438" s="88"/>
      <c r="C438" s="92"/>
      <c r="D438" s="5"/>
      <c r="E438" s="93"/>
    </row>
    <row r="439" spans="1:5" x14ac:dyDescent="0.3">
      <c r="A439" s="87">
        <v>1436</v>
      </c>
      <c r="B439" s="88"/>
      <c r="C439" s="92"/>
      <c r="D439" s="5"/>
      <c r="E439" s="93"/>
    </row>
    <row r="440" spans="1:5" x14ac:dyDescent="0.3">
      <c r="A440" s="87">
        <v>1437</v>
      </c>
      <c r="B440" s="88"/>
      <c r="C440" s="92"/>
      <c r="D440" s="5"/>
      <c r="E440" s="93"/>
    </row>
    <row r="441" spans="1:5" x14ac:dyDescent="0.3">
      <c r="A441" s="87">
        <v>1438</v>
      </c>
      <c r="B441" s="88"/>
      <c r="C441" s="92"/>
      <c r="D441" s="5"/>
      <c r="E441" s="93"/>
    </row>
    <row r="442" spans="1:5" x14ac:dyDescent="0.3">
      <c r="A442" s="87">
        <v>1439</v>
      </c>
      <c r="B442" s="88"/>
      <c r="C442" s="92"/>
      <c r="D442" s="5"/>
      <c r="E442" s="93"/>
    </row>
    <row r="443" spans="1:5" x14ac:dyDescent="0.3">
      <c r="A443" s="87">
        <v>1440</v>
      </c>
      <c r="B443" s="88"/>
      <c r="C443" s="92"/>
      <c r="D443" s="5"/>
      <c r="E443" s="93"/>
    </row>
    <row r="444" spans="1:5" x14ac:dyDescent="0.3">
      <c r="A444" s="87">
        <v>1441</v>
      </c>
      <c r="B444" s="88"/>
      <c r="C444" s="92"/>
      <c r="D444" s="5"/>
      <c r="E444" s="93"/>
    </row>
    <row r="445" spans="1:5" x14ac:dyDescent="0.3">
      <c r="A445" s="87">
        <v>1442</v>
      </c>
      <c r="B445" s="88"/>
      <c r="C445" s="92"/>
      <c r="D445" s="5"/>
      <c r="E445" s="93"/>
    </row>
    <row r="446" spans="1:5" x14ac:dyDescent="0.3">
      <c r="A446" s="87">
        <v>1443</v>
      </c>
      <c r="B446" s="88"/>
      <c r="C446" s="92"/>
      <c r="D446" s="5"/>
      <c r="E446" s="93"/>
    </row>
    <row r="447" spans="1:5" x14ac:dyDescent="0.3">
      <c r="A447" s="87">
        <v>1444</v>
      </c>
      <c r="B447" s="88"/>
      <c r="C447" s="92"/>
      <c r="D447" s="5"/>
      <c r="E447" s="93"/>
    </row>
    <row r="448" spans="1:5" x14ac:dyDescent="0.3">
      <c r="A448" s="87">
        <v>1445</v>
      </c>
      <c r="B448" s="88"/>
      <c r="C448" s="92"/>
      <c r="D448" s="5"/>
      <c r="E448" s="93"/>
    </row>
    <row r="449" spans="1:5" x14ac:dyDescent="0.3">
      <c r="A449" s="87">
        <v>1446</v>
      </c>
      <c r="B449" s="88"/>
      <c r="C449" s="92"/>
      <c r="D449" s="5"/>
      <c r="E449" s="93"/>
    </row>
    <row r="450" spans="1:5" x14ac:dyDescent="0.3">
      <c r="A450" s="87">
        <v>1447</v>
      </c>
      <c r="B450" s="88"/>
      <c r="C450" s="92"/>
      <c r="D450" s="5"/>
      <c r="E450" s="93"/>
    </row>
    <row r="451" spans="1:5" x14ac:dyDescent="0.3">
      <c r="A451" s="87">
        <v>1448</v>
      </c>
      <c r="B451" s="88"/>
      <c r="C451" s="92"/>
      <c r="D451" s="5"/>
      <c r="E451" s="93"/>
    </row>
    <row r="452" spans="1:5" x14ac:dyDescent="0.3">
      <c r="A452" s="87">
        <v>1449</v>
      </c>
      <c r="B452" s="88"/>
      <c r="C452" s="92"/>
      <c r="D452" s="5"/>
      <c r="E452" s="93"/>
    </row>
    <row r="453" spans="1:5" x14ac:dyDescent="0.3">
      <c r="A453" s="87">
        <v>1450</v>
      </c>
      <c r="B453" s="88"/>
      <c r="C453" s="92"/>
      <c r="D453" s="5"/>
      <c r="E453" s="93"/>
    </row>
    <row r="454" spans="1:5" x14ac:dyDescent="0.3">
      <c r="A454" s="87">
        <v>1451</v>
      </c>
      <c r="B454" s="88"/>
      <c r="C454" s="92"/>
      <c r="D454" s="5"/>
      <c r="E454" s="93"/>
    </row>
    <row r="455" spans="1:5" x14ac:dyDescent="0.3">
      <c r="A455" s="87">
        <v>1452</v>
      </c>
      <c r="B455" s="88"/>
      <c r="C455" s="92"/>
      <c r="D455" s="5"/>
      <c r="E455" s="93"/>
    </row>
    <row r="456" spans="1:5" x14ac:dyDescent="0.3">
      <c r="A456" s="87">
        <v>1453</v>
      </c>
      <c r="B456" s="88"/>
      <c r="C456" s="92"/>
      <c r="D456" s="5"/>
      <c r="E456" s="93"/>
    </row>
    <row r="457" spans="1:5" x14ac:dyDescent="0.3">
      <c r="A457" s="87">
        <v>1454</v>
      </c>
      <c r="B457" s="88"/>
      <c r="C457" s="92"/>
      <c r="D457" s="5"/>
      <c r="E457" s="93"/>
    </row>
    <row r="458" spans="1:5" x14ac:dyDescent="0.3">
      <c r="A458" s="87">
        <v>1455</v>
      </c>
      <c r="B458" s="88"/>
      <c r="C458" s="92"/>
      <c r="D458" s="5"/>
      <c r="E458" s="93"/>
    </row>
    <row r="459" spans="1:5" x14ac:dyDescent="0.3">
      <c r="A459" s="87">
        <v>1456</v>
      </c>
      <c r="B459" s="88"/>
      <c r="C459" s="92"/>
      <c r="D459" s="5"/>
      <c r="E459" s="93"/>
    </row>
    <row r="460" spans="1:5" x14ac:dyDescent="0.3">
      <c r="A460" s="87">
        <v>1457</v>
      </c>
      <c r="B460" s="88"/>
      <c r="C460" s="92"/>
      <c r="D460" s="5"/>
      <c r="E460" s="93"/>
    </row>
    <row r="461" spans="1:5" x14ac:dyDescent="0.3">
      <c r="A461" s="87">
        <v>1458</v>
      </c>
      <c r="B461" s="88"/>
      <c r="C461" s="92"/>
      <c r="D461" s="5"/>
      <c r="E461" s="93"/>
    </row>
    <row r="462" spans="1:5" x14ac:dyDescent="0.3">
      <c r="A462" s="87">
        <v>1459</v>
      </c>
      <c r="B462" s="88"/>
      <c r="C462" s="92"/>
      <c r="D462" s="5"/>
      <c r="E462" s="93"/>
    </row>
    <row r="463" spans="1:5" x14ac:dyDescent="0.3">
      <c r="A463" s="87">
        <v>1460</v>
      </c>
      <c r="B463" s="88"/>
      <c r="C463" s="92"/>
      <c r="D463" s="5"/>
      <c r="E463" s="93"/>
    </row>
    <row r="464" spans="1:5" x14ac:dyDescent="0.3">
      <c r="A464" s="87">
        <v>1461</v>
      </c>
      <c r="B464" s="88"/>
      <c r="C464" s="92"/>
      <c r="D464" s="5"/>
      <c r="E464" s="93"/>
    </row>
    <row r="465" spans="1:5" x14ac:dyDescent="0.3">
      <c r="A465" s="87">
        <v>1462</v>
      </c>
      <c r="B465" s="88"/>
      <c r="C465" s="92"/>
      <c r="D465" s="5"/>
      <c r="E465" s="93"/>
    </row>
    <row r="466" spans="1:5" x14ac:dyDescent="0.3">
      <c r="A466" s="87">
        <v>1463</v>
      </c>
      <c r="B466" s="88"/>
      <c r="C466" s="92"/>
      <c r="D466" s="5"/>
      <c r="E466" s="93"/>
    </row>
    <row r="467" spans="1:5" x14ac:dyDescent="0.3">
      <c r="A467" s="87">
        <v>1464</v>
      </c>
      <c r="B467" s="88"/>
      <c r="C467" s="92"/>
      <c r="D467" s="5"/>
      <c r="E467" s="93"/>
    </row>
    <row r="468" spans="1:5" x14ac:dyDescent="0.3">
      <c r="A468" s="87">
        <v>1465</v>
      </c>
      <c r="B468" s="88"/>
      <c r="C468" s="92"/>
      <c r="D468" s="5"/>
      <c r="E468" s="93"/>
    </row>
    <row r="469" spans="1:5" x14ac:dyDescent="0.3">
      <c r="A469" s="87">
        <v>1466</v>
      </c>
      <c r="B469" s="88"/>
      <c r="C469" s="92"/>
      <c r="D469" s="5"/>
      <c r="E469" s="93"/>
    </row>
    <row r="470" spans="1:5" x14ac:dyDescent="0.3">
      <c r="A470" s="87">
        <v>1467</v>
      </c>
      <c r="B470" s="88"/>
      <c r="C470" s="92"/>
      <c r="D470" s="5"/>
      <c r="E470" s="93"/>
    </row>
    <row r="471" spans="1:5" x14ac:dyDescent="0.3">
      <c r="A471" s="87">
        <v>1468</v>
      </c>
      <c r="B471" s="88"/>
      <c r="C471" s="92"/>
      <c r="D471" s="5"/>
      <c r="E471" s="93"/>
    </row>
    <row r="472" spans="1:5" x14ac:dyDescent="0.3">
      <c r="A472" s="87">
        <v>1469</v>
      </c>
      <c r="B472" s="88"/>
      <c r="C472" s="92"/>
      <c r="D472" s="5"/>
      <c r="E472" s="93"/>
    </row>
    <row r="473" spans="1:5" x14ac:dyDescent="0.3">
      <c r="A473" s="87">
        <v>1470</v>
      </c>
      <c r="B473" s="88"/>
      <c r="C473" s="92"/>
      <c r="D473" s="5"/>
      <c r="E473" s="93"/>
    </row>
    <row r="474" spans="1:5" x14ac:dyDescent="0.3">
      <c r="A474" s="87">
        <v>1471</v>
      </c>
      <c r="B474" s="88"/>
      <c r="C474" s="92"/>
      <c r="D474" s="5"/>
      <c r="E474" s="93"/>
    </row>
    <row r="475" spans="1:5" x14ac:dyDescent="0.3">
      <c r="A475" s="87">
        <v>1472</v>
      </c>
      <c r="B475" s="88"/>
      <c r="C475" s="92"/>
      <c r="D475" s="5"/>
      <c r="E475" s="93"/>
    </row>
    <row r="476" spans="1:5" x14ac:dyDescent="0.3">
      <c r="A476" s="87">
        <v>1473</v>
      </c>
      <c r="B476" s="88"/>
      <c r="C476" s="92"/>
      <c r="D476" s="5"/>
      <c r="E476" s="93"/>
    </row>
    <row r="477" spans="1:5" x14ac:dyDescent="0.3">
      <c r="A477" s="87">
        <v>1474</v>
      </c>
      <c r="B477" s="88"/>
      <c r="C477" s="92"/>
      <c r="D477" s="5"/>
      <c r="E477" s="93"/>
    </row>
    <row r="478" spans="1:5" x14ac:dyDescent="0.3">
      <c r="A478" s="87">
        <v>1475</v>
      </c>
      <c r="B478" s="88"/>
      <c r="C478" s="92"/>
      <c r="D478" s="5"/>
      <c r="E478" s="93"/>
    </row>
    <row r="479" spans="1:5" x14ac:dyDescent="0.3">
      <c r="A479" s="87">
        <v>1476</v>
      </c>
      <c r="B479" s="88"/>
      <c r="C479" s="92"/>
      <c r="D479" s="5"/>
      <c r="E479" s="93"/>
    </row>
    <row r="480" spans="1:5" x14ac:dyDescent="0.3">
      <c r="A480" s="87">
        <v>1477</v>
      </c>
      <c r="B480" s="88"/>
      <c r="C480" s="92"/>
      <c r="D480" s="5"/>
      <c r="E480" s="93"/>
    </row>
    <row r="481" spans="1:5" x14ac:dyDescent="0.3">
      <c r="A481" s="87">
        <v>1478</v>
      </c>
      <c r="B481" s="88"/>
      <c r="C481" s="92"/>
      <c r="D481" s="5"/>
      <c r="E481" s="93"/>
    </row>
    <row r="482" spans="1:5" x14ac:dyDescent="0.3">
      <c r="A482" s="87">
        <v>1479</v>
      </c>
      <c r="B482" s="88"/>
      <c r="C482" s="92"/>
      <c r="D482" s="5"/>
      <c r="E482" s="93"/>
    </row>
    <row r="483" spans="1:5" x14ac:dyDescent="0.3">
      <c r="A483" s="87">
        <v>1480</v>
      </c>
      <c r="B483" s="88"/>
      <c r="C483" s="92"/>
      <c r="D483" s="5"/>
      <c r="E483" s="93"/>
    </row>
    <row r="484" spans="1:5" x14ac:dyDescent="0.3">
      <c r="A484" s="87">
        <v>1481</v>
      </c>
      <c r="B484" s="88"/>
      <c r="C484" s="92"/>
      <c r="D484" s="5"/>
      <c r="E484" s="93"/>
    </row>
    <row r="485" spans="1:5" x14ac:dyDescent="0.3">
      <c r="A485" s="87">
        <v>1482</v>
      </c>
      <c r="B485" s="88"/>
      <c r="C485" s="92"/>
      <c r="D485" s="5"/>
      <c r="E485" s="93"/>
    </row>
    <row r="486" spans="1:5" x14ac:dyDescent="0.3">
      <c r="A486" s="87">
        <v>1483</v>
      </c>
      <c r="B486" s="88"/>
      <c r="C486" s="92"/>
      <c r="D486" s="5"/>
      <c r="E486" s="93"/>
    </row>
    <row r="487" spans="1:5" x14ac:dyDescent="0.3">
      <c r="A487" s="87">
        <v>1484</v>
      </c>
      <c r="B487" s="88"/>
      <c r="C487" s="92"/>
      <c r="D487" s="5"/>
      <c r="E487" s="93"/>
    </row>
    <row r="488" spans="1:5" x14ac:dyDescent="0.3">
      <c r="A488" s="87">
        <v>1485</v>
      </c>
      <c r="B488" s="88"/>
      <c r="C488" s="92"/>
      <c r="D488" s="5"/>
      <c r="E488" s="93"/>
    </row>
    <row r="489" spans="1:5" x14ac:dyDescent="0.3">
      <c r="A489" s="87">
        <v>1486</v>
      </c>
      <c r="B489" s="88"/>
      <c r="C489" s="92"/>
      <c r="D489" s="5"/>
      <c r="E489" s="93"/>
    </row>
    <row r="490" spans="1:5" x14ac:dyDescent="0.3">
      <c r="A490" s="87">
        <v>1487</v>
      </c>
      <c r="B490" s="88"/>
      <c r="C490" s="92"/>
      <c r="D490" s="5"/>
      <c r="E490" s="93"/>
    </row>
    <row r="491" spans="1:5" x14ac:dyDescent="0.3">
      <c r="A491" s="87">
        <v>1488</v>
      </c>
      <c r="B491" s="88"/>
      <c r="C491" s="92"/>
      <c r="D491" s="5"/>
      <c r="E491" s="93"/>
    </row>
    <row r="492" spans="1:5" x14ac:dyDescent="0.3">
      <c r="A492" s="87">
        <v>1489</v>
      </c>
      <c r="B492" s="88"/>
      <c r="C492" s="92"/>
      <c r="D492" s="5"/>
      <c r="E492" s="93"/>
    </row>
    <row r="493" spans="1:5" x14ac:dyDescent="0.3">
      <c r="A493" s="87">
        <v>1490</v>
      </c>
      <c r="B493" s="88"/>
      <c r="C493" s="92"/>
      <c r="D493" s="5"/>
      <c r="E493" s="93"/>
    </row>
    <row r="494" spans="1:5" x14ac:dyDescent="0.3">
      <c r="A494" s="87">
        <v>1491</v>
      </c>
      <c r="B494" s="88"/>
      <c r="C494" s="92"/>
      <c r="D494" s="5"/>
      <c r="E494" s="93"/>
    </row>
    <row r="495" spans="1:5" x14ac:dyDescent="0.3">
      <c r="A495" s="87">
        <v>1492</v>
      </c>
      <c r="B495" s="88"/>
      <c r="C495" s="92"/>
      <c r="D495" s="5"/>
      <c r="E495" s="93"/>
    </row>
    <row r="496" spans="1:5" x14ac:dyDescent="0.3">
      <c r="A496" s="87">
        <v>1493</v>
      </c>
      <c r="B496" s="88"/>
      <c r="C496" s="92"/>
      <c r="D496" s="5"/>
      <c r="E496" s="93"/>
    </row>
    <row r="497" spans="1:5" x14ac:dyDescent="0.3">
      <c r="A497" s="87">
        <v>1494</v>
      </c>
      <c r="B497" s="88"/>
      <c r="C497" s="92"/>
      <c r="D497" s="5"/>
      <c r="E497" s="93"/>
    </row>
    <row r="498" spans="1:5" x14ac:dyDescent="0.3">
      <c r="A498" s="87">
        <v>1495</v>
      </c>
      <c r="B498" s="88"/>
      <c r="C498" s="92"/>
      <c r="D498" s="5"/>
      <c r="E498" s="93"/>
    </row>
    <row r="499" spans="1:5" x14ac:dyDescent="0.3">
      <c r="A499" s="87">
        <v>1496</v>
      </c>
      <c r="B499" s="88"/>
      <c r="C499" s="92"/>
      <c r="D499" s="5"/>
      <c r="E499" s="93"/>
    </row>
    <row r="500" spans="1:5" x14ac:dyDescent="0.3">
      <c r="A500" s="87">
        <v>1497</v>
      </c>
      <c r="B500" s="88"/>
      <c r="C500" s="92"/>
      <c r="D500" s="5"/>
      <c r="E500" s="93"/>
    </row>
    <row r="501" spans="1:5" x14ac:dyDescent="0.3">
      <c r="A501" s="87">
        <v>1498</v>
      </c>
      <c r="B501" s="88"/>
      <c r="C501" s="92"/>
      <c r="D501" s="5"/>
      <c r="E501" s="93"/>
    </row>
    <row r="502" spans="1:5" x14ac:dyDescent="0.3">
      <c r="A502" s="87">
        <v>1499</v>
      </c>
      <c r="B502" s="88"/>
      <c r="C502" s="92"/>
      <c r="D502" s="5"/>
      <c r="E502" s="93"/>
    </row>
    <row r="503" spans="1:5" x14ac:dyDescent="0.3">
      <c r="A503" s="87">
        <v>1500</v>
      </c>
      <c r="B503" s="88"/>
      <c r="C503" s="92"/>
      <c r="D503" s="5"/>
      <c r="E503" s="93"/>
    </row>
    <row r="504" spans="1:5" x14ac:dyDescent="0.3">
      <c r="A504" s="87">
        <v>1501</v>
      </c>
      <c r="B504" s="88"/>
      <c r="C504" s="92"/>
      <c r="D504" s="5"/>
      <c r="E504" s="93"/>
    </row>
    <row r="505" spans="1:5" x14ac:dyDescent="0.3">
      <c r="A505" s="87">
        <v>1502</v>
      </c>
      <c r="B505" s="88"/>
      <c r="C505" s="92"/>
      <c r="D505" s="5"/>
      <c r="E505" s="93"/>
    </row>
    <row r="506" spans="1:5" x14ac:dyDescent="0.3">
      <c r="A506" s="87">
        <v>1503</v>
      </c>
      <c r="B506" s="88"/>
      <c r="C506" s="92"/>
      <c r="D506" s="5"/>
      <c r="E506" s="93"/>
    </row>
    <row r="507" spans="1:5" x14ac:dyDescent="0.3">
      <c r="A507" s="87">
        <v>1504</v>
      </c>
      <c r="B507" s="88"/>
      <c r="C507" s="92"/>
      <c r="D507" s="5"/>
      <c r="E507" s="93"/>
    </row>
    <row r="508" spans="1:5" x14ac:dyDescent="0.3">
      <c r="A508" s="87">
        <v>1505</v>
      </c>
      <c r="B508" s="88"/>
      <c r="C508" s="92"/>
      <c r="D508" s="5"/>
      <c r="E508" s="93"/>
    </row>
    <row r="509" spans="1:5" x14ac:dyDescent="0.3">
      <c r="A509" s="87">
        <v>1506</v>
      </c>
      <c r="B509" s="88"/>
      <c r="C509" s="92"/>
      <c r="D509" s="5"/>
      <c r="E509" s="93"/>
    </row>
    <row r="510" spans="1:5" x14ac:dyDescent="0.3">
      <c r="A510" s="87">
        <v>1507</v>
      </c>
      <c r="B510" s="88"/>
      <c r="C510" s="92"/>
      <c r="D510" s="5"/>
      <c r="E510" s="93"/>
    </row>
    <row r="511" spans="1:5" x14ac:dyDescent="0.3">
      <c r="A511" s="87">
        <v>1508</v>
      </c>
      <c r="B511" s="88"/>
      <c r="C511" s="92"/>
      <c r="D511" s="5"/>
      <c r="E511" s="93"/>
    </row>
    <row r="512" spans="1:5" x14ac:dyDescent="0.3">
      <c r="A512" s="87">
        <v>1509</v>
      </c>
      <c r="B512" s="88"/>
      <c r="C512" s="92"/>
      <c r="D512" s="5"/>
      <c r="E512" s="93"/>
    </row>
    <row r="513" spans="1:5" x14ac:dyDescent="0.3">
      <c r="A513" s="87">
        <v>1510</v>
      </c>
      <c r="B513" s="88"/>
      <c r="C513" s="92"/>
      <c r="D513" s="5"/>
      <c r="E513" s="93"/>
    </row>
    <row r="514" spans="1:5" x14ac:dyDescent="0.3">
      <c r="A514" s="87">
        <v>1511</v>
      </c>
      <c r="B514" s="88"/>
      <c r="C514" s="92"/>
      <c r="D514" s="5"/>
      <c r="E514" s="93"/>
    </row>
    <row r="515" spans="1:5" x14ac:dyDescent="0.3">
      <c r="A515" s="87">
        <v>1512</v>
      </c>
      <c r="B515" s="88"/>
      <c r="C515" s="92"/>
      <c r="D515" s="5"/>
      <c r="E515" s="93"/>
    </row>
    <row r="516" spans="1:5" x14ac:dyDescent="0.3">
      <c r="A516" s="87">
        <v>1513</v>
      </c>
      <c r="B516" s="88"/>
      <c r="C516" s="92"/>
      <c r="D516" s="5"/>
      <c r="E516" s="93"/>
    </row>
    <row r="517" spans="1:5" x14ac:dyDescent="0.3">
      <c r="A517" s="87">
        <v>1514</v>
      </c>
      <c r="B517" s="88"/>
      <c r="C517" s="92"/>
      <c r="D517" s="5"/>
      <c r="E517" s="93"/>
    </row>
    <row r="518" spans="1:5" x14ac:dyDescent="0.3">
      <c r="A518" s="87">
        <v>1515</v>
      </c>
      <c r="B518" s="88"/>
      <c r="C518" s="92"/>
      <c r="D518" s="5"/>
      <c r="E518" s="93"/>
    </row>
    <row r="519" spans="1:5" x14ac:dyDescent="0.3">
      <c r="A519" s="87">
        <v>1516</v>
      </c>
      <c r="B519" s="88"/>
      <c r="C519" s="92"/>
      <c r="D519" s="5"/>
      <c r="E519" s="93"/>
    </row>
    <row r="520" spans="1:5" x14ac:dyDescent="0.3">
      <c r="A520" s="87">
        <v>1517</v>
      </c>
      <c r="B520" s="88"/>
      <c r="C520" s="92"/>
      <c r="D520" s="5"/>
      <c r="E520" s="93"/>
    </row>
    <row r="521" spans="1:5" x14ac:dyDescent="0.3">
      <c r="A521" s="87">
        <v>1518</v>
      </c>
      <c r="B521" s="88"/>
      <c r="C521" s="92"/>
      <c r="D521" s="5"/>
      <c r="E521" s="93"/>
    </row>
    <row r="522" spans="1:5" x14ac:dyDescent="0.3">
      <c r="A522" s="87">
        <v>1519</v>
      </c>
      <c r="B522" s="88"/>
      <c r="C522" s="92"/>
      <c r="D522" s="5"/>
      <c r="E522" s="93"/>
    </row>
    <row r="523" spans="1:5" x14ac:dyDescent="0.3">
      <c r="A523" s="87">
        <v>1520</v>
      </c>
      <c r="B523" s="88"/>
      <c r="C523" s="92"/>
      <c r="D523" s="5"/>
      <c r="E523" s="93"/>
    </row>
    <row r="524" spans="1:5" x14ac:dyDescent="0.3">
      <c r="A524" s="87">
        <v>1521</v>
      </c>
      <c r="B524" s="88"/>
      <c r="C524" s="92"/>
      <c r="D524" s="5"/>
      <c r="E524" s="93"/>
    </row>
    <row r="525" spans="1:5" x14ac:dyDescent="0.3">
      <c r="A525" s="87">
        <v>1522</v>
      </c>
      <c r="B525" s="88"/>
      <c r="C525" s="92"/>
      <c r="D525" s="5"/>
      <c r="E525" s="93"/>
    </row>
    <row r="526" spans="1:5" x14ac:dyDescent="0.3">
      <c r="A526" s="87">
        <v>1523</v>
      </c>
      <c r="B526" s="88"/>
      <c r="C526" s="92"/>
      <c r="D526" s="5"/>
      <c r="E526" s="93"/>
    </row>
    <row r="527" spans="1:5" x14ac:dyDescent="0.3">
      <c r="A527" s="87">
        <v>1524</v>
      </c>
      <c r="B527" s="88"/>
      <c r="C527" s="92"/>
      <c r="D527" s="5"/>
      <c r="E527" s="93"/>
    </row>
    <row r="528" spans="1:5" x14ac:dyDescent="0.3">
      <c r="A528" s="87">
        <v>1525</v>
      </c>
      <c r="B528" s="88"/>
      <c r="C528" s="92"/>
      <c r="D528" s="5"/>
      <c r="E528" s="93"/>
    </row>
    <row r="529" spans="1:5" x14ac:dyDescent="0.3">
      <c r="A529" s="87">
        <v>1526</v>
      </c>
      <c r="B529" s="88"/>
      <c r="C529" s="92"/>
      <c r="D529" s="5"/>
      <c r="E529" s="93"/>
    </row>
    <row r="530" spans="1:5" x14ac:dyDescent="0.3">
      <c r="A530" s="87">
        <v>1527</v>
      </c>
      <c r="B530" s="88"/>
      <c r="C530" s="92"/>
      <c r="D530" s="5"/>
      <c r="E530" s="93"/>
    </row>
    <row r="531" spans="1:5" x14ac:dyDescent="0.3">
      <c r="A531" s="87">
        <v>1528</v>
      </c>
      <c r="B531" s="88"/>
      <c r="C531" s="92"/>
      <c r="D531" s="5"/>
      <c r="E531" s="93"/>
    </row>
    <row r="532" spans="1:5" x14ac:dyDescent="0.3">
      <c r="A532" s="87">
        <v>1529</v>
      </c>
      <c r="B532" s="88"/>
      <c r="C532" s="92"/>
      <c r="D532" s="5"/>
      <c r="E532" s="93"/>
    </row>
    <row r="533" spans="1:5" x14ac:dyDescent="0.3">
      <c r="A533" s="87">
        <v>1530</v>
      </c>
      <c r="B533" s="88"/>
      <c r="C533" s="92"/>
      <c r="D533" s="5"/>
      <c r="E533" s="93"/>
    </row>
    <row r="534" spans="1:5" x14ac:dyDescent="0.3">
      <c r="A534" s="87">
        <v>1531</v>
      </c>
      <c r="B534" s="88"/>
      <c r="C534" s="92"/>
      <c r="D534" s="5"/>
      <c r="E534" s="93"/>
    </row>
    <row r="535" spans="1:5" x14ac:dyDescent="0.3">
      <c r="A535" s="87">
        <v>1532</v>
      </c>
      <c r="B535" s="88"/>
      <c r="C535" s="92"/>
      <c r="D535" s="5"/>
      <c r="E535" s="93"/>
    </row>
    <row r="536" spans="1:5" x14ac:dyDescent="0.3">
      <c r="A536" s="87">
        <v>1533</v>
      </c>
      <c r="B536" s="88"/>
      <c r="C536" s="92"/>
      <c r="D536" s="5"/>
      <c r="E536" s="93"/>
    </row>
    <row r="537" spans="1:5" x14ac:dyDescent="0.3">
      <c r="A537" s="87">
        <v>1534</v>
      </c>
      <c r="B537" s="88"/>
      <c r="C537" s="92"/>
      <c r="D537" s="5"/>
      <c r="E537" s="93"/>
    </row>
    <row r="538" spans="1:5" x14ac:dyDescent="0.3">
      <c r="A538" s="87">
        <v>1535</v>
      </c>
      <c r="B538" s="88"/>
      <c r="C538" s="92"/>
      <c r="D538" s="5"/>
      <c r="E538" s="93"/>
    </row>
    <row r="539" spans="1:5" x14ac:dyDescent="0.3">
      <c r="A539" s="87">
        <v>1536</v>
      </c>
      <c r="B539" s="88"/>
      <c r="C539" s="92"/>
      <c r="D539" s="5"/>
      <c r="E539" s="93"/>
    </row>
    <row r="540" spans="1:5" x14ac:dyDescent="0.3">
      <c r="A540" s="87">
        <v>1537</v>
      </c>
      <c r="B540" s="88"/>
      <c r="C540" s="92"/>
      <c r="D540" s="5"/>
      <c r="E540" s="93"/>
    </row>
    <row r="541" spans="1:5" x14ac:dyDescent="0.3">
      <c r="A541" s="87">
        <v>1538</v>
      </c>
      <c r="B541" s="88"/>
      <c r="C541" s="92"/>
      <c r="D541" s="5"/>
      <c r="E541" s="93"/>
    </row>
    <row r="542" spans="1:5" x14ac:dyDescent="0.3">
      <c r="A542" s="87">
        <v>1539</v>
      </c>
      <c r="B542" s="88"/>
      <c r="C542" s="92"/>
      <c r="D542" s="5"/>
      <c r="E542" s="93"/>
    </row>
    <row r="543" spans="1:5" x14ac:dyDescent="0.3">
      <c r="A543" s="87">
        <v>1540</v>
      </c>
      <c r="B543" s="88"/>
      <c r="C543" s="92"/>
      <c r="D543" s="5"/>
      <c r="E543" s="93"/>
    </row>
    <row r="544" spans="1:5" x14ac:dyDescent="0.3">
      <c r="A544" s="87">
        <v>1541</v>
      </c>
      <c r="B544" s="88"/>
      <c r="C544" s="92"/>
      <c r="D544" s="5"/>
      <c r="E544" s="93"/>
    </row>
    <row r="545" spans="1:5" x14ac:dyDescent="0.3">
      <c r="A545" s="87">
        <v>1542</v>
      </c>
      <c r="B545" s="88"/>
      <c r="C545" s="92"/>
      <c r="D545" s="5"/>
      <c r="E545" s="93"/>
    </row>
    <row r="546" spans="1:5" x14ac:dyDescent="0.3">
      <c r="A546" s="87">
        <v>1543</v>
      </c>
      <c r="B546" s="88"/>
      <c r="C546" s="92"/>
      <c r="D546" s="5"/>
      <c r="E546" s="93"/>
    </row>
    <row r="547" spans="1:5" x14ac:dyDescent="0.3">
      <c r="A547" s="87">
        <v>1544</v>
      </c>
      <c r="B547" s="88"/>
      <c r="C547" s="92"/>
      <c r="D547" s="5"/>
      <c r="E547" s="93"/>
    </row>
    <row r="548" spans="1:5" x14ac:dyDescent="0.3">
      <c r="A548" s="87">
        <v>1545</v>
      </c>
      <c r="B548" s="88"/>
      <c r="C548" s="92"/>
      <c r="D548" s="5"/>
      <c r="E548" s="93"/>
    </row>
    <row r="549" spans="1:5" x14ac:dyDescent="0.3">
      <c r="A549" s="87">
        <v>1546</v>
      </c>
      <c r="B549" s="88"/>
      <c r="C549" s="92"/>
      <c r="D549" s="5"/>
      <c r="E549" s="93"/>
    </row>
    <row r="550" spans="1:5" x14ac:dyDescent="0.3">
      <c r="A550" s="87">
        <v>1547</v>
      </c>
      <c r="B550" s="88"/>
      <c r="C550" s="92"/>
      <c r="D550" s="5"/>
      <c r="E550" s="93"/>
    </row>
    <row r="551" spans="1:5" x14ac:dyDescent="0.3">
      <c r="A551" s="87">
        <v>1548</v>
      </c>
      <c r="B551" s="88"/>
      <c r="C551" s="92"/>
      <c r="D551" s="5"/>
      <c r="E551" s="93"/>
    </row>
    <row r="552" spans="1:5" x14ac:dyDescent="0.3">
      <c r="A552" s="87">
        <v>1549</v>
      </c>
      <c r="B552" s="88"/>
      <c r="C552" s="92"/>
      <c r="D552" s="5"/>
      <c r="E552" s="93"/>
    </row>
    <row r="553" spans="1:5" x14ac:dyDescent="0.3">
      <c r="A553" s="87">
        <v>1550</v>
      </c>
      <c r="B553" s="88"/>
      <c r="C553" s="92"/>
      <c r="D553" s="5"/>
      <c r="E553" s="93"/>
    </row>
    <row r="554" spans="1:5" x14ac:dyDescent="0.3">
      <c r="A554" s="87">
        <v>1551</v>
      </c>
      <c r="B554" s="88"/>
      <c r="C554" s="92"/>
      <c r="D554" s="5"/>
      <c r="E554" s="93"/>
    </row>
    <row r="555" spans="1:5" x14ac:dyDescent="0.3">
      <c r="A555" s="87">
        <v>1552</v>
      </c>
      <c r="B555" s="88"/>
      <c r="C555" s="92"/>
      <c r="D555" s="5"/>
      <c r="E555" s="93"/>
    </row>
    <row r="556" spans="1:5" x14ac:dyDescent="0.3">
      <c r="A556" s="87">
        <v>1553</v>
      </c>
      <c r="B556" s="88"/>
      <c r="C556" s="92"/>
      <c r="D556" s="5"/>
      <c r="E556" s="93"/>
    </row>
    <row r="557" spans="1:5" x14ac:dyDescent="0.3">
      <c r="A557" s="87">
        <v>1554</v>
      </c>
      <c r="B557" s="88"/>
      <c r="C557" s="92"/>
      <c r="D557" s="5"/>
      <c r="E557" s="93"/>
    </row>
    <row r="558" spans="1:5" x14ac:dyDescent="0.3">
      <c r="A558" s="87">
        <v>1555</v>
      </c>
      <c r="B558" s="88"/>
      <c r="C558" s="92"/>
      <c r="D558" s="5"/>
      <c r="E558" s="93"/>
    </row>
    <row r="559" spans="1:5" x14ac:dyDescent="0.3">
      <c r="A559" s="87">
        <v>1556</v>
      </c>
      <c r="B559" s="88"/>
      <c r="C559" s="92"/>
      <c r="D559" s="5"/>
      <c r="E559" s="93"/>
    </row>
    <row r="560" spans="1:5" x14ac:dyDescent="0.3">
      <c r="A560" s="87">
        <v>1557</v>
      </c>
      <c r="B560" s="88"/>
      <c r="C560" s="92"/>
      <c r="D560" s="5"/>
      <c r="E560" s="93"/>
    </row>
    <row r="561" spans="1:5" x14ac:dyDescent="0.3">
      <c r="A561" s="87">
        <v>1558</v>
      </c>
      <c r="B561" s="88"/>
      <c r="C561" s="92"/>
      <c r="D561" s="5"/>
      <c r="E561" s="93"/>
    </row>
    <row r="562" spans="1:5" x14ac:dyDescent="0.3">
      <c r="A562" s="87">
        <v>1559</v>
      </c>
      <c r="B562" s="88"/>
      <c r="C562" s="92"/>
      <c r="D562" s="5"/>
      <c r="E562" s="93"/>
    </row>
    <row r="563" spans="1:5" x14ac:dyDescent="0.3">
      <c r="A563" s="87">
        <v>1560</v>
      </c>
      <c r="B563" s="88"/>
      <c r="C563" s="92"/>
      <c r="D563" s="5"/>
      <c r="E563" s="93"/>
    </row>
    <row r="564" spans="1:5" x14ac:dyDescent="0.3">
      <c r="A564" s="87">
        <v>1561</v>
      </c>
      <c r="B564" s="88"/>
      <c r="C564" s="92"/>
      <c r="D564" s="5"/>
      <c r="E564" s="93"/>
    </row>
    <row r="565" spans="1:5" x14ac:dyDescent="0.3">
      <c r="A565" s="87">
        <v>1562</v>
      </c>
      <c r="B565" s="88"/>
      <c r="C565" s="92"/>
      <c r="D565" s="5"/>
      <c r="E565" s="93"/>
    </row>
    <row r="566" spans="1:5" x14ac:dyDescent="0.3">
      <c r="A566" s="87">
        <v>1563</v>
      </c>
      <c r="B566" s="88"/>
      <c r="C566" s="92"/>
      <c r="D566" s="5"/>
      <c r="E566" s="93"/>
    </row>
    <row r="567" spans="1:5" x14ac:dyDescent="0.3">
      <c r="A567" s="87">
        <v>1564</v>
      </c>
      <c r="B567" s="88"/>
      <c r="C567" s="92"/>
      <c r="D567" s="5"/>
      <c r="E567" s="93"/>
    </row>
    <row r="568" spans="1:5" x14ac:dyDescent="0.3">
      <c r="A568" s="87">
        <v>1565</v>
      </c>
      <c r="B568" s="88"/>
      <c r="C568" s="92"/>
      <c r="D568" s="5"/>
      <c r="E568" s="93"/>
    </row>
    <row r="569" spans="1:5" x14ac:dyDescent="0.3">
      <c r="A569" s="87">
        <v>1566</v>
      </c>
      <c r="B569" s="88"/>
      <c r="C569" s="92"/>
      <c r="D569" s="5"/>
      <c r="E569" s="93"/>
    </row>
    <row r="570" spans="1:5" x14ac:dyDescent="0.3">
      <c r="A570" s="87">
        <v>1567</v>
      </c>
      <c r="B570" s="88"/>
      <c r="C570" s="92"/>
      <c r="D570" s="5"/>
      <c r="E570" s="93"/>
    </row>
    <row r="571" spans="1:5" x14ac:dyDescent="0.3">
      <c r="A571" s="87">
        <v>1568</v>
      </c>
      <c r="B571" s="88"/>
      <c r="C571" s="92"/>
      <c r="D571" s="5"/>
      <c r="E571" s="93"/>
    </row>
    <row r="572" spans="1:5" x14ac:dyDescent="0.3">
      <c r="A572" s="87">
        <v>1569</v>
      </c>
      <c r="B572" s="88"/>
      <c r="C572" s="92"/>
      <c r="D572" s="5"/>
      <c r="E572" s="93"/>
    </row>
    <row r="573" spans="1:5" x14ac:dyDescent="0.3">
      <c r="A573" s="87">
        <v>1570</v>
      </c>
      <c r="B573" s="88"/>
      <c r="C573" s="92"/>
      <c r="D573" s="5"/>
      <c r="E573" s="93"/>
    </row>
    <row r="574" spans="1:5" x14ac:dyDescent="0.3">
      <c r="A574" s="87">
        <v>1571</v>
      </c>
      <c r="B574" s="88"/>
      <c r="C574" s="92"/>
      <c r="D574" s="5"/>
      <c r="E574" s="93"/>
    </row>
    <row r="575" spans="1:5" x14ac:dyDescent="0.3">
      <c r="A575" s="87">
        <v>1572</v>
      </c>
      <c r="B575" s="88"/>
      <c r="C575" s="92"/>
      <c r="D575" s="5"/>
      <c r="E575" s="93"/>
    </row>
    <row r="576" spans="1:5" x14ac:dyDescent="0.3">
      <c r="A576" s="87">
        <v>1573</v>
      </c>
      <c r="B576" s="88"/>
      <c r="C576" s="92"/>
      <c r="D576" s="5"/>
      <c r="E576" s="93"/>
    </row>
    <row r="577" spans="1:5" x14ac:dyDescent="0.3">
      <c r="A577" s="87">
        <v>1574</v>
      </c>
      <c r="B577" s="88"/>
      <c r="C577" s="92"/>
      <c r="D577" s="5"/>
      <c r="E577" s="93"/>
    </row>
    <row r="578" spans="1:5" x14ac:dyDescent="0.3">
      <c r="A578" s="87">
        <v>1575</v>
      </c>
      <c r="B578" s="88"/>
      <c r="C578" s="92"/>
      <c r="D578" s="5"/>
      <c r="E578" s="93"/>
    </row>
    <row r="579" spans="1:5" x14ac:dyDescent="0.3">
      <c r="A579" s="87">
        <v>1576</v>
      </c>
      <c r="B579" s="88"/>
      <c r="C579" s="92"/>
      <c r="D579" s="5"/>
      <c r="E579" s="93"/>
    </row>
    <row r="580" spans="1:5" x14ac:dyDescent="0.3">
      <c r="A580" s="87">
        <v>1577</v>
      </c>
      <c r="B580" s="88"/>
      <c r="C580" s="92"/>
      <c r="D580" s="5"/>
      <c r="E580" s="93"/>
    </row>
    <row r="581" spans="1:5" x14ac:dyDescent="0.3">
      <c r="A581" s="87">
        <v>1578</v>
      </c>
      <c r="B581" s="88"/>
      <c r="C581" s="92"/>
      <c r="D581" s="5"/>
      <c r="E581" s="93"/>
    </row>
    <row r="582" spans="1:5" x14ac:dyDescent="0.3">
      <c r="A582" s="87">
        <v>1579</v>
      </c>
      <c r="B582" s="88"/>
      <c r="C582" s="92"/>
      <c r="D582" s="5"/>
      <c r="E582" s="93"/>
    </row>
    <row r="583" spans="1:5" x14ac:dyDescent="0.3">
      <c r="A583" s="87">
        <v>1580</v>
      </c>
      <c r="B583" s="88"/>
      <c r="C583" s="92"/>
      <c r="D583" s="5"/>
      <c r="E583" s="93"/>
    </row>
    <row r="584" spans="1:5" x14ac:dyDescent="0.3">
      <c r="A584" s="87">
        <v>1581</v>
      </c>
      <c r="B584" s="88"/>
      <c r="C584" s="92"/>
      <c r="D584" s="5"/>
      <c r="E584" s="93"/>
    </row>
    <row r="585" spans="1:5" x14ac:dyDescent="0.3">
      <c r="A585" s="87">
        <v>1582</v>
      </c>
      <c r="B585" s="88"/>
      <c r="C585" s="92"/>
      <c r="D585" s="5"/>
      <c r="E585" s="93"/>
    </row>
    <row r="586" spans="1:5" x14ac:dyDescent="0.3">
      <c r="A586" s="87">
        <v>1583</v>
      </c>
      <c r="B586" s="88"/>
      <c r="C586" s="92"/>
      <c r="D586" s="5"/>
      <c r="E586" s="93"/>
    </row>
    <row r="587" spans="1:5" x14ac:dyDescent="0.3">
      <c r="A587" s="87">
        <v>1584</v>
      </c>
      <c r="B587" s="88"/>
      <c r="C587" s="92"/>
      <c r="D587" s="5"/>
      <c r="E587" s="93"/>
    </row>
    <row r="588" spans="1:5" x14ac:dyDescent="0.3">
      <c r="A588" s="87">
        <v>1585</v>
      </c>
      <c r="B588" s="88"/>
      <c r="C588" s="92"/>
      <c r="D588" s="5"/>
      <c r="E588" s="93"/>
    </row>
    <row r="589" spans="1:5" x14ac:dyDescent="0.3">
      <c r="A589" s="87">
        <v>1586</v>
      </c>
      <c r="B589" s="88"/>
      <c r="C589" s="92"/>
      <c r="D589" s="5"/>
      <c r="E589" s="93"/>
    </row>
    <row r="590" spans="1:5" x14ac:dyDescent="0.3">
      <c r="A590" s="87">
        <v>1587</v>
      </c>
      <c r="B590" s="88"/>
      <c r="C590" s="92"/>
      <c r="D590" s="5"/>
      <c r="E590" s="93"/>
    </row>
    <row r="591" spans="1:5" x14ac:dyDescent="0.3">
      <c r="A591" s="87">
        <v>1588</v>
      </c>
      <c r="B591" s="88"/>
      <c r="C591" s="92"/>
      <c r="D591" s="5"/>
      <c r="E591" s="93"/>
    </row>
    <row r="592" spans="1:5" x14ac:dyDescent="0.3">
      <c r="A592" s="87">
        <v>1589</v>
      </c>
      <c r="B592" s="88"/>
      <c r="C592" s="92"/>
      <c r="D592" s="5"/>
      <c r="E592" s="93"/>
    </row>
    <row r="593" spans="1:5" x14ac:dyDescent="0.3">
      <c r="A593" s="87">
        <v>1590</v>
      </c>
      <c r="B593" s="88"/>
      <c r="C593" s="92"/>
      <c r="D593" s="5"/>
      <c r="E593" s="93"/>
    </row>
    <row r="594" spans="1:5" x14ac:dyDescent="0.3">
      <c r="A594" s="87">
        <v>1591</v>
      </c>
      <c r="B594" s="88"/>
      <c r="C594" s="92"/>
      <c r="D594" s="5"/>
      <c r="E594" s="93"/>
    </row>
    <row r="595" spans="1:5" x14ac:dyDescent="0.3">
      <c r="A595" s="87">
        <v>1592</v>
      </c>
      <c r="B595" s="88"/>
      <c r="C595" s="92"/>
      <c r="D595" s="5"/>
      <c r="E595" s="93"/>
    </row>
    <row r="596" spans="1:5" x14ac:dyDescent="0.3">
      <c r="A596" s="87">
        <v>1593</v>
      </c>
      <c r="B596" s="88"/>
      <c r="C596" s="92"/>
      <c r="D596" s="5"/>
      <c r="E596" s="93"/>
    </row>
    <row r="597" spans="1:5" x14ac:dyDescent="0.3">
      <c r="A597" s="87">
        <v>1594</v>
      </c>
      <c r="B597" s="88"/>
      <c r="C597" s="92"/>
      <c r="D597" s="5"/>
      <c r="E597" s="93"/>
    </row>
    <row r="598" spans="1:5" x14ac:dyDescent="0.3">
      <c r="A598" s="87">
        <v>1595</v>
      </c>
      <c r="B598" s="88"/>
      <c r="C598" s="92"/>
      <c r="D598" s="5"/>
      <c r="E598" s="93"/>
    </row>
    <row r="599" spans="1:5" x14ac:dyDescent="0.3">
      <c r="A599" s="87">
        <v>1596</v>
      </c>
      <c r="B599" s="88"/>
      <c r="C599" s="92"/>
      <c r="D599" s="5"/>
      <c r="E599" s="93"/>
    </row>
    <row r="600" spans="1:5" x14ac:dyDescent="0.3">
      <c r="A600" s="87">
        <v>1597</v>
      </c>
      <c r="B600" s="88"/>
      <c r="C600" s="92"/>
      <c r="D600" s="5"/>
      <c r="E600" s="93"/>
    </row>
    <row r="601" spans="1:5" x14ac:dyDescent="0.3">
      <c r="A601" s="87">
        <v>1598</v>
      </c>
      <c r="B601" s="88"/>
      <c r="C601" s="92"/>
      <c r="D601" s="5"/>
      <c r="E601" s="93"/>
    </row>
    <row r="602" spans="1:5" x14ac:dyDescent="0.3">
      <c r="A602" s="87">
        <v>1599</v>
      </c>
      <c r="B602" s="88"/>
      <c r="C602" s="92"/>
      <c r="D602" s="5"/>
      <c r="E602" s="93"/>
    </row>
    <row r="603" spans="1:5" x14ac:dyDescent="0.3">
      <c r="A603" s="87">
        <v>1600</v>
      </c>
      <c r="B603" s="88"/>
      <c r="C603" s="92"/>
      <c r="D603" s="5"/>
      <c r="E603" s="93"/>
    </row>
    <row r="604" spans="1:5" x14ac:dyDescent="0.3">
      <c r="A604" s="87">
        <v>1601</v>
      </c>
      <c r="B604" s="88"/>
      <c r="C604" s="92"/>
      <c r="D604" s="5"/>
      <c r="E604" s="93"/>
    </row>
    <row r="605" spans="1:5" x14ac:dyDescent="0.3">
      <c r="A605" s="87">
        <v>1602</v>
      </c>
      <c r="B605" s="88"/>
      <c r="C605" s="92"/>
      <c r="D605" s="5"/>
      <c r="E605" s="93"/>
    </row>
    <row r="606" spans="1:5" x14ac:dyDescent="0.3">
      <c r="A606" s="87">
        <v>1603</v>
      </c>
      <c r="B606" s="88"/>
      <c r="C606" s="92"/>
      <c r="D606" s="5"/>
      <c r="E606" s="93"/>
    </row>
    <row r="607" spans="1:5" x14ac:dyDescent="0.3">
      <c r="A607" s="87">
        <v>1604</v>
      </c>
      <c r="B607" s="88"/>
      <c r="C607" s="92"/>
      <c r="D607" s="5"/>
      <c r="E607" s="93"/>
    </row>
    <row r="608" spans="1:5" x14ac:dyDescent="0.3">
      <c r="A608" s="87">
        <v>1605</v>
      </c>
      <c r="B608" s="88"/>
      <c r="C608" s="92"/>
      <c r="D608" s="5"/>
      <c r="E608" s="93"/>
    </row>
    <row r="609" spans="1:5" x14ac:dyDescent="0.3">
      <c r="A609" s="87">
        <v>1606</v>
      </c>
      <c r="B609" s="88"/>
      <c r="C609" s="92"/>
      <c r="D609" s="5"/>
      <c r="E609" s="93"/>
    </row>
    <row r="610" spans="1:5" x14ac:dyDescent="0.3">
      <c r="A610" s="87">
        <v>1607</v>
      </c>
      <c r="B610" s="88"/>
      <c r="C610" s="92"/>
      <c r="D610" s="5"/>
      <c r="E610" s="93"/>
    </row>
    <row r="611" spans="1:5" x14ac:dyDescent="0.3">
      <c r="A611" s="87">
        <v>1608</v>
      </c>
      <c r="B611" s="88"/>
      <c r="C611" s="92"/>
      <c r="D611" s="5"/>
      <c r="E611" s="93"/>
    </row>
    <row r="612" spans="1:5" x14ac:dyDescent="0.3">
      <c r="A612" s="87">
        <v>1609</v>
      </c>
      <c r="B612" s="88"/>
      <c r="C612" s="92"/>
      <c r="D612" s="5"/>
      <c r="E612" s="93"/>
    </row>
    <row r="613" spans="1:5" x14ac:dyDescent="0.3">
      <c r="A613" s="87">
        <v>1610</v>
      </c>
      <c r="B613" s="88"/>
      <c r="C613" s="92"/>
      <c r="D613" s="5"/>
      <c r="E613" s="93"/>
    </row>
    <row r="614" spans="1:5" x14ac:dyDescent="0.3">
      <c r="A614" s="87">
        <v>1611</v>
      </c>
      <c r="B614" s="88"/>
      <c r="C614" s="92"/>
      <c r="D614" s="5"/>
      <c r="E614" s="93"/>
    </row>
    <row r="615" spans="1:5" x14ac:dyDescent="0.3">
      <c r="A615" s="87">
        <v>1612</v>
      </c>
      <c r="B615" s="88"/>
      <c r="C615" s="92"/>
      <c r="D615" s="5"/>
      <c r="E615" s="93"/>
    </row>
    <row r="616" spans="1:5" x14ac:dyDescent="0.3">
      <c r="A616" s="87">
        <v>1613</v>
      </c>
      <c r="B616" s="88"/>
      <c r="C616" s="92"/>
      <c r="D616" s="5"/>
      <c r="E616" s="93"/>
    </row>
    <row r="617" spans="1:5" x14ac:dyDescent="0.3">
      <c r="A617" s="87">
        <v>1614</v>
      </c>
      <c r="B617" s="88"/>
      <c r="C617" s="92"/>
      <c r="D617" s="5"/>
      <c r="E617" s="93"/>
    </row>
    <row r="618" spans="1:5" x14ac:dyDescent="0.3">
      <c r="A618" s="87">
        <v>1615</v>
      </c>
      <c r="B618" s="88"/>
      <c r="C618" s="92"/>
      <c r="D618" s="5"/>
      <c r="E618" s="93"/>
    </row>
    <row r="619" spans="1:5" x14ac:dyDescent="0.3">
      <c r="A619" s="87">
        <v>1616</v>
      </c>
      <c r="B619" s="88"/>
      <c r="C619" s="92"/>
      <c r="D619" s="5"/>
      <c r="E619" s="93"/>
    </row>
    <row r="620" spans="1:5" x14ac:dyDescent="0.3">
      <c r="A620" s="87">
        <v>1617</v>
      </c>
      <c r="B620" s="88"/>
      <c r="C620" s="92"/>
      <c r="D620" s="5"/>
      <c r="E620" s="93"/>
    </row>
    <row r="621" spans="1:5" x14ac:dyDescent="0.3">
      <c r="A621" s="87">
        <v>1618</v>
      </c>
      <c r="B621" s="88"/>
      <c r="C621" s="92"/>
      <c r="D621" s="5"/>
      <c r="E621" s="93"/>
    </row>
    <row r="622" spans="1:5" x14ac:dyDescent="0.3">
      <c r="A622" s="87">
        <v>1619</v>
      </c>
      <c r="B622" s="88"/>
      <c r="C622" s="92"/>
      <c r="D622" s="5"/>
      <c r="E622" s="93"/>
    </row>
    <row r="623" spans="1:5" x14ac:dyDescent="0.3">
      <c r="A623" s="87">
        <v>1620</v>
      </c>
      <c r="B623" s="88"/>
      <c r="C623" s="92"/>
      <c r="D623" s="5"/>
      <c r="E623" s="93"/>
    </row>
    <row r="624" spans="1:5" x14ac:dyDescent="0.3">
      <c r="A624" s="87">
        <v>1621</v>
      </c>
      <c r="B624" s="88"/>
      <c r="C624" s="92"/>
      <c r="D624" s="5"/>
      <c r="E624" s="93"/>
    </row>
    <row r="625" spans="1:5" x14ac:dyDescent="0.3">
      <c r="A625" s="87">
        <v>1622</v>
      </c>
      <c r="B625" s="88"/>
      <c r="C625" s="92"/>
      <c r="D625" s="5"/>
      <c r="E625" s="93"/>
    </row>
    <row r="626" spans="1:5" x14ac:dyDescent="0.3">
      <c r="A626" s="87">
        <v>1623</v>
      </c>
      <c r="B626" s="88"/>
      <c r="C626" s="92"/>
      <c r="D626" s="5"/>
      <c r="E626" s="93"/>
    </row>
    <row r="627" spans="1:5" x14ac:dyDescent="0.3">
      <c r="A627" s="87">
        <v>1624</v>
      </c>
      <c r="B627" s="88"/>
      <c r="C627" s="92"/>
      <c r="D627" s="5"/>
      <c r="E627" s="93"/>
    </row>
    <row r="628" spans="1:5" x14ac:dyDescent="0.3">
      <c r="A628" s="87">
        <v>1625</v>
      </c>
      <c r="B628" s="88"/>
      <c r="C628" s="92"/>
      <c r="D628" s="5"/>
      <c r="E628" s="93"/>
    </row>
    <row r="629" spans="1:5" x14ac:dyDescent="0.3">
      <c r="A629" s="87">
        <v>1626</v>
      </c>
      <c r="B629" s="88"/>
      <c r="C629" s="92"/>
      <c r="D629" s="5"/>
      <c r="E629" s="93"/>
    </row>
    <row r="630" spans="1:5" x14ac:dyDescent="0.3">
      <c r="A630" s="87">
        <v>1627</v>
      </c>
      <c r="B630" s="88"/>
      <c r="C630" s="92"/>
      <c r="D630" s="5"/>
      <c r="E630" s="93"/>
    </row>
    <row r="631" spans="1:5" x14ac:dyDescent="0.3">
      <c r="A631" s="87">
        <v>1628</v>
      </c>
      <c r="B631" s="88"/>
      <c r="C631" s="92"/>
      <c r="D631" s="5"/>
      <c r="E631" s="93"/>
    </row>
    <row r="632" spans="1:5" x14ac:dyDescent="0.3">
      <c r="A632" s="87">
        <v>1629</v>
      </c>
      <c r="B632" s="88"/>
      <c r="C632" s="92"/>
      <c r="D632" s="5"/>
      <c r="E632" s="93"/>
    </row>
    <row r="633" spans="1:5" x14ac:dyDescent="0.3">
      <c r="A633" s="87">
        <v>1630</v>
      </c>
      <c r="B633" s="88"/>
      <c r="C633" s="92"/>
      <c r="D633" s="5"/>
      <c r="E633" s="93"/>
    </row>
    <row r="634" spans="1:5" x14ac:dyDescent="0.3">
      <c r="A634" s="87">
        <v>1631</v>
      </c>
      <c r="B634" s="88"/>
      <c r="C634" s="92"/>
      <c r="D634" s="5"/>
      <c r="E634" s="93"/>
    </row>
    <row r="635" spans="1:5" x14ac:dyDescent="0.3">
      <c r="A635" s="87">
        <v>1632</v>
      </c>
      <c r="B635" s="88"/>
      <c r="C635" s="92"/>
      <c r="D635" s="5"/>
      <c r="E635" s="93"/>
    </row>
    <row r="636" spans="1:5" x14ac:dyDescent="0.3">
      <c r="A636" s="87">
        <v>1633</v>
      </c>
      <c r="B636" s="88"/>
      <c r="C636" s="92"/>
      <c r="D636" s="5"/>
      <c r="E636" s="93"/>
    </row>
    <row r="637" spans="1:5" x14ac:dyDescent="0.3">
      <c r="A637" s="87">
        <v>1634</v>
      </c>
      <c r="B637" s="88"/>
      <c r="C637" s="92"/>
      <c r="D637" s="5"/>
      <c r="E637" s="93"/>
    </row>
    <row r="638" spans="1:5" x14ac:dyDescent="0.3">
      <c r="A638" s="87">
        <v>1635</v>
      </c>
      <c r="B638" s="88"/>
      <c r="C638" s="92"/>
      <c r="D638" s="5"/>
      <c r="E638" s="93"/>
    </row>
    <row r="639" spans="1:5" x14ac:dyDescent="0.3">
      <c r="A639" s="87">
        <v>1636</v>
      </c>
      <c r="B639" s="88"/>
      <c r="C639" s="92"/>
      <c r="D639" s="5"/>
      <c r="E639" s="93"/>
    </row>
    <row r="640" spans="1:5" x14ac:dyDescent="0.3">
      <c r="A640" s="87">
        <v>1637</v>
      </c>
      <c r="B640" s="88"/>
      <c r="C640" s="92"/>
      <c r="D640" s="5"/>
      <c r="E640" s="93"/>
    </row>
    <row r="641" spans="1:5" x14ac:dyDescent="0.3">
      <c r="A641" s="87">
        <v>1638</v>
      </c>
      <c r="B641" s="88"/>
      <c r="C641" s="92"/>
      <c r="D641" s="5"/>
      <c r="E641" s="93"/>
    </row>
    <row r="642" spans="1:5" x14ac:dyDescent="0.3">
      <c r="A642" s="87">
        <v>1639</v>
      </c>
      <c r="B642" s="88"/>
      <c r="C642" s="92"/>
      <c r="D642" s="5"/>
      <c r="E642" s="93"/>
    </row>
    <row r="643" spans="1:5" x14ac:dyDescent="0.3">
      <c r="A643" s="87">
        <v>1640</v>
      </c>
      <c r="B643" s="88"/>
      <c r="C643" s="92"/>
      <c r="D643" s="5"/>
      <c r="E643" s="93"/>
    </row>
    <row r="644" spans="1:5" x14ac:dyDescent="0.3">
      <c r="A644" s="87">
        <v>1641</v>
      </c>
      <c r="B644" s="88"/>
      <c r="C644" s="92"/>
      <c r="D644" s="5"/>
      <c r="E644" s="93"/>
    </row>
    <row r="645" spans="1:5" x14ac:dyDescent="0.3">
      <c r="A645" s="87">
        <v>1642</v>
      </c>
      <c r="B645" s="88"/>
      <c r="C645" s="92"/>
      <c r="D645" s="5"/>
      <c r="E645" s="93"/>
    </row>
    <row r="646" spans="1:5" x14ac:dyDescent="0.3">
      <c r="A646" s="87">
        <v>1643</v>
      </c>
      <c r="B646" s="88"/>
      <c r="C646" s="92"/>
      <c r="D646" s="5"/>
      <c r="E646" s="93"/>
    </row>
    <row r="647" spans="1:5" x14ac:dyDescent="0.3">
      <c r="A647" s="87">
        <v>1644</v>
      </c>
      <c r="B647" s="88"/>
      <c r="C647" s="92"/>
      <c r="D647" s="5"/>
      <c r="E647" s="93"/>
    </row>
    <row r="648" spans="1:5" x14ac:dyDescent="0.3">
      <c r="A648" s="87">
        <v>1645</v>
      </c>
      <c r="B648" s="88"/>
      <c r="C648" s="92"/>
      <c r="D648" s="5"/>
      <c r="E648" s="93"/>
    </row>
    <row r="649" spans="1:5" x14ac:dyDescent="0.3">
      <c r="A649" s="87">
        <v>1646</v>
      </c>
      <c r="B649" s="88"/>
      <c r="C649" s="92"/>
      <c r="D649" s="5"/>
      <c r="E649" s="93"/>
    </row>
    <row r="650" spans="1:5" x14ac:dyDescent="0.3">
      <c r="A650" s="87">
        <v>1647</v>
      </c>
      <c r="B650" s="88"/>
      <c r="C650" s="92"/>
      <c r="D650" s="5"/>
      <c r="E650" s="93"/>
    </row>
    <row r="651" spans="1:5" x14ac:dyDescent="0.3">
      <c r="A651" s="87">
        <v>1648</v>
      </c>
      <c r="B651" s="88"/>
      <c r="C651" s="92"/>
      <c r="D651" s="5"/>
      <c r="E651" s="93"/>
    </row>
    <row r="652" spans="1:5" x14ac:dyDescent="0.3">
      <c r="A652" s="87">
        <v>1649</v>
      </c>
      <c r="B652" s="88"/>
      <c r="C652" s="92"/>
      <c r="D652" s="5"/>
      <c r="E652" s="93"/>
    </row>
    <row r="653" spans="1:5" x14ac:dyDescent="0.3">
      <c r="A653" s="87">
        <v>1650</v>
      </c>
      <c r="B653" s="88"/>
      <c r="C653" s="92"/>
      <c r="D653" s="5"/>
      <c r="E653" s="93"/>
    </row>
    <row r="654" spans="1:5" x14ac:dyDescent="0.3">
      <c r="A654" s="87">
        <v>1651</v>
      </c>
      <c r="B654" s="88"/>
      <c r="C654" s="92"/>
      <c r="D654" s="5"/>
      <c r="E654" s="93"/>
    </row>
    <row r="655" spans="1:5" x14ac:dyDescent="0.3">
      <c r="A655" s="87">
        <v>1652</v>
      </c>
      <c r="B655" s="88"/>
      <c r="C655" s="92"/>
      <c r="D655" s="5"/>
      <c r="E655" s="93"/>
    </row>
    <row r="656" spans="1:5" x14ac:dyDescent="0.3">
      <c r="A656" s="87">
        <v>1653</v>
      </c>
      <c r="B656" s="88"/>
      <c r="C656" s="92"/>
      <c r="D656" s="5"/>
      <c r="E656" s="93"/>
    </row>
    <row r="657" spans="1:5" x14ac:dyDescent="0.3">
      <c r="A657" s="87">
        <v>1654</v>
      </c>
      <c r="B657" s="88"/>
      <c r="C657" s="92"/>
      <c r="D657" s="5"/>
      <c r="E657" s="93"/>
    </row>
    <row r="658" spans="1:5" x14ac:dyDescent="0.3">
      <c r="A658" s="87">
        <v>1655</v>
      </c>
      <c r="B658" s="88"/>
      <c r="C658" s="92"/>
      <c r="D658" s="5"/>
      <c r="E658" s="93"/>
    </row>
    <row r="659" spans="1:5" x14ac:dyDescent="0.3">
      <c r="A659" s="87">
        <v>1656</v>
      </c>
      <c r="B659" s="88"/>
      <c r="C659" s="92"/>
      <c r="D659" s="5"/>
      <c r="E659" s="93"/>
    </row>
    <row r="660" spans="1:5" x14ac:dyDescent="0.3">
      <c r="A660" s="87">
        <v>1657</v>
      </c>
      <c r="B660" s="88"/>
      <c r="C660" s="92"/>
      <c r="D660" s="5"/>
      <c r="E660" s="93"/>
    </row>
    <row r="661" spans="1:5" x14ac:dyDescent="0.3">
      <c r="A661" s="87">
        <v>1658</v>
      </c>
      <c r="B661" s="88"/>
      <c r="C661" s="92"/>
      <c r="D661" s="5"/>
      <c r="E661" s="93"/>
    </row>
    <row r="662" spans="1:5" x14ac:dyDescent="0.3">
      <c r="A662" s="87">
        <v>1659</v>
      </c>
      <c r="B662" s="88"/>
      <c r="C662" s="92"/>
      <c r="D662" s="5"/>
      <c r="E662" s="93"/>
    </row>
    <row r="663" spans="1:5" x14ac:dyDescent="0.3">
      <c r="A663" s="87">
        <v>1660</v>
      </c>
      <c r="B663" s="88"/>
      <c r="C663" s="92"/>
      <c r="D663" s="5"/>
      <c r="E663" s="93"/>
    </row>
    <row r="664" spans="1:5" x14ac:dyDescent="0.3">
      <c r="A664" s="87">
        <v>1661</v>
      </c>
      <c r="B664" s="88"/>
      <c r="C664" s="92"/>
      <c r="D664" s="5"/>
      <c r="E664" s="93"/>
    </row>
    <row r="665" spans="1:5" x14ac:dyDescent="0.3">
      <c r="A665" s="87">
        <v>1662</v>
      </c>
      <c r="B665" s="88"/>
      <c r="C665" s="92"/>
      <c r="D665" s="5"/>
      <c r="E665" s="93"/>
    </row>
    <row r="666" spans="1:5" x14ac:dyDescent="0.3">
      <c r="A666" s="87">
        <v>1663</v>
      </c>
      <c r="B666" s="88"/>
      <c r="C666" s="92"/>
      <c r="D666" s="5"/>
      <c r="E666" s="93"/>
    </row>
    <row r="667" spans="1:5" x14ac:dyDescent="0.3">
      <c r="A667" s="87">
        <v>1664</v>
      </c>
      <c r="B667" s="88"/>
      <c r="C667" s="92"/>
      <c r="D667" s="5"/>
      <c r="E667" s="93"/>
    </row>
    <row r="668" spans="1:5" x14ac:dyDescent="0.3">
      <c r="A668" s="87">
        <v>1665</v>
      </c>
      <c r="B668" s="88"/>
      <c r="C668" s="92"/>
      <c r="D668" s="5"/>
      <c r="E668" s="93"/>
    </row>
    <row r="669" spans="1:5" x14ac:dyDescent="0.3">
      <c r="A669" s="87">
        <v>1666</v>
      </c>
      <c r="B669" s="88"/>
      <c r="C669" s="92"/>
      <c r="D669" s="5"/>
      <c r="E669" s="93"/>
    </row>
    <row r="670" spans="1:5" x14ac:dyDescent="0.3">
      <c r="A670" s="87">
        <v>1667</v>
      </c>
      <c r="B670" s="88"/>
      <c r="C670" s="92"/>
      <c r="D670" s="5"/>
      <c r="E670" s="93"/>
    </row>
    <row r="671" spans="1:5" x14ac:dyDescent="0.3">
      <c r="A671" s="87">
        <v>1668</v>
      </c>
      <c r="B671" s="88"/>
      <c r="C671" s="92"/>
      <c r="D671" s="5"/>
      <c r="E671" s="93"/>
    </row>
    <row r="672" spans="1:5" x14ac:dyDescent="0.3">
      <c r="A672" s="87">
        <v>1669</v>
      </c>
      <c r="B672" s="88"/>
      <c r="C672" s="92"/>
      <c r="D672" s="5"/>
      <c r="E672" s="93"/>
    </row>
    <row r="673" spans="1:5" x14ac:dyDescent="0.3">
      <c r="A673" s="87">
        <v>1670</v>
      </c>
      <c r="B673" s="88"/>
      <c r="C673" s="92"/>
      <c r="D673" s="5"/>
      <c r="E673" s="93"/>
    </row>
    <row r="674" spans="1:5" x14ac:dyDescent="0.3">
      <c r="A674" s="87">
        <v>1671</v>
      </c>
      <c r="B674" s="88"/>
      <c r="C674" s="92"/>
      <c r="D674" s="5"/>
      <c r="E674" s="93"/>
    </row>
    <row r="675" spans="1:5" x14ac:dyDescent="0.3">
      <c r="A675" s="87">
        <v>1672</v>
      </c>
      <c r="B675" s="88"/>
      <c r="C675" s="92"/>
      <c r="D675" s="5"/>
      <c r="E675" s="93"/>
    </row>
    <row r="676" spans="1:5" x14ac:dyDescent="0.3">
      <c r="A676" s="87">
        <v>1673</v>
      </c>
      <c r="B676" s="88"/>
      <c r="C676" s="92"/>
      <c r="D676" s="5"/>
      <c r="E676" s="93"/>
    </row>
    <row r="677" spans="1:5" x14ac:dyDescent="0.3">
      <c r="A677" s="87">
        <v>1674</v>
      </c>
      <c r="B677" s="88"/>
      <c r="C677" s="92"/>
      <c r="D677" s="5"/>
      <c r="E677" s="93"/>
    </row>
    <row r="678" spans="1:5" x14ac:dyDescent="0.3">
      <c r="A678" s="87">
        <v>1675</v>
      </c>
      <c r="B678" s="88"/>
      <c r="C678" s="92"/>
      <c r="D678" s="5"/>
      <c r="E678" s="93"/>
    </row>
    <row r="679" spans="1:5" x14ac:dyDescent="0.3">
      <c r="A679" s="87">
        <v>1676</v>
      </c>
      <c r="B679" s="88"/>
      <c r="C679" s="92"/>
      <c r="D679" s="5"/>
      <c r="E679" s="93"/>
    </row>
    <row r="680" spans="1:5" x14ac:dyDescent="0.3">
      <c r="A680" s="87">
        <v>1677</v>
      </c>
      <c r="B680" s="88"/>
      <c r="C680" s="92"/>
      <c r="D680" s="5"/>
      <c r="E680" s="93"/>
    </row>
    <row r="681" spans="1:5" x14ac:dyDescent="0.3">
      <c r="A681" s="87">
        <v>1678</v>
      </c>
      <c r="B681" s="88"/>
      <c r="C681" s="92"/>
      <c r="D681" s="5"/>
      <c r="E681" s="93"/>
    </row>
    <row r="682" spans="1:5" x14ac:dyDescent="0.3">
      <c r="A682" s="87">
        <v>1679</v>
      </c>
      <c r="B682" s="88"/>
      <c r="C682" s="92"/>
      <c r="D682" s="5"/>
      <c r="E682" s="93"/>
    </row>
    <row r="683" spans="1:5" x14ac:dyDescent="0.3">
      <c r="A683" s="87">
        <v>1680</v>
      </c>
      <c r="B683" s="88"/>
      <c r="C683" s="92"/>
      <c r="D683" s="5"/>
      <c r="E683" s="93"/>
    </row>
    <row r="684" spans="1:5" x14ac:dyDescent="0.3">
      <c r="A684" s="87">
        <v>1681</v>
      </c>
      <c r="B684" s="88"/>
      <c r="C684" s="92"/>
      <c r="D684" s="5"/>
      <c r="E684" s="93"/>
    </row>
    <row r="685" spans="1:5" x14ac:dyDescent="0.3">
      <c r="A685" s="87">
        <v>1682</v>
      </c>
      <c r="B685" s="88"/>
      <c r="C685" s="92"/>
      <c r="D685" s="5"/>
      <c r="E685" s="93"/>
    </row>
    <row r="686" spans="1:5" x14ac:dyDescent="0.3">
      <c r="A686" s="87">
        <v>1683</v>
      </c>
      <c r="B686" s="88"/>
      <c r="C686" s="92"/>
      <c r="D686" s="5"/>
      <c r="E686" s="93"/>
    </row>
    <row r="687" spans="1:5" x14ac:dyDescent="0.3">
      <c r="A687" s="87">
        <v>1684</v>
      </c>
      <c r="B687" s="88"/>
      <c r="C687" s="92"/>
      <c r="D687" s="5"/>
      <c r="E687" s="93"/>
    </row>
    <row r="688" spans="1:5" x14ac:dyDescent="0.3">
      <c r="A688" s="87">
        <v>1685</v>
      </c>
      <c r="B688" s="88"/>
      <c r="C688" s="92"/>
      <c r="D688" s="5"/>
      <c r="E688" s="93"/>
    </row>
    <row r="689" spans="1:5" x14ac:dyDescent="0.3">
      <c r="A689" s="87">
        <v>1686</v>
      </c>
      <c r="B689" s="88"/>
      <c r="C689" s="92"/>
      <c r="D689" s="5"/>
      <c r="E689" s="93"/>
    </row>
    <row r="690" spans="1:5" x14ac:dyDescent="0.3">
      <c r="A690" s="87">
        <v>1687</v>
      </c>
      <c r="B690" s="88"/>
      <c r="C690" s="92"/>
      <c r="D690" s="5"/>
      <c r="E690" s="93"/>
    </row>
    <row r="691" spans="1:5" x14ac:dyDescent="0.3">
      <c r="A691" s="87">
        <v>1688</v>
      </c>
      <c r="B691" s="88"/>
      <c r="C691" s="92"/>
      <c r="D691" s="5"/>
      <c r="E691" s="93"/>
    </row>
    <row r="692" spans="1:5" x14ac:dyDescent="0.3">
      <c r="A692" s="87">
        <v>1689</v>
      </c>
      <c r="B692" s="88"/>
      <c r="C692" s="92"/>
      <c r="D692" s="5"/>
      <c r="E692" s="93"/>
    </row>
    <row r="693" spans="1:5" x14ac:dyDescent="0.3">
      <c r="A693" s="87">
        <v>1690</v>
      </c>
      <c r="B693" s="88"/>
      <c r="C693" s="92"/>
      <c r="D693" s="5"/>
      <c r="E693" s="93"/>
    </row>
    <row r="694" spans="1:5" x14ac:dyDescent="0.3">
      <c r="A694" s="87">
        <v>1691</v>
      </c>
      <c r="B694" s="88"/>
      <c r="C694" s="92"/>
      <c r="D694" s="5"/>
      <c r="E694" s="93"/>
    </row>
    <row r="695" spans="1:5" x14ac:dyDescent="0.3">
      <c r="A695" s="87">
        <v>1692</v>
      </c>
      <c r="B695" s="88"/>
      <c r="C695" s="92"/>
      <c r="D695" s="5"/>
      <c r="E695" s="93"/>
    </row>
    <row r="696" spans="1:5" x14ac:dyDescent="0.3">
      <c r="A696" s="87">
        <v>1693</v>
      </c>
      <c r="B696" s="88"/>
      <c r="C696" s="92"/>
      <c r="D696" s="5"/>
      <c r="E696" s="93"/>
    </row>
    <row r="697" spans="1:5" x14ac:dyDescent="0.3">
      <c r="A697" s="87">
        <v>1694</v>
      </c>
      <c r="B697" s="88"/>
      <c r="C697" s="92"/>
      <c r="D697" s="5"/>
      <c r="E697" s="93"/>
    </row>
    <row r="698" spans="1:5" x14ac:dyDescent="0.3">
      <c r="A698" s="87">
        <v>1695</v>
      </c>
      <c r="B698" s="88"/>
      <c r="C698" s="92"/>
      <c r="D698" s="5"/>
      <c r="E698" s="93"/>
    </row>
    <row r="699" spans="1:5" x14ac:dyDescent="0.3">
      <c r="A699" s="87">
        <v>1696</v>
      </c>
      <c r="B699" s="88"/>
      <c r="C699" s="92"/>
      <c r="D699" s="5"/>
      <c r="E699" s="93"/>
    </row>
    <row r="700" spans="1:5" x14ac:dyDescent="0.3">
      <c r="A700" s="87">
        <v>1697</v>
      </c>
      <c r="B700" s="88"/>
      <c r="C700" s="92"/>
      <c r="D700" s="5"/>
      <c r="E700" s="93"/>
    </row>
    <row r="701" spans="1:5" x14ac:dyDescent="0.3">
      <c r="A701" s="87">
        <v>1698</v>
      </c>
      <c r="B701" s="88"/>
      <c r="C701" s="92"/>
      <c r="D701" s="5"/>
      <c r="E701" s="93"/>
    </row>
    <row r="702" spans="1:5" x14ac:dyDescent="0.3">
      <c r="A702" s="87">
        <v>1699</v>
      </c>
      <c r="B702" s="88"/>
      <c r="C702" s="92"/>
      <c r="D702" s="5"/>
      <c r="E702" s="93"/>
    </row>
    <row r="703" spans="1:5" x14ac:dyDescent="0.3">
      <c r="A703" s="87">
        <v>1700</v>
      </c>
      <c r="B703" s="88"/>
      <c r="C703" s="92"/>
      <c r="D703" s="5"/>
      <c r="E703" s="93"/>
    </row>
    <row r="704" spans="1:5" x14ac:dyDescent="0.3">
      <c r="A704" s="87">
        <v>1701</v>
      </c>
      <c r="B704" s="88"/>
      <c r="C704" s="92"/>
      <c r="D704" s="5"/>
      <c r="E704" s="93"/>
    </row>
    <row r="705" spans="1:5" x14ac:dyDescent="0.3">
      <c r="A705" s="87">
        <v>1702</v>
      </c>
      <c r="B705" s="88"/>
      <c r="C705" s="92"/>
      <c r="D705" s="5"/>
      <c r="E705" s="93"/>
    </row>
    <row r="706" spans="1:5" x14ac:dyDescent="0.3">
      <c r="A706" s="87">
        <v>1703</v>
      </c>
      <c r="B706" s="88"/>
      <c r="C706" s="92"/>
      <c r="D706" s="5"/>
      <c r="E706" s="93"/>
    </row>
    <row r="707" spans="1:5" x14ac:dyDescent="0.3">
      <c r="A707" s="87">
        <v>1704</v>
      </c>
      <c r="B707" s="88"/>
      <c r="C707" s="92"/>
      <c r="D707" s="5"/>
      <c r="E707" s="93"/>
    </row>
    <row r="708" spans="1:5" x14ac:dyDescent="0.3">
      <c r="A708" s="87">
        <v>1705</v>
      </c>
      <c r="B708" s="88"/>
      <c r="C708" s="92"/>
      <c r="D708" s="5"/>
      <c r="E708" s="93"/>
    </row>
    <row r="709" spans="1:5" x14ac:dyDescent="0.3">
      <c r="A709" s="87">
        <v>1706</v>
      </c>
      <c r="B709" s="88"/>
      <c r="C709" s="92"/>
      <c r="D709" s="5"/>
      <c r="E709" s="93"/>
    </row>
    <row r="710" spans="1:5" x14ac:dyDescent="0.3">
      <c r="A710" s="87">
        <v>1707</v>
      </c>
      <c r="B710" s="88"/>
      <c r="C710" s="92"/>
      <c r="D710" s="5"/>
      <c r="E710" s="93"/>
    </row>
    <row r="711" spans="1:5" x14ac:dyDescent="0.3">
      <c r="A711" s="87">
        <v>1708</v>
      </c>
      <c r="B711" s="88"/>
      <c r="C711" s="92"/>
      <c r="D711" s="5"/>
      <c r="E711" s="93"/>
    </row>
    <row r="712" spans="1:5" x14ac:dyDescent="0.3">
      <c r="A712" s="87">
        <v>1709</v>
      </c>
      <c r="B712" s="88"/>
      <c r="C712" s="92"/>
      <c r="D712" s="5"/>
      <c r="E712" s="93"/>
    </row>
    <row r="713" spans="1:5" x14ac:dyDescent="0.3">
      <c r="A713" s="87">
        <v>1710</v>
      </c>
      <c r="B713" s="88"/>
      <c r="C713" s="92"/>
      <c r="D713" s="5"/>
      <c r="E713" s="93"/>
    </row>
    <row r="714" spans="1:5" x14ac:dyDescent="0.3">
      <c r="A714" s="87">
        <v>1711</v>
      </c>
      <c r="B714" s="88"/>
      <c r="C714" s="92"/>
      <c r="D714" s="5"/>
      <c r="E714" s="93"/>
    </row>
    <row r="715" spans="1:5" x14ac:dyDescent="0.3">
      <c r="A715" s="87">
        <v>1712</v>
      </c>
      <c r="B715" s="88"/>
      <c r="C715" s="92"/>
      <c r="D715" s="5"/>
      <c r="E715" s="93"/>
    </row>
    <row r="716" spans="1:5" x14ac:dyDescent="0.3">
      <c r="A716" s="87">
        <v>1713</v>
      </c>
      <c r="B716" s="88"/>
      <c r="C716" s="92"/>
      <c r="D716" s="5"/>
      <c r="E716" s="93"/>
    </row>
    <row r="717" spans="1:5" x14ac:dyDescent="0.3">
      <c r="A717" s="87">
        <v>1714</v>
      </c>
      <c r="B717" s="88"/>
      <c r="C717" s="92"/>
      <c r="D717" s="5"/>
      <c r="E717" s="93"/>
    </row>
    <row r="718" spans="1:5" x14ac:dyDescent="0.3">
      <c r="A718" s="87">
        <v>1715</v>
      </c>
      <c r="B718" s="88"/>
      <c r="C718" s="92"/>
      <c r="D718" s="5"/>
      <c r="E718" s="93"/>
    </row>
    <row r="719" spans="1:5" x14ac:dyDescent="0.3">
      <c r="A719" s="87">
        <v>1716</v>
      </c>
      <c r="B719" s="88"/>
      <c r="C719" s="92"/>
      <c r="D719" s="5"/>
      <c r="E719" s="93"/>
    </row>
    <row r="720" spans="1:5" x14ac:dyDescent="0.3">
      <c r="A720" s="87">
        <v>1717</v>
      </c>
      <c r="B720" s="88"/>
      <c r="C720" s="92"/>
      <c r="D720" s="5"/>
      <c r="E720" s="93"/>
    </row>
    <row r="721" spans="1:5" x14ac:dyDescent="0.3">
      <c r="A721" s="87">
        <v>1718</v>
      </c>
      <c r="B721" s="88"/>
      <c r="C721" s="92"/>
      <c r="D721" s="5"/>
      <c r="E721" s="93"/>
    </row>
    <row r="722" spans="1:5" x14ac:dyDescent="0.3">
      <c r="A722" s="87">
        <v>1719</v>
      </c>
      <c r="B722" s="88"/>
      <c r="C722" s="92"/>
      <c r="D722" s="5"/>
      <c r="E722" s="93"/>
    </row>
    <row r="723" spans="1:5" x14ac:dyDescent="0.3">
      <c r="A723" s="87">
        <v>1720</v>
      </c>
      <c r="B723" s="88"/>
      <c r="C723" s="92"/>
      <c r="D723" s="5"/>
      <c r="E723" s="93"/>
    </row>
    <row r="724" spans="1:5" x14ac:dyDescent="0.3">
      <c r="A724" s="87">
        <v>1721</v>
      </c>
      <c r="B724" s="88"/>
      <c r="C724" s="92"/>
      <c r="D724" s="5"/>
      <c r="E724" s="93"/>
    </row>
    <row r="725" spans="1:5" x14ac:dyDescent="0.3">
      <c r="A725" s="87">
        <v>1722</v>
      </c>
      <c r="B725" s="88"/>
      <c r="C725" s="92"/>
      <c r="D725" s="5"/>
      <c r="E725" s="93"/>
    </row>
    <row r="726" spans="1:5" x14ac:dyDescent="0.3">
      <c r="A726" s="87">
        <v>1723</v>
      </c>
      <c r="B726" s="88"/>
      <c r="C726" s="92"/>
      <c r="D726" s="5"/>
      <c r="E726" s="93"/>
    </row>
    <row r="727" spans="1:5" x14ac:dyDescent="0.3">
      <c r="A727" s="87">
        <v>1724</v>
      </c>
      <c r="B727" s="88"/>
      <c r="C727" s="92"/>
      <c r="D727" s="5"/>
      <c r="E727" s="93"/>
    </row>
    <row r="728" spans="1:5" x14ac:dyDescent="0.3">
      <c r="A728" s="87">
        <v>1725</v>
      </c>
      <c r="B728" s="88"/>
      <c r="C728" s="92"/>
      <c r="D728" s="5"/>
      <c r="E728" s="93"/>
    </row>
    <row r="729" spans="1:5" x14ac:dyDescent="0.3">
      <c r="A729" s="87">
        <v>1726</v>
      </c>
      <c r="B729" s="88"/>
      <c r="C729" s="92"/>
      <c r="D729" s="5"/>
      <c r="E729" s="93"/>
    </row>
    <row r="730" spans="1:5" x14ac:dyDescent="0.3">
      <c r="A730" s="87">
        <v>1727</v>
      </c>
      <c r="B730" s="88"/>
      <c r="C730" s="92"/>
      <c r="D730" s="5"/>
      <c r="E730" s="93"/>
    </row>
    <row r="731" spans="1:5" x14ac:dyDescent="0.3">
      <c r="A731" s="87">
        <v>1728</v>
      </c>
      <c r="B731" s="88"/>
      <c r="C731" s="92"/>
      <c r="D731" s="5"/>
      <c r="E731" s="93"/>
    </row>
    <row r="732" spans="1:5" x14ac:dyDescent="0.3">
      <c r="A732" s="87">
        <v>1729</v>
      </c>
      <c r="B732" s="88"/>
      <c r="C732" s="92"/>
      <c r="D732" s="5"/>
      <c r="E732" s="93"/>
    </row>
    <row r="733" spans="1:5" x14ac:dyDescent="0.3">
      <c r="A733" s="87">
        <v>1730</v>
      </c>
      <c r="B733" s="88"/>
      <c r="C733" s="92"/>
      <c r="D733" s="5"/>
      <c r="E733" s="93"/>
    </row>
    <row r="734" spans="1:5" x14ac:dyDescent="0.3">
      <c r="A734" s="87">
        <v>1731</v>
      </c>
      <c r="B734" s="88"/>
      <c r="C734" s="92"/>
      <c r="D734" s="5"/>
      <c r="E734" s="93"/>
    </row>
    <row r="735" spans="1:5" x14ac:dyDescent="0.3">
      <c r="A735" s="87">
        <v>1732</v>
      </c>
      <c r="B735" s="88"/>
      <c r="C735" s="92"/>
      <c r="D735" s="5"/>
      <c r="E735" s="93"/>
    </row>
    <row r="736" spans="1:5" x14ac:dyDescent="0.3">
      <c r="A736" s="87">
        <v>1733</v>
      </c>
      <c r="B736" s="88"/>
      <c r="C736" s="92"/>
      <c r="D736" s="5"/>
      <c r="E736" s="93"/>
    </row>
    <row r="737" spans="1:5" x14ac:dyDescent="0.3">
      <c r="A737" s="87">
        <v>1734</v>
      </c>
      <c r="B737" s="88"/>
      <c r="C737" s="92"/>
      <c r="D737" s="5"/>
      <c r="E737" s="93"/>
    </row>
    <row r="738" spans="1:5" x14ac:dyDescent="0.3">
      <c r="A738" s="87">
        <v>1735</v>
      </c>
      <c r="B738" s="88"/>
      <c r="C738" s="92"/>
      <c r="D738" s="5"/>
      <c r="E738" s="93"/>
    </row>
    <row r="739" spans="1:5" x14ac:dyDescent="0.3">
      <c r="A739" s="87">
        <v>1736</v>
      </c>
      <c r="B739" s="88"/>
      <c r="C739" s="92"/>
      <c r="D739" s="5"/>
      <c r="E739" s="93"/>
    </row>
    <row r="740" spans="1:5" x14ac:dyDescent="0.3">
      <c r="A740" s="87">
        <v>1737</v>
      </c>
      <c r="B740" s="88"/>
      <c r="C740" s="92"/>
      <c r="D740" s="5"/>
      <c r="E740" s="93"/>
    </row>
    <row r="741" spans="1:5" x14ac:dyDescent="0.3">
      <c r="A741" s="87">
        <v>1738</v>
      </c>
      <c r="B741" s="88"/>
      <c r="C741" s="92"/>
      <c r="D741" s="5"/>
      <c r="E741" s="93"/>
    </row>
    <row r="742" spans="1:5" x14ac:dyDescent="0.3">
      <c r="A742" s="87">
        <v>1739</v>
      </c>
      <c r="B742" s="88"/>
      <c r="C742" s="92"/>
      <c r="D742" s="5"/>
      <c r="E742" s="93"/>
    </row>
    <row r="743" spans="1:5" x14ac:dyDescent="0.3">
      <c r="A743" s="87">
        <v>1740</v>
      </c>
      <c r="B743" s="88"/>
      <c r="C743" s="92"/>
      <c r="D743" s="5"/>
      <c r="E743" s="93"/>
    </row>
    <row r="744" spans="1:5" x14ac:dyDescent="0.3">
      <c r="A744" s="87">
        <v>1741</v>
      </c>
      <c r="B744" s="88"/>
      <c r="C744" s="92"/>
      <c r="D744" s="5"/>
      <c r="E744" s="93"/>
    </row>
    <row r="745" spans="1:5" x14ac:dyDescent="0.3">
      <c r="A745" s="87">
        <v>1742</v>
      </c>
      <c r="B745" s="88"/>
      <c r="C745" s="92"/>
      <c r="D745" s="5"/>
      <c r="E745" s="93"/>
    </row>
    <row r="746" spans="1:5" x14ac:dyDescent="0.3">
      <c r="A746" s="87">
        <v>1743</v>
      </c>
      <c r="B746" s="88"/>
      <c r="C746" s="92"/>
      <c r="D746" s="5"/>
      <c r="E746" s="93"/>
    </row>
    <row r="747" spans="1:5" x14ac:dyDescent="0.3">
      <c r="A747" s="87">
        <v>1744</v>
      </c>
      <c r="B747" s="88"/>
      <c r="C747" s="92"/>
      <c r="D747" s="5"/>
      <c r="E747" s="93"/>
    </row>
    <row r="748" spans="1:5" x14ac:dyDescent="0.3">
      <c r="A748" s="87">
        <v>1745</v>
      </c>
      <c r="B748" s="88"/>
      <c r="C748" s="92"/>
      <c r="D748" s="5"/>
      <c r="E748" s="93"/>
    </row>
    <row r="749" spans="1:5" x14ac:dyDescent="0.3">
      <c r="A749" s="87">
        <v>1746</v>
      </c>
      <c r="B749" s="88"/>
      <c r="C749" s="92"/>
      <c r="D749" s="5"/>
      <c r="E749" s="93"/>
    </row>
    <row r="750" spans="1:5" x14ac:dyDescent="0.3">
      <c r="A750" s="87">
        <v>1747</v>
      </c>
      <c r="B750" s="88"/>
      <c r="C750" s="92"/>
      <c r="D750" s="5"/>
      <c r="E750" s="93"/>
    </row>
    <row r="751" spans="1:5" x14ac:dyDescent="0.3">
      <c r="A751" s="87">
        <v>1748</v>
      </c>
      <c r="B751" s="88"/>
      <c r="C751" s="92"/>
      <c r="D751" s="5"/>
      <c r="E751" s="93"/>
    </row>
    <row r="752" spans="1:5" x14ac:dyDescent="0.3">
      <c r="A752" s="87">
        <v>1749</v>
      </c>
      <c r="B752" s="88"/>
      <c r="C752" s="92"/>
      <c r="D752" s="5"/>
      <c r="E752" s="93"/>
    </row>
    <row r="753" spans="1:5" x14ac:dyDescent="0.3">
      <c r="A753" s="87">
        <v>1750</v>
      </c>
      <c r="B753" s="88"/>
      <c r="C753" s="92"/>
      <c r="D753" s="5"/>
      <c r="E753" s="93"/>
    </row>
    <row r="754" spans="1:5" x14ac:dyDescent="0.3">
      <c r="A754" s="87">
        <v>1751</v>
      </c>
      <c r="B754" s="88"/>
      <c r="C754" s="92"/>
      <c r="D754" s="5"/>
      <c r="E754" s="93"/>
    </row>
    <row r="755" spans="1:5" x14ac:dyDescent="0.3">
      <c r="A755" s="87">
        <v>1752</v>
      </c>
      <c r="B755" s="88"/>
      <c r="C755" s="92"/>
      <c r="D755" s="5"/>
      <c r="E755" s="93"/>
    </row>
    <row r="756" spans="1:5" x14ac:dyDescent="0.3">
      <c r="A756" s="87">
        <v>1753</v>
      </c>
      <c r="B756" s="88"/>
      <c r="C756" s="92"/>
      <c r="D756" s="5"/>
      <c r="E756" s="93"/>
    </row>
    <row r="757" spans="1:5" x14ac:dyDescent="0.3">
      <c r="A757" s="87">
        <v>1754</v>
      </c>
      <c r="B757" s="88"/>
      <c r="C757" s="92"/>
      <c r="D757" s="5"/>
      <c r="E757" s="93"/>
    </row>
    <row r="758" spans="1:5" x14ac:dyDescent="0.3">
      <c r="A758" s="87">
        <v>1755</v>
      </c>
      <c r="B758" s="88"/>
      <c r="C758" s="92"/>
      <c r="D758" s="5"/>
      <c r="E758" s="93"/>
    </row>
    <row r="759" spans="1:5" x14ac:dyDescent="0.3">
      <c r="A759" s="87">
        <v>1756</v>
      </c>
      <c r="B759" s="88"/>
      <c r="C759" s="92"/>
      <c r="D759" s="5"/>
      <c r="E759" s="93"/>
    </row>
    <row r="760" spans="1:5" x14ac:dyDescent="0.3">
      <c r="A760" s="87">
        <v>1757</v>
      </c>
      <c r="B760" s="88"/>
      <c r="C760" s="92"/>
      <c r="D760" s="5"/>
      <c r="E760" s="93"/>
    </row>
    <row r="761" spans="1:5" x14ac:dyDescent="0.3">
      <c r="A761" s="87">
        <v>1758</v>
      </c>
      <c r="B761" s="88"/>
      <c r="C761" s="92"/>
      <c r="D761" s="5"/>
      <c r="E761" s="93"/>
    </row>
    <row r="762" spans="1:5" x14ac:dyDescent="0.3">
      <c r="A762" s="87">
        <v>1759</v>
      </c>
      <c r="B762" s="88"/>
      <c r="C762" s="92"/>
      <c r="D762" s="5"/>
      <c r="E762" s="93"/>
    </row>
    <row r="763" spans="1:5" x14ac:dyDescent="0.3">
      <c r="A763" s="87">
        <v>1760</v>
      </c>
      <c r="B763" s="88"/>
      <c r="C763" s="92"/>
      <c r="D763" s="5"/>
      <c r="E763" s="93"/>
    </row>
    <row r="764" spans="1:5" x14ac:dyDescent="0.3">
      <c r="A764" s="87">
        <v>1761</v>
      </c>
      <c r="B764" s="88"/>
      <c r="C764" s="92"/>
      <c r="D764" s="5"/>
      <c r="E764" s="93"/>
    </row>
    <row r="765" spans="1:5" x14ac:dyDescent="0.3">
      <c r="A765" s="87">
        <v>1762</v>
      </c>
      <c r="B765" s="88"/>
      <c r="C765" s="92"/>
      <c r="D765" s="5"/>
      <c r="E765" s="93"/>
    </row>
    <row r="766" spans="1:5" x14ac:dyDescent="0.3">
      <c r="A766" s="87">
        <v>1763</v>
      </c>
      <c r="B766" s="88"/>
      <c r="C766" s="92"/>
      <c r="D766" s="5"/>
      <c r="E766" s="93"/>
    </row>
    <row r="767" spans="1:5" x14ac:dyDescent="0.3">
      <c r="A767" s="87">
        <v>1764</v>
      </c>
      <c r="B767" s="88"/>
      <c r="C767" s="92"/>
      <c r="D767" s="5"/>
      <c r="E767" s="93"/>
    </row>
    <row r="768" spans="1:5" x14ac:dyDescent="0.3">
      <c r="A768" s="87">
        <v>1765</v>
      </c>
      <c r="B768" s="88"/>
      <c r="C768" s="92"/>
      <c r="D768" s="5"/>
      <c r="E768" s="93"/>
    </row>
    <row r="769" spans="1:5" x14ac:dyDescent="0.3">
      <c r="A769" s="87">
        <v>1766</v>
      </c>
      <c r="B769" s="88"/>
      <c r="C769" s="92"/>
      <c r="D769" s="5"/>
      <c r="E769" s="93"/>
    </row>
    <row r="770" spans="1:5" x14ac:dyDescent="0.3">
      <c r="A770" s="87">
        <v>1767</v>
      </c>
      <c r="B770" s="88"/>
      <c r="C770" s="92"/>
      <c r="D770" s="5"/>
      <c r="E770" s="93"/>
    </row>
    <row r="771" spans="1:5" x14ac:dyDescent="0.3">
      <c r="A771" s="87">
        <v>1768</v>
      </c>
      <c r="B771" s="88"/>
      <c r="C771" s="92"/>
      <c r="D771" s="5"/>
      <c r="E771" s="93"/>
    </row>
    <row r="772" spans="1:5" x14ac:dyDescent="0.3">
      <c r="A772" s="87">
        <v>1769</v>
      </c>
      <c r="B772" s="88"/>
      <c r="C772" s="92"/>
      <c r="D772" s="5"/>
      <c r="E772" s="93"/>
    </row>
    <row r="773" spans="1:5" x14ac:dyDescent="0.3">
      <c r="A773" s="87">
        <v>1770</v>
      </c>
      <c r="B773" s="88"/>
      <c r="C773" s="92"/>
      <c r="D773" s="5"/>
      <c r="E773" s="93"/>
    </row>
    <row r="774" spans="1:5" x14ac:dyDescent="0.3">
      <c r="A774" s="87">
        <v>1771</v>
      </c>
      <c r="B774" s="88"/>
      <c r="C774" s="92"/>
      <c r="D774" s="5"/>
      <c r="E774" s="93"/>
    </row>
    <row r="775" spans="1:5" x14ac:dyDescent="0.3">
      <c r="A775" s="87">
        <v>1772</v>
      </c>
      <c r="B775" s="88"/>
      <c r="C775" s="92"/>
      <c r="D775" s="5"/>
      <c r="E775" s="93"/>
    </row>
    <row r="776" spans="1:5" x14ac:dyDescent="0.3">
      <c r="A776" s="87">
        <v>1773</v>
      </c>
      <c r="B776" s="88"/>
      <c r="C776" s="92"/>
      <c r="D776" s="5"/>
      <c r="E776" s="93"/>
    </row>
    <row r="777" spans="1:5" x14ac:dyDescent="0.3">
      <c r="A777" s="87">
        <v>1774</v>
      </c>
      <c r="B777" s="88"/>
      <c r="C777" s="92"/>
      <c r="D777" s="5"/>
      <c r="E777" s="93"/>
    </row>
    <row r="778" spans="1:5" x14ac:dyDescent="0.3">
      <c r="A778" s="87">
        <v>1775</v>
      </c>
      <c r="B778" s="88"/>
      <c r="C778" s="92"/>
      <c r="D778" s="5"/>
      <c r="E778" s="93"/>
    </row>
    <row r="779" spans="1:5" x14ac:dyDescent="0.3">
      <c r="A779" s="87">
        <v>1776</v>
      </c>
      <c r="B779" s="88"/>
      <c r="C779" s="92"/>
      <c r="D779" s="5"/>
      <c r="E779" s="93"/>
    </row>
    <row r="780" spans="1:5" x14ac:dyDescent="0.3">
      <c r="A780" s="87">
        <v>1777</v>
      </c>
      <c r="B780" s="88"/>
      <c r="C780" s="92"/>
      <c r="D780" s="5"/>
      <c r="E780" s="93"/>
    </row>
    <row r="781" spans="1:5" x14ac:dyDescent="0.3">
      <c r="A781" s="87">
        <v>1778</v>
      </c>
      <c r="B781" s="88"/>
      <c r="C781" s="92"/>
      <c r="D781" s="5"/>
      <c r="E781" s="93"/>
    </row>
    <row r="782" spans="1:5" x14ac:dyDescent="0.3">
      <c r="A782" s="87">
        <v>1779</v>
      </c>
      <c r="B782" s="88"/>
      <c r="C782" s="92"/>
      <c r="D782" s="5"/>
      <c r="E782" s="93"/>
    </row>
    <row r="783" spans="1:5" x14ac:dyDescent="0.3">
      <c r="A783" s="87">
        <v>1780</v>
      </c>
      <c r="B783" s="88"/>
      <c r="C783" s="92"/>
      <c r="D783" s="5"/>
      <c r="E783" s="93"/>
    </row>
    <row r="784" spans="1:5" x14ac:dyDescent="0.3">
      <c r="A784" s="87">
        <v>1781</v>
      </c>
      <c r="B784" s="88"/>
      <c r="C784" s="92"/>
      <c r="D784" s="5"/>
      <c r="E784" s="93"/>
    </row>
    <row r="785" spans="1:5" x14ac:dyDescent="0.3">
      <c r="A785" s="87">
        <v>1782</v>
      </c>
      <c r="B785" s="88"/>
      <c r="C785" s="92"/>
      <c r="D785" s="5"/>
      <c r="E785" s="93"/>
    </row>
    <row r="786" spans="1:5" x14ac:dyDescent="0.3">
      <c r="A786" s="87">
        <v>1783</v>
      </c>
      <c r="B786" s="88"/>
      <c r="C786" s="92"/>
      <c r="D786" s="5"/>
      <c r="E786" s="93"/>
    </row>
    <row r="787" spans="1:5" x14ac:dyDescent="0.3">
      <c r="A787" s="87">
        <v>1784</v>
      </c>
      <c r="B787" s="88"/>
      <c r="C787" s="92"/>
      <c r="D787" s="5"/>
      <c r="E787" s="93"/>
    </row>
    <row r="788" spans="1:5" x14ac:dyDescent="0.3">
      <c r="A788" s="87">
        <v>1785</v>
      </c>
      <c r="B788" s="88"/>
      <c r="C788" s="92"/>
      <c r="D788" s="5"/>
      <c r="E788" s="93"/>
    </row>
    <row r="789" spans="1:5" x14ac:dyDescent="0.3">
      <c r="A789" s="87">
        <v>1786</v>
      </c>
      <c r="B789" s="88"/>
      <c r="C789" s="92"/>
      <c r="D789" s="5"/>
      <c r="E789" s="93"/>
    </row>
    <row r="790" spans="1:5" x14ac:dyDescent="0.3">
      <c r="A790" s="87">
        <v>1787</v>
      </c>
      <c r="B790" s="88"/>
      <c r="C790" s="92"/>
      <c r="D790" s="5"/>
      <c r="E790" s="93"/>
    </row>
    <row r="791" spans="1:5" x14ac:dyDescent="0.3">
      <c r="A791" s="87">
        <v>1788</v>
      </c>
      <c r="B791" s="88"/>
      <c r="C791" s="92"/>
      <c r="D791" s="5"/>
      <c r="E791" s="93"/>
    </row>
    <row r="792" spans="1:5" x14ac:dyDescent="0.3">
      <c r="A792" s="87">
        <v>1789</v>
      </c>
      <c r="B792" s="88"/>
      <c r="C792" s="92"/>
      <c r="D792" s="5"/>
      <c r="E792" s="93"/>
    </row>
    <row r="793" spans="1:5" x14ac:dyDescent="0.3">
      <c r="A793" s="87">
        <v>1790</v>
      </c>
      <c r="B793" s="88"/>
      <c r="C793" s="92"/>
      <c r="D793" s="5"/>
      <c r="E793" s="93"/>
    </row>
    <row r="794" spans="1:5" x14ac:dyDescent="0.3">
      <c r="A794" s="87">
        <v>1791</v>
      </c>
      <c r="B794" s="88"/>
      <c r="C794" s="92"/>
      <c r="D794" s="5"/>
      <c r="E794" s="93"/>
    </row>
    <row r="795" spans="1:5" x14ac:dyDescent="0.3">
      <c r="A795" s="87">
        <v>1792</v>
      </c>
      <c r="B795" s="88"/>
      <c r="C795" s="92"/>
      <c r="D795" s="5"/>
      <c r="E795" s="93"/>
    </row>
    <row r="796" spans="1:5" x14ac:dyDescent="0.3">
      <c r="A796" s="87">
        <v>1793</v>
      </c>
      <c r="B796" s="88"/>
      <c r="C796" s="92"/>
      <c r="D796" s="5"/>
      <c r="E796" s="93"/>
    </row>
    <row r="797" spans="1:5" x14ac:dyDescent="0.3">
      <c r="A797" s="87">
        <v>1794</v>
      </c>
      <c r="B797" s="88"/>
      <c r="C797" s="92"/>
      <c r="D797" s="5"/>
      <c r="E797" s="93"/>
    </row>
    <row r="798" spans="1:5" x14ac:dyDescent="0.3">
      <c r="A798" s="87">
        <v>1795</v>
      </c>
      <c r="B798" s="88"/>
      <c r="C798" s="92"/>
      <c r="D798" s="5"/>
      <c r="E798" s="93"/>
    </row>
    <row r="799" spans="1:5" x14ac:dyDescent="0.3">
      <c r="A799" s="87">
        <v>1796</v>
      </c>
      <c r="B799" s="88"/>
      <c r="C799" s="92"/>
      <c r="D799" s="5"/>
      <c r="E799" s="93"/>
    </row>
    <row r="800" spans="1:5" x14ac:dyDescent="0.3">
      <c r="A800" s="87">
        <v>1797</v>
      </c>
      <c r="B800" s="88"/>
      <c r="C800" s="92"/>
      <c r="D800" s="5"/>
      <c r="E800" s="93"/>
    </row>
    <row r="801" spans="1:5" x14ac:dyDescent="0.3">
      <c r="A801" s="87">
        <v>1798</v>
      </c>
      <c r="B801" s="88"/>
      <c r="C801" s="92"/>
      <c r="D801" s="5"/>
      <c r="E801" s="93"/>
    </row>
    <row r="802" spans="1:5" x14ac:dyDescent="0.3">
      <c r="A802" s="87">
        <v>1799</v>
      </c>
      <c r="B802" s="88"/>
      <c r="C802" s="92"/>
      <c r="D802" s="5"/>
      <c r="E802" s="93"/>
    </row>
    <row r="803" spans="1:5" x14ac:dyDescent="0.3">
      <c r="A803" s="87">
        <v>1800</v>
      </c>
      <c r="B803" s="88"/>
      <c r="C803" s="92"/>
      <c r="D803" s="5"/>
      <c r="E803" s="93"/>
    </row>
    <row r="804" spans="1:5" x14ac:dyDescent="0.3">
      <c r="A804" s="87">
        <v>1801</v>
      </c>
      <c r="B804" s="88"/>
      <c r="C804" s="92"/>
      <c r="D804" s="5"/>
      <c r="E804" s="93"/>
    </row>
    <row r="805" spans="1:5" x14ac:dyDescent="0.3">
      <c r="A805" s="87">
        <v>1802</v>
      </c>
      <c r="B805" s="88"/>
      <c r="C805" s="92"/>
      <c r="D805" s="5"/>
      <c r="E805" s="93"/>
    </row>
    <row r="806" spans="1:5" x14ac:dyDescent="0.3">
      <c r="A806" s="87">
        <v>1803</v>
      </c>
      <c r="B806" s="88"/>
      <c r="C806" s="92"/>
      <c r="D806" s="5"/>
      <c r="E806" s="93"/>
    </row>
    <row r="807" spans="1:5" x14ac:dyDescent="0.3">
      <c r="A807" s="87">
        <v>1804</v>
      </c>
      <c r="B807" s="88"/>
      <c r="C807" s="92"/>
      <c r="D807" s="5"/>
      <c r="E807" s="93"/>
    </row>
    <row r="808" spans="1:5" x14ac:dyDescent="0.3">
      <c r="A808" s="87">
        <v>1805</v>
      </c>
      <c r="B808" s="88"/>
      <c r="C808" s="92"/>
      <c r="D808" s="5"/>
      <c r="E808" s="93"/>
    </row>
    <row r="809" spans="1:5" x14ac:dyDescent="0.3">
      <c r="A809" s="87">
        <v>1806</v>
      </c>
      <c r="B809" s="88"/>
      <c r="C809" s="92"/>
      <c r="D809" s="5"/>
      <c r="E809" s="93"/>
    </row>
    <row r="810" spans="1:5" x14ac:dyDescent="0.3">
      <c r="A810" s="87">
        <v>1807</v>
      </c>
      <c r="B810" s="88"/>
      <c r="C810" s="92"/>
      <c r="D810" s="5"/>
      <c r="E810" s="93"/>
    </row>
    <row r="811" spans="1:5" x14ac:dyDescent="0.3">
      <c r="A811" s="87">
        <v>1808</v>
      </c>
      <c r="B811" s="88"/>
      <c r="C811" s="92"/>
      <c r="D811" s="5"/>
      <c r="E811" s="93"/>
    </row>
    <row r="812" spans="1:5" x14ac:dyDescent="0.3">
      <c r="A812" s="87">
        <v>1809</v>
      </c>
      <c r="B812" s="88"/>
      <c r="C812" s="92"/>
      <c r="D812" s="5"/>
      <c r="E812" s="93"/>
    </row>
    <row r="813" spans="1:5" x14ac:dyDescent="0.3">
      <c r="A813" s="87">
        <v>1810</v>
      </c>
      <c r="B813" s="88"/>
      <c r="C813" s="92"/>
      <c r="D813" s="5"/>
      <c r="E813" s="93"/>
    </row>
    <row r="814" spans="1:5" x14ac:dyDescent="0.3">
      <c r="A814" s="87">
        <v>1811</v>
      </c>
      <c r="B814" s="88"/>
      <c r="C814" s="92"/>
      <c r="D814" s="5"/>
      <c r="E814" s="93"/>
    </row>
    <row r="815" spans="1:5" x14ac:dyDescent="0.3">
      <c r="A815" s="87">
        <v>1812</v>
      </c>
      <c r="B815" s="88"/>
      <c r="C815" s="92"/>
      <c r="D815" s="5"/>
      <c r="E815" s="93"/>
    </row>
    <row r="816" spans="1:5" x14ac:dyDescent="0.3">
      <c r="A816" s="87">
        <v>1813</v>
      </c>
      <c r="B816" s="88"/>
      <c r="C816" s="92"/>
      <c r="D816" s="5"/>
      <c r="E816" s="93"/>
    </row>
    <row r="817" spans="1:5" x14ac:dyDescent="0.3">
      <c r="A817" s="87">
        <v>1814</v>
      </c>
      <c r="B817" s="88"/>
      <c r="C817" s="92"/>
      <c r="D817" s="5"/>
      <c r="E817" s="93"/>
    </row>
    <row r="818" spans="1:5" x14ac:dyDescent="0.3">
      <c r="A818" s="87">
        <v>1815</v>
      </c>
      <c r="B818" s="88"/>
      <c r="C818" s="92"/>
      <c r="D818" s="5"/>
      <c r="E818" s="93"/>
    </row>
    <row r="819" spans="1:5" x14ac:dyDescent="0.3">
      <c r="A819" s="87">
        <v>1816</v>
      </c>
      <c r="B819" s="88"/>
      <c r="C819" s="92"/>
      <c r="D819" s="5"/>
      <c r="E819" s="93"/>
    </row>
    <row r="820" spans="1:5" x14ac:dyDescent="0.3">
      <c r="A820" s="87">
        <v>1817</v>
      </c>
      <c r="B820" s="88"/>
      <c r="C820" s="92"/>
      <c r="D820" s="5"/>
      <c r="E820" s="93"/>
    </row>
    <row r="821" spans="1:5" x14ac:dyDescent="0.3">
      <c r="A821" s="87">
        <v>1818</v>
      </c>
      <c r="B821" s="88"/>
      <c r="C821" s="92"/>
      <c r="D821" s="5"/>
      <c r="E821" s="93"/>
    </row>
    <row r="822" spans="1:5" x14ac:dyDescent="0.3">
      <c r="A822" s="87">
        <v>1819</v>
      </c>
      <c r="B822" s="88"/>
      <c r="C822" s="92"/>
      <c r="D822" s="5"/>
      <c r="E822" s="93"/>
    </row>
    <row r="823" spans="1:5" x14ac:dyDescent="0.3">
      <c r="A823" s="87">
        <v>1820</v>
      </c>
      <c r="B823" s="88"/>
      <c r="C823" s="92"/>
      <c r="D823" s="5"/>
      <c r="E823" s="93"/>
    </row>
    <row r="824" spans="1:5" x14ac:dyDescent="0.3">
      <c r="A824" s="87">
        <v>1821</v>
      </c>
      <c r="B824" s="88"/>
      <c r="C824" s="92"/>
      <c r="D824" s="5"/>
      <c r="E824" s="93"/>
    </row>
    <row r="825" spans="1:5" x14ac:dyDescent="0.3">
      <c r="A825" s="87">
        <v>1822</v>
      </c>
      <c r="B825" s="88"/>
      <c r="C825" s="92"/>
      <c r="D825" s="5"/>
      <c r="E825" s="93"/>
    </row>
    <row r="826" spans="1:5" x14ac:dyDescent="0.3">
      <c r="A826" s="87">
        <v>1823</v>
      </c>
      <c r="B826" s="88"/>
      <c r="C826" s="92"/>
      <c r="D826" s="5"/>
      <c r="E826" s="93"/>
    </row>
    <row r="827" spans="1:5" x14ac:dyDescent="0.3">
      <c r="A827" s="87">
        <v>1824</v>
      </c>
      <c r="B827" s="88"/>
      <c r="C827" s="92"/>
      <c r="D827" s="5"/>
      <c r="E827" s="93"/>
    </row>
    <row r="828" spans="1:5" x14ac:dyDescent="0.3">
      <c r="A828" s="87">
        <v>1825</v>
      </c>
      <c r="B828" s="88"/>
      <c r="C828" s="92"/>
      <c r="D828" s="5"/>
      <c r="E828" s="93"/>
    </row>
    <row r="829" spans="1:5" x14ac:dyDescent="0.3">
      <c r="A829" s="87">
        <v>1826</v>
      </c>
      <c r="B829" s="88"/>
      <c r="C829" s="92"/>
      <c r="D829" s="5"/>
      <c r="E829" s="93"/>
    </row>
    <row r="830" spans="1:5" x14ac:dyDescent="0.3">
      <c r="A830" s="87">
        <v>1827</v>
      </c>
      <c r="B830" s="88"/>
      <c r="C830" s="92"/>
      <c r="D830" s="5"/>
      <c r="E830" s="93"/>
    </row>
    <row r="831" spans="1:5" x14ac:dyDescent="0.3">
      <c r="A831" s="87">
        <v>1828</v>
      </c>
      <c r="B831" s="88"/>
      <c r="C831" s="92"/>
      <c r="D831" s="5"/>
      <c r="E831" s="93"/>
    </row>
    <row r="832" spans="1:5" x14ac:dyDescent="0.3">
      <c r="A832" s="87">
        <v>1829</v>
      </c>
      <c r="B832" s="88"/>
      <c r="C832" s="92"/>
      <c r="D832" s="5"/>
      <c r="E832" s="93"/>
    </row>
    <row r="833" spans="1:5" x14ac:dyDescent="0.3">
      <c r="A833" s="87">
        <v>1830</v>
      </c>
      <c r="B833" s="88"/>
      <c r="C833" s="92"/>
      <c r="D833" s="5"/>
      <c r="E833" s="93"/>
    </row>
    <row r="834" spans="1:5" x14ac:dyDescent="0.3">
      <c r="A834" s="87">
        <v>1831</v>
      </c>
      <c r="B834" s="88"/>
      <c r="C834" s="92"/>
      <c r="D834" s="5"/>
      <c r="E834" s="93"/>
    </row>
    <row r="835" spans="1:5" x14ac:dyDescent="0.3">
      <c r="A835" s="87">
        <v>1832</v>
      </c>
      <c r="B835" s="88"/>
      <c r="C835" s="92"/>
      <c r="D835" s="5"/>
      <c r="E835" s="93"/>
    </row>
    <row r="836" spans="1:5" x14ac:dyDescent="0.3">
      <c r="A836" s="87">
        <v>1833</v>
      </c>
      <c r="B836" s="88"/>
      <c r="C836" s="92"/>
      <c r="D836" s="5"/>
      <c r="E836" s="93"/>
    </row>
    <row r="837" spans="1:5" x14ac:dyDescent="0.3">
      <c r="A837" s="87">
        <v>1834</v>
      </c>
      <c r="B837" s="88"/>
      <c r="C837" s="92"/>
      <c r="D837" s="5"/>
      <c r="E837" s="93"/>
    </row>
    <row r="838" spans="1:5" x14ac:dyDescent="0.3">
      <c r="A838" s="87">
        <v>1835</v>
      </c>
      <c r="B838" s="88"/>
      <c r="C838" s="92"/>
      <c r="D838" s="5"/>
      <c r="E838" s="93"/>
    </row>
    <row r="839" spans="1:5" x14ac:dyDescent="0.3">
      <c r="A839" s="87">
        <v>1836</v>
      </c>
      <c r="B839" s="88"/>
      <c r="C839" s="92"/>
      <c r="D839" s="5"/>
      <c r="E839" s="93"/>
    </row>
    <row r="840" spans="1:5" x14ac:dyDescent="0.3">
      <c r="A840" s="87">
        <v>1837</v>
      </c>
      <c r="B840" s="88"/>
      <c r="C840" s="92"/>
      <c r="D840" s="5"/>
      <c r="E840" s="93"/>
    </row>
    <row r="841" spans="1:5" x14ac:dyDescent="0.3">
      <c r="A841" s="87">
        <v>1838</v>
      </c>
      <c r="B841" s="88"/>
      <c r="C841" s="92"/>
      <c r="D841" s="5"/>
      <c r="E841" s="93"/>
    </row>
    <row r="842" spans="1:5" x14ac:dyDescent="0.3">
      <c r="A842" s="87">
        <v>1839</v>
      </c>
      <c r="B842" s="88"/>
      <c r="C842" s="92"/>
      <c r="D842" s="5"/>
      <c r="E842" s="93"/>
    </row>
    <row r="843" spans="1:5" x14ac:dyDescent="0.3">
      <c r="A843" s="87">
        <v>1840</v>
      </c>
      <c r="B843" s="88"/>
      <c r="C843" s="92"/>
      <c r="D843" s="5"/>
      <c r="E843" s="93"/>
    </row>
    <row r="844" spans="1:5" x14ac:dyDescent="0.3">
      <c r="A844" s="87">
        <v>1841</v>
      </c>
      <c r="B844" s="88"/>
      <c r="C844" s="92"/>
      <c r="D844" s="5"/>
      <c r="E844" s="93"/>
    </row>
    <row r="845" spans="1:5" x14ac:dyDescent="0.3">
      <c r="A845" s="87">
        <v>1842</v>
      </c>
      <c r="B845" s="88"/>
      <c r="C845" s="92"/>
      <c r="D845" s="5"/>
      <c r="E845" s="93"/>
    </row>
    <row r="846" spans="1:5" x14ac:dyDescent="0.3">
      <c r="A846" s="87">
        <v>1843</v>
      </c>
      <c r="B846" s="88"/>
      <c r="C846" s="92"/>
      <c r="D846" s="5"/>
      <c r="E846" s="93"/>
    </row>
    <row r="847" spans="1:5" x14ac:dyDescent="0.3">
      <c r="A847" s="87">
        <v>1844</v>
      </c>
      <c r="B847" s="88"/>
      <c r="C847" s="92"/>
      <c r="D847" s="5"/>
      <c r="E847" s="93"/>
    </row>
    <row r="848" spans="1:5" x14ac:dyDescent="0.3">
      <c r="A848" s="87">
        <v>1845</v>
      </c>
      <c r="B848" s="88"/>
      <c r="C848" s="92"/>
      <c r="D848" s="5"/>
      <c r="E848" s="93"/>
    </row>
    <row r="849" spans="1:5" x14ac:dyDescent="0.3">
      <c r="A849" s="87">
        <v>1846</v>
      </c>
      <c r="B849" s="88"/>
      <c r="C849" s="92"/>
      <c r="D849" s="5"/>
      <c r="E849" s="93"/>
    </row>
    <row r="850" spans="1:5" x14ac:dyDescent="0.3">
      <c r="A850" s="87">
        <v>1847</v>
      </c>
      <c r="B850" s="88"/>
      <c r="C850" s="92"/>
      <c r="D850" s="5"/>
      <c r="E850" s="93"/>
    </row>
    <row r="851" spans="1:5" x14ac:dyDescent="0.3">
      <c r="A851" s="87">
        <v>1848</v>
      </c>
      <c r="B851" s="88"/>
      <c r="C851" s="92"/>
      <c r="D851" s="5"/>
      <c r="E851" s="93"/>
    </row>
    <row r="852" spans="1:5" x14ac:dyDescent="0.3">
      <c r="A852" s="87">
        <v>1849</v>
      </c>
      <c r="B852" s="88"/>
      <c r="C852" s="92"/>
      <c r="D852" s="5"/>
      <c r="E852" s="93"/>
    </row>
    <row r="853" spans="1:5" x14ac:dyDescent="0.3">
      <c r="A853" s="87">
        <v>1850</v>
      </c>
      <c r="B853" s="88"/>
      <c r="C853" s="92"/>
      <c r="D853" s="5"/>
      <c r="E853" s="93"/>
    </row>
    <row r="854" spans="1:5" x14ac:dyDescent="0.3">
      <c r="A854" s="87">
        <v>1851</v>
      </c>
      <c r="B854" s="88"/>
      <c r="C854" s="92"/>
      <c r="D854" s="5"/>
      <c r="E854" s="93"/>
    </row>
    <row r="855" spans="1:5" x14ac:dyDescent="0.3">
      <c r="A855" s="87">
        <v>1852</v>
      </c>
      <c r="B855" s="88"/>
      <c r="C855" s="92"/>
      <c r="D855" s="5"/>
      <c r="E855" s="93"/>
    </row>
    <row r="856" spans="1:5" x14ac:dyDescent="0.3">
      <c r="A856" s="87">
        <v>1853</v>
      </c>
      <c r="B856" s="88"/>
      <c r="C856" s="92"/>
      <c r="D856" s="5"/>
      <c r="E856" s="93"/>
    </row>
    <row r="857" spans="1:5" x14ac:dyDescent="0.3">
      <c r="A857" s="87">
        <v>1854</v>
      </c>
      <c r="B857" s="88"/>
      <c r="C857" s="92"/>
      <c r="D857" s="5"/>
      <c r="E857" s="93"/>
    </row>
    <row r="858" spans="1:5" x14ac:dyDescent="0.3">
      <c r="A858" s="87">
        <v>1855</v>
      </c>
      <c r="B858" s="88"/>
      <c r="C858" s="92"/>
      <c r="D858" s="5"/>
      <c r="E858" s="93"/>
    </row>
    <row r="859" spans="1:5" x14ac:dyDescent="0.3">
      <c r="A859" s="87">
        <v>1856</v>
      </c>
      <c r="B859" s="88"/>
      <c r="C859" s="92"/>
      <c r="D859" s="5"/>
      <c r="E859" s="93"/>
    </row>
    <row r="860" spans="1:5" x14ac:dyDescent="0.3">
      <c r="A860" s="87">
        <v>1857</v>
      </c>
      <c r="B860" s="88"/>
      <c r="C860" s="92"/>
      <c r="D860" s="5"/>
      <c r="E860" s="93"/>
    </row>
    <row r="861" spans="1:5" x14ac:dyDescent="0.3">
      <c r="A861" s="87">
        <v>1858</v>
      </c>
      <c r="B861" s="88"/>
      <c r="C861" s="92"/>
      <c r="D861" s="5"/>
      <c r="E861" s="93"/>
    </row>
    <row r="862" spans="1:5" x14ac:dyDescent="0.3">
      <c r="A862" s="87">
        <v>1859</v>
      </c>
      <c r="B862" s="88"/>
      <c r="C862" s="92"/>
      <c r="D862" s="5"/>
      <c r="E862" s="93"/>
    </row>
    <row r="863" spans="1:5" x14ac:dyDescent="0.3">
      <c r="A863" s="87">
        <v>1860</v>
      </c>
      <c r="B863" s="88"/>
      <c r="C863" s="92"/>
      <c r="D863" s="5"/>
      <c r="E863" s="93"/>
    </row>
    <row r="864" spans="1:5" x14ac:dyDescent="0.3">
      <c r="A864" s="87">
        <v>1861</v>
      </c>
      <c r="B864" s="88"/>
      <c r="C864" s="92"/>
      <c r="D864" s="5"/>
      <c r="E864" s="93"/>
    </row>
    <row r="865" spans="1:5" x14ac:dyDescent="0.3">
      <c r="A865" s="87">
        <v>1862</v>
      </c>
      <c r="B865" s="88"/>
      <c r="C865" s="92"/>
      <c r="D865" s="5"/>
      <c r="E865" s="93"/>
    </row>
    <row r="866" spans="1:5" x14ac:dyDescent="0.3">
      <c r="A866" s="87">
        <v>1863</v>
      </c>
      <c r="B866" s="88"/>
      <c r="C866" s="92"/>
      <c r="D866" s="5"/>
      <c r="E866" s="93"/>
    </row>
    <row r="867" spans="1:5" x14ac:dyDescent="0.3">
      <c r="A867" s="87">
        <v>1864</v>
      </c>
      <c r="B867" s="88"/>
      <c r="C867" s="92"/>
      <c r="D867" s="5"/>
      <c r="E867" s="93"/>
    </row>
    <row r="868" spans="1:5" x14ac:dyDescent="0.3">
      <c r="A868" s="87">
        <v>1865</v>
      </c>
      <c r="B868" s="88"/>
      <c r="C868" s="92"/>
      <c r="D868" s="5"/>
      <c r="E868" s="93"/>
    </row>
    <row r="869" spans="1:5" x14ac:dyDescent="0.3">
      <c r="A869" s="87">
        <v>1866</v>
      </c>
      <c r="B869" s="88"/>
      <c r="C869" s="92"/>
      <c r="D869" s="5"/>
      <c r="E869" s="93"/>
    </row>
    <row r="870" spans="1:5" x14ac:dyDescent="0.3">
      <c r="A870" s="87">
        <v>1867</v>
      </c>
      <c r="B870" s="88"/>
      <c r="C870" s="92"/>
      <c r="D870" s="5"/>
      <c r="E870" s="93"/>
    </row>
    <row r="871" spans="1:5" x14ac:dyDescent="0.3">
      <c r="A871" s="87">
        <v>1868</v>
      </c>
      <c r="B871" s="88"/>
      <c r="C871" s="92"/>
      <c r="D871" s="5"/>
      <c r="E871" s="93"/>
    </row>
    <row r="872" spans="1:5" x14ac:dyDescent="0.3">
      <c r="A872" s="87">
        <v>1869</v>
      </c>
      <c r="B872" s="88"/>
      <c r="C872" s="92"/>
      <c r="D872" s="5"/>
      <c r="E872" s="93"/>
    </row>
    <row r="873" spans="1:5" x14ac:dyDescent="0.3">
      <c r="A873" s="87">
        <v>1870</v>
      </c>
      <c r="B873" s="88"/>
      <c r="C873" s="92"/>
      <c r="D873" s="5"/>
      <c r="E873" s="93"/>
    </row>
    <row r="874" spans="1:5" x14ac:dyDescent="0.3">
      <c r="A874" s="87">
        <v>1871</v>
      </c>
      <c r="B874" s="88"/>
      <c r="C874" s="92"/>
      <c r="D874" s="5"/>
      <c r="E874" s="93"/>
    </row>
    <row r="875" spans="1:5" x14ac:dyDescent="0.3">
      <c r="A875" s="87">
        <v>1872</v>
      </c>
      <c r="B875" s="88"/>
      <c r="C875" s="92"/>
      <c r="D875" s="5"/>
      <c r="E875" s="93"/>
    </row>
    <row r="876" spans="1:5" x14ac:dyDescent="0.3">
      <c r="A876" s="87">
        <v>1873</v>
      </c>
      <c r="B876" s="88"/>
      <c r="C876" s="92"/>
      <c r="D876" s="5"/>
      <c r="E876" s="93"/>
    </row>
    <row r="877" spans="1:5" x14ac:dyDescent="0.3">
      <c r="A877" s="87">
        <v>1874</v>
      </c>
      <c r="B877" s="88"/>
      <c r="C877" s="92"/>
      <c r="D877" s="5"/>
      <c r="E877" s="93"/>
    </row>
    <row r="878" spans="1:5" x14ac:dyDescent="0.3">
      <c r="A878" s="87">
        <v>1875</v>
      </c>
      <c r="B878" s="88"/>
      <c r="C878" s="92"/>
      <c r="D878" s="5"/>
      <c r="E878" s="93"/>
    </row>
    <row r="879" spans="1:5" x14ac:dyDescent="0.3">
      <c r="A879" s="87">
        <v>1876</v>
      </c>
      <c r="B879" s="88"/>
      <c r="C879" s="92"/>
      <c r="D879" s="5"/>
      <c r="E879" s="93"/>
    </row>
    <row r="880" spans="1:5" x14ac:dyDescent="0.3">
      <c r="A880" s="87">
        <v>1877</v>
      </c>
      <c r="B880" s="88"/>
      <c r="C880" s="92"/>
      <c r="D880" s="5"/>
      <c r="E880" s="93"/>
    </row>
    <row r="881" spans="1:5" x14ac:dyDescent="0.3">
      <c r="A881" s="87">
        <v>1878</v>
      </c>
      <c r="B881" s="88"/>
      <c r="C881" s="92"/>
      <c r="D881" s="5"/>
      <c r="E881" s="93"/>
    </row>
    <row r="882" spans="1:5" x14ac:dyDescent="0.3">
      <c r="A882" s="87">
        <v>1879</v>
      </c>
      <c r="B882" s="88"/>
      <c r="C882" s="92"/>
      <c r="D882" s="5"/>
      <c r="E882" s="93"/>
    </row>
    <row r="883" spans="1:5" x14ac:dyDescent="0.3">
      <c r="A883" s="87">
        <v>1880</v>
      </c>
      <c r="B883" s="88"/>
      <c r="C883" s="92"/>
      <c r="D883" s="5"/>
      <c r="E883" s="93"/>
    </row>
    <row r="884" spans="1:5" x14ac:dyDescent="0.3">
      <c r="A884" s="87">
        <v>1881</v>
      </c>
      <c r="B884" s="88"/>
      <c r="C884" s="92"/>
      <c r="D884" s="5"/>
      <c r="E884" s="93"/>
    </row>
    <row r="885" spans="1:5" x14ac:dyDescent="0.3">
      <c r="A885" s="87">
        <v>1882</v>
      </c>
      <c r="B885" s="88"/>
      <c r="C885" s="92"/>
      <c r="D885" s="5"/>
      <c r="E885" s="93"/>
    </row>
    <row r="886" spans="1:5" x14ac:dyDescent="0.3">
      <c r="A886" s="87">
        <v>1883</v>
      </c>
      <c r="B886" s="88"/>
      <c r="C886" s="92"/>
      <c r="D886" s="5"/>
      <c r="E886" s="93"/>
    </row>
    <row r="887" spans="1:5" x14ac:dyDescent="0.3">
      <c r="A887" s="87">
        <v>1884</v>
      </c>
      <c r="B887" s="88"/>
      <c r="C887" s="92"/>
      <c r="D887" s="5"/>
      <c r="E887" s="93"/>
    </row>
    <row r="888" spans="1:5" x14ac:dyDescent="0.3">
      <c r="A888" s="87">
        <v>1885</v>
      </c>
      <c r="B888" s="88"/>
      <c r="C888" s="92"/>
      <c r="D888" s="5"/>
      <c r="E888" s="93"/>
    </row>
    <row r="889" spans="1:5" x14ac:dyDescent="0.3">
      <c r="A889" s="87">
        <v>1886</v>
      </c>
      <c r="B889" s="88"/>
      <c r="C889" s="92"/>
      <c r="D889" s="5"/>
      <c r="E889" s="93"/>
    </row>
    <row r="890" spans="1:5" x14ac:dyDescent="0.3">
      <c r="A890" s="87">
        <v>1887</v>
      </c>
      <c r="B890" s="88"/>
      <c r="C890" s="92"/>
      <c r="D890" s="5"/>
      <c r="E890" s="93"/>
    </row>
    <row r="891" spans="1:5" x14ac:dyDescent="0.3">
      <c r="A891" s="87">
        <v>1888</v>
      </c>
      <c r="B891" s="88"/>
      <c r="C891" s="92"/>
      <c r="D891" s="5"/>
      <c r="E891" s="93"/>
    </row>
    <row r="892" spans="1:5" x14ac:dyDescent="0.3">
      <c r="A892" s="87">
        <v>1889</v>
      </c>
      <c r="B892" s="88"/>
      <c r="C892" s="92"/>
      <c r="D892" s="5"/>
      <c r="E892" s="93"/>
    </row>
    <row r="893" spans="1:5" x14ac:dyDescent="0.3">
      <c r="A893" s="87">
        <v>1890</v>
      </c>
      <c r="B893" s="88"/>
      <c r="C893" s="92"/>
      <c r="D893" s="5"/>
      <c r="E893" s="93"/>
    </row>
    <row r="894" spans="1:5" x14ac:dyDescent="0.3">
      <c r="A894" s="87">
        <v>1891</v>
      </c>
      <c r="B894" s="88"/>
      <c r="C894" s="92"/>
      <c r="D894" s="5"/>
      <c r="E894" s="93"/>
    </row>
    <row r="895" spans="1:5" x14ac:dyDescent="0.3">
      <c r="A895" s="87">
        <v>1892</v>
      </c>
      <c r="B895" s="88"/>
      <c r="C895" s="92"/>
      <c r="D895" s="5"/>
      <c r="E895" s="93"/>
    </row>
    <row r="896" spans="1:5" x14ac:dyDescent="0.3">
      <c r="A896" s="87">
        <v>1893</v>
      </c>
      <c r="B896" s="88"/>
      <c r="C896" s="92"/>
      <c r="D896" s="5"/>
      <c r="E896" s="93"/>
    </row>
    <row r="897" spans="1:5" x14ac:dyDescent="0.3">
      <c r="A897" s="87">
        <v>1894</v>
      </c>
      <c r="B897" s="88"/>
      <c r="C897" s="92"/>
      <c r="D897" s="5"/>
      <c r="E897" s="93"/>
    </row>
    <row r="898" spans="1:5" x14ac:dyDescent="0.3">
      <c r="A898" s="87">
        <v>1895</v>
      </c>
      <c r="B898" s="88"/>
      <c r="C898" s="92"/>
      <c r="D898" s="5"/>
      <c r="E898" s="93"/>
    </row>
    <row r="899" spans="1:5" x14ac:dyDescent="0.3">
      <c r="A899" s="87">
        <v>1896</v>
      </c>
      <c r="B899" s="88"/>
      <c r="C899" s="92"/>
      <c r="D899" s="5"/>
      <c r="E899" s="93"/>
    </row>
    <row r="900" spans="1:5" x14ac:dyDescent="0.3">
      <c r="A900" s="87">
        <v>1897</v>
      </c>
      <c r="B900" s="88"/>
      <c r="C900" s="92"/>
      <c r="D900" s="5"/>
      <c r="E900" s="93"/>
    </row>
    <row r="901" spans="1:5" x14ac:dyDescent="0.3">
      <c r="A901" s="87">
        <v>1898</v>
      </c>
      <c r="B901" s="88"/>
      <c r="C901" s="92"/>
      <c r="D901" s="5"/>
      <c r="E901" s="93"/>
    </row>
    <row r="902" spans="1:5" x14ac:dyDescent="0.3">
      <c r="A902" s="87">
        <v>1899</v>
      </c>
      <c r="B902" s="88"/>
      <c r="C902" s="92"/>
      <c r="D902" s="5"/>
      <c r="E902" s="93"/>
    </row>
    <row r="903" spans="1:5" x14ac:dyDescent="0.3">
      <c r="A903" s="87">
        <v>1900</v>
      </c>
      <c r="B903" s="88"/>
      <c r="C903" s="92"/>
      <c r="D903" s="5"/>
      <c r="E903" s="93"/>
    </row>
    <row r="904" spans="1:5" x14ac:dyDescent="0.3">
      <c r="A904" s="87">
        <v>1901</v>
      </c>
      <c r="B904" s="88"/>
      <c r="C904" s="92"/>
      <c r="D904" s="5"/>
      <c r="E904" s="93"/>
    </row>
    <row r="905" spans="1:5" x14ac:dyDescent="0.3">
      <c r="A905" s="87">
        <v>1902</v>
      </c>
      <c r="B905" s="88"/>
      <c r="C905" s="92"/>
      <c r="D905" s="5"/>
      <c r="E905" s="93"/>
    </row>
    <row r="906" spans="1:5" x14ac:dyDescent="0.3">
      <c r="A906" s="87">
        <v>1903</v>
      </c>
      <c r="B906" s="88"/>
      <c r="C906" s="92"/>
      <c r="D906" s="5"/>
      <c r="E906" s="93"/>
    </row>
    <row r="907" spans="1:5" x14ac:dyDescent="0.3">
      <c r="A907" s="87">
        <v>1904</v>
      </c>
      <c r="B907" s="88"/>
      <c r="C907" s="92"/>
      <c r="D907" s="5"/>
      <c r="E907" s="93"/>
    </row>
    <row r="908" spans="1:5" x14ac:dyDescent="0.3">
      <c r="A908" s="87">
        <v>1905</v>
      </c>
      <c r="B908" s="88"/>
      <c r="C908" s="92"/>
      <c r="D908" s="5"/>
      <c r="E908" s="93"/>
    </row>
    <row r="909" spans="1:5" x14ac:dyDescent="0.3">
      <c r="A909" s="87">
        <v>1906</v>
      </c>
      <c r="B909" s="88"/>
      <c r="C909" s="92"/>
      <c r="D909" s="5"/>
      <c r="E909" s="93"/>
    </row>
    <row r="910" spans="1:5" x14ac:dyDescent="0.3">
      <c r="A910" s="87">
        <v>1907</v>
      </c>
      <c r="B910" s="88"/>
      <c r="C910" s="92"/>
      <c r="D910" s="5"/>
      <c r="E910" s="93"/>
    </row>
    <row r="911" spans="1:5" x14ac:dyDescent="0.3">
      <c r="A911" s="87">
        <v>1908</v>
      </c>
      <c r="B911" s="88"/>
      <c r="C911" s="92"/>
      <c r="D911" s="5"/>
      <c r="E911" s="93"/>
    </row>
    <row r="912" spans="1:5" x14ac:dyDescent="0.3">
      <c r="A912" s="87">
        <v>1909</v>
      </c>
      <c r="B912" s="88"/>
      <c r="C912" s="92"/>
      <c r="D912" s="5"/>
      <c r="E912" s="93"/>
    </row>
    <row r="913" spans="1:5" x14ac:dyDescent="0.3">
      <c r="A913" s="87">
        <v>1910</v>
      </c>
      <c r="B913" s="88"/>
      <c r="C913" s="92"/>
      <c r="D913" s="5"/>
      <c r="E913" s="93"/>
    </row>
    <row r="914" spans="1:5" x14ac:dyDescent="0.3">
      <c r="A914" s="87">
        <v>1911</v>
      </c>
      <c r="B914" s="88"/>
      <c r="C914" s="92"/>
      <c r="D914" s="5"/>
      <c r="E914" s="93"/>
    </row>
    <row r="915" spans="1:5" x14ac:dyDescent="0.3">
      <c r="A915" s="87">
        <v>1912</v>
      </c>
      <c r="B915" s="88"/>
      <c r="C915" s="92"/>
      <c r="D915" s="5"/>
      <c r="E915" s="93"/>
    </row>
    <row r="916" spans="1:5" x14ac:dyDescent="0.3">
      <c r="A916" s="87">
        <v>1913</v>
      </c>
      <c r="B916" s="88"/>
      <c r="C916" s="92"/>
      <c r="D916" s="5"/>
      <c r="E916" s="93"/>
    </row>
    <row r="917" spans="1:5" x14ac:dyDescent="0.3">
      <c r="A917" s="87">
        <v>1914</v>
      </c>
      <c r="B917" s="88"/>
      <c r="C917" s="92"/>
      <c r="D917" s="5"/>
      <c r="E917" s="93"/>
    </row>
    <row r="918" spans="1:5" x14ac:dyDescent="0.3">
      <c r="A918" s="87">
        <v>1915</v>
      </c>
      <c r="B918" s="88"/>
      <c r="C918" s="92"/>
      <c r="D918" s="5"/>
      <c r="E918" s="93"/>
    </row>
    <row r="919" spans="1:5" x14ac:dyDescent="0.3">
      <c r="A919" s="87">
        <v>1916</v>
      </c>
      <c r="B919" s="88"/>
      <c r="C919" s="92"/>
      <c r="D919" s="5"/>
      <c r="E919" s="93"/>
    </row>
    <row r="920" spans="1:5" x14ac:dyDescent="0.3">
      <c r="A920" s="87">
        <v>1917</v>
      </c>
      <c r="B920" s="88"/>
      <c r="C920" s="92"/>
      <c r="D920" s="5"/>
      <c r="E920" s="93"/>
    </row>
    <row r="921" spans="1:5" x14ac:dyDescent="0.3">
      <c r="A921" s="87">
        <v>1918</v>
      </c>
      <c r="B921" s="88"/>
      <c r="C921" s="92"/>
      <c r="D921" s="5"/>
      <c r="E921" s="93"/>
    </row>
    <row r="922" spans="1:5" x14ac:dyDescent="0.3">
      <c r="A922" s="87">
        <v>1919</v>
      </c>
      <c r="B922" s="88"/>
      <c r="C922" s="92"/>
      <c r="D922" s="5"/>
      <c r="E922" s="93"/>
    </row>
    <row r="923" spans="1:5" x14ac:dyDescent="0.3">
      <c r="A923" s="87">
        <v>1920</v>
      </c>
      <c r="B923" s="88"/>
      <c r="C923" s="92"/>
      <c r="D923" s="5"/>
      <c r="E923" s="93"/>
    </row>
    <row r="924" spans="1:5" x14ac:dyDescent="0.3">
      <c r="A924" s="87">
        <v>1921</v>
      </c>
      <c r="B924" s="88"/>
      <c r="C924" s="92"/>
      <c r="D924" s="5"/>
      <c r="E924" s="93"/>
    </row>
    <row r="925" spans="1:5" x14ac:dyDescent="0.3">
      <c r="A925" s="87">
        <v>1922</v>
      </c>
      <c r="B925" s="88"/>
      <c r="C925" s="92"/>
      <c r="D925" s="5"/>
      <c r="E925" s="93"/>
    </row>
    <row r="926" spans="1:5" x14ac:dyDescent="0.3">
      <c r="A926" s="87">
        <v>1923</v>
      </c>
      <c r="B926" s="88"/>
      <c r="C926" s="92"/>
      <c r="D926" s="5"/>
      <c r="E926" s="93"/>
    </row>
    <row r="927" spans="1:5" x14ac:dyDescent="0.3">
      <c r="A927" s="87">
        <v>1924</v>
      </c>
      <c r="B927" s="88"/>
      <c r="C927" s="92"/>
      <c r="D927" s="5"/>
      <c r="E927" s="93"/>
    </row>
    <row r="928" spans="1:5" x14ac:dyDescent="0.3">
      <c r="A928" s="87">
        <v>1925</v>
      </c>
      <c r="B928" s="88"/>
      <c r="C928" s="92"/>
      <c r="D928" s="5"/>
      <c r="E928" s="93"/>
    </row>
    <row r="929" spans="1:5" x14ac:dyDescent="0.3">
      <c r="A929" s="87">
        <v>1926</v>
      </c>
      <c r="B929" s="88"/>
      <c r="C929" s="92"/>
      <c r="D929" s="5"/>
      <c r="E929" s="93"/>
    </row>
    <row r="930" spans="1:5" x14ac:dyDescent="0.3">
      <c r="A930" s="87">
        <v>1927</v>
      </c>
      <c r="B930" s="88"/>
      <c r="C930" s="92"/>
      <c r="D930" s="5"/>
      <c r="E930" s="93"/>
    </row>
    <row r="931" spans="1:5" x14ac:dyDescent="0.3">
      <c r="A931" s="87">
        <v>1928</v>
      </c>
      <c r="B931" s="88"/>
      <c r="C931" s="92"/>
      <c r="D931" s="5"/>
      <c r="E931" s="93"/>
    </row>
    <row r="932" spans="1:5" x14ac:dyDescent="0.3">
      <c r="A932" s="87">
        <v>1929</v>
      </c>
      <c r="B932" s="88"/>
      <c r="C932" s="92"/>
      <c r="D932" s="5"/>
      <c r="E932" s="93"/>
    </row>
    <row r="933" spans="1:5" x14ac:dyDescent="0.3">
      <c r="A933" s="87">
        <v>1930</v>
      </c>
      <c r="B933" s="88"/>
      <c r="C933" s="92"/>
      <c r="D933" s="5"/>
      <c r="E933" s="93"/>
    </row>
    <row r="934" spans="1:5" x14ac:dyDescent="0.3">
      <c r="A934" s="87">
        <v>1931</v>
      </c>
      <c r="B934" s="88"/>
      <c r="C934" s="92"/>
      <c r="D934" s="5"/>
      <c r="E934" s="93"/>
    </row>
    <row r="935" spans="1:5" x14ac:dyDescent="0.3">
      <c r="A935" s="87">
        <v>1932</v>
      </c>
      <c r="B935" s="88"/>
      <c r="C935" s="92"/>
      <c r="D935" s="5"/>
      <c r="E935" s="93"/>
    </row>
    <row r="936" spans="1:5" x14ac:dyDescent="0.3">
      <c r="A936" s="87">
        <v>1933</v>
      </c>
      <c r="B936" s="88"/>
      <c r="C936" s="92"/>
      <c r="D936" s="5"/>
      <c r="E936" s="93"/>
    </row>
    <row r="937" spans="1:5" x14ac:dyDescent="0.3">
      <c r="A937" s="87">
        <v>1934</v>
      </c>
      <c r="B937" s="88"/>
      <c r="C937" s="92"/>
      <c r="D937" s="5"/>
      <c r="E937" s="93"/>
    </row>
    <row r="938" spans="1:5" x14ac:dyDescent="0.3">
      <c r="A938" s="87">
        <v>1935</v>
      </c>
      <c r="B938" s="88"/>
      <c r="C938" s="92"/>
      <c r="D938" s="5"/>
      <c r="E938" s="93"/>
    </row>
    <row r="939" spans="1:5" x14ac:dyDescent="0.3">
      <c r="A939" s="87">
        <v>1936</v>
      </c>
      <c r="B939" s="88"/>
      <c r="C939" s="92"/>
      <c r="D939" s="5"/>
      <c r="E939" s="93"/>
    </row>
    <row r="940" spans="1:5" x14ac:dyDescent="0.3">
      <c r="A940" s="87">
        <v>1937</v>
      </c>
      <c r="B940" s="88"/>
      <c r="C940" s="92"/>
      <c r="D940" s="5"/>
      <c r="E940" s="93"/>
    </row>
    <row r="941" spans="1:5" x14ac:dyDescent="0.3">
      <c r="A941" s="87">
        <v>1938</v>
      </c>
      <c r="B941" s="88"/>
      <c r="C941" s="92"/>
      <c r="D941" s="5"/>
      <c r="E941" s="93"/>
    </row>
    <row r="942" spans="1:5" x14ac:dyDescent="0.3">
      <c r="A942" s="87">
        <v>1939</v>
      </c>
      <c r="B942" s="88"/>
      <c r="C942" s="92"/>
      <c r="D942" s="5"/>
      <c r="E942" s="93"/>
    </row>
    <row r="943" spans="1:5" x14ac:dyDescent="0.3">
      <c r="A943" s="87">
        <v>1940</v>
      </c>
      <c r="B943" s="88"/>
      <c r="C943" s="92"/>
      <c r="D943" s="5"/>
      <c r="E943" s="93"/>
    </row>
    <row r="944" spans="1:5" x14ac:dyDescent="0.3">
      <c r="A944" s="87">
        <v>1941</v>
      </c>
      <c r="B944" s="88"/>
      <c r="C944" s="92"/>
      <c r="D944" s="5"/>
      <c r="E944" s="93"/>
    </row>
    <row r="945" spans="1:5" x14ac:dyDescent="0.3">
      <c r="A945" s="87">
        <v>1942</v>
      </c>
      <c r="B945" s="88"/>
      <c r="C945" s="92"/>
      <c r="D945" s="5"/>
      <c r="E945" s="93"/>
    </row>
    <row r="946" spans="1:5" x14ac:dyDescent="0.3">
      <c r="A946" s="87">
        <v>1943</v>
      </c>
      <c r="B946" s="88"/>
      <c r="C946" s="92"/>
      <c r="D946" s="5"/>
      <c r="E946" s="93"/>
    </row>
    <row r="947" spans="1:5" x14ac:dyDescent="0.3">
      <c r="A947" s="87">
        <v>1944</v>
      </c>
      <c r="B947" s="88"/>
      <c r="C947" s="92"/>
      <c r="D947" s="5"/>
      <c r="E947" s="93"/>
    </row>
    <row r="948" spans="1:5" x14ac:dyDescent="0.3">
      <c r="A948" s="87">
        <v>1945</v>
      </c>
      <c r="B948" s="88"/>
      <c r="C948" s="92"/>
      <c r="D948" s="5"/>
      <c r="E948" s="93"/>
    </row>
    <row r="949" spans="1:5" x14ac:dyDescent="0.3">
      <c r="A949" s="87">
        <v>1946</v>
      </c>
      <c r="B949" s="88"/>
      <c r="C949" s="92"/>
      <c r="D949" s="5"/>
      <c r="E949" s="93"/>
    </row>
    <row r="950" spans="1:5" x14ac:dyDescent="0.3">
      <c r="A950" s="87">
        <v>1947</v>
      </c>
      <c r="B950" s="88"/>
      <c r="C950" s="92"/>
      <c r="D950" s="5"/>
      <c r="E950" s="93"/>
    </row>
    <row r="951" spans="1:5" x14ac:dyDescent="0.3">
      <c r="A951" s="87">
        <v>1948</v>
      </c>
      <c r="B951" s="88"/>
      <c r="C951" s="92"/>
      <c r="D951" s="5"/>
      <c r="E951" s="93"/>
    </row>
    <row r="952" spans="1:5" x14ac:dyDescent="0.3">
      <c r="A952" s="87">
        <v>1949</v>
      </c>
      <c r="B952" s="88"/>
      <c r="C952" s="92"/>
      <c r="D952" s="5"/>
      <c r="E952" s="93"/>
    </row>
    <row r="953" spans="1:5" x14ac:dyDescent="0.3">
      <c r="A953" s="87">
        <v>1950</v>
      </c>
      <c r="B953" s="88"/>
      <c r="C953" s="92"/>
      <c r="D953" s="5"/>
      <c r="E953" s="93"/>
    </row>
    <row r="954" spans="1:5" x14ac:dyDescent="0.3">
      <c r="A954" s="87">
        <v>1951</v>
      </c>
      <c r="B954" s="88"/>
      <c r="C954" s="92"/>
      <c r="D954" s="5"/>
      <c r="E954" s="93"/>
    </row>
    <row r="955" spans="1:5" x14ac:dyDescent="0.3">
      <c r="A955" s="87">
        <v>1952</v>
      </c>
      <c r="B955" s="88"/>
      <c r="C955" s="92"/>
      <c r="D955" s="5"/>
      <c r="E955" s="93"/>
    </row>
    <row r="956" spans="1:5" x14ac:dyDescent="0.3">
      <c r="A956" s="87">
        <v>1953</v>
      </c>
      <c r="B956" s="88"/>
      <c r="C956" s="92"/>
      <c r="D956" s="5"/>
      <c r="E956" s="93"/>
    </row>
    <row r="957" spans="1:5" x14ac:dyDescent="0.3">
      <c r="A957" s="87">
        <v>1954</v>
      </c>
      <c r="B957" s="88"/>
      <c r="C957" s="92"/>
      <c r="D957" s="5"/>
      <c r="E957" s="93"/>
    </row>
    <row r="958" spans="1:5" x14ac:dyDescent="0.3">
      <c r="A958" s="87">
        <v>1955</v>
      </c>
      <c r="B958" s="88"/>
      <c r="C958" s="92"/>
      <c r="D958" s="5"/>
      <c r="E958" s="93"/>
    </row>
    <row r="959" spans="1:5" x14ac:dyDescent="0.3">
      <c r="A959" s="87">
        <v>1956</v>
      </c>
      <c r="B959" s="88"/>
      <c r="C959" s="92"/>
      <c r="D959" s="5"/>
      <c r="E959" s="93"/>
    </row>
    <row r="960" spans="1:5" x14ac:dyDescent="0.3">
      <c r="A960" s="87">
        <v>1957</v>
      </c>
      <c r="B960" s="88"/>
      <c r="C960" s="92"/>
      <c r="D960" s="5"/>
      <c r="E960" s="93"/>
    </row>
    <row r="961" spans="1:5" x14ac:dyDescent="0.3">
      <c r="A961" s="87">
        <v>1958</v>
      </c>
      <c r="B961" s="88"/>
      <c r="C961" s="92"/>
      <c r="D961" s="5"/>
      <c r="E961" s="93"/>
    </row>
    <row r="962" spans="1:5" x14ac:dyDescent="0.3">
      <c r="A962" s="87">
        <v>1959</v>
      </c>
      <c r="B962" s="88"/>
      <c r="C962" s="92"/>
      <c r="D962" s="5"/>
      <c r="E962" s="93"/>
    </row>
    <row r="963" spans="1:5" x14ac:dyDescent="0.3">
      <c r="A963" s="87">
        <v>1960</v>
      </c>
      <c r="B963" s="88"/>
      <c r="C963" s="92"/>
      <c r="D963" s="5"/>
      <c r="E963" s="93"/>
    </row>
    <row r="964" spans="1:5" x14ac:dyDescent="0.3">
      <c r="A964" s="87">
        <v>1961</v>
      </c>
      <c r="B964" s="88"/>
      <c r="C964" s="92"/>
      <c r="D964" s="5"/>
      <c r="E964" s="93"/>
    </row>
    <row r="965" spans="1:5" x14ac:dyDescent="0.3">
      <c r="A965" s="87">
        <v>1962</v>
      </c>
      <c r="B965" s="88"/>
      <c r="C965" s="92"/>
      <c r="D965" s="5"/>
      <c r="E965" s="93"/>
    </row>
    <row r="966" spans="1:5" x14ac:dyDescent="0.3">
      <c r="A966" s="87">
        <v>1963</v>
      </c>
      <c r="B966" s="88"/>
      <c r="C966" s="92"/>
      <c r="D966" s="5"/>
      <c r="E966" s="93"/>
    </row>
    <row r="967" spans="1:5" x14ac:dyDescent="0.3">
      <c r="A967" s="87">
        <v>1964</v>
      </c>
      <c r="B967" s="88"/>
      <c r="C967" s="92"/>
      <c r="D967" s="5"/>
      <c r="E967" s="93"/>
    </row>
    <row r="968" spans="1:5" x14ac:dyDescent="0.3">
      <c r="A968" s="87">
        <v>1965</v>
      </c>
      <c r="B968" s="88"/>
      <c r="C968" s="92"/>
      <c r="D968" s="5"/>
      <c r="E968" s="93"/>
    </row>
    <row r="969" spans="1:5" x14ac:dyDescent="0.3">
      <c r="A969" s="87">
        <v>1966</v>
      </c>
      <c r="B969" s="88"/>
      <c r="C969" s="92"/>
      <c r="D969" s="5"/>
      <c r="E969" s="93"/>
    </row>
    <row r="970" spans="1:5" x14ac:dyDescent="0.3">
      <c r="A970" s="87">
        <v>1967</v>
      </c>
      <c r="B970" s="88"/>
      <c r="C970" s="92"/>
      <c r="D970" s="5"/>
      <c r="E970" s="93"/>
    </row>
    <row r="971" spans="1:5" x14ac:dyDescent="0.3">
      <c r="A971" s="87">
        <v>1968</v>
      </c>
      <c r="B971" s="88"/>
      <c r="C971" s="92"/>
      <c r="D971" s="5"/>
      <c r="E971" s="93"/>
    </row>
    <row r="972" spans="1:5" x14ac:dyDescent="0.3">
      <c r="A972" s="87">
        <v>1969</v>
      </c>
      <c r="B972" s="88"/>
      <c r="C972" s="92"/>
      <c r="D972" s="5"/>
      <c r="E972" s="93"/>
    </row>
    <row r="973" spans="1:5" x14ac:dyDescent="0.3">
      <c r="A973" s="87">
        <v>1970</v>
      </c>
      <c r="B973" s="88"/>
      <c r="C973" s="92"/>
      <c r="D973" s="5"/>
      <c r="E973" s="93"/>
    </row>
    <row r="974" spans="1:5" x14ac:dyDescent="0.3">
      <c r="A974" s="87">
        <v>1971</v>
      </c>
      <c r="B974" s="88"/>
      <c r="C974" s="92"/>
      <c r="D974" s="5"/>
      <c r="E974" s="93"/>
    </row>
    <row r="975" spans="1:5" x14ac:dyDescent="0.3">
      <c r="A975" s="87">
        <v>1972</v>
      </c>
      <c r="B975" s="88"/>
      <c r="C975" s="92"/>
      <c r="D975" s="5"/>
      <c r="E975" s="93"/>
    </row>
    <row r="976" spans="1:5" x14ac:dyDescent="0.3">
      <c r="A976" s="87">
        <v>1973</v>
      </c>
      <c r="B976" s="88"/>
      <c r="C976" s="92"/>
      <c r="D976" s="5"/>
      <c r="E976" s="93"/>
    </row>
    <row r="977" spans="1:5" x14ac:dyDescent="0.3">
      <c r="A977" s="87">
        <v>1974</v>
      </c>
      <c r="B977" s="88"/>
      <c r="C977" s="92"/>
      <c r="D977" s="5"/>
      <c r="E977" s="93"/>
    </row>
    <row r="978" spans="1:5" x14ac:dyDescent="0.3">
      <c r="A978" s="87">
        <v>1975</v>
      </c>
      <c r="B978" s="88"/>
      <c r="C978" s="92"/>
      <c r="D978" s="5"/>
      <c r="E978" s="93"/>
    </row>
    <row r="979" spans="1:5" x14ac:dyDescent="0.3">
      <c r="A979" s="87">
        <v>1976</v>
      </c>
      <c r="B979" s="88"/>
      <c r="C979" s="92"/>
      <c r="D979" s="5"/>
      <c r="E979" s="93"/>
    </row>
    <row r="980" spans="1:5" x14ac:dyDescent="0.3">
      <c r="A980" s="87">
        <v>1977</v>
      </c>
      <c r="B980" s="88"/>
      <c r="C980" s="92"/>
      <c r="D980" s="5"/>
      <c r="E980" s="93"/>
    </row>
    <row r="981" spans="1:5" x14ac:dyDescent="0.3">
      <c r="A981" s="87">
        <v>1978</v>
      </c>
      <c r="B981" s="88"/>
      <c r="C981" s="92"/>
      <c r="D981" s="5"/>
      <c r="E981" s="93"/>
    </row>
    <row r="982" spans="1:5" x14ac:dyDescent="0.3">
      <c r="A982" s="87">
        <v>1979</v>
      </c>
      <c r="B982" s="88"/>
      <c r="C982" s="92"/>
      <c r="D982" s="5"/>
      <c r="E982" s="93"/>
    </row>
    <row r="983" spans="1:5" x14ac:dyDescent="0.3">
      <c r="A983" s="87">
        <v>1980</v>
      </c>
      <c r="B983" s="88"/>
      <c r="C983" s="92"/>
      <c r="D983" s="5"/>
      <c r="E983" s="93"/>
    </row>
    <row r="984" spans="1:5" x14ac:dyDescent="0.3">
      <c r="A984" s="87">
        <v>1981</v>
      </c>
      <c r="B984" s="88"/>
      <c r="C984" s="92"/>
      <c r="D984" s="5"/>
      <c r="E984" s="93"/>
    </row>
    <row r="985" spans="1:5" x14ac:dyDescent="0.3">
      <c r="A985" s="87">
        <v>1982</v>
      </c>
      <c r="B985" s="88"/>
      <c r="C985" s="92"/>
      <c r="D985" s="5"/>
      <c r="E985" s="93"/>
    </row>
    <row r="986" spans="1:5" x14ac:dyDescent="0.3">
      <c r="A986" s="87">
        <v>1983</v>
      </c>
      <c r="B986" s="88"/>
      <c r="C986" s="92"/>
      <c r="D986" s="5"/>
      <c r="E986" s="93"/>
    </row>
    <row r="987" spans="1:5" x14ac:dyDescent="0.3">
      <c r="A987" s="87">
        <v>1984</v>
      </c>
      <c r="B987" s="88"/>
      <c r="C987" s="92"/>
      <c r="D987" s="5"/>
      <c r="E987" s="93"/>
    </row>
    <row r="988" spans="1:5" x14ac:dyDescent="0.3">
      <c r="A988" s="87">
        <v>1985</v>
      </c>
      <c r="B988" s="88"/>
      <c r="C988" s="92"/>
      <c r="D988" s="5"/>
      <c r="E988" s="93"/>
    </row>
    <row r="989" spans="1:5" x14ac:dyDescent="0.3">
      <c r="A989" s="87">
        <v>1986</v>
      </c>
      <c r="B989" s="88"/>
      <c r="C989" s="92"/>
      <c r="D989" s="5"/>
      <c r="E989" s="93"/>
    </row>
    <row r="990" spans="1:5" x14ac:dyDescent="0.3">
      <c r="A990" s="87">
        <v>1987</v>
      </c>
      <c r="B990" s="88"/>
      <c r="C990" s="92"/>
      <c r="D990" s="5"/>
      <c r="E990" s="93"/>
    </row>
    <row r="991" spans="1:5" x14ac:dyDescent="0.3">
      <c r="A991" s="87">
        <v>1988</v>
      </c>
      <c r="B991" s="88"/>
      <c r="C991" s="92"/>
      <c r="D991" s="5"/>
      <c r="E991" s="93"/>
    </row>
    <row r="992" spans="1:5" x14ac:dyDescent="0.3">
      <c r="A992" s="87">
        <v>1989</v>
      </c>
      <c r="B992" s="88"/>
      <c r="C992" s="92"/>
      <c r="D992" s="5"/>
      <c r="E992" s="93"/>
    </row>
    <row r="993" spans="1:5" x14ac:dyDescent="0.3">
      <c r="A993" s="87">
        <v>1990</v>
      </c>
      <c r="B993" s="88"/>
      <c r="C993" s="92"/>
      <c r="D993" s="5"/>
      <c r="E993" s="93"/>
    </row>
    <row r="994" spans="1:5" x14ac:dyDescent="0.3">
      <c r="A994" s="87">
        <v>1991</v>
      </c>
      <c r="B994" s="88"/>
      <c r="C994" s="92"/>
      <c r="D994" s="5"/>
      <c r="E994" s="93"/>
    </row>
    <row r="995" spans="1:5" x14ac:dyDescent="0.3">
      <c r="A995" s="87">
        <v>1992</v>
      </c>
      <c r="B995" s="88"/>
      <c r="C995" s="92"/>
      <c r="D995" s="5"/>
      <c r="E995" s="93"/>
    </row>
    <row r="996" spans="1:5" x14ac:dyDescent="0.3">
      <c r="A996" s="87">
        <v>1993</v>
      </c>
      <c r="B996" s="88"/>
      <c r="C996" s="92"/>
      <c r="D996" s="5"/>
      <c r="E996" s="93"/>
    </row>
    <row r="997" spans="1:5" x14ac:dyDescent="0.3">
      <c r="A997" s="87">
        <v>1994</v>
      </c>
      <c r="B997" s="88"/>
      <c r="C997" s="92"/>
      <c r="D997" s="5"/>
      <c r="E997" s="93"/>
    </row>
    <row r="998" spans="1:5" x14ac:dyDescent="0.3">
      <c r="A998" s="87">
        <v>1995</v>
      </c>
      <c r="B998" s="88"/>
      <c r="C998" s="92"/>
      <c r="D998" s="5"/>
      <c r="E998" s="93"/>
    </row>
    <row r="999" spans="1:5" x14ac:dyDescent="0.3">
      <c r="A999" s="87">
        <v>1996</v>
      </c>
      <c r="B999" s="88"/>
      <c r="C999" s="92"/>
      <c r="D999" s="5"/>
      <c r="E999" s="93"/>
    </row>
    <row r="1000" spans="1:5" x14ac:dyDescent="0.3">
      <c r="A1000" s="87">
        <v>1997</v>
      </c>
      <c r="B1000" s="88"/>
      <c r="C1000" s="92"/>
      <c r="D1000" s="5"/>
      <c r="E1000" s="93"/>
    </row>
    <row r="1001" spans="1:5" x14ac:dyDescent="0.3">
      <c r="A1001" s="87">
        <v>1998</v>
      </c>
      <c r="B1001" s="88"/>
      <c r="C1001" s="92"/>
      <c r="D1001" s="5"/>
      <c r="E1001" s="93"/>
    </row>
    <row r="1002" spans="1:5" x14ac:dyDescent="0.3">
      <c r="A1002" s="87">
        <v>1999</v>
      </c>
      <c r="B1002" s="88"/>
      <c r="C1002" s="92"/>
      <c r="D1002" s="5"/>
      <c r="E1002" s="93"/>
    </row>
    <row r="1003" spans="1:5" ht="15" thickBot="1" x14ac:dyDescent="0.35">
      <c r="A1003" s="94">
        <v>2000</v>
      </c>
      <c r="B1003" s="95"/>
      <c r="C1003" s="96"/>
      <c r="D1003" s="97"/>
      <c r="E1003" s="98"/>
    </row>
  </sheetData>
  <conditionalFormatting sqref="A1">
    <cfRule type="cellIs" dxfId="1820" priority="2" operator="equal">
      <formula>0</formula>
    </cfRule>
    <cfRule type="containsErrors" dxfId="1819" priority="3">
      <formula>ISERROR(A1)</formula>
    </cfRule>
  </conditionalFormatting>
  <conditionalFormatting sqref="A2">
    <cfRule type="cellIs" dxfId="1818" priority="1" operator="equal">
      <formula>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7.77734375" customWidth="1"/>
    <col min="4" max="4" width="6.77734375" customWidth="1"/>
    <col min="5" max="7" width="8.77734375" customWidth="1"/>
  </cols>
  <sheetData>
    <row r="1" spans="1:7" ht="30" customHeight="1" thickBot="1" x14ac:dyDescent="0.35">
      <c r="A1" s="117" t="s">
        <v>128</v>
      </c>
      <c r="B1" s="118" t="s">
        <v>6</v>
      </c>
      <c r="C1" s="9" t="s">
        <v>7</v>
      </c>
      <c r="D1" s="10" t="s">
        <v>129</v>
      </c>
      <c r="E1" s="119" t="s">
        <v>9</v>
      </c>
      <c r="F1" s="119" t="s">
        <v>10</v>
      </c>
      <c r="G1" s="119" t="s">
        <v>11</v>
      </c>
    </row>
    <row r="2" spans="1:7" x14ac:dyDescent="0.3">
      <c r="A2" s="13" t="str">
        <f>VLOOKUP(B2,Données!$A$3:$I$1003,4)</f>
        <v>F</v>
      </c>
      <c r="B2" s="120">
        <v>1044</v>
      </c>
      <c r="C2" s="15" t="str">
        <f>IFERROR(IF(B2=Données!X$1,Données!$X$2,VLOOKUP(B2,Données!$A$3:$I$1003,3,FALSE)),"")</f>
        <v>Suzanne Gaudreau</v>
      </c>
      <c r="D2" s="16"/>
      <c r="E2" s="17">
        <v>300</v>
      </c>
      <c r="F2" s="17">
        <v>187</v>
      </c>
      <c r="G2" s="17">
        <v>300</v>
      </c>
    </row>
    <row r="3" spans="1:7" x14ac:dyDescent="0.3">
      <c r="A3" s="13" t="str">
        <f>VLOOKUP(B3,Données!$A$3:$I$1003,4)</f>
        <v>H</v>
      </c>
      <c r="B3" s="88">
        <v>1055</v>
      </c>
      <c r="C3" s="15" t="str">
        <f>IFERROR(IF(B3=Données!X$1,Données!$X$2,VLOOKUP(B3,Données!$A$3:$I$1003,3,FALSE)),"")</f>
        <v>Pierre Clermont</v>
      </c>
      <c r="D3" s="121"/>
      <c r="E3" s="17">
        <v>126</v>
      </c>
      <c r="F3" s="17">
        <v>265</v>
      </c>
      <c r="G3" s="17">
        <v>226</v>
      </c>
    </row>
    <row r="4" spans="1:7" x14ac:dyDescent="0.3">
      <c r="A4" s="13" t="str">
        <f>VLOOKUP(B4,Données!$A$3:$I$1003,4)</f>
        <v>F</v>
      </c>
      <c r="B4" s="88">
        <v>1000</v>
      </c>
      <c r="C4" s="15" t="str">
        <f>IFERROR(IF(B4=Données!X$1,Données!$X$2,VLOOKUP(B4,Données!$A$3:$I$1003,3,FALSE)),"")</f>
        <v>Pierrette Venne</v>
      </c>
      <c r="D4" s="121"/>
      <c r="E4" s="17">
        <v>300</v>
      </c>
      <c r="F4" s="17">
        <v>300</v>
      </c>
      <c r="G4" s="17">
        <v>300</v>
      </c>
    </row>
    <row r="5" spans="1:7" x14ac:dyDescent="0.3">
      <c r="A5" s="13" t="str">
        <f>VLOOKUP(B5,Données!$A$3:$I$1003,4)</f>
        <v>H</v>
      </c>
      <c r="B5" s="88">
        <v>1004</v>
      </c>
      <c r="C5" s="15" t="str">
        <f>IFERROR(IF(B5=Données!X$1,Données!$X$2,VLOOKUP(B5,Données!$A$3:$I$1003,3,FALSE)),"")</f>
        <v>Émile Beauchesne</v>
      </c>
      <c r="D5" s="121"/>
      <c r="E5" s="17">
        <v>217</v>
      </c>
      <c r="F5" s="17">
        <v>220</v>
      </c>
      <c r="G5" s="17">
        <v>206</v>
      </c>
    </row>
    <row r="6" spans="1:7" x14ac:dyDescent="0.3">
      <c r="A6" s="13" t="str">
        <f>VLOOKUP(B6,Données!$A$3:$I$1003,4)</f>
        <v>F</v>
      </c>
      <c r="B6" s="88">
        <v>1001</v>
      </c>
      <c r="C6" s="15" t="str">
        <f>IFERROR(IF(B6=Données!X$1,Données!$X$2,VLOOKUP(B6,Données!$A$3:$I$1003,3,FALSE)),"")</f>
        <v>Claire Lessard</v>
      </c>
      <c r="D6" s="121"/>
      <c r="E6" s="17">
        <v>154</v>
      </c>
      <c r="F6" s="17">
        <v>300</v>
      </c>
      <c r="G6" s="17">
        <v>243</v>
      </c>
    </row>
    <row r="7" spans="1:7" x14ac:dyDescent="0.3">
      <c r="A7" s="19" t="s">
        <v>12</v>
      </c>
      <c r="B7" s="5"/>
      <c r="C7" s="122">
        <f>IFERROR(IF(B7=Données!X$1,Données!$X$2,VLOOKUP(B7,Données!$A$3:$I$1003,3,FALSE)),"")</f>
        <v>0</v>
      </c>
      <c r="D7" s="20"/>
      <c r="E7" s="123"/>
      <c r="F7" s="123"/>
      <c r="G7" s="123"/>
    </row>
    <row r="8" spans="1:7" x14ac:dyDescent="0.3">
      <c r="A8" s="19" t="s">
        <v>12</v>
      </c>
      <c r="B8" s="5"/>
      <c r="C8" s="122">
        <f>IFERROR(IF(B8=Données!X$1,Données!$X$2,VLOOKUP(B8,Données!$A$3:$I$1003,3,FALSE)),"")</f>
        <v>0</v>
      </c>
      <c r="D8" s="20"/>
      <c r="E8" s="123"/>
      <c r="F8" s="123"/>
      <c r="G8" s="123"/>
    </row>
    <row r="9" spans="1:7" x14ac:dyDescent="0.3">
      <c r="A9" s="23" t="s">
        <v>13</v>
      </c>
      <c r="B9" s="5"/>
      <c r="C9" s="25" t="str">
        <f>IFERROR(VLOOKUP(B9,Données!$Q$3:$W$503,2,FALSE),"")</f>
        <v/>
      </c>
      <c r="D9" s="26"/>
      <c r="E9" s="123"/>
      <c r="F9" s="123"/>
      <c r="G9" s="123"/>
    </row>
    <row r="10" spans="1:7" x14ac:dyDescent="0.3">
      <c r="A10" s="23" t="s">
        <v>13</v>
      </c>
      <c r="B10" s="5"/>
      <c r="C10" s="25" t="str">
        <f>IFERROR(VLOOKUP(B10,Données!$Q$3:$W$503,2,FALSE),"")</f>
        <v/>
      </c>
      <c r="D10" s="26"/>
      <c r="E10" s="123"/>
      <c r="F10" s="123"/>
      <c r="G10" s="123"/>
    </row>
    <row r="11" spans="1:7" ht="16.2" customHeight="1" thickBot="1" x14ac:dyDescent="0.35">
      <c r="A11" s="124"/>
      <c r="B11" s="125"/>
      <c r="C11" s="126" t="s">
        <v>14</v>
      </c>
      <c r="D11" s="125"/>
      <c r="E11" s="127"/>
      <c r="F11" s="127"/>
      <c r="G11" s="127"/>
    </row>
    <row r="12" spans="1:7" x14ac:dyDescent="0.3">
      <c r="A12" s="13" t="str">
        <f>VLOOKUP(B12,Données!$A$3:$I$1003,4)</f>
        <v>F</v>
      </c>
      <c r="B12" s="120">
        <v>1010</v>
      </c>
      <c r="C12" s="15" t="str">
        <f>IFERROR(IF(B12=Données!X$1,Données!$X$2,VLOOKUP(B12,Données!$A$3:$I$1003,3,FALSE)),"")</f>
        <v>Louise Sarrazin</v>
      </c>
      <c r="D12" s="121"/>
      <c r="E12" s="17">
        <v>117</v>
      </c>
      <c r="F12" s="17">
        <v>141</v>
      </c>
      <c r="G12" s="17">
        <v>128</v>
      </c>
    </row>
    <row r="13" spans="1:7" x14ac:dyDescent="0.3">
      <c r="A13" s="13" t="str">
        <f>VLOOKUP(B13,Données!$A$3:$I$1003,4)</f>
        <v>F</v>
      </c>
      <c r="B13" s="88">
        <v>1019</v>
      </c>
      <c r="C13" s="15" t="str">
        <f>IFERROR(IF(B13=Données!X$1,Données!$X$2,VLOOKUP(B13,Données!$A$3:$I$1003,3,FALSE)),"")</f>
        <v>Louise Arbour</v>
      </c>
      <c r="D13" s="121"/>
      <c r="E13" s="17">
        <v>126</v>
      </c>
      <c r="F13" s="17">
        <v>158</v>
      </c>
      <c r="G13" s="17">
        <v>216</v>
      </c>
    </row>
    <row r="14" spans="1:7" x14ac:dyDescent="0.3">
      <c r="A14" s="13" t="str">
        <f>VLOOKUP(B14,Données!$A$3:$I$1003,4)</f>
        <v>F</v>
      </c>
      <c r="B14" s="88">
        <v>1045</v>
      </c>
      <c r="C14" s="15" t="str">
        <f>IFERROR(IF(B14=Données!X$1,Données!$X$2,VLOOKUP(B14,Données!$A$3:$I$1003,3,FALSE)),"")</f>
        <v xml:space="preserve">Thérèse Maynard </v>
      </c>
      <c r="D14" s="121"/>
      <c r="E14" s="17">
        <v>205</v>
      </c>
      <c r="F14" s="17">
        <v>187</v>
      </c>
      <c r="G14" s="17">
        <v>135</v>
      </c>
    </row>
    <row r="15" spans="1:7" x14ac:dyDescent="0.3">
      <c r="A15" s="13" t="str">
        <f>VLOOKUP(B15,Données!$A$3:$I$1003,4)</f>
        <v>F</v>
      </c>
      <c r="B15" s="88">
        <v>1013</v>
      </c>
      <c r="C15" s="15" t="str">
        <f>IFERROR(IF(B15=Données!X$1,Données!$X$2,VLOOKUP(B15,Données!$A$3:$I$1003,3,FALSE)),"")</f>
        <v>Nicole Sarrazin</v>
      </c>
      <c r="D15" s="121"/>
      <c r="E15" s="17">
        <v>290</v>
      </c>
      <c r="F15" s="17">
        <v>257</v>
      </c>
      <c r="G15" s="17">
        <v>232</v>
      </c>
    </row>
    <row r="16" spans="1:7" x14ac:dyDescent="0.3">
      <c r="A16" s="13" t="str">
        <f>VLOOKUP(B16,Données!$A$3:$I$1003,4)</f>
        <v>H</v>
      </c>
      <c r="B16" s="88">
        <v>1009</v>
      </c>
      <c r="C16" s="15" t="str">
        <f>IFERROR(IF(B16=Données!X$1,Données!$X$2,VLOOKUP(B16,Données!$A$3:$I$1003,3,FALSE)),"")</f>
        <v>Yves Chapdelaine</v>
      </c>
      <c r="D16" s="121"/>
      <c r="E16" s="17">
        <v>201</v>
      </c>
      <c r="F16" s="17">
        <v>230</v>
      </c>
      <c r="G16" s="17">
        <v>262</v>
      </c>
    </row>
    <row r="17" spans="1:7" x14ac:dyDescent="0.3">
      <c r="A17" s="19" t="s">
        <v>12</v>
      </c>
      <c r="B17" s="5"/>
      <c r="C17" s="122">
        <f>IFERROR(IF(B17=Données!X$1,Données!$X$2,VLOOKUP(B17,Données!$A$3:$I$1003,3,FALSE)),"")</f>
        <v>0</v>
      </c>
      <c r="D17" s="20"/>
      <c r="E17" s="123"/>
      <c r="F17" s="123"/>
      <c r="G17" s="123"/>
    </row>
    <row r="18" spans="1:7" x14ac:dyDescent="0.3">
      <c r="A18" s="19" t="s">
        <v>12</v>
      </c>
      <c r="B18" s="5"/>
      <c r="C18" s="122">
        <f>IFERROR(IF(B18=Données!X$1,Données!$X$2,VLOOKUP(B18,Données!$A$3:$I$1003,3,FALSE)),"")</f>
        <v>0</v>
      </c>
      <c r="D18" s="20"/>
      <c r="E18" s="123"/>
      <c r="F18" s="123"/>
      <c r="G18" s="123"/>
    </row>
    <row r="19" spans="1:7" x14ac:dyDescent="0.3">
      <c r="A19" s="23" t="s">
        <v>13</v>
      </c>
      <c r="B19" s="5"/>
      <c r="C19" s="25" t="str">
        <f>IFERROR(VLOOKUP(B19,Données!$Q$3:$W$503,2,FALSE),"")</f>
        <v/>
      </c>
      <c r="D19" s="26"/>
      <c r="E19" s="123"/>
      <c r="F19" s="123"/>
      <c r="G19" s="123"/>
    </row>
    <row r="20" spans="1:7" x14ac:dyDescent="0.3">
      <c r="A20" s="23" t="s">
        <v>13</v>
      </c>
      <c r="B20" s="5"/>
      <c r="C20" s="25" t="str">
        <f>IFERROR(VLOOKUP(B20,Données!$Q$3:$W$503,2,FALSE),"")</f>
        <v/>
      </c>
      <c r="D20" s="26"/>
      <c r="E20" s="123"/>
      <c r="F20" s="123"/>
      <c r="G20" s="123"/>
    </row>
    <row r="21" spans="1:7" ht="15" thickBot="1" x14ac:dyDescent="0.35">
      <c r="A21" s="124"/>
      <c r="B21" s="125"/>
      <c r="C21" s="126" t="s">
        <v>15</v>
      </c>
      <c r="D21" s="125"/>
      <c r="E21" s="127"/>
      <c r="F21" s="127"/>
      <c r="G21" s="127"/>
    </row>
    <row r="22" spans="1:7" x14ac:dyDescent="0.3">
      <c r="A22" s="13" t="str">
        <f>VLOOKUP(B22,Données!$A$3:$I$1003,4)</f>
        <v>F</v>
      </c>
      <c r="B22" s="120">
        <v>1005</v>
      </c>
      <c r="C22" s="15" t="str">
        <f>IFERROR(IF(B22=Données!X$1,Données!$X$2,VLOOKUP(B22,Données!$A$3:$I$1003,3,FALSE)),"")</f>
        <v>Martine Gagné</v>
      </c>
      <c r="D22" s="121"/>
      <c r="E22" s="17">
        <v>167</v>
      </c>
      <c r="F22" s="17">
        <v>182</v>
      </c>
      <c r="G22" s="17">
        <v>136</v>
      </c>
    </row>
    <row r="23" spans="1:7" x14ac:dyDescent="0.3">
      <c r="A23" s="13" t="str">
        <f>VLOOKUP(B23,Données!$A$3:$I$1003,4)</f>
        <v>F</v>
      </c>
      <c r="B23" s="88">
        <v>1030</v>
      </c>
      <c r="C23" s="15" t="str">
        <f>IFERROR(IF(B23=Données!X$1,Données!$X$2,VLOOKUP(B23,Données!$A$3:$I$1003,3,FALSE)),"")</f>
        <v>Colette Dagenais</v>
      </c>
      <c r="D23" s="121"/>
      <c r="E23" s="17">
        <v>196</v>
      </c>
      <c r="F23" s="17">
        <v>217</v>
      </c>
      <c r="G23" s="17">
        <v>235</v>
      </c>
    </row>
    <row r="24" spans="1:7" x14ac:dyDescent="0.3">
      <c r="A24" s="13" t="str">
        <f>VLOOKUP(B24,Données!$A$3:$I$1003,4)</f>
        <v>F</v>
      </c>
      <c r="B24" s="88">
        <v>1007</v>
      </c>
      <c r="C24" s="15" t="str">
        <f>IFERROR(IF(B24=Données!X$1,Données!$X$2,VLOOKUP(B24,Données!$A$3:$I$1003,3,FALSE)),"")</f>
        <v xml:space="preserve">Louisette Croteau </v>
      </c>
      <c r="D24" s="121"/>
      <c r="E24" s="17">
        <v>190</v>
      </c>
      <c r="F24" s="17">
        <v>181</v>
      </c>
      <c r="G24" s="17">
        <v>134</v>
      </c>
    </row>
    <row r="25" spans="1:7" x14ac:dyDescent="0.3">
      <c r="A25" s="13" t="str">
        <f>VLOOKUP(B25,Données!$A$3:$I$1003,4)</f>
        <v>H</v>
      </c>
      <c r="B25" s="88">
        <v>1008</v>
      </c>
      <c r="C25" s="15" t="str">
        <f>IFERROR(IF(B25=Données!X$1,Données!$X$2,VLOOKUP(B25,Données!$A$3:$I$1003,3,FALSE)),"")</f>
        <v>Claude Baril</v>
      </c>
      <c r="D25" s="121"/>
      <c r="E25" s="17">
        <v>167</v>
      </c>
      <c r="F25" s="17">
        <v>210</v>
      </c>
      <c r="G25" s="17">
        <v>213</v>
      </c>
    </row>
    <row r="26" spans="1:7" x14ac:dyDescent="0.3">
      <c r="A26" s="13" t="str">
        <f>VLOOKUP(B26,Données!$A$3:$I$1003,4)</f>
        <v>H</v>
      </c>
      <c r="B26" s="88">
        <v>1014</v>
      </c>
      <c r="C26" s="15" t="str">
        <f>IFERROR(IF(B26=Données!X$1,Données!$X$2,VLOOKUP(B26,Données!$A$3:$I$1003,3,FALSE)),"")</f>
        <v>Michel Moreau</v>
      </c>
      <c r="D26" s="121"/>
      <c r="E26" s="17">
        <v>192</v>
      </c>
      <c r="F26" s="17">
        <v>157</v>
      </c>
      <c r="G26" s="17">
        <v>195</v>
      </c>
    </row>
    <row r="27" spans="1:7" x14ac:dyDescent="0.3">
      <c r="A27" s="19" t="s">
        <v>12</v>
      </c>
      <c r="B27" s="5"/>
      <c r="C27" s="122">
        <f>IFERROR(IF(B27=Données!X$1,Données!$X$2,VLOOKUP(B27,Données!$A$3:$I$1003,3,FALSE)),"")</f>
        <v>0</v>
      </c>
      <c r="D27" s="20"/>
      <c r="E27" s="123"/>
      <c r="F27" s="123"/>
      <c r="G27" s="123"/>
    </row>
    <row r="28" spans="1:7" x14ac:dyDescent="0.3">
      <c r="A28" s="19" t="s">
        <v>12</v>
      </c>
      <c r="B28" s="5"/>
      <c r="C28" s="122">
        <f>IFERROR(IF(B28=Données!X$1,Données!$X$2,VLOOKUP(B28,Données!$A$3:$I$1003,3,FALSE)),"")</f>
        <v>0</v>
      </c>
      <c r="D28" s="20"/>
      <c r="E28" s="123"/>
      <c r="F28" s="123"/>
      <c r="G28" s="123"/>
    </row>
    <row r="29" spans="1:7" x14ac:dyDescent="0.3">
      <c r="A29" s="23" t="s">
        <v>13</v>
      </c>
      <c r="B29" s="5"/>
      <c r="C29" s="25" t="str">
        <f>IFERROR(VLOOKUP(B29,Données!$Q$3:$W$503,2,FALSE),"")</f>
        <v/>
      </c>
      <c r="D29" s="26"/>
      <c r="E29" s="123"/>
      <c r="F29" s="123"/>
      <c r="G29" s="123"/>
    </row>
    <row r="30" spans="1:7" x14ac:dyDescent="0.3">
      <c r="A30" s="23" t="s">
        <v>13</v>
      </c>
      <c r="B30" s="5"/>
      <c r="C30" s="25" t="str">
        <f>IFERROR(VLOOKUP(B30,Données!$Q$3:$W$503,2,FALSE),"")</f>
        <v/>
      </c>
      <c r="D30" s="26"/>
      <c r="E30" s="123"/>
      <c r="F30" s="123"/>
      <c r="G30" s="123"/>
    </row>
    <row r="31" spans="1:7" ht="15" thickBot="1" x14ac:dyDescent="0.35">
      <c r="A31" s="124"/>
      <c r="B31" s="125"/>
      <c r="C31" s="126" t="s">
        <v>16</v>
      </c>
      <c r="D31" s="125"/>
      <c r="E31" s="127"/>
      <c r="F31" s="127"/>
      <c r="G31" s="127"/>
    </row>
    <row r="32" spans="1:7" x14ac:dyDescent="0.3">
      <c r="A32" s="13" t="str">
        <f>VLOOKUP(B32,Données!$A$3:$I$1003,4)</f>
        <v>F</v>
      </c>
      <c r="B32" s="120">
        <v>1021</v>
      </c>
      <c r="C32" s="15" t="str">
        <f>IFERROR(IF(B32=Données!X$1,Données!$X$2,VLOOKUP(B32,Données!$A$3:$I$1003,3,FALSE)),"")</f>
        <v>Marie Deslauriers</v>
      </c>
      <c r="D32" s="121"/>
      <c r="E32" s="17">
        <v>118</v>
      </c>
      <c r="F32" s="17">
        <v>183</v>
      </c>
      <c r="G32" s="17">
        <v>149</v>
      </c>
    </row>
    <row r="33" spans="1:7" x14ac:dyDescent="0.3">
      <c r="A33" s="13" t="str">
        <f>VLOOKUP(B33,Données!$A$3:$I$1003,4)</f>
        <v>F</v>
      </c>
      <c r="B33" s="88">
        <v>1059</v>
      </c>
      <c r="C33" s="15" t="str">
        <f>IFERROR(IF(B33=Données!X$1,Données!$X$2,VLOOKUP(B33,Données!$A$3:$I$1003,3,FALSE)),"")</f>
        <v>Suzanne Marinier</v>
      </c>
      <c r="D33" s="121"/>
      <c r="E33" s="17">
        <v>142</v>
      </c>
      <c r="F33" s="17">
        <v>176</v>
      </c>
      <c r="G33" s="17">
        <v>197</v>
      </c>
    </row>
    <row r="34" spans="1:7" x14ac:dyDescent="0.3">
      <c r="A34" s="13" t="str">
        <f>VLOOKUP(B34,Données!$A$3:$I$1003,4)</f>
        <v>H</v>
      </c>
      <c r="B34" s="88">
        <v>1056</v>
      </c>
      <c r="C34" s="15" t="str">
        <f>IFERROR(IF(B34=Données!X$1,Données!$X$2,VLOOKUP(B34,Données!$A$3:$I$1003,3,FALSE)),"")</f>
        <v>Philippe Vignis</v>
      </c>
      <c r="D34" s="121"/>
      <c r="E34" s="17"/>
      <c r="F34" s="17"/>
      <c r="G34" s="17"/>
    </row>
    <row r="35" spans="1:7" x14ac:dyDescent="0.3">
      <c r="A35" s="13" t="str">
        <f>VLOOKUP(B35,Données!$A$3:$I$1003,4)</f>
        <v>H</v>
      </c>
      <c r="B35" s="88">
        <v>1061</v>
      </c>
      <c r="C35" s="15" t="str">
        <f>IFERROR(IF(B35=Données!X$1,Données!$X$2,VLOOKUP(B35,Données!$A$3:$I$1003,3,FALSE)),"")</f>
        <v>Serge Belleau</v>
      </c>
      <c r="D35" s="121"/>
      <c r="E35" s="17">
        <v>117</v>
      </c>
      <c r="F35" s="17">
        <v>114</v>
      </c>
      <c r="G35" s="17">
        <v>206</v>
      </c>
    </row>
    <row r="36" spans="1:7" x14ac:dyDescent="0.3">
      <c r="A36" s="13" t="str">
        <f>VLOOKUP(B36,Données!$A$3:$I$1003,4)</f>
        <v>H</v>
      </c>
      <c r="B36" s="88">
        <v>1002</v>
      </c>
      <c r="C36" s="15" t="str">
        <f>IFERROR(IF(B36=Données!X$1,Données!$X$2,VLOOKUP(B36,Données!$A$3:$I$1003,3,FALSE)),"")</f>
        <v>Michel Taillon</v>
      </c>
      <c r="D36" s="121"/>
      <c r="E36" s="17">
        <v>236</v>
      </c>
      <c r="F36" s="17">
        <v>277</v>
      </c>
      <c r="G36" s="17">
        <v>300</v>
      </c>
    </row>
    <row r="37" spans="1:7" x14ac:dyDescent="0.3">
      <c r="A37" s="19" t="s">
        <v>12</v>
      </c>
      <c r="B37" s="5"/>
      <c r="C37" s="122">
        <f>IFERROR(IF(B37=Données!X$1,Données!$X$2,VLOOKUP(B37,Données!$A$3:$I$1003,3,FALSE)),"")</f>
        <v>0</v>
      </c>
      <c r="D37" s="20"/>
      <c r="E37" s="123"/>
      <c r="F37" s="123"/>
      <c r="G37" s="123"/>
    </row>
    <row r="38" spans="1:7" x14ac:dyDescent="0.3">
      <c r="A38" s="19" t="s">
        <v>12</v>
      </c>
      <c r="B38" s="5"/>
      <c r="C38" s="122">
        <f>IFERROR(IF(B38=Données!X$1,Données!$X$2,VLOOKUP(B38,Données!$A$3:$I$1003,3,FALSE)),"")</f>
        <v>0</v>
      </c>
      <c r="D38" s="20"/>
      <c r="E38" s="123"/>
      <c r="F38" s="123"/>
      <c r="G38" s="123"/>
    </row>
    <row r="39" spans="1:7" x14ac:dyDescent="0.3">
      <c r="A39" s="23" t="s">
        <v>13</v>
      </c>
      <c r="B39" s="5">
        <v>3000</v>
      </c>
      <c r="C39" s="25" t="str">
        <f>IFERROR(VLOOKUP(B39,Données!$Q$3:$W$503,2,FALSE),"")</f>
        <v/>
      </c>
      <c r="D39" s="26"/>
      <c r="E39" s="123">
        <v>200</v>
      </c>
      <c r="F39" s="123">
        <v>226</v>
      </c>
      <c r="G39" s="123">
        <v>204</v>
      </c>
    </row>
    <row r="40" spans="1:7" x14ac:dyDescent="0.3">
      <c r="A40" s="23" t="s">
        <v>13</v>
      </c>
      <c r="B40" s="5"/>
      <c r="C40" s="25" t="str">
        <f>IFERROR(VLOOKUP(B40,Données!$Q$3:$W$503,2,FALSE),"")</f>
        <v/>
      </c>
      <c r="D40" s="26"/>
      <c r="E40" s="123"/>
      <c r="F40" s="123"/>
      <c r="G40" s="123"/>
    </row>
    <row r="41" spans="1:7" ht="15" thickBot="1" x14ac:dyDescent="0.35">
      <c r="A41" s="124"/>
      <c r="B41" s="125"/>
      <c r="C41" s="126" t="s">
        <v>17</v>
      </c>
      <c r="D41" s="125"/>
      <c r="E41" s="127"/>
      <c r="F41" s="127"/>
      <c r="G41" s="127"/>
    </row>
    <row r="42" spans="1:7" x14ac:dyDescent="0.3">
      <c r="A42" s="13" t="str">
        <f>VLOOKUP(B42,Données!$A$3:$I$1003,4)</f>
        <v>F</v>
      </c>
      <c r="B42" s="120">
        <v>1065</v>
      </c>
      <c r="C42" s="15" t="str">
        <f>IFERROR(IF(B42=Données!X$1,Données!$X$2,VLOOKUP(B42,Données!$A$3:$I$1003,3,FALSE)),"")</f>
        <v>Diane Resler</v>
      </c>
      <c r="D42" s="121"/>
      <c r="E42" s="17">
        <v>122</v>
      </c>
      <c r="F42" s="17">
        <v>135</v>
      </c>
      <c r="G42" s="17">
        <v>112</v>
      </c>
    </row>
    <row r="43" spans="1:7" x14ac:dyDescent="0.3">
      <c r="A43" s="13" t="str">
        <f>VLOOKUP(B43,Données!$A$3:$I$1003,4)</f>
        <v>H</v>
      </c>
      <c r="B43" s="88">
        <v>1035</v>
      </c>
      <c r="C43" s="15" t="str">
        <f>IFERROR(IF(B43=Données!X$1,Données!$X$2,VLOOKUP(B43,Données!$A$3:$I$1003,3,FALSE)),"")</f>
        <v>Michel Tremblay</v>
      </c>
      <c r="D43" s="121"/>
      <c r="E43" s="17">
        <v>163</v>
      </c>
      <c r="F43" s="17">
        <v>213</v>
      </c>
      <c r="G43" s="17">
        <v>175</v>
      </c>
    </row>
    <row r="44" spans="1:7" x14ac:dyDescent="0.3">
      <c r="A44" s="13" t="str">
        <f>VLOOKUP(B44,Données!$A$3:$I$1003,4)</f>
        <v>F</v>
      </c>
      <c r="B44" s="88">
        <v>1022</v>
      </c>
      <c r="C44" s="15" t="str">
        <f>IFERROR(IF(B44=Données!X$1,Données!$X$2,VLOOKUP(B44,Données!$A$3:$I$1003,3,FALSE)),"")</f>
        <v>Suzanne Turcotte</v>
      </c>
      <c r="D44" s="121"/>
      <c r="E44" s="17">
        <v>252</v>
      </c>
      <c r="F44" s="17">
        <v>242</v>
      </c>
      <c r="G44" s="17">
        <v>147</v>
      </c>
    </row>
    <row r="45" spans="1:7" x14ac:dyDescent="0.3">
      <c r="A45" s="13" t="str">
        <f>VLOOKUP(B45,Données!$A$3:$I$1003,4)</f>
        <v>H</v>
      </c>
      <c r="B45" s="88">
        <v>1023</v>
      </c>
      <c r="C45" s="15" t="str">
        <f>IFERROR(IF(B45=Données!X$1,Données!$X$2,VLOOKUP(B45,Données!$A$3:$I$1003,3,FALSE)),"")</f>
        <v>Aimé Dagenais</v>
      </c>
      <c r="D45" s="121"/>
      <c r="E45" s="17">
        <v>216</v>
      </c>
      <c r="F45" s="17">
        <v>220</v>
      </c>
      <c r="G45" s="17">
        <v>230</v>
      </c>
    </row>
    <row r="46" spans="1:7" x14ac:dyDescent="0.3">
      <c r="A46" s="13" t="str">
        <f>VLOOKUP(B46,Données!$A$3:$I$1003,4)</f>
        <v>H</v>
      </c>
      <c r="B46" s="88">
        <v>1024</v>
      </c>
      <c r="C46" s="15" t="str">
        <f>IFERROR(IF(B46=Données!X$1,Données!$X$2,VLOOKUP(B46,Données!$A$3:$I$1003,3,FALSE)),"")</f>
        <v>Gilles Martin</v>
      </c>
      <c r="D46" s="121"/>
      <c r="E46" s="17">
        <v>259</v>
      </c>
      <c r="F46" s="17">
        <v>178</v>
      </c>
      <c r="G46" s="17">
        <v>169</v>
      </c>
    </row>
    <row r="47" spans="1:7" x14ac:dyDescent="0.3">
      <c r="A47" s="19" t="s">
        <v>12</v>
      </c>
      <c r="B47" s="5"/>
      <c r="C47" s="122">
        <f>IFERROR(IF(B47=Données!X$1,Données!$X$2,VLOOKUP(B47,Données!$A$3:$I$1003,3,FALSE)),"")</f>
        <v>0</v>
      </c>
      <c r="D47" s="20"/>
      <c r="E47" s="123"/>
      <c r="F47" s="123"/>
      <c r="G47" s="123"/>
    </row>
    <row r="48" spans="1:7" x14ac:dyDescent="0.3">
      <c r="A48" s="19" t="s">
        <v>12</v>
      </c>
      <c r="B48" s="5"/>
      <c r="C48" s="122">
        <f>IFERROR(IF(B48=Données!X$1,Données!$X$2,VLOOKUP(B48,Données!$A$3:$I$1003,3,FALSE)),"")</f>
        <v>0</v>
      </c>
      <c r="D48" s="20"/>
      <c r="E48" s="123"/>
      <c r="F48" s="123"/>
      <c r="G48" s="123"/>
    </row>
    <row r="49" spans="1:7" x14ac:dyDescent="0.3">
      <c r="A49" s="23" t="s">
        <v>13</v>
      </c>
      <c r="B49" s="5"/>
      <c r="C49" s="25" t="str">
        <f>IFERROR(VLOOKUP(B49,Données!$Q$3:$W$503,2,FALSE),"")</f>
        <v/>
      </c>
      <c r="D49" s="26"/>
      <c r="E49" s="123"/>
      <c r="F49" s="123"/>
      <c r="G49" s="123"/>
    </row>
    <row r="50" spans="1:7" x14ac:dyDescent="0.3">
      <c r="A50" s="23" t="s">
        <v>13</v>
      </c>
      <c r="B50" s="5"/>
      <c r="C50" s="25" t="str">
        <f>IFERROR(VLOOKUP(B50,Données!$Q$3:$W$503,2,FALSE),"")</f>
        <v/>
      </c>
      <c r="D50" s="26"/>
      <c r="E50" s="123"/>
      <c r="F50" s="123"/>
      <c r="G50" s="123"/>
    </row>
    <row r="51" spans="1:7" ht="15" thickBot="1" x14ac:dyDescent="0.35">
      <c r="A51" s="124"/>
      <c r="B51" s="125"/>
      <c r="C51" s="126" t="s">
        <v>18</v>
      </c>
      <c r="D51" s="125"/>
      <c r="E51" s="127"/>
      <c r="F51" s="127"/>
      <c r="G51" s="127"/>
    </row>
    <row r="52" spans="1:7" x14ac:dyDescent="0.3">
      <c r="A52" s="13" t="str">
        <f>VLOOKUP(B52,Données!$A$3:$I$1003,4)</f>
        <v>F</v>
      </c>
      <c r="B52" s="120">
        <v>1050</v>
      </c>
      <c r="C52" s="15" t="str">
        <f>IFERROR(IF(B52=Données!X$1,Données!$X$2,VLOOKUP(B52,Données!$A$3:$I$1003,3,FALSE)),"")</f>
        <v>Lisette Issa</v>
      </c>
      <c r="D52" s="121"/>
      <c r="E52" s="17">
        <v>152</v>
      </c>
      <c r="F52" s="17">
        <v>217</v>
      </c>
      <c r="G52" s="17">
        <v>198</v>
      </c>
    </row>
    <row r="53" spans="1:7" x14ac:dyDescent="0.3">
      <c r="A53" s="13" t="str">
        <f>VLOOKUP(B53,Données!$A$3:$I$1003,4)</f>
        <v>F</v>
      </c>
      <c r="B53" s="88">
        <v>1049</v>
      </c>
      <c r="C53" s="15" t="str">
        <f>IFERROR(IF(B53=Données!X$1,Données!$X$2,VLOOKUP(B53,Données!$A$3:$I$1003,3,FALSE)),"")</f>
        <v>Juliette Lavallée</v>
      </c>
      <c r="D53" s="121"/>
      <c r="E53" s="17">
        <v>249</v>
      </c>
      <c r="F53" s="17">
        <v>253</v>
      </c>
      <c r="G53" s="17">
        <v>285</v>
      </c>
    </row>
    <row r="54" spans="1:7" x14ac:dyDescent="0.3">
      <c r="A54" s="13" t="str">
        <f>VLOOKUP(B54,Données!$A$3:$I$1003,4)</f>
        <v>H</v>
      </c>
      <c r="B54" s="88">
        <v>1070</v>
      </c>
      <c r="C54" s="15" t="str">
        <f>IFERROR(IF(B54=Données!X$1,Données!$X$2,VLOOKUP(B54,Données!$A$3:$I$1003,3,FALSE)),"")</f>
        <v>Yves Bourgeois</v>
      </c>
      <c r="D54" s="121"/>
      <c r="E54" s="17">
        <v>164</v>
      </c>
      <c r="F54" s="17">
        <v>185</v>
      </c>
      <c r="G54" s="17">
        <v>194</v>
      </c>
    </row>
    <row r="55" spans="1:7" x14ac:dyDescent="0.3">
      <c r="A55" s="13" t="str">
        <f>VLOOKUP(B55,Données!$A$3:$I$1003,4)</f>
        <v>H</v>
      </c>
      <c r="B55" s="88">
        <v>1028</v>
      </c>
      <c r="C55" s="15" t="str">
        <f>IFERROR(IF(B55=Données!X$1,Données!$X$2,VLOOKUP(B55,Données!$A$3:$I$1003,3,FALSE)),"")</f>
        <v>Gilles Dussault</v>
      </c>
      <c r="D55" s="121"/>
      <c r="E55" s="17">
        <v>243</v>
      </c>
      <c r="F55" s="17">
        <v>250</v>
      </c>
      <c r="G55" s="17">
        <v>264</v>
      </c>
    </row>
    <row r="56" spans="1:7" x14ac:dyDescent="0.3">
      <c r="A56" s="13" t="str">
        <f>VLOOKUP(B56,Données!$A$3:$I$1003,4)</f>
        <v>F</v>
      </c>
      <c r="B56" s="88">
        <v>1029</v>
      </c>
      <c r="C56" s="15" t="str">
        <f>IFERROR(IF(B56=Données!X$1,Données!$X$2,VLOOKUP(B56,Données!$A$3:$I$1003,3,FALSE)),"")</f>
        <v>Gilberte Caron</v>
      </c>
      <c r="D56" s="121"/>
      <c r="E56" s="17">
        <v>169</v>
      </c>
      <c r="F56" s="17">
        <v>255</v>
      </c>
      <c r="G56" s="17">
        <v>144</v>
      </c>
    </row>
    <row r="57" spans="1:7" x14ac:dyDescent="0.3">
      <c r="A57" s="19" t="s">
        <v>12</v>
      </c>
      <c r="B57" s="5"/>
      <c r="C57" s="122">
        <f>IFERROR(IF(B57=Données!X$1,Données!$X$2,VLOOKUP(B57,Données!$A$3:$I$1003,3,FALSE)),"")</f>
        <v>0</v>
      </c>
      <c r="D57" s="20"/>
      <c r="E57" s="123"/>
      <c r="F57" s="123"/>
      <c r="G57" s="123"/>
    </row>
    <row r="58" spans="1:7" x14ac:dyDescent="0.3">
      <c r="A58" s="19" t="s">
        <v>12</v>
      </c>
      <c r="B58" s="5"/>
      <c r="C58" s="122">
        <f>IFERROR(IF(B58=Données!X$1,Données!$X$2,VLOOKUP(B58,Données!$A$3:$I$1003,3,FALSE)),"")</f>
        <v>0</v>
      </c>
      <c r="D58" s="20"/>
      <c r="E58" s="123"/>
      <c r="F58" s="123"/>
      <c r="G58" s="123"/>
    </row>
    <row r="59" spans="1:7" x14ac:dyDescent="0.3">
      <c r="A59" s="23" t="s">
        <v>13</v>
      </c>
      <c r="B59" s="5"/>
      <c r="C59" s="25" t="str">
        <f>IFERROR(VLOOKUP(B59,Données!$Q$3:$W$503,2,FALSE),"")</f>
        <v/>
      </c>
      <c r="D59" s="26"/>
      <c r="E59" s="123"/>
      <c r="F59" s="123"/>
      <c r="G59" s="123"/>
    </row>
    <row r="60" spans="1:7" x14ac:dyDescent="0.3">
      <c r="A60" s="23" t="s">
        <v>13</v>
      </c>
      <c r="B60" s="5"/>
      <c r="C60" s="25" t="str">
        <f>IFERROR(VLOOKUP(B60,Données!$Q$3:$W$503,2,FALSE),"")</f>
        <v/>
      </c>
      <c r="D60" s="26"/>
      <c r="E60" s="123"/>
      <c r="F60" s="123"/>
      <c r="G60" s="123"/>
    </row>
    <row r="61" spans="1:7" ht="15" thickBot="1" x14ac:dyDescent="0.35">
      <c r="A61" s="124"/>
      <c r="B61" s="125"/>
      <c r="C61" s="126" t="s">
        <v>19</v>
      </c>
      <c r="D61" s="125"/>
      <c r="E61" s="127"/>
      <c r="F61" s="127"/>
      <c r="G61" s="127"/>
    </row>
    <row r="62" spans="1:7" x14ac:dyDescent="0.3">
      <c r="A62" s="13" t="str">
        <f>VLOOKUP(B62,Données!$A$3:$I$1003,4)</f>
        <v>H</v>
      </c>
      <c r="B62" s="120">
        <v>1069</v>
      </c>
      <c r="C62" s="15" t="str">
        <f>IFERROR(IF(B62=Données!X$1,Données!$X$2,VLOOKUP(B62,Données!$A$3:$I$1003,3,FALSE)),"")</f>
        <v>Réjean Lemay</v>
      </c>
      <c r="D62" s="121"/>
      <c r="E62" s="17"/>
      <c r="F62" s="17"/>
      <c r="G62" s="17"/>
    </row>
    <row r="63" spans="1:7" x14ac:dyDescent="0.3">
      <c r="A63" s="13" t="str">
        <f>VLOOKUP(B63,Données!$A$3:$I$1003,4)</f>
        <v>H</v>
      </c>
      <c r="B63" s="88">
        <v>1020</v>
      </c>
      <c r="C63" s="15" t="str">
        <f>IFERROR(IF(B63=Données!X$1,Données!$X$2,VLOOKUP(B63,Données!$A$3:$I$1003,3,FALSE)),"")</f>
        <v>Alain Lamy</v>
      </c>
      <c r="D63" s="121"/>
      <c r="E63" s="17"/>
      <c r="F63" s="17"/>
      <c r="G63" s="17">
        <v>173</v>
      </c>
    </row>
    <row r="64" spans="1:7" x14ac:dyDescent="0.3">
      <c r="A64" s="13" t="str">
        <f>VLOOKUP(B64,Données!$A$3:$I$1003,4)</f>
        <v>H</v>
      </c>
      <c r="B64" s="88">
        <v>1031</v>
      </c>
      <c r="C64" s="15" t="str">
        <f>IFERROR(IF(B64=Données!X$1,Données!$X$2,VLOOKUP(B64,Données!$A$3:$I$1003,3,FALSE)),"")</f>
        <v>Paul Barrette</v>
      </c>
      <c r="D64" s="121"/>
      <c r="E64" s="17">
        <v>187</v>
      </c>
      <c r="F64" s="17">
        <v>172</v>
      </c>
      <c r="G64" s="17">
        <v>215</v>
      </c>
    </row>
    <row r="65" spans="1:7" x14ac:dyDescent="0.3">
      <c r="A65" s="13" t="str">
        <f>VLOOKUP(B65,Données!$A$3:$I$1003,4)</f>
        <v>H</v>
      </c>
      <c r="B65" s="88">
        <v>1032</v>
      </c>
      <c r="C65" s="15" t="str">
        <f>IFERROR(IF(B65=Données!X$1,Données!$X$2,VLOOKUP(B65,Données!$A$3:$I$1003,3,FALSE)),"")</f>
        <v>Claude Cyr</v>
      </c>
      <c r="D65" s="121"/>
      <c r="E65" s="17">
        <v>216</v>
      </c>
      <c r="F65" s="17">
        <v>300</v>
      </c>
      <c r="G65" s="17">
        <v>262</v>
      </c>
    </row>
    <row r="66" spans="1:7" x14ac:dyDescent="0.3">
      <c r="A66" s="13" t="str">
        <f>VLOOKUP(B66,Données!$A$3:$I$1003,4)</f>
        <v>F</v>
      </c>
      <c r="B66" s="88">
        <v>1033</v>
      </c>
      <c r="C66" s="15" t="str">
        <f>IFERROR(IF(B66=Données!X$1,Données!$X$2,VLOOKUP(B66,Données!$A$3:$I$1003,3,FALSE)),"")</f>
        <v>Jeannine Chartré</v>
      </c>
      <c r="D66" s="121"/>
      <c r="E66" s="17">
        <v>180</v>
      </c>
      <c r="F66" s="17">
        <v>300</v>
      </c>
      <c r="G66" s="17">
        <v>259</v>
      </c>
    </row>
    <row r="67" spans="1:7" x14ac:dyDescent="0.3">
      <c r="A67" s="19" t="s">
        <v>12</v>
      </c>
      <c r="B67" s="5"/>
      <c r="C67" s="122">
        <f>IFERROR(IF(B67=Données!X$1,Données!$X$2,VLOOKUP(B67,Données!$A$3:$I$1003,3,FALSE)),"")</f>
        <v>0</v>
      </c>
      <c r="D67" s="20"/>
      <c r="E67" s="123"/>
      <c r="F67" s="123"/>
      <c r="G67" s="123"/>
    </row>
    <row r="68" spans="1:7" x14ac:dyDescent="0.3">
      <c r="A68" s="19" t="s">
        <v>12</v>
      </c>
      <c r="B68" s="5"/>
      <c r="C68" s="122">
        <f>IFERROR(IF(B68=Données!X$1,Données!$X$2,VLOOKUP(B68,Données!$A$3:$I$1003,3,FALSE)),"")</f>
        <v>0</v>
      </c>
      <c r="D68" s="20"/>
      <c r="E68" s="123"/>
      <c r="F68" s="123"/>
      <c r="G68" s="123"/>
    </row>
    <row r="69" spans="1:7" x14ac:dyDescent="0.3">
      <c r="A69" s="23" t="s">
        <v>13</v>
      </c>
      <c r="B69" s="5"/>
      <c r="C69" s="25" t="str">
        <f>IFERROR(VLOOKUP(B69,Données!$Q$3:$W$503,2,FALSE),"")</f>
        <v/>
      </c>
      <c r="D69" s="26"/>
      <c r="E69" s="123"/>
      <c r="F69" s="123"/>
      <c r="G69" s="123"/>
    </row>
    <row r="70" spans="1:7" x14ac:dyDescent="0.3">
      <c r="A70" s="23" t="s">
        <v>13</v>
      </c>
      <c r="B70" s="5"/>
      <c r="C70" s="25" t="str">
        <f>IFERROR(VLOOKUP(B70,Données!$Q$3:$W$503,2,FALSE),"")</f>
        <v/>
      </c>
      <c r="D70" s="26"/>
      <c r="E70" s="123"/>
      <c r="F70" s="123"/>
      <c r="G70" s="123"/>
    </row>
    <row r="71" spans="1:7" ht="15" thickBot="1" x14ac:dyDescent="0.35">
      <c r="A71" s="124"/>
      <c r="B71" s="125"/>
      <c r="C71" s="126" t="s">
        <v>20</v>
      </c>
      <c r="D71" s="125"/>
      <c r="E71" s="127"/>
      <c r="F71" s="127"/>
      <c r="G71" s="127"/>
    </row>
    <row r="72" spans="1:7" x14ac:dyDescent="0.3">
      <c r="A72" s="13" t="str">
        <f>VLOOKUP(B72,Données!$A$3:$I$1003,4)</f>
        <v>H</v>
      </c>
      <c r="B72" s="120">
        <v>1034</v>
      </c>
      <c r="C72" s="15" t="str">
        <f>IFERROR(IF(B72=Données!X$1,Données!$X$2,VLOOKUP(B72,Données!$A$3:$I$1003,3,FALSE)),"")</f>
        <v>Mario Nolet</v>
      </c>
      <c r="D72" s="121"/>
      <c r="E72" s="17">
        <v>152</v>
      </c>
      <c r="F72" s="17">
        <v>193</v>
      </c>
      <c r="G72" s="17">
        <v>143</v>
      </c>
    </row>
    <row r="73" spans="1:7" x14ac:dyDescent="0.3">
      <c r="A73" s="13" t="str">
        <f>VLOOKUP(B73,Données!$A$3:$I$1003,4)</f>
        <v>F</v>
      </c>
      <c r="B73" s="88">
        <v>1063</v>
      </c>
      <c r="C73" s="15" t="str">
        <f>IFERROR(IF(B73=Données!X$1,Données!$X$2,VLOOKUP(B73,Données!$A$3:$I$1003,3,FALSE)),"")</f>
        <v>Nicole Joly</v>
      </c>
      <c r="D73" s="121"/>
      <c r="E73" s="17">
        <v>205</v>
      </c>
      <c r="F73" s="17">
        <v>136</v>
      </c>
      <c r="G73" s="17">
        <v>130</v>
      </c>
    </row>
    <row r="74" spans="1:7" x14ac:dyDescent="0.3">
      <c r="A74" s="13" t="str">
        <f>VLOOKUP(B74,Données!$A$3:$I$1003,4)</f>
        <v>F</v>
      </c>
      <c r="B74" s="88">
        <v>1036</v>
      </c>
      <c r="C74" s="15" t="str">
        <f>IFERROR(IF(B74=Données!X$1,Données!$X$2,VLOOKUP(B74,Données!$A$3:$I$1003,3,FALSE)),"")</f>
        <v>Marie-Josée Bouchard</v>
      </c>
      <c r="D74" s="121"/>
      <c r="E74" s="17">
        <v>220</v>
      </c>
      <c r="F74" s="17">
        <v>271</v>
      </c>
      <c r="G74" s="17">
        <v>224</v>
      </c>
    </row>
    <row r="75" spans="1:7" x14ac:dyDescent="0.3">
      <c r="A75" s="13" t="str">
        <f>VLOOKUP(B75,Données!$A$3:$I$1003,4)</f>
        <v>F</v>
      </c>
      <c r="B75" s="88">
        <v>1037</v>
      </c>
      <c r="C75" s="15" t="str">
        <f>IFERROR(IF(B75=Données!X$1,Données!$X$2,VLOOKUP(B75,Données!$A$3:$I$1003,3,FALSE)),"")</f>
        <v>Rita Julien</v>
      </c>
      <c r="D75" s="121"/>
      <c r="E75" s="17">
        <v>213</v>
      </c>
      <c r="F75" s="17">
        <v>210</v>
      </c>
      <c r="G75" s="17">
        <v>201</v>
      </c>
    </row>
    <row r="76" spans="1:7" x14ac:dyDescent="0.3">
      <c r="A76" s="13" t="str">
        <f>VLOOKUP(B76,Données!$A$3:$I$1003,4)</f>
        <v>H</v>
      </c>
      <c r="B76" s="88">
        <v>1038</v>
      </c>
      <c r="C76" s="15" t="str">
        <f>IFERROR(IF(B76=Données!X$1,Données!$X$2,VLOOKUP(B76,Données!$A$3:$I$1003,3,FALSE)),"")</f>
        <v>Raymond Chartré</v>
      </c>
      <c r="D76" s="121"/>
      <c r="E76" s="17">
        <v>123</v>
      </c>
      <c r="F76" s="17">
        <v>231</v>
      </c>
      <c r="G76" s="17">
        <v>234</v>
      </c>
    </row>
    <row r="77" spans="1:7" x14ac:dyDescent="0.3">
      <c r="A77" s="19" t="s">
        <v>12</v>
      </c>
      <c r="B77" s="5"/>
      <c r="C77" s="122">
        <f>IFERROR(IF(B77=Données!X$1,Données!$X$2,VLOOKUP(B77,Données!$A$3:$I$1003,3,FALSE)),"")</f>
        <v>0</v>
      </c>
      <c r="D77" s="20"/>
      <c r="E77" s="123"/>
      <c r="F77" s="123"/>
      <c r="G77" s="123"/>
    </row>
    <row r="78" spans="1:7" x14ac:dyDescent="0.3">
      <c r="A78" s="19" t="s">
        <v>12</v>
      </c>
      <c r="B78" s="5"/>
      <c r="C78" s="122">
        <f>IFERROR(IF(B78=Données!X$1,Données!$X$2,VLOOKUP(B78,Données!$A$3:$I$1003,3,FALSE)),"")</f>
        <v>0</v>
      </c>
      <c r="D78" s="20"/>
      <c r="E78" s="123"/>
      <c r="F78" s="123"/>
      <c r="G78" s="123"/>
    </row>
    <row r="79" spans="1:7" x14ac:dyDescent="0.3">
      <c r="A79" s="23" t="s">
        <v>13</v>
      </c>
      <c r="B79" s="5"/>
      <c r="C79" s="25" t="str">
        <f>IFERROR(VLOOKUP(B79,Données!$Q$3:$W$503,2,FALSE),"")</f>
        <v/>
      </c>
      <c r="D79" s="26"/>
      <c r="E79" s="123"/>
      <c r="F79" s="123"/>
      <c r="G79" s="123"/>
    </row>
    <row r="80" spans="1:7" x14ac:dyDescent="0.3">
      <c r="A80" s="23" t="s">
        <v>13</v>
      </c>
      <c r="B80" s="5"/>
      <c r="C80" s="25" t="str">
        <f>IFERROR(VLOOKUP(B80,Données!$Q$3:$W$503,2,FALSE),"")</f>
        <v/>
      </c>
      <c r="D80" s="26"/>
      <c r="E80" s="123"/>
      <c r="F80" s="123"/>
      <c r="G80" s="123"/>
    </row>
    <row r="81" spans="1:7" ht="15" thickBot="1" x14ac:dyDescent="0.35">
      <c r="A81" s="124"/>
      <c r="B81" s="125"/>
      <c r="C81" s="126" t="s">
        <v>21</v>
      </c>
      <c r="D81" s="125"/>
      <c r="E81" s="127"/>
      <c r="F81" s="127"/>
      <c r="G81" s="127"/>
    </row>
    <row r="82" spans="1:7" x14ac:dyDescent="0.3">
      <c r="A82" s="13" t="str">
        <f>VLOOKUP(B82,Données!$A$3:$I$1003,4)</f>
        <v>F</v>
      </c>
      <c r="B82" s="120">
        <v>1039</v>
      </c>
      <c r="C82" s="15" t="str">
        <f>IFERROR(IF(B82=Données!X$1,Données!$X$2,VLOOKUP(B82,Données!$A$3:$I$1003,3,FALSE)),"")</f>
        <v>Johanne Champagne</v>
      </c>
      <c r="D82" s="121"/>
      <c r="E82" s="17">
        <v>238</v>
      </c>
      <c r="F82" s="17">
        <v>154</v>
      </c>
      <c r="G82" s="17">
        <v>196</v>
      </c>
    </row>
    <row r="83" spans="1:7" x14ac:dyDescent="0.3">
      <c r="A83" s="13" t="str">
        <f>VLOOKUP(B83,Données!$A$3:$I$1003,4)</f>
        <v>H</v>
      </c>
      <c r="B83" s="88">
        <v>1040</v>
      </c>
      <c r="C83" s="15" t="str">
        <f>IFERROR(IF(B83=Données!X$1,Données!$X$2,VLOOKUP(B83,Données!$A$3:$I$1003,3,FALSE)),"")</f>
        <v>Yvon Cyr</v>
      </c>
      <c r="D83" s="121"/>
      <c r="E83" s="17">
        <v>280</v>
      </c>
      <c r="F83" s="17">
        <v>194</v>
      </c>
      <c r="G83" s="17">
        <v>238</v>
      </c>
    </row>
    <row r="84" spans="1:7" x14ac:dyDescent="0.3">
      <c r="A84" s="13" t="str">
        <f>VLOOKUP(B84,Données!$A$3:$I$1003,4)</f>
        <v>F</v>
      </c>
      <c r="B84" s="88">
        <v>1043</v>
      </c>
      <c r="C84" s="15" t="str">
        <f>IFERROR(IF(B84=Données!X$1,Données!$X$2,VLOOKUP(B84,Données!$A$3:$I$1003,3,FALSE)),"")</f>
        <v>Colombe Nolet</v>
      </c>
      <c r="D84" s="121"/>
      <c r="E84" s="17">
        <v>208</v>
      </c>
      <c r="F84" s="17">
        <v>189</v>
      </c>
      <c r="G84" s="17">
        <v>171</v>
      </c>
    </row>
    <row r="85" spans="1:7" x14ac:dyDescent="0.3">
      <c r="A85" s="13" t="str">
        <f>VLOOKUP(B85,Données!$A$3:$I$1003,4)</f>
        <v>H</v>
      </c>
      <c r="B85" s="88">
        <v>1057</v>
      </c>
      <c r="C85" s="15" t="str">
        <f>IFERROR(IF(B85=Données!X$1,Données!$X$2,VLOOKUP(B85,Données!$A$3:$I$1003,3,FALSE)),"")</f>
        <v>Jacques Croteau</v>
      </c>
      <c r="D85" s="121"/>
      <c r="E85" s="17">
        <v>226</v>
      </c>
      <c r="F85" s="17">
        <v>241</v>
      </c>
      <c r="G85" s="17">
        <v>135</v>
      </c>
    </row>
    <row r="86" spans="1:7" x14ac:dyDescent="0.3">
      <c r="A86" s="13" t="str">
        <f>VLOOKUP(B86,Données!$A$3:$I$1003,4)</f>
        <v>H</v>
      </c>
      <c r="B86" s="88">
        <v>1042</v>
      </c>
      <c r="C86" s="15" t="str">
        <f>IFERROR(IF(B86=Données!X$1,Données!$X$2,VLOOKUP(B86,Données!$A$3:$I$1003,3,FALSE)),"")</f>
        <v>Marcel Legault</v>
      </c>
      <c r="D86" s="121"/>
      <c r="E86" s="17">
        <v>278</v>
      </c>
      <c r="F86" s="17">
        <v>300</v>
      </c>
      <c r="G86" s="17">
        <v>224</v>
      </c>
    </row>
    <row r="87" spans="1:7" x14ac:dyDescent="0.3">
      <c r="A87" s="19" t="s">
        <v>12</v>
      </c>
      <c r="B87" s="5"/>
      <c r="C87" s="122">
        <f>IFERROR(IF(B87=Données!X$1,Données!$X$2,VLOOKUP(B87,Données!$A$3:$I$1003,3,FALSE)),"")</f>
        <v>0</v>
      </c>
      <c r="D87" s="20"/>
      <c r="E87" s="123"/>
      <c r="F87" s="123"/>
      <c r="G87" s="123"/>
    </row>
    <row r="88" spans="1:7" x14ac:dyDescent="0.3">
      <c r="A88" s="19" t="s">
        <v>12</v>
      </c>
      <c r="B88" s="5"/>
      <c r="C88" s="122">
        <f>IFERROR(IF(B88=Données!X$1,Données!$X$2,VLOOKUP(B88,Données!$A$3:$I$1003,3,FALSE)),"")</f>
        <v>0</v>
      </c>
      <c r="D88" s="20"/>
      <c r="E88" s="123"/>
      <c r="F88" s="123"/>
      <c r="G88" s="123"/>
    </row>
    <row r="89" spans="1:7" x14ac:dyDescent="0.3">
      <c r="A89" s="23" t="s">
        <v>13</v>
      </c>
      <c r="B89" s="5"/>
      <c r="C89" s="25" t="str">
        <f>IFERROR(VLOOKUP(B89,Données!$Q$3:$W$503,2,FALSE),"")</f>
        <v/>
      </c>
      <c r="D89" s="26"/>
      <c r="E89" s="123"/>
      <c r="F89" s="123"/>
      <c r="G89" s="123"/>
    </row>
    <row r="90" spans="1:7" x14ac:dyDescent="0.3">
      <c r="A90" s="23" t="s">
        <v>13</v>
      </c>
      <c r="B90" s="5"/>
      <c r="C90" s="25" t="str">
        <f>IFERROR(VLOOKUP(B90,Données!$Q$3:$W$503,2,FALSE),"")</f>
        <v/>
      </c>
      <c r="D90" s="26"/>
      <c r="E90" s="123"/>
      <c r="F90" s="123"/>
      <c r="G90" s="123"/>
    </row>
    <row r="91" spans="1:7" ht="15" thickBot="1" x14ac:dyDescent="0.35">
      <c r="A91" s="124"/>
      <c r="B91" s="125"/>
      <c r="C91" s="126" t="s">
        <v>22</v>
      </c>
      <c r="D91" s="125"/>
      <c r="E91" s="127"/>
      <c r="F91" s="127"/>
      <c r="G91" s="127"/>
    </row>
    <row r="92" spans="1:7" x14ac:dyDescent="0.3">
      <c r="A92" s="13" t="str">
        <f>VLOOKUP(B92,Données!$A$3:$I$1003,4)</f>
        <v>H</v>
      </c>
      <c r="B92" s="120">
        <v>1025</v>
      </c>
      <c r="C92" s="15" t="str">
        <f>IFERROR(IF(B92=Données!X$1,Données!$X$2,VLOOKUP(B92,Données!$A$3:$I$1003,3,FALSE)),"")</f>
        <v>Claude Chaumont</v>
      </c>
      <c r="D92" s="121"/>
      <c r="E92" s="17">
        <v>128</v>
      </c>
      <c r="F92" s="17">
        <v>155</v>
      </c>
      <c r="G92" s="17">
        <v>214</v>
      </c>
    </row>
    <row r="93" spans="1:7" x14ac:dyDescent="0.3">
      <c r="A93" s="13" t="str">
        <f>VLOOKUP(B93,Données!$A$3:$I$1003,4)</f>
        <v>H</v>
      </c>
      <c r="B93" s="88">
        <v>1011</v>
      </c>
      <c r="C93" s="15" t="str">
        <f>IFERROR(IF(B93=Données!X$1,Données!$X$2,VLOOKUP(B93,Données!$A$3:$I$1003,3,FALSE)),"")</f>
        <v>Réal Nolet</v>
      </c>
      <c r="D93" s="121"/>
      <c r="E93" s="17">
        <v>194</v>
      </c>
      <c r="F93" s="17">
        <v>225</v>
      </c>
      <c r="G93" s="17">
        <v>282</v>
      </c>
    </row>
    <row r="94" spans="1:7" x14ac:dyDescent="0.3">
      <c r="A94" s="13" t="str">
        <f>VLOOKUP(B94,Données!$A$3:$I$1003,4)</f>
        <v>H</v>
      </c>
      <c r="B94" s="88">
        <v>1060</v>
      </c>
      <c r="C94" s="15" t="str">
        <f>IFERROR(IF(B94=Données!X$1,Données!$X$2,VLOOKUP(B94,Données!$A$3:$I$1003,3,FALSE)),"")</f>
        <v>Jean-Claude Matte</v>
      </c>
      <c r="D94" s="121"/>
      <c r="E94" s="17">
        <v>277</v>
      </c>
      <c r="F94" s="17">
        <v>231</v>
      </c>
      <c r="G94" s="17">
        <v>241</v>
      </c>
    </row>
    <row r="95" spans="1:7" x14ac:dyDescent="0.3">
      <c r="A95" s="13" t="str">
        <f>VLOOKUP(B95,Données!$A$3:$I$1003,4)</f>
        <v>H</v>
      </c>
      <c r="B95" s="88">
        <v>1047</v>
      </c>
      <c r="C95" s="15" t="str">
        <f>IFERROR(IF(B95=Données!X$1,Données!$X$2,VLOOKUP(B95,Données!$A$3:$I$1003,3,FALSE)),"")</f>
        <v>Joël Gravel</v>
      </c>
      <c r="D95" s="121"/>
      <c r="E95" s="17">
        <v>188</v>
      </c>
      <c r="F95" s="17">
        <v>222</v>
      </c>
      <c r="G95" s="17">
        <v>204</v>
      </c>
    </row>
    <row r="96" spans="1:7" x14ac:dyDescent="0.3">
      <c r="A96" s="13" t="str">
        <f>VLOOKUP(B96,Données!$A$3:$I$1003,4)</f>
        <v>H</v>
      </c>
      <c r="B96" s="88">
        <v>1048</v>
      </c>
      <c r="C96" s="15" t="str">
        <f>IFERROR(IF(B96=Données!X$1,Données!$X$2,VLOOKUP(B96,Données!$A$3:$I$1003,3,FALSE)),"")</f>
        <v>Jacques Robillard</v>
      </c>
      <c r="D96" s="121"/>
      <c r="E96" s="17">
        <v>252</v>
      </c>
      <c r="F96" s="17">
        <v>252</v>
      </c>
      <c r="G96" s="17">
        <v>189</v>
      </c>
    </row>
    <row r="97" spans="1:7" x14ac:dyDescent="0.3">
      <c r="A97" s="19" t="s">
        <v>12</v>
      </c>
      <c r="B97" s="5"/>
      <c r="C97" s="122">
        <f>IFERROR(IF(B97=Données!X$1,Données!$X$2,VLOOKUP(B97,Données!$A$3:$I$1003,3,FALSE)),"")</f>
        <v>0</v>
      </c>
      <c r="D97" s="20"/>
      <c r="E97" s="123"/>
      <c r="F97" s="123"/>
      <c r="G97" s="123"/>
    </row>
    <row r="98" spans="1:7" x14ac:dyDescent="0.3">
      <c r="A98" s="19" t="s">
        <v>12</v>
      </c>
      <c r="B98" s="5"/>
      <c r="C98" s="122">
        <f>IFERROR(IF(B98=Données!X$1,Données!$X$2,VLOOKUP(B98,Données!$A$3:$I$1003,3,FALSE)),"")</f>
        <v>0</v>
      </c>
      <c r="D98" s="20"/>
      <c r="E98" s="123"/>
      <c r="F98" s="123"/>
      <c r="G98" s="123"/>
    </row>
    <row r="99" spans="1:7" x14ac:dyDescent="0.3">
      <c r="A99" s="23" t="s">
        <v>13</v>
      </c>
      <c r="B99" s="5"/>
      <c r="C99" s="25" t="str">
        <f>IFERROR(VLOOKUP(B99,Données!$Q$3:$W$503,2,FALSE),"")</f>
        <v/>
      </c>
      <c r="D99" s="26"/>
      <c r="E99" s="123"/>
      <c r="F99" s="123"/>
      <c r="G99" s="123"/>
    </row>
    <row r="100" spans="1:7" x14ac:dyDescent="0.3">
      <c r="A100" s="23" t="s">
        <v>13</v>
      </c>
      <c r="B100" s="5"/>
      <c r="C100" s="25" t="str">
        <f>IFERROR(VLOOKUP(B100,Données!$Q$3:$W$503,2,FALSE),"")</f>
        <v/>
      </c>
      <c r="D100" s="26"/>
      <c r="E100" s="123"/>
      <c r="F100" s="123"/>
      <c r="G100" s="123"/>
    </row>
    <row r="101" spans="1:7" ht="15" thickBot="1" x14ac:dyDescent="0.35">
      <c r="A101" s="124"/>
      <c r="B101" s="125"/>
      <c r="C101" s="126" t="s">
        <v>0</v>
      </c>
      <c r="D101" s="125"/>
      <c r="E101" s="127"/>
      <c r="F101" s="127"/>
      <c r="G101" s="127"/>
    </row>
    <row r="102" spans="1:7" x14ac:dyDescent="0.3">
      <c r="A102" s="13" t="str">
        <f>VLOOKUP(B102,Données!$A$3:$I$1003,4)</f>
        <v>F</v>
      </c>
      <c r="B102" s="120">
        <v>1054</v>
      </c>
      <c r="C102" s="15" t="str">
        <f>IFERROR(IF(B102=Données!X$1,Données!$X$2,VLOOKUP(B102,Données!$A$3:$I$1003,3,FALSE)),"")</f>
        <v>Pauline Morin</v>
      </c>
      <c r="D102" s="121"/>
      <c r="E102" s="17">
        <v>208</v>
      </c>
      <c r="F102" s="17">
        <v>130</v>
      </c>
      <c r="G102" s="17">
        <v>178</v>
      </c>
    </row>
    <row r="103" spans="1:7" x14ac:dyDescent="0.3">
      <c r="A103" s="13" t="str">
        <f>VLOOKUP(B103,Données!$A$3:$I$1003,4)</f>
        <v>H</v>
      </c>
      <c r="B103" s="88">
        <v>1006</v>
      </c>
      <c r="C103" s="15" t="str">
        <f>IFERROR(IF(B103=Données!X$1,Données!$X$2,VLOOKUP(B103,Données!$A$3:$I$1003,3,FALSE)),"")</f>
        <v>Jean-Pierre Lapointe</v>
      </c>
      <c r="D103" s="121"/>
      <c r="E103" s="17">
        <v>127</v>
      </c>
      <c r="F103" s="17">
        <v>221</v>
      </c>
      <c r="G103" s="17">
        <v>174</v>
      </c>
    </row>
    <row r="104" spans="1:7" x14ac:dyDescent="0.3">
      <c r="A104" s="13" t="str">
        <f>VLOOKUP(B104,Données!$A$3:$I$1003,4)</f>
        <v>F</v>
      </c>
      <c r="B104" s="88">
        <v>1051</v>
      </c>
      <c r="C104" s="15" t="str">
        <f>IFERROR(IF(B104=Données!X$1,Données!$X$2,VLOOKUP(B104,Données!$A$3:$I$1003,3,FALSE)),"")</f>
        <v>Huguette Charron</v>
      </c>
      <c r="D104" s="121"/>
      <c r="E104" s="17">
        <v>274</v>
      </c>
      <c r="F104" s="17">
        <v>247</v>
      </c>
      <c r="G104" s="17">
        <v>165</v>
      </c>
    </row>
    <row r="105" spans="1:7" x14ac:dyDescent="0.3">
      <c r="A105" s="13" t="str">
        <f>VLOOKUP(B105,Données!$A$3:$I$1003,4)</f>
        <v>H</v>
      </c>
      <c r="B105" s="88">
        <v>1052</v>
      </c>
      <c r="C105" s="15" t="str">
        <f>IFERROR(IF(B105=Données!X$1,Données!$X$2,VLOOKUP(B105,Données!$A$3:$I$1003,3,FALSE)),"")</f>
        <v>Richard Champagne</v>
      </c>
      <c r="D105" s="121"/>
      <c r="E105" s="17">
        <v>277</v>
      </c>
      <c r="F105" s="17">
        <v>255</v>
      </c>
      <c r="G105" s="17">
        <v>190</v>
      </c>
    </row>
    <row r="106" spans="1:7" x14ac:dyDescent="0.3">
      <c r="A106" s="13" t="str">
        <f>VLOOKUP(B106,Données!$A$3:$I$1003,4)</f>
        <v>F</v>
      </c>
      <c r="B106" s="88">
        <v>1053</v>
      </c>
      <c r="C106" s="15" t="str">
        <f>IFERROR(IF(B106=Données!X$1,Données!$X$2,VLOOKUP(B106,Données!$A$3:$I$1003,3,FALSE)),"")</f>
        <v>Dorothée Beauchesne</v>
      </c>
      <c r="D106" s="121"/>
      <c r="E106" s="17">
        <v>279</v>
      </c>
      <c r="F106" s="17">
        <v>220</v>
      </c>
      <c r="G106" s="17">
        <v>193</v>
      </c>
    </row>
    <row r="107" spans="1:7" x14ac:dyDescent="0.3">
      <c r="A107" s="19" t="s">
        <v>12</v>
      </c>
      <c r="B107" s="5"/>
      <c r="C107" s="122">
        <f>IFERROR(IF(B107=Données!X$1,Données!$X$2,VLOOKUP(B107,Données!$A$3:$I$1003,3,FALSE)),"")</f>
        <v>0</v>
      </c>
      <c r="D107" s="20"/>
      <c r="E107" s="123"/>
      <c r="F107" s="123"/>
      <c r="G107" s="123"/>
    </row>
    <row r="108" spans="1:7" x14ac:dyDescent="0.3">
      <c r="A108" s="19" t="s">
        <v>12</v>
      </c>
      <c r="B108" s="5"/>
      <c r="C108" s="122">
        <f>IFERROR(IF(B108=Données!X$1,Données!$X$2,VLOOKUP(B108,Données!$A$3:$I$1003,3,FALSE)),"")</f>
        <v>0</v>
      </c>
      <c r="D108" s="20"/>
      <c r="E108" s="123"/>
      <c r="F108" s="123"/>
      <c r="G108" s="123"/>
    </row>
    <row r="109" spans="1:7" x14ac:dyDescent="0.3">
      <c r="A109" s="23" t="s">
        <v>13</v>
      </c>
      <c r="B109" s="5"/>
      <c r="C109" s="25" t="str">
        <f>IFERROR(VLOOKUP(B109,Données!$Q$3:$W$503,2,FALSE),"")</f>
        <v/>
      </c>
      <c r="D109" s="26"/>
      <c r="E109" s="123"/>
      <c r="F109" s="123"/>
      <c r="G109" s="123"/>
    </row>
    <row r="110" spans="1:7" x14ac:dyDescent="0.3">
      <c r="A110" s="23" t="s">
        <v>13</v>
      </c>
      <c r="B110" s="5"/>
      <c r="C110" s="25" t="str">
        <f>IFERROR(VLOOKUP(B110,Données!$Q$3:$W$503,2,FALSE),"")</f>
        <v/>
      </c>
      <c r="D110" s="26"/>
      <c r="E110" s="123"/>
      <c r="F110" s="123"/>
      <c r="G110" s="123"/>
    </row>
    <row r="111" spans="1:7" ht="15" thickBot="1" x14ac:dyDescent="0.35">
      <c r="A111" s="124"/>
      <c r="B111" s="125"/>
      <c r="C111" s="126" t="s">
        <v>1</v>
      </c>
      <c r="D111" s="125"/>
      <c r="E111" s="127"/>
      <c r="F111" s="127"/>
      <c r="G111" s="127"/>
    </row>
    <row r="112" spans="1:7" x14ac:dyDescent="0.3">
      <c r="A112" s="13" t="str">
        <f>VLOOKUP(B112,Données!$A$3:$I$1003,4)</f>
        <v>F</v>
      </c>
      <c r="B112" s="120">
        <v>1027</v>
      </c>
      <c r="C112" s="15" t="str">
        <f>IFERROR(IF(B112=Données!X$1,Données!$X$2,VLOOKUP(B112,Données!$A$3:$I$1003,3,FALSE)),"")</f>
        <v>Janice Clarke</v>
      </c>
      <c r="D112" s="121"/>
      <c r="E112" s="17"/>
      <c r="F112" s="17"/>
      <c r="G112" s="17"/>
    </row>
    <row r="113" spans="1:7" x14ac:dyDescent="0.3">
      <c r="A113" s="13" t="str">
        <f>VLOOKUP(B113,Données!$A$3:$I$1003,4)</f>
        <v>H</v>
      </c>
      <c r="B113" s="88">
        <v>1017</v>
      </c>
      <c r="C113" s="15" t="str">
        <f>IFERROR(IF(B113=Données!X$1,Données!$X$2,VLOOKUP(B113,Données!$A$3:$I$1003,3,FALSE)),"")</f>
        <v>Jacques Charlebois</v>
      </c>
      <c r="D113" s="121"/>
      <c r="E113" s="17">
        <v>169</v>
      </c>
      <c r="F113" s="17">
        <v>203</v>
      </c>
      <c r="G113" s="17">
        <v>192</v>
      </c>
    </row>
    <row r="114" spans="1:7" x14ac:dyDescent="0.3">
      <c r="A114" s="13" t="str">
        <f>VLOOKUP(B114,Données!$A$3:$I$1003,4)</f>
        <v>H</v>
      </c>
      <c r="B114" s="88">
        <v>1016</v>
      </c>
      <c r="C114" s="15" t="str">
        <f>IFERROR(IF(B114=Données!X$1,Données!$X$2,VLOOKUP(B114,Données!$A$3:$I$1003,3,FALSE)),"")</f>
        <v>Denis Lauzon</v>
      </c>
      <c r="D114" s="121"/>
      <c r="E114" s="17">
        <v>178</v>
      </c>
      <c r="F114" s="17">
        <v>172</v>
      </c>
      <c r="G114" s="17">
        <v>196</v>
      </c>
    </row>
    <row r="115" spans="1:7" x14ac:dyDescent="0.3">
      <c r="A115" s="13" t="str">
        <f>VLOOKUP(B115,Données!$A$3:$I$1003,4)</f>
        <v>H</v>
      </c>
      <c r="B115" s="88">
        <v>1018</v>
      </c>
      <c r="C115" s="15" t="str">
        <f>IFERROR(IF(B115=Données!X$1,Données!$X$2,VLOOKUP(B115,Données!$A$3:$I$1003,3,FALSE)),"")</f>
        <v>Roland Gariépy</v>
      </c>
      <c r="D115" s="121"/>
      <c r="E115" s="17">
        <v>144</v>
      </c>
      <c r="F115" s="17">
        <v>213</v>
      </c>
      <c r="G115" s="17">
        <v>242</v>
      </c>
    </row>
    <row r="116" spans="1:7" x14ac:dyDescent="0.3">
      <c r="A116" s="13" t="str">
        <f>VLOOKUP(B116,Données!$A$3:$I$1003,4)</f>
        <v>H</v>
      </c>
      <c r="B116" s="88">
        <v>1058</v>
      </c>
      <c r="C116" s="15" t="str">
        <f>IFERROR(IF(B116=Données!X$1,Données!$X$2,VLOOKUP(B116,Données!$A$3:$I$1003,3,FALSE)),"")</f>
        <v>André Cyr</v>
      </c>
      <c r="D116" s="121"/>
      <c r="E116" s="17">
        <v>278</v>
      </c>
      <c r="F116" s="17">
        <v>266</v>
      </c>
      <c r="G116" s="17">
        <v>300</v>
      </c>
    </row>
    <row r="117" spans="1:7" x14ac:dyDescent="0.3">
      <c r="A117" s="19" t="s">
        <v>12</v>
      </c>
      <c r="B117" s="5"/>
      <c r="C117" s="122">
        <f>IFERROR(IF(B117=Données!X$1,Données!$X$2,VLOOKUP(B117,Données!$A$3:$I$1003,3,FALSE)),"")</f>
        <v>0</v>
      </c>
      <c r="D117" s="20"/>
      <c r="E117" s="123"/>
      <c r="F117" s="123"/>
      <c r="G117" s="123"/>
    </row>
    <row r="118" spans="1:7" x14ac:dyDescent="0.3">
      <c r="A118" s="19" t="s">
        <v>12</v>
      </c>
      <c r="B118" s="5"/>
      <c r="C118" s="122">
        <f>IFERROR(IF(B118=Données!X$1,Données!$X$2,VLOOKUP(B118,Données!$A$3:$I$1003,3,FALSE)),"")</f>
        <v>0</v>
      </c>
      <c r="D118" s="20"/>
      <c r="E118" s="123"/>
      <c r="F118" s="123"/>
      <c r="G118" s="123"/>
    </row>
    <row r="119" spans="1:7" x14ac:dyDescent="0.3">
      <c r="A119" s="23" t="s">
        <v>13</v>
      </c>
      <c r="B119" s="5"/>
      <c r="C119" s="25" t="str">
        <f>IFERROR(VLOOKUP(B119,Données!$Q$3:$W$503,2,FALSE),"")</f>
        <v/>
      </c>
      <c r="D119" s="26"/>
      <c r="E119" s="123"/>
      <c r="F119" s="123"/>
      <c r="G119" s="123"/>
    </row>
    <row r="120" spans="1:7" x14ac:dyDescent="0.3">
      <c r="A120" s="23" t="s">
        <v>13</v>
      </c>
      <c r="B120" s="5"/>
      <c r="C120" s="25" t="str">
        <f>IFERROR(VLOOKUP(B120,Données!$Q$3:$W$503,2,FALSE),"")</f>
        <v/>
      </c>
      <c r="D120" s="26"/>
      <c r="E120" s="123"/>
      <c r="F120" s="123"/>
      <c r="G120" s="123"/>
    </row>
    <row r="121" spans="1:7" ht="15" thickBot="1" x14ac:dyDescent="0.35">
      <c r="A121" s="124"/>
      <c r="B121" s="125"/>
      <c r="C121" s="126" t="s">
        <v>2</v>
      </c>
      <c r="D121" s="125"/>
      <c r="E121" s="127"/>
      <c r="F121" s="127"/>
      <c r="G121" s="127"/>
    </row>
    <row r="122" spans="1:7" x14ac:dyDescent="0.3">
      <c r="A122" s="13" t="str">
        <f>VLOOKUP(B122,Données!$A$3:$I$1003,4)</f>
        <v>H</v>
      </c>
      <c r="B122" s="120">
        <v>1046</v>
      </c>
      <c r="C122" s="15" t="str">
        <f>IFERROR(IF(B122=Données!X$1,Données!$X$2,VLOOKUP(B122,Données!$A$3:$I$1003,3,FALSE)),"")</f>
        <v xml:space="preserve">Élie Issa </v>
      </c>
      <c r="D122" s="121"/>
      <c r="E122" s="17">
        <v>158</v>
      </c>
      <c r="F122" s="17">
        <v>216</v>
      </c>
      <c r="G122" s="17">
        <v>185</v>
      </c>
    </row>
    <row r="123" spans="1:7" x14ac:dyDescent="0.3">
      <c r="A123" s="13" t="str">
        <f>VLOOKUP(B123,Données!$A$3:$I$1003,4)</f>
        <v>F</v>
      </c>
      <c r="B123" s="88">
        <v>1015</v>
      </c>
      <c r="C123" s="15" t="str">
        <f>IFERROR(IF(B123=Données!X$1,Données!$X$2,VLOOKUP(B123,Données!$A$3:$I$1003,3,FALSE)),"")</f>
        <v>Georgette Grenier</v>
      </c>
      <c r="D123" s="121"/>
      <c r="E123" s="17">
        <v>93</v>
      </c>
      <c r="F123" s="17">
        <v>82</v>
      </c>
      <c r="G123" s="17">
        <v>78</v>
      </c>
    </row>
    <row r="124" spans="1:7" x14ac:dyDescent="0.3">
      <c r="A124" s="13" t="str">
        <f>VLOOKUP(B124,Données!$A$3:$I$1003,4)</f>
        <v>F</v>
      </c>
      <c r="B124" s="88">
        <v>1003</v>
      </c>
      <c r="C124" s="15" t="str">
        <f>IFERROR(IF(B124=Données!X$1,Données!$X$2,VLOOKUP(B124,Données!$A$3:$I$1003,3,FALSE)),"")</f>
        <v>Louise Robillard</v>
      </c>
      <c r="D124" s="121"/>
      <c r="E124" s="17">
        <v>125</v>
      </c>
      <c r="F124" s="17">
        <v>244</v>
      </c>
      <c r="G124" s="17">
        <v>205</v>
      </c>
    </row>
    <row r="125" spans="1:7" x14ac:dyDescent="0.3">
      <c r="A125" s="13" t="str">
        <f>VLOOKUP(B125,Données!$A$3:$I$1003,4)</f>
        <v>F</v>
      </c>
      <c r="B125" s="88">
        <v>1041</v>
      </c>
      <c r="C125" s="15" t="str">
        <f>IFERROR(IF(B125=Données!X$1,Données!$X$2,VLOOKUP(B125,Données!$A$3:$I$1003,3,FALSE)),"")</f>
        <v>Thérèse Robert</v>
      </c>
      <c r="D125" s="121"/>
      <c r="E125" s="17">
        <v>205</v>
      </c>
      <c r="F125" s="17">
        <v>196</v>
      </c>
      <c r="G125" s="17">
        <v>192</v>
      </c>
    </row>
    <row r="126" spans="1:7" x14ac:dyDescent="0.3">
      <c r="A126" s="13" t="str">
        <f>VLOOKUP(B126,Données!$A$3:$I$1003,4)</f>
        <v>H</v>
      </c>
      <c r="B126" s="88">
        <v>1062</v>
      </c>
      <c r="C126" s="15" t="str">
        <f>IFERROR(IF(B126=Données!X$1,Données!$X$2,VLOOKUP(B126,Données!$A$3:$I$1003,3,FALSE)),"")</f>
        <v>Serge Lemieux</v>
      </c>
      <c r="D126" s="121"/>
      <c r="E126" s="17">
        <v>134</v>
      </c>
      <c r="F126" s="17">
        <v>255</v>
      </c>
      <c r="G126" s="17">
        <v>171</v>
      </c>
    </row>
    <row r="127" spans="1:7" x14ac:dyDescent="0.3">
      <c r="A127" s="19" t="s">
        <v>12</v>
      </c>
      <c r="B127" s="5"/>
      <c r="C127" s="122">
        <f>IFERROR(IF(B127=Données!X$1,Données!$X$2,VLOOKUP(B127,Données!$A$3:$I$1003,3,FALSE)),"")</f>
        <v>0</v>
      </c>
      <c r="D127" s="20"/>
      <c r="E127" s="123"/>
      <c r="F127" s="123"/>
      <c r="G127" s="123"/>
    </row>
    <row r="128" spans="1:7" x14ac:dyDescent="0.3">
      <c r="A128" s="19" t="s">
        <v>12</v>
      </c>
      <c r="B128" s="5"/>
      <c r="C128" s="122">
        <f>IFERROR(IF(B128=Données!X$1,Données!$X$2,VLOOKUP(B128,Données!$A$3:$I$1003,3,FALSE)),"")</f>
        <v>0</v>
      </c>
      <c r="D128" s="20"/>
      <c r="E128" s="123"/>
      <c r="F128" s="123"/>
      <c r="G128" s="123"/>
    </row>
    <row r="129" spans="1:7" x14ac:dyDescent="0.3">
      <c r="A129" s="23" t="s">
        <v>13</v>
      </c>
      <c r="B129" s="5"/>
      <c r="C129" s="25" t="str">
        <f>IFERROR(VLOOKUP(B129,Données!$Q$3:$W$503,2,FALSE),"")</f>
        <v/>
      </c>
      <c r="D129" s="26"/>
      <c r="E129" s="123"/>
      <c r="F129" s="123"/>
      <c r="G129" s="123"/>
    </row>
    <row r="130" spans="1:7" x14ac:dyDescent="0.3">
      <c r="A130" s="23" t="s">
        <v>13</v>
      </c>
      <c r="B130" s="5"/>
      <c r="C130" s="25" t="str">
        <f>IFERROR(VLOOKUP(B130,Données!$Q$3:$W$503,2,FALSE),"")</f>
        <v/>
      </c>
      <c r="D130" s="26"/>
      <c r="E130" s="123"/>
      <c r="F130" s="123"/>
      <c r="G130" s="123"/>
    </row>
    <row r="131" spans="1:7" ht="15" thickBot="1" x14ac:dyDescent="0.35">
      <c r="A131" s="124"/>
      <c r="B131" s="125"/>
      <c r="C131" s="126" t="s">
        <v>3</v>
      </c>
      <c r="D131" s="125"/>
      <c r="E131" s="127"/>
      <c r="F131" s="127"/>
      <c r="G131" s="127"/>
    </row>
    <row r="132" spans="1:7" x14ac:dyDescent="0.3">
      <c r="A132" s="13" t="str">
        <f>VLOOKUP(B132,Données!$A$3:$I$1003,4)</f>
        <v>F</v>
      </c>
      <c r="B132" s="120">
        <v>1026</v>
      </c>
      <c r="C132" s="15" t="str">
        <f>IFERROR(IF(B132=Données!X$1,Données!$X$2,VLOOKUP(B132,Données!$A$3:$I$1003,3,FALSE)),"")</f>
        <v>Lucie Trudel</v>
      </c>
      <c r="D132" s="121"/>
      <c r="E132" s="17">
        <v>176</v>
      </c>
      <c r="F132" s="17">
        <v>266</v>
      </c>
      <c r="G132" s="17">
        <v>249</v>
      </c>
    </row>
    <row r="133" spans="1:7" x14ac:dyDescent="0.3">
      <c r="A133" s="13" t="str">
        <f>VLOOKUP(B133,Données!$A$3:$I$1003,4)</f>
        <v>H</v>
      </c>
      <c r="B133" s="88">
        <v>1064</v>
      </c>
      <c r="C133" s="15" t="str">
        <f>IFERROR(IF(B133=Données!X$1,Données!$X$2,VLOOKUP(B133,Données!$A$3:$I$1003,3,FALSE)),"")</f>
        <v>Jean-Guy Brazeau</v>
      </c>
      <c r="D133" s="121"/>
      <c r="E133" s="17"/>
      <c r="F133" s="17"/>
      <c r="G133" s="17"/>
    </row>
    <row r="134" spans="1:7" x14ac:dyDescent="0.3">
      <c r="A134" s="13" t="str">
        <f>VLOOKUP(B134,Données!$A$3:$I$1003,4)</f>
        <v>H</v>
      </c>
      <c r="B134" s="88">
        <v>1066</v>
      </c>
      <c r="C134" s="15" t="str">
        <f>IFERROR(IF(B134=Données!X$1,Données!$X$2,VLOOKUP(B134,Données!$A$3:$I$1003,3,FALSE)),"")</f>
        <v>Gilles Tremblay</v>
      </c>
      <c r="D134" s="121"/>
      <c r="E134" s="17">
        <v>178</v>
      </c>
      <c r="F134" s="17">
        <v>196</v>
      </c>
      <c r="G134" s="17">
        <v>173</v>
      </c>
    </row>
    <row r="135" spans="1:7" x14ac:dyDescent="0.3">
      <c r="A135" s="13" t="str">
        <f>VLOOKUP(B135,Données!$A$3:$I$1003,4)</f>
        <v>F</v>
      </c>
      <c r="B135" s="88">
        <v>1068</v>
      </c>
      <c r="C135" s="15" t="str">
        <f>IFERROR(IF(B135=Données!X$1,Données!$X$2,VLOOKUP(B135,Données!$A$3:$I$1003,3,FALSE)),"")</f>
        <v>Lucille Dubois</v>
      </c>
      <c r="D135" s="121"/>
      <c r="E135" s="17">
        <v>180</v>
      </c>
      <c r="F135" s="17">
        <v>217</v>
      </c>
      <c r="G135" s="17">
        <v>127</v>
      </c>
    </row>
    <row r="136" spans="1:7" x14ac:dyDescent="0.3">
      <c r="A136" s="13" t="str">
        <f>VLOOKUP(B136,Données!$A$3:$I$1003,4)</f>
        <v>F</v>
      </c>
      <c r="B136" s="88">
        <v>1067</v>
      </c>
      <c r="C136" s="15" t="str">
        <f>IFERROR(IF(B136=Données!X$1,Données!$X$2,VLOOKUP(B136,Données!$A$3:$I$1003,3,FALSE)),"")</f>
        <v>Monique Boucher</v>
      </c>
      <c r="D136" s="121"/>
      <c r="E136" s="17">
        <v>265</v>
      </c>
      <c r="F136" s="17">
        <v>300</v>
      </c>
      <c r="G136" s="17">
        <v>300</v>
      </c>
    </row>
    <row r="137" spans="1:7" x14ac:dyDescent="0.3">
      <c r="A137" s="19" t="s">
        <v>12</v>
      </c>
      <c r="B137" s="5"/>
      <c r="C137" s="122">
        <f>IFERROR(IF(B137=Données!X$1,Données!$X$2,VLOOKUP(B137,Données!$A$3:$I$1003,3,FALSE)),"")</f>
        <v>0</v>
      </c>
      <c r="D137" s="20"/>
      <c r="E137" s="123"/>
      <c r="F137" s="123"/>
      <c r="G137" s="123"/>
    </row>
    <row r="138" spans="1:7" x14ac:dyDescent="0.3">
      <c r="A138" s="19" t="s">
        <v>12</v>
      </c>
      <c r="B138" s="5"/>
      <c r="C138" s="122">
        <f>IFERROR(IF(B138=Données!X$1,Données!$X$2,VLOOKUP(B138,Données!$A$3:$I$1003,3,FALSE)),"")</f>
        <v>0</v>
      </c>
      <c r="D138" s="20"/>
      <c r="E138" s="123"/>
      <c r="F138" s="123"/>
      <c r="G138" s="123"/>
    </row>
    <row r="139" spans="1:7" x14ac:dyDescent="0.3">
      <c r="A139" s="23" t="s">
        <v>13</v>
      </c>
      <c r="B139" s="5"/>
      <c r="C139" s="25" t="str">
        <f>IFERROR(VLOOKUP(B139,Données!$Q$3:$W$503,2,FALSE),"")</f>
        <v/>
      </c>
      <c r="D139" s="26"/>
      <c r="E139" s="123"/>
      <c r="F139" s="123"/>
      <c r="G139" s="123"/>
    </row>
    <row r="140" spans="1:7" x14ac:dyDescent="0.3">
      <c r="A140" s="23" t="s">
        <v>13</v>
      </c>
      <c r="B140" s="5"/>
      <c r="C140" s="25" t="str">
        <f>IFERROR(VLOOKUP(B140,Données!$Q$3:$W$503,2,FALSE),"")</f>
        <v/>
      </c>
      <c r="D140" s="26"/>
      <c r="E140" s="123"/>
      <c r="F140" s="123"/>
      <c r="G140" s="123"/>
    </row>
    <row r="141" spans="1:7" x14ac:dyDescent="0.3">
      <c r="A141" s="124"/>
      <c r="B141" s="125"/>
      <c r="C141" s="126" t="s">
        <v>4</v>
      </c>
      <c r="D141" s="125"/>
      <c r="E141" s="127"/>
      <c r="F141" s="127"/>
      <c r="G141" s="127"/>
    </row>
  </sheetData>
  <conditionalFormatting sqref="B1:D1 D2:D8">
    <cfRule type="containsErrors" dxfId="1817" priority="524">
      <formula>ISERROR(B1)</formula>
    </cfRule>
  </conditionalFormatting>
  <conditionalFormatting sqref="A1">
    <cfRule type="containsErrors" dxfId="1816" priority="522">
      <formula>ISERROR(A1)</formula>
    </cfRule>
  </conditionalFormatting>
  <conditionalFormatting sqref="A2:A6">
    <cfRule type="cellIs" dxfId="1815" priority="419" operator="equal">
      <formula>0</formula>
    </cfRule>
    <cfRule type="containsErrors" dxfId="1814" priority="521">
      <formula>ISERROR(A2)</formula>
    </cfRule>
  </conditionalFormatting>
  <conditionalFormatting sqref="A7:A8">
    <cfRule type="cellIs" dxfId="1813" priority="519" operator="equal">
      <formula>0</formula>
    </cfRule>
    <cfRule type="containsErrors" dxfId="1812" priority="520">
      <formula>ISERROR(A7)</formula>
    </cfRule>
  </conditionalFormatting>
  <conditionalFormatting sqref="A9:A10">
    <cfRule type="cellIs" dxfId="1811" priority="517" operator="equal">
      <formula>0</formula>
    </cfRule>
    <cfRule type="containsErrors" dxfId="1810" priority="518">
      <formula>ISERROR(A9)</formula>
    </cfRule>
  </conditionalFormatting>
  <conditionalFormatting sqref="C2:C8">
    <cfRule type="containsErrors" dxfId="1809" priority="523">
      <formula>ISERROR(C2)</formula>
    </cfRule>
  </conditionalFormatting>
  <conditionalFormatting sqref="C11">
    <cfRule type="containsErrors" dxfId="1808" priority="516">
      <formula>ISERROR(C11)</formula>
    </cfRule>
  </conditionalFormatting>
  <conditionalFormatting sqref="D22:D26">
    <cfRule type="containsErrors" dxfId="1807" priority="514">
      <formula>ISERROR(D22)</formula>
    </cfRule>
  </conditionalFormatting>
  <conditionalFormatting sqref="D12:D16">
    <cfRule type="containsErrors" dxfId="1806" priority="515">
      <formula>ISERROR(D12)</formula>
    </cfRule>
  </conditionalFormatting>
  <conditionalFormatting sqref="D32:D36">
    <cfRule type="containsErrors" dxfId="1805" priority="513">
      <formula>ISERROR(D32)</formula>
    </cfRule>
  </conditionalFormatting>
  <conditionalFormatting sqref="D42:D46">
    <cfRule type="containsErrors" dxfId="1804" priority="512">
      <formula>ISERROR(D42)</formula>
    </cfRule>
  </conditionalFormatting>
  <conditionalFormatting sqref="D52:D56">
    <cfRule type="containsErrors" dxfId="1803" priority="511">
      <formula>ISERROR(D52)</formula>
    </cfRule>
  </conditionalFormatting>
  <conditionalFormatting sqref="D62:D66">
    <cfRule type="containsErrors" dxfId="1802" priority="510">
      <formula>ISERROR(D62)</formula>
    </cfRule>
  </conditionalFormatting>
  <conditionalFormatting sqref="D72:D76">
    <cfRule type="containsErrors" dxfId="1801" priority="509">
      <formula>ISERROR(D72)</formula>
    </cfRule>
  </conditionalFormatting>
  <conditionalFormatting sqref="D82:D86">
    <cfRule type="containsErrors" dxfId="1800" priority="508">
      <formula>ISERROR(D82)</formula>
    </cfRule>
  </conditionalFormatting>
  <conditionalFormatting sqref="D92:D96">
    <cfRule type="containsErrors" dxfId="1799" priority="507">
      <formula>ISERROR(D92)</formula>
    </cfRule>
  </conditionalFormatting>
  <conditionalFormatting sqref="D102:D106">
    <cfRule type="containsErrors" dxfId="1798" priority="506">
      <formula>ISERROR(D102)</formula>
    </cfRule>
  </conditionalFormatting>
  <conditionalFormatting sqref="D112:D116">
    <cfRule type="containsErrors" dxfId="1797" priority="505">
      <formula>ISERROR(D112)</formula>
    </cfRule>
  </conditionalFormatting>
  <conditionalFormatting sqref="D122:D126">
    <cfRule type="containsErrors" dxfId="1796" priority="504">
      <formula>ISERROR(D122)</formula>
    </cfRule>
  </conditionalFormatting>
  <conditionalFormatting sqref="D132:D136">
    <cfRule type="containsErrors" dxfId="1795" priority="503">
      <formula>ISERROR(D132)</formula>
    </cfRule>
  </conditionalFormatting>
  <conditionalFormatting sqref="E1:G1">
    <cfRule type="containsErrors" dxfId="1794" priority="502">
      <formula>ISERROR(E1)</formula>
    </cfRule>
  </conditionalFormatting>
  <conditionalFormatting sqref="E1:G1">
    <cfRule type="cellIs" dxfId="1793" priority="500" operator="equal">
      <formula>0</formula>
    </cfRule>
    <cfRule type="containsErrors" dxfId="1792" priority="501">
      <formula>ISERROR(E1)</formula>
    </cfRule>
  </conditionalFormatting>
  <conditionalFormatting sqref="C21">
    <cfRule type="containsErrors" dxfId="1791" priority="499">
      <formula>ISERROR(C21)</formula>
    </cfRule>
  </conditionalFormatting>
  <conditionalFormatting sqref="C31">
    <cfRule type="containsErrors" dxfId="1790" priority="498">
      <formula>ISERROR(C31)</formula>
    </cfRule>
  </conditionalFormatting>
  <conditionalFormatting sqref="C41">
    <cfRule type="containsErrors" dxfId="1789" priority="497">
      <formula>ISERROR(C41)</formula>
    </cfRule>
  </conditionalFormatting>
  <conditionalFormatting sqref="C51">
    <cfRule type="containsErrors" dxfId="1788" priority="496">
      <formula>ISERROR(C51)</formula>
    </cfRule>
  </conditionalFormatting>
  <conditionalFormatting sqref="C61">
    <cfRule type="containsErrors" dxfId="1787" priority="495">
      <formula>ISERROR(C61)</formula>
    </cfRule>
  </conditionalFormatting>
  <conditionalFormatting sqref="C71">
    <cfRule type="containsErrors" dxfId="1786" priority="494">
      <formula>ISERROR(C71)</formula>
    </cfRule>
  </conditionalFormatting>
  <conditionalFormatting sqref="C81">
    <cfRule type="containsErrors" dxfId="1785" priority="493">
      <formula>ISERROR(C81)</formula>
    </cfRule>
  </conditionalFormatting>
  <conditionalFormatting sqref="C91">
    <cfRule type="containsErrors" dxfId="1784" priority="492">
      <formula>ISERROR(C91)</formula>
    </cfRule>
  </conditionalFormatting>
  <conditionalFormatting sqref="C101">
    <cfRule type="containsErrors" dxfId="1783" priority="491">
      <formula>ISERROR(C101)</formula>
    </cfRule>
  </conditionalFormatting>
  <conditionalFormatting sqref="C111">
    <cfRule type="containsErrors" dxfId="1782" priority="490">
      <formula>ISERROR(C111)</formula>
    </cfRule>
  </conditionalFormatting>
  <conditionalFormatting sqref="C121">
    <cfRule type="containsErrors" dxfId="1781" priority="489">
      <formula>ISERROR(C121)</formula>
    </cfRule>
  </conditionalFormatting>
  <conditionalFormatting sqref="C131">
    <cfRule type="containsErrors" dxfId="1780" priority="488">
      <formula>ISERROR(C131)</formula>
    </cfRule>
  </conditionalFormatting>
  <conditionalFormatting sqref="C141">
    <cfRule type="containsErrors" dxfId="1779" priority="487">
      <formula>ISERROR(C141)</formula>
    </cfRule>
  </conditionalFormatting>
  <conditionalFormatting sqref="D17:D18">
    <cfRule type="containsErrors" dxfId="1778" priority="460">
      <formula>ISERROR(D17)</formula>
    </cfRule>
  </conditionalFormatting>
  <conditionalFormatting sqref="D27:D28">
    <cfRule type="containsErrors" dxfId="1777" priority="459">
      <formula>ISERROR(D27)</formula>
    </cfRule>
  </conditionalFormatting>
  <conditionalFormatting sqref="D37:D38">
    <cfRule type="containsErrors" dxfId="1776" priority="458">
      <formula>ISERROR(D37)</formula>
    </cfRule>
  </conditionalFormatting>
  <conditionalFormatting sqref="D47:D48">
    <cfRule type="containsErrors" dxfId="1775" priority="457">
      <formula>ISERROR(D47)</formula>
    </cfRule>
  </conditionalFormatting>
  <conditionalFormatting sqref="D57:D58">
    <cfRule type="containsErrors" dxfId="1774" priority="456">
      <formula>ISERROR(D57)</formula>
    </cfRule>
  </conditionalFormatting>
  <conditionalFormatting sqref="D67:D68">
    <cfRule type="containsErrors" dxfId="1773" priority="455">
      <formula>ISERROR(D67)</formula>
    </cfRule>
  </conditionalFormatting>
  <conditionalFormatting sqref="D77:D78">
    <cfRule type="containsErrors" dxfId="1772" priority="454">
      <formula>ISERROR(D77)</formula>
    </cfRule>
  </conditionalFormatting>
  <conditionalFormatting sqref="D87:D88">
    <cfRule type="containsErrors" dxfId="1771" priority="453">
      <formula>ISERROR(D87)</formula>
    </cfRule>
  </conditionalFormatting>
  <conditionalFormatting sqref="D97:D98">
    <cfRule type="containsErrors" dxfId="1770" priority="452">
      <formula>ISERROR(D97)</formula>
    </cfRule>
  </conditionalFormatting>
  <conditionalFormatting sqref="D107:D108">
    <cfRule type="containsErrors" dxfId="1769" priority="451">
      <formula>ISERROR(D107)</formula>
    </cfRule>
  </conditionalFormatting>
  <conditionalFormatting sqref="D117:D118">
    <cfRule type="containsErrors" dxfId="1768" priority="450">
      <formula>ISERROR(D117)</formula>
    </cfRule>
  </conditionalFormatting>
  <conditionalFormatting sqref="D127:D128">
    <cfRule type="containsErrors" dxfId="1767" priority="449">
      <formula>ISERROR(D127)</formula>
    </cfRule>
  </conditionalFormatting>
  <conditionalFormatting sqref="D137:D138">
    <cfRule type="containsErrors" dxfId="1766" priority="448">
      <formula>ISERROR(D137)</formula>
    </cfRule>
  </conditionalFormatting>
  <conditionalFormatting sqref="C9:D10">
    <cfRule type="cellIs" dxfId="1765" priority="446" operator="equal">
      <formula>0</formula>
    </cfRule>
    <cfRule type="containsErrors" dxfId="1764" priority="447">
      <formula>ISERROR(C9)</formula>
    </cfRule>
  </conditionalFormatting>
  <conditionalFormatting sqref="D19:D20">
    <cfRule type="cellIs" dxfId="1763" priority="391" operator="equal">
      <formula>0</formula>
    </cfRule>
    <cfRule type="containsErrors" dxfId="1762" priority="392">
      <formula>ISERROR(D19)</formula>
    </cfRule>
  </conditionalFormatting>
  <conditionalFormatting sqref="D29:D30">
    <cfRule type="cellIs" dxfId="1761" priority="389" operator="equal">
      <formula>0</formula>
    </cfRule>
    <cfRule type="containsErrors" dxfId="1760" priority="390">
      <formula>ISERROR(D29)</formula>
    </cfRule>
  </conditionalFormatting>
  <conditionalFormatting sqref="D39:D40">
    <cfRule type="cellIs" dxfId="1759" priority="387" operator="equal">
      <formula>0</formula>
    </cfRule>
    <cfRule type="containsErrors" dxfId="1758" priority="388">
      <formula>ISERROR(D39)</formula>
    </cfRule>
  </conditionalFormatting>
  <conditionalFormatting sqref="D49:D50">
    <cfRule type="cellIs" dxfId="1757" priority="385" operator="equal">
      <formula>0</formula>
    </cfRule>
    <cfRule type="containsErrors" dxfId="1756" priority="386">
      <formula>ISERROR(D49)</formula>
    </cfRule>
  </conditionalFormatting>
  <conditionalFormatting sqref="D59:D60">
    <cfRule type="cellIs" dxfId="1755" priority="383" operator="equal">
      <formula>0</formula>
    </cfRule>
    <cfRule type="containsErrors" dxfId="1754" priority="384">
      <formula>ISERROR(D59)</formula>
    </cfRule>
  </conditionalFormatting>
  <conditionalFormatting sqref="D69:D70">
    <cfRule type="cellIs" dxfId="1753" priority="381" operator="equal">
      <formula>0</formula>
    </cfRule>
    <cfRule type="containsErrors" dxfId="1752" priority="382">
      <formula>ISERROR(D69)</formula>
    </cfRule>
  </conditionalFormatting>
  <conditionalFormatting sqref="D79:D80">
    <cfRule type="cellIs" dxfId="1751" priority="379" operator="equal">
      <formula>0</formula>
    </cfRule>
    <cfRule type="containsErrors" dxfId="1750" priority="380">
      <formula>ISERROR(D79)</formula>
    </cfRule>
  </conditionalFormatting>
  <conditionalFormatting sqref="D89:D90">
    <cfRule type="cellIs" dxfId="1749" priority="377" operator="equal">
      <formula>0</formula>
    </cfRule>
    <cfRule type="containsErrors" dxfId="1748" priority="378">
      <formula>ISERROR(D89)</formula>
    </cfRule>
  </conditionalFormatting>
  <conditionalFormatting sqref="D99:D100">
    <cfRule type="cellIs" dxfId="1747" priority="375" operator="equal">
      <formula>0</formula>
    </cfRule>
    <cfRule type="containsErrors" dxfId="1746" priority="376">
      <formula>ISERROR(D99)</formula>
    </cfRule>
  </conditionalFormatting>
  <conditionalFormatting sqref="D109:D110">
    <cfRule type="cellIs" dxfId="1745" priority="373" operator="equal">
      <formula>0</formula>
    </cfRule>
    <cfRule type="containsErrors" dxfId="1744" priority="374">
      <formula>ISERROR(D109)</formula>
    </cfRule>
  </conditionalFormatting>
  <conditionalFormatting sqref="D119:D120">
    <cfRule type="cellIs" dxfId="1743" priority="371" operator="equal">
      <formula>0</formula>
    </cfRule>
    <cfRule type="containsErrors" dxfId="1742" priority="372">
      <formula>ISERROR(D119)</formula>
    </cfRule>
  </conditionalFormatting>
  <conditionalFormatting sqref="D129:D130">
    <cfRule type="cellIs" dxfId="1741" priority="369" operator="equal">
      <formula>0</formula>
    </cfRule>
    <cfRule type="containsErrors" dxfId="1740" priority="370">
      <formula>ISERROR(D129)</formula>
    </cfRule>
  </conditionalFormatting>
  <conditionalFormatting sqref="D139:D140">
    <cfRule type="cellIs" dxfId="1739" priority="367" operator="equal">
      <formula>0</formula>
    </cfRule>
    <cfRule type="containsErrors" dxfId="1738" priority="368">
      <formula>ISERROR(D139)</formula>
    </cfRule>
  </conditionalFormatting>
  <conditionalFormatting sqref="E2">
    <cfRule type="expression" dxfId="1737" priority="366">
      <formula>IF(E2=300,5)</formula>
    </cfRule>
  </conditionalFormatting>
  <conditionalFormatting sqref="F2">
    <cfRule type="expression" dxfId="1736" priority="365">
      <formula>IF(F2=300,5)</formula>
    </cfRule>
  </conditionalFormatting>
  <conditionalFormatting sqref="G2">
    <cfRule type="expression" dxfId="1735" priority="364">
      <formula>IF(G2=300,5)</formula>
    </cfRule>
  </conditionalFormatting>
  <conditionalFormatting sqref="E3">
    <cfRule type="expression" dxfId="1734" priority="363">
      <formula>IF(E3=300,5)</formula>
    </cfRule>
  </conditionalFormatting>
  <conditionalFormatting sqref="F3">
    <cfRule type="expression" dxfId="1733" priority="362">
      <formula>IF(F3=300,5)</formula>
    </cfRule>
  </conditionalFormatting>
  <conditionalFormatting sqref="G3">
    <cfRule type="expression" dxfId="1732" priority="361">
      <formula>IF(G3=300,5)</formula>
    </cfRule>
  </conditionalFormatting>
  <conditionalFormatting sqref="E4">
    <cfRule type="expression" dxfId="1731" priority="360">
      <formula>IF(E4=300,5)</formula>
    </cfRule>
  </conditionalFormatting>
  <conditionalFormatting sqref="F4">
    <cfRule type="expression" dxfId="1730" priority="359">
      <formula>IF(F4=300,5)</formula>
    </cfRule>
  </conditionalFormatting>
  <conditionalFormatting sqref="G4">
    <cfRule type="expression" dxfId="1729" priority="358">
      <formula>IF(G4=300,5)</formula>
    </cfRule>
  </conditionalFormatting>
  <conditionalFormatting sqref="E5">
    <cfRule type="expression" dxfId="1728" priority="357">
      <formula>IF(E5=300,5)</formula>
    </cfRule>
  </conditionalFormatting>
  <conditionalFormatting sqref="F5">
    <cfRule type="expression" dxfId="1727" priority="356">
      <formula>IF(F5=300,5)</formula>
    </cfRule>
  </conditionalFormatting>
  <conditionalFormatting sqref="G5">
    <cfRule type="expression" dxfId="1726" priority="355">
      <formula>IF(G5=300,5)</formula>
    </cfRule>
  </conditionalFormatting>
  <conditionalFormatting sqref="E6">
    <cfRule type="expression" dxfId="1725" priority="354">
      <formula>IF(E6=300,5)</formula>
    </cfRule>
  </conditionalFormatting>
  <conditionalFormatting sqref="F6">
    <cfRule type="expression" dxfId="1724" priority="353">
      <formula>IF(F6=300,5)</formula>
    </cfRule>
  </conditionalFormatting>
  <conditionalFormatting sqref="G6">
    <cfRule type="expression" dxfId="1723" priority="352">
      <formula>IF(G6=300,5)</formula>
    </cfRule>
  </conditionalFormatting>
  <conditionalFormatting sqref="E12">
    <cfRule type="expression" dxfId="1722" priority="351">
      <formula>IF(E12=300,5)</formula>
    </cfRule>
  </conditionalFormatting>
  <conditionalFormatting sqref="F12">
    <cfRule type="expression" dxfId="1721" priority="350">
      <formula>IF(F12=300,5)</formula>
    </cfRule>
  </conditionalFormatting>
  <conditionalFormatting sqref="G12">
    <cfRule type="expression" dxfId="1720" priority="349">
      <formula>IF(G12=300,5)</formula>
    </cfRule>
  </conditionalFormatting>
  <conditionalFormatting sqref="E13">
    <cfRule type="expression" dxfId="1719" priority="348">
      <formula>IF(E13=300,5)</formula>
    </cfRule>
  </conditionalFormatting>
  <conditionalFormatting sqref="F13">
    <cfRule type="expression" dxfId="1718" priority="347">
      <formula>IF(F13=300,5)</formula>
    </cfRule>
  </conditionalFormatting>
  <conditionalFormatting sqref="G13">
    <cfRule type="expression" dxfId="1717" priority="346">
      <formula>IF(G13=300,5)</formula>
    </cfRule>
  </conditionalFormatting>
  <conditionalFormatting sqref="E14">
    <cfRule type="expression" dxfId="1716" priority="345">
      <formula>IF(E14=300,5)</formula>
    </cfRule>
  </conditionalFormatting>
  <conditionalFormatting sqref="F14">
    <cfRule type="expression" dxfId="1715" priority="344">
      <formula>IF(F14=300,5)</formula>
    </cfRule>
  </conditionalFormatting>
  <conditionalFormatting sqref="G14">
    <cfRule type="expression" dxfId="1714" priority="343">
      <formula>IF(G14=300,5)</formula>
    </cfRule>
  </conditionalFormatting>
  <conditionalFormatting sqref="E15">
    <cfRule type="expression" dxfId="1713" priority="342">
      <formula>IF(E15=300,5)</formula>
    </cfRule>
  </conditionalFormatting>
  <conditionalFormatting sqref="F15">
    <cfRule type="expression" dxfId="1712" priority="341">
      <formula>IF(F15=300,5)</formula>
    </cfRule>
  </conditionalFormatting>
  <conditionalFormatting sqref="G15">
    <cfRule type="expression" dxfId="1711" priority="340">
      <formula>IF(G15=300,5)</formula>
    </cfRule>
  </conditionalFormatting>
  <conditionalFormatting sqref="E16">
    <cfRule type="expression" dxfId="1710" priority="339">
      <formula>IF(E16=300,5)</formula>
    </cfRule>
  </conditionalFormatting>
  <conditionalFormatting sqref="F16">
    <cfRule type="expression" dxfId="1709" priority="338">
      <formula>IF(F16=300,5)</formula>
    </cfRule>
  </conditionalFormatting>
  <conditionalFormatting sqref="G16">
    <cfRule type="expression" dxfId="1708" priority="337">
      <formula>IF(G16=300,5)</formula>
    </cfRule>
  </conditionalFormatting>
  <conditionalFormatting sqref="E22">
    <cfRule type="expression" dxfId="1707" priority="336">
      <formula>IF(E22=300,5)</formula>
    </cfRule>
  </conditionalFormatting>
  <conditionalFormatting sqref="F22">
    <cfRule type="expression" dxfId="1706" priority="335">
      <formula>IF(F22=300,5)</formula>
    </cfRule>
  </conditionalFormatting>
  <conditionalFormatting sqref="G22">
    <cfRule type="expression" dxfId="1705" priority="334">
      <formula>IF(G22=300,5)</formula>
    </cfRule>
  </conditionalFormatting>
  <conditionalFormatting sqref="E23">
    <cfRule type="expression" dxfId="1704" priority="333">
      <formula>IF(E23=300,5)</formula>
    </cfRule>
  </conditionalFormatting>
  <conditionalFormatting sqref="F23">
    <cfRule type="expression" dxfId="1703" priority="332">
      <formula>IF(F23=300,5)</formula>
    </cfRule>
  </conditionalFormatting>
  <conditionalFormatting sqref="G23">
    <cfRule type="expression" dxfId="1702" priority="331">
      <formula>IF(G23=300,5)</formula>
    </cfRule>
  </conditionalFormatting>
  <conditionalFormatting sqref="E24">
    <cfRule type="expression" dxfId="1701" priority="330">
      <formula>IF(E24=300,5)</formula>
    </cfRule>
  </conditionalFormatting>
  <conditionalFormatting sqref="F24">
    <cfRule type="expression" dxfId="1700" priority="329">
      <formula>IF(F24=300,5)</formula>
    </cfRule>
  </conditionalFormatting>
  <conditionalFormatting sqref="G24">
    <cfRule type="expression" dxfId="1699" priority="328">
      <formula>IF(G24=300,5)</formula>
    </cfRule>
  </conditionalFormatting>
  <conditionalFormatting sqref="E25">
    <cfRule type="expression" dxfId="1698" priority="327">
      <formula>IF(E25=300,5)</formula>
    </cfRule>
  </conditionalFormatting>
  <conditionalFormatting sqref="F25">
    <cfRule type="expression" dxfId="1697" priority="326">
      <formula>IF(F25=300,5)</formula>
    </cfRule>
  </conditionalFormatting>
  <conditionalFormatting sqref="G25">
    <cfRule type="expression" dxfId="1696" priority="325">
      <formula>IF(G25=300,5)</formula>
    </cfRule>
  </conditionalFormatting>
  <conditionalFormatting sqref="E26">
    <cfRule type="expression" dxfId="1695" priority="324">
      <formula>IF(E26=300,5)</formula>
    </cfRule>
  </conditionalFormatting>
  <conditionalFormatting sqref="F26">
    <cfRule type="expression" dxfId="1694" priority="323">
      <formula>IF(F26=300,5)</formula>
    </cfRule>
  </conditionalFormatting>
  <conditionalFormatting sqref="G26">
    <cfRule type="expression" dxfId="1693" priority="322">
      <formula>IF(G26=300,5)</formula>
    </cfRule>
  </conditionalFormatting>
  <conditionalFormatting sqref="E32">
    <cfRule type="expression" dxfId="1692" priority="321">
      <formula>IF(E32=300,5)</formula>
    </cfRule>
  </conditionalFormatting>
  <conditionalFormatting sqref="F32">
    <cfRule type="expression" dxfId="1691" priority="320">
      <formula>IF(F32=300,5)</formula>
    </cfRule>
  </conditionalFormatting>
  <conditionalFormatting sqref="G32">
    <cfRule type="expression" dxfId="1690" priority="319">
      <formula>IF(G32=300,5)</formula>
    </cfRule>
  </conditionalFormatting>
  <conditionalFormatting sqref="E33">
    <cfRule type="expression" dxfId="1689" priority="318">
      <formula>IF(E33=300,5)</formula>
    </cfRule>
  </conditionalFormatting>
  <conditionalFormatting sqref="F33">
    <cfRule type="expression" dxfId="1688" priority="317">
      <formula>IF(F33=300,5)</formula>
    </cfRule>
  </conditionalFormatting>
  <conditionalFormatting sqref="G33">
    <cfRule type="expression" dxfId="1687" priority="316">
      <formula>IF(G33=300,5)</formula>
    </cfRule>
  </conditionalFormatting>
  <conditionalFormatting sqref="E34">
    <cfRule type="expression" dxfId="1686" priority="315">
      <formula>IF(E34=300,5)</formula>
    </cfRule>
  </conditionalFormatting>
  <conditionalFormatting sqref="F34">
    <cfRule type="expression" dxfId="1685" priority="314">
      <formula>IF(F34=300,5)</formula>
    </cfRule>
  </conditionalFormatting>
  <conditionalFormatting sqref="G34">
    <cfRule type="expression" dxfId="1684" priority="313">
      <formula>IF(G34=300,5)</formula>
    </cfRule>
  </conditionalFormatting>
  <conditionalFormatting sqref="E35">
    <cfRule type="expression" dxfId="1683" priority="312">
      <formula>IF(E35=300,5)</formula>
    </cfRule>
  </conditionalFormatting>
  <conditionalFormatting sqref="F35">
    <cfRule type="expression" dxfId="1682" priority="311">
      <formula>IF(F35=300,5)</formula>
    </cfRule>
  </conditionalFormatting>
  <conditionalFormatting sqref="G35">
    <cfRule type="expression" dxfId="1681" priority="310">
      <formula>IF(G35=300,5)</formula>
    </cfRule>
  </conditionalFormatting>
  <conditionalFormatting sqref="E36">
    <cfRule type="expression" dxfId="1680" priority="309">
      <formula>IF(E36=300,5)</formula>
    </cfRule>
  </conditionalFormatting>
  <conditionalFormatting sqref="F36">
    <cfRule type="expression" dxfId="1679" priority="308">
      <formula>IF(F36=300,5)</formula>
    </cfRule>
  </conditionalFormatting>
  <conditionalFormatting sqref="G36">
    <cfRule type="expression" dxfId="1678" priority="307">
      <formula>IF(G36=300,5)</formula>
    </cfRule>
  </conditionalFormatting>
  <conditionalFormatting sqref="E42">
    <cfRule type="expression" dxfId="1677" priority="306">
      <formula>IF(E42=300,5)</formula>
    </cfRule>
  </conditionalFormatting>
  <conditionalFormatting sqref="F42">
    <cfRule type="expression" dxfId="1676" priority="305">
      <formula>IF(F42=300,5)</formula>
    </cfRule>
  </conditionalFormatting>
  <conditionalFormatting sqref="G42">
    <cfRule type="expression" dxfId="1675" priority="304">
      <formula>IF(G42=300,5)</formula>
    </cfRule>
  </conditionalFormatting>
  <conditionalFormatting sqref="E43">
    <cfRule type="expression" dxfId="1674" priority="303">
      <formula>IF(E43=300,5)</formula>
    </cfRule>
  </conditionalFormatting>
  <conditionalFormatting sqref="F43">
    <cfRule type="expression" dxfId="1673" priority="302">
      <formula>IF(F43=300,5)</formula>
    </cfRule>
  </conditionalFormatting>
  <conditionalFormatting sqref="G43">
    <cfRule type="expression" dxfId="1672" priority="301">
      <formula>IF(G43=300,5)</formula>
    </cfRule>
  </conditionalFormatting>
  <conditionalFormatting sqref="E44">
    <cfRule type="expression" dxfId="1671" priority="300">
      <formula>IF(E44=300,5)</formula>
    </cfRule>
  </conditionalFormatting>
  <conditionalFormatting sqref="F44">
    <cfRule type="expression" dxfId="1670" priority="299">
      <formula>IF(F44=300,5)</formula>
    </cfRule>
  </conditionalFormatting>
  <conditionalFormatting sqref="G44">
    <cfRule type="expression" dxfId="1669" priority="298">
      <formula>IF(G44=300,5)</formula>
    </cfRule>
  </conditionalFormatting>
  <conditionalFormatting sqref="E45">
    <cfRule type="expression" dxfId="1668" priority="297">
      <formula>IF(E45=300,5)</formula>
    </cfRule>
  </conditionalFormatting>
  <conditionalFormatting sqref="F45">
    <cfRule type="expression" dxfId="1667" priority="296">
      <formula>IF(F45=300,5)</formula>
    </cfRule>
  </conditionalFormatting>
  <conditionalFormatting sqref="G45">
    <cfRule type="expression" dxfId="1666" priority="295">
      <formula>IF(G45=300,5)</formula>
    </cfRule>
  </conditionalFormatting>
  <conditionalFormatting sqref="E46">
    <cfRule type="expression" dxfId="1665" priority="294">
      <formula>IF(E46=300,5)</formula>
    </cfRule>
  </conditionalFormatting>
  <conditionalFormatting sqref="F46">
    <cfRule type="expression" dxfId="1664" priority="293">
      <formula>IF(F46=300,5)</formula>
    </cfRule>
  </conditionalFormatting>
  <conditionalFormatting sqref="G46">
    <cfRule type="expression" dxfId="1663" priority="292">
      <formula>IF(G46=300,5)</formula>
    </cfRule>
  </conditionalFormatting>
  <conditionalFormatting sqref="E52">
    <cfRule type="expression" dxfId="1662" priority="291">
      <formula>IF(E52=300,5)</formula>
    </cfRule>
  </conditionalFormatting>
  <conditionalFormatting sqref="F52">
    <cfRule type="expression" dxfId="1661" priority="290">
      <formula>IF(F52=300,5)</formula>
    </cfRule>
  </conditionalFormatting>
  <conditionalFormatting sqref="G52">
    <cfRule type="expression" dxfId="1660" priority="289">
      <formula>IF(G52=300,5)</formula>
    </cfRule>
  </conditionalFormatting>
  <conditionalFormatting sqref="E53">
    <cfRule type="expression" dxfId="1659" priority="288">
      <formula>IF(E53=300,5)</formula>
    </cfRule>
  </conditionalFormatting>
  <conditionalFormatting sqref="F53">
    <cfRule type="expression" dxfId="1658" priority="287">
      <formula>IF(F53=300,5)</formula>
    </cfRule>
  </conditionalFormatting>
  <conditionalFormatting sqref="G53">
    <cfRule type="expression" dxfId="1657" priority="286">
      <formula>IF(G53=300,5)</formula>
    </cfRule>
  </conditionalFormatting>
  <conditionalFormatting sqref="E54">
    <cfRule type="expression" dxfId="1656" priority="285">
      <formula>IF(E54=300,5)</formula>
    </cfRule>
  </conditionalFormatting>
  <conditionalFormatting sqref="F54">
    <cfRule type="expression" dxfId="1655" priority="284">
      <formula>IF(F54=300,5)</formula>
    </cfRule>
  </conditionalFormatting>
  <conditionalFormatting sqref="G54">
    <cfRule type="expression" dxfId="1654" priority="283">
      <formula>IF(G54=300,5)</formula>
    </cfRule>
  </conditionalFormatting>
  <conditionalFormatting sqref="E55">
    <cfRule type="expression" dxfId="1653" priority="282">
      <formula>IF(E55=300,5)</formula>
    </cfRule>
  </conditionalFormatting>
  <conditionalFormatting sqref="F55">
    <cfRule type="expression" dxfId="1652" priority="281">
      <formula>IF(F55=300,5)</formula>
    </cfRule>
  </conditionalFormatting>
  <conditionalFormatting sqref="G55">
    <cfRule type="expression" dxfId="1651" priority="280">
      <formula>IF(G55=300,5)</formula>
    </cfRule>
  </conditionalFormatting>
  <conditionalFormatting sqref="E56">
    <cfRule type="expression" dxfId="1650" priority="279">
      <formula>IF(E56=300,5)</formula>
    </cfRule>
  </conditionalFormatting>
  <conditionalFormatting sqref="F56">
    <cfRule type="expression" dxfId="1649" priority="278">
      <formula>IF(F56=300,5)</formula>
    </cfRule>
  </conditionalFormatting>
  <conditionalFormatting sqref="G56">
    <cfRule type="expression" dxfId="1648" priority="277">
      <formula>IF(G56=300,5)</formula>
    </cfRule>
  </conditionalFormatting>
  <conditionalFormatting sqref="E62">
    <cfRule type="expression" dxfId="1647" priority="276">
      <formula>IF(E62=300,5)</formula>
    </cfRule>
  </conditionalFormatting>
  <conditionalFormatting sqref="F62">
    <cfRule type="expression" dxfId="1646" priority="275">
      <formula>IF(F62=300,5)</formula>
    </cfRule>
  </conditionalFormatting>
  <conditionalFormatting sqref="G62">
    <cfRule type="expression" dxfId="1645" priority="274">
      <formula>IF(G62=300,5)</formula>
    </cfRule>
  </conditionalFormatting>
  <conditionalFormatting sqref="E63">
    <cfRule type="expression" dxfId="1644" priority="273">
      <formula>IF(E63=300,5)</formula>
    </cfRule>
  </conditionalFormatting>
  <conditionalFormatting sqref="F63">
    <cfRule type="expression" dxfId="1643" priority="272">
      <formula>IF(F63=300,5)</formula>
    </cfRule>
  </conditionalFormatting>
  <conditionalFormatting sqref="G63">
    <cfRule type="expression" dxfId="1642" priority="271">
      <formula>IF(G63=300,5)</formula>
    </cfRule>
  </conditionalFormatting>
  <conditionalFormatting sqref="E64">
    <cfRule type="expression" dxfId="1641" priority="270">
      <formula>IF(E64=300,5)</formula>
    </cfRule>
  </conditionalFormatting>
  <conditionalFormatting sqref="F64">
    <cfRule type="expression" dxfId="1640" priority="269">
      <formula>IF(F64=300,5)</formula>
    </cfRule>
  </conditionalFormatting>
  <conditionalFormatting sqref="G64">
    <cfRule type="expression" dxfId="1639" priority="268">
      <formula>IF(G64=300,5)</formula>
    </cfRule>
  </conditionalFormatting>
  <conditionalFormatting sqref="E65">
    <cfRule type="expression" dxfId="1638" priority="267">
      <formula>IF(E65=300,5)</formula>
    </cfRule>
  </conditionalFormatting>
  <conditionalFormatting sqref="F65">
    <cfRule type="expression" dxfId="1637" priority="266">
      <formula>IF(F65=300,5)</formula>
    </cfRule>
  </conditionalFormatting>
  <conditionalFormatting sqref="G65">
    <cfRule type="expression" dxfId="1636" priority="265">
      <formula>IF(G65=300,5)</formula>
    </cfRule>
  </conditionalFormatting>
  <conditionalFormatting sqref="E66">
    <cfRule type="expression" dxfId="1635" priority="264">
      <formula>IF(E66=300,5)</formula>
    </cfRule>
  </conditionalFormatting>
  <conditionalFormatting sqref="F66">
    <cfRule type="expression" dxfId="1634" priority="263">
      <formula>IF(F66=300,5)</formula>
    </cfRule>
  </conditionalFormatting>
  <conditionalFormatting sqref="G66">
    <cfRule type="expression" dxfId="1633" priority="262">
      <formula>IF(G66=300,5)</formula>
    </cfRule>
  </conditionalFormatting>
  <conditionalFormatting sqref="E72">
    <cfRule type="expression" dxfId="1632" priority="261">
      <formula>IF(E72=300,5)</formula>
    </cfRule>
  </conditionalFormatting>
  <conditionalFormatting sqref="F72">
    <cfRule type="expression" dxfId="1631" priority="260">
      <formula>IF(F72=300,5)</formula>
    </cfRule>
  </conditionalFormatting>
  <conditionalFormatting sqref="G72">
    <cfRule type="expression" dxfId="1630" priority="259">
      <formula>IF(G72=300,5)</formula>
    </cfRule>
  </conditionalFormatting>
  <conditionalFormatting sqref="E73">
    <cfRule type="expression" dxfId="1629" priority="258">
      <formula>IF(E73=300,5)</formula>
    </cfRule>
  </conditionalFormatting>
  <conditionalFormatting sqref="F73">
    <cfRule type="expression" dxfId="1628" priority="257">
      <formula>IF(F73=300,5)</formula>
    </cfRule>
  </conditionalFormatting>
  <conditionalFormatting sqref="G73">
    <cfRule type="expression" dxfId="1627" priority="256">
      <formula>IF(G73=300,5)</formula>
    </cfRule>
  </conditionalFormatting>
  <conditionalFormatting sqref="E74">
    <cfRule type="expression" dxfId="1626" priority="255">
      <formula>IF(E74=300,5)</formula>
    </cfRule>
  </conditionalFormatting>
  <conditionalFormatting sqref="F74">
    <cfRule type="expression" dxfId="1625" priority="254">
      <formula>IF(F74=300,5)</formula>
    </cfRule>
  </conditionalFormatting>
  <conditionalFormatting sqref="G74">
    <cfRule type="expression" dxfId="1624" priority="253">
      <formula>IF(G74=300,5)</formula>
    </cfRule>
  </conditionalFormatting>
  <conditionalFormatting sqref="E75">
    <cfRule type="expression" dxfId="1623" priority="252">
      <formula>IF(E75=300,5)</formula>
    </cfRule>
  </conditionalFormatting>
  <conditionalFormatting sqref="F75">
    <cfRule type="expression" dxfId="1622" priority="251">
      <formula>IF(F75=300,5)</formula>
    </cfRule>
  </conditionalFormatting>
  <conditionalFormatting sqref="G75">
    <cfRule type="expression" dxfId="1621" priority="250">
      <formula>IF(G75=300,5)</formula>
    </cfRule>
  </conditionalFormatting>
  <conditionalFormatting sqref="E76">
    <cfRule type="expression" dxfId="1620" priority="249">
      <formula>IF(E76=300,5)</formula>
    </cfRule>
  </conditionalFormatting>
  <conditionalFormatting sqref="F76">
    <cfRule type="expression" dxfId="1619" priority="248">
      <formula>IF(F76=300,5)</formula>
    </cfRule>
  </conditionalFormatting>
  <conditionalFormatting sqref="G76">
    <cfRule type="expression" dxfId="1618" priority="247">
      <formula>IF(G76=300,5)</formula>
    </cfRule>
  </conditionalFormatting>
  <conditionalFormatting sqref="E82">
    <cfRule type="expression" dxfId="1617" priority="246">
      <formula>IF(E82=300,5)</formula>
    </cfRule>
  </conditionalFormatting>
  <conditionalFormatting sqref="F82">
    <cfRule type="expression" dxfId="1616" priority="245">
      <formula>IF(F82=300,5)</formula>
    </cfRule>
  </conditionalFormatting>
  <conditionalFormatting sqref="G82">
    <cfRule type="expression" dxfId="1615" priority="244">
      <formula>IF(G82=300,5)</formula>
    </cfRule>
  </conditionalFormatting>
  <conditionalFormatting sqref="E83">
    <cfRule type="expression" dxfId="1614" priority="243">
      <formula>IF(E83=300,5)</formula>
    </cfRule>
  </conditionalFormatting>
  <conditionalFormatting sqref="F83">
    <cfRule type="expression" dxfId="1613" priority="242">
      <formula>IF(F83=300,5)</formula>
    </cfRule>
  </conditionalFormatting>
  <conditionalFormatting sqref="G83">
    <cfRule type="expression" dxfId="1612" priority="241">
      <formula>IF(G83=300,5)</formula>
    </cfRule>
  </conditionalFormatting>
  <conditionalFormatting sqref="E84">
    <cfRule type="expression" dxfId="1611" priority="240">
      <formula>IF(E84=300,5)</formula>
    </cfRule>
  </conditionalFormatting>
  <conditionalFormatting sqref="F84">
    <cfRule type="expression" dxfId="1610" priority="239">
      <formula>IF(F84=300,5)</formula>
    </cfRule>
  </conditionalFormatting>
  <conditionalFormatting sqref="G84">
    <cfRule type="expression" dxfId="1609" priority="238">
      <formula>IF(G84=300,5)</formula>
    </cfRule>
  </conditionalFormatting>
  <conditionalFormatting sqref="E85">
    <cfRule type="expression" dxfId="1608" priority="237">
      <formula>IF(E85=300,5)</formula>
    </cfRule>
  </conditionalFormatting>
  <conditionalFormatting sqref="F85">
    <cfRule type="expression" dxfId="1607" priority="236">
      <formula>IF(F85=300,5)</formula>
    </cfRule>
  </conditionalFormatting>
  <conditionalFormatting sqref="G85">
    <cfRule type="expression" dxfId="1606" priority="235">
      <formula>IF(G85=300,5)</formula>
    </cfRule>
  </conditionalFormatting>
  <conditionalFormatting sqref="E86">
    <cfRule type="expression" dxfId="1605" priority="234">
      <formula>IF(E86=300,5)</formula>
    </cfRule>
  </conditionalFormatting>
  <conditionalFormatting sqref="F86">
    <cfRule type="expression" dxfId="1604" priority="233">
      <formula>IF(F86=300,5)</formula>
    </cfRule>
  </conditionalFormatting>
  <conditionalFormatting sqref="G86">
    <cfRule type="expression" dxfId="1603" priority="232">
      <formula>IF(G86=300,5)</formula>
    </cfRule>
  </conditionalFormatting>
  <conditionalFormatting sqref="E92">
    <cfRule type="expression" dxfId="1602" priority="231">
      <formula>IF(E92=300,5)</formula>
    </cfRule>
  </conditionalFormatting>
  <conditionalFormatting sqref="F92">
    <cfRule type="expression" dxfId="1601" priority="230">
      <formula>IF(F92=300,5)</formula>
    </cfRule>
  </conditionalFormatting>
  <conditionalFormatting sqref="G92">
    <cfRule type="expression" dxfId="1600" priority="229">
      <formula>IF(G92=300,5)</formula>
    </cfRule>
  </conditionalFormatting>
  <conditionalFormatting sqref="E93">
    <cfRule type="expression" dxfId="1599" priority="228">
      <formula>IF(E93=300,5)</formula>
    </cfRule>
  </conditionalFormatting>
  <conditionalFormatting sqref="F93">
    <cfRule type="expression" dxfId="1598" priority="227">
      <formula>IF(F93=300,5)</formula>
    </cfRule>
  </conditionalFormatting>
  <conditionalFormatting sqref="G93">
    <cfRule type="expression" dxfId="1597" priority="226">
      <formula>IF(G93=300,5)</formula>
    </cfRule>
  </conditionalFormatting>
  <conditionalFormatting sqref="E94">
    <cfRule type="expression" dxfId="1596" priority="225">
      <formula>IF(E94=300,5)</formula>
    </cfRule>
  </conditionalFormatting>
  <conditionalFormatting sqref="F94">
    <cfRule type="expression" dxfId="1595" priority="224">
      <formula>IF(F94=300,5)</formula>
    </cfRule>
  </conditionalFormatting>
  <conditionalFormatting sqref="G94">
    <cfRule type="expression" dxfId="1594" priority="223">
      <formula>IF(G94=300,5)</formula>
    </cfRule>
  </conditionalFormatting>
  <conditionalFormatting sqref="E95">
    <cfRule type="expression" dxfId="1593" priority="222">
      <formula>IF(E95=300,5)</formula>
    </cfRule>
  </conditionalFormatting>
  <conditionalFormatting sqref="F95">
    <cfRule type="expression" dxfId="1592" priority="221">
      <formula>IF(F95=300,5)</formula>
    </cfRule>
  </conditionalFormatting>
  <conditionalFormatting sqref="G95">
    <cfRule type="expression" dxfId="1591" priority="220">
      <formula>IF(G95=300,5)</formula>
    </cfRule>
  </conditionalFormatting>
  <conditionalFormatting sqref="E96">
    <cfRule type="expression" dxfId="1590" priority="219">
      <formula>IF(E96=300,5)</formula>
    </cfRule>
  </conditionalFormatting>
  <conditionalFormatting sqref="F96">
    <cfRule type="expression" dxfId="1589" priority="218">
      <formula>IF(F96=300,5)</formula>
    </cfRule>
  </conditionalFormatting>
  <conditionalFormatting sqref="G96">
    <cfRule type="expression" dxfId="1588" priority="217">
      <formula>IF(G96=300,5)</formula>
    </cfRule>
  </conditionalFormatting>
  <conditionalFormatting sqref="E102">
    <cfRule type="expression" dxfId="1587" priority="216">
      <formula>IF(E102=300,5)</formula>
    </cfRule>
  </conditionalFormatting>
  <conditionalFormatting sqref="F102">
    <cfRule type="expression" dxfId="1586" priority="215">
      <formula>IF(F102=300,5)</formula>
    </cfRule>
  </conditionalFormatting>
  <conditionalFormatting sqref="G102">
    <cfRule type="expression" dxfId="1585" priority="214">
      <formula>IF(G102=300,5)</formula>
    </cfRule>
  </conditionalFormatting>
  <conditionalFormatting sqref="E103">
    <cfRule type="expression" dxfId="1584" priority="213">
      <formula>IF(E103=300,5)</formula>
    </cfRule>
  </conditionalFormatting>
  <conditionalFormatting sqref="F103">
    <cfRule type="expression" dxfId="1583" priority="212">
      <formula>IF(F103=300,5)</formula>
    </cfRule>
  </conditionalFormatting>
  <conditionalFormatting sqref="G103">
    <cfRule type="expression" dxfId="1582" priority="211">
      <formula>IF(G103=300,5)</formula>
    </cfRule>
  </conditionalFormatting>
  <conditionalFormatting sqref="E104">
    <cfRule type="expression" dxfId="1581" priority="210">
      <formula>IF(E104=300,5)</formula>
    </cfRule>
  </conditionalFormatting>
  <conditionalFormatting sqref="F104">
    <cfRule type="expression" dxfId="1580" priority="209">
      <formula>IF(F104=300,5)</formula>
    </cfRule>
  </conditionalFormatting>
  <conditionalFormatting sqref="G104">
    <cfRule type="expression" dxfId="1579" priority="208">
      <formula>IF(G104=300,5)</formula>
    </cfRule>
  </conditionalFormatting>
  <conditionalFormatting sqref="E105">
    <cfRule type="expression" dxfId="1578" priority="207">
      <formula>IF(E105=300,5)</formula>
    </cfRule>
  </conditionalFormatting>
  <conditionalFormatting sqref="F105">
    <cfRule type="expression" dxfId="1577" priority="206">
      <formula>IF(F105=300,5)</formula>
    </cfRule>
  </conditionalFormatting>
  <conditionalFormatting sqref="G105">
    <cfRule type="expression" dxfId="1576" priority="205">
      <formula>IF(G105=300,5)</formula>
    </cfRule>
  </conditionalFormatting>
  <conditionalFormatting sqref="E106">
    <cfRule type="expression" dxfId="1575" priority="204">
      <formula>IF(E106=300,5)</formula>
    </cfRule>
  </conditionalFormatting>
  <conditionalFormatting sqref="F106">
    <cfRule type="expression" dxfId="1574" priority="203">
      <formula>IF(F106=300,5)</formula>
    </cfRule>
  </conditionalFormatting>
  <conditionalFormatting sqref="G106">
    <cfRule type="expression" dxfId="1573" priority="202">
      <formula>IF(G106=300,5)</formula>
    </cfRule>
  </conditionalFormatting>
  <conditionalFormatting sqref="E112">
    <cfRule type="expression" dxfId="1572" priority="201">
      <formula>IF(E112=300,5)</formula>
    </cfRule>
  </conditionalFormatting>
  <conditionalFormatting sqref="F112">
    <cfRule type="expression" dxfId="1571" priority="200">
      <formula>IF(F112=300,5)</formula>
    </cfRule>
  </conditionalFormatting>
  <conditionalFormatting sqref="G112">
    <cfRule type="expression" dxfId="1570" priority="199">
      <formula>IF(G112=300,5)</formula>
    </cfRule>
  </conditionalFormatting>
  <conditionalFormatting sqref="E113">
    <cfRule type="expression" dxfId="1569" priority="198">
      <formula>IF(E113=300,5)</formula>
    </cfRule>
  </conditionalFormatting>
  <conditionalFormatting sqref="F113">
    <cfRule type="expression" dxfId="1568" priority="197">
      <formula>IF(F113=300,5)</formula>
    </cfRule>
  </conditionalFormatting>
  <conditionalFormatting sqref="G113">
    <cfRule type="expression" dxfId="1567" priority="196">
      <formula>IF(G113=300,5)</formula>
    </cfRule>
  </conditionalFormatting>
  <conditionalFormatting sqref="E114">
    <cfRule type="expression" dxfId="1566" priority="195">
      <formula>IF(E114=300,5)</formula>
    </cfRule>
  </conditionalFormatting>
  <conditionalFormatting sqref="F114">
    <cfRule type="expression" dxfId="1565" priority="194">
      <formula>IF(F114=300,5)</formula>
    </cfRule>
  </conditionalFormatting>
  <conditionalFormatting sqref="G114">
    <cfRule type="expression" dxfId="1564" priority="193">
      <formula>IF(G114=300,5)</formula>
    </cfRule>
  </conditionalFormatting>
  <conditionalFormatting sqref="E115">
    <cfRule type="expression" dxfId="1563" priority="192">
      <formula>IF(E115=300,5)</formula>
    </cfRule>
  </conditionalFormatting>
  <conditionalFormatting sqref="F115">
    <cfRule type="expression" dxfId="1562" priority="191">
      <formula>IF(F115=300,5)</formula>
    </cfRule>
  </conditionalFormatting>
  <conditionalFormatting sqref="G115">
    <cfRule type="expression" dxfId="1561" priority="190">
      <formula>IF(G115=300,5)</formula>
    </cfRule>
  </conditionalFormatting>
  <conditionalFormatting sqref="E116">
    <cfRule type="expression" dxfId="1560" priority="189">
      <formula>IF(E116=300,5)</formula>
    </cfRule>
  </conditionalFormatting>
  <conditionalFormatting sqref="F116">
    <cfRule type="expression" dxfId="1559" priority="188">
      <formula>IF(F116=300,5)</formula>
    </cfRule>
  </conditionalFormatting>
  <conditionalFormatting sqref="G116">
    <cfRule type="expression" dxfId="1558" priority="187">
      <formula>IF(G116=300,5)</formula>
    </cfRule>
  </conditionalFormatting>
  <conditionalFormatting sqref="E122">
    <cfRule type="expression" dxfId="1557" priority="186">
      <formula>IF(E122=300,5)</formula>
    </cfRule>
  </conditionalFormatting>
  <conditionalFormatting sqref="F122">
    <cfRule type="expression" dxfId="1556" priority="185">
      <formula>IF(F122=300,5)</formula>
    </cfRule>
  </conditionalFormatting>
  <conditionalFormatting sqref="G122">
    <cfRule type="expression" dxfId="1555" priority="184">
      <formula>IF(G122=300,5)</formula>
    </cfRule>
  </conditionalFormatting>
  <conditionalFormatting sqref="E123">
    <cfRule type="expression" dxfId="1554" priority="183">
      <formula>IF(E123=300,5)</formula>
    </cfRule>
  </conditionalFormatting>
  <conditionalFormatting sqref="F123">
    <cfRule type="expression" dxfId="1553" priority="182">
      <formula>IF(F123=300,5)</formula>
    </cfRule>
  </conditionalFormatting>
  <conditionalFormatting sqref="G123">
    <cfRule type="expression" dxfId="1552" priority="181">
      <formula>IF(G123=300,5)</formula>
    </cfRule>
  </conditionalFormatting>
  <conditionalFormatting sqref="E124">
    <cfRule type="expression" dxfId="1551" priority="180">
      <formula>IF(E124=300,5)</formula>
    </cfRule>
  </conditionalFormatting>
  <conditionalFormatting sqref="F124">
    <cfRule type="expression" dxfId="1550" priority="179">
      <formula>IF(F124=300,5)</formula>
    </cfRule>
  </conditionalFormatting>
  <conditionalFormatting sqref="G124">
    <cfRule type="expression" dxfId="1549" priority="178">
      <formula>IF(G124=300,5)</formula>
    </cfRule>
  </conditionalFormatting>
  <conditionalFormatting sqref="E125">
    <cfRule type="expression" dxfId="1548" priority="177">
      <formula>IF(E125=300,5)</formula>
    </cfRule>
  </conditionalFormatting>
  <conditionalFormatting sqref="F125">
    <cfRule type="expression" dxfId="1547" priority="176">
      <formula>IF(F125=300,5)</formula>
    </cfRule>
  </conditionalFormatting>
  <conditionalFormatting sqref="G125">
    <cfRule type="expression" dxfId="1546" priority="175">
      <formula>IF(G125=300,5)</formula>
    </cfRule>
  </conditionalFormatting>
  <conditionalFormatting sqref="E126">
    <cfRule type="expression" dxfId="1545" priority="174">
      <formula>IF(E126=300,5)</formula>
    </cfRule>
  </conditionalFormatting>
  <conditionalFormatting sqref="F126">
    <cfRule type="expression" dxfId="1544" priority="173">
      <formula>IF(F126=300,5)</formula>
    </cfRule>
  </conditionalFormatting>
  <conditionalFormatting sqref="G126">
    <cfRule type="expression" dxfId="1543" priority="172">
      <formula>IF(G126=300,5)</formula>
    </cfRule>
  </conditionalFormatting>
  <conditionalFormatting sqref="E132">
    <cfRule type="expression" dxfId="1542" priority="171">
      <formula>IF(E132=300,5)</formula>
    </cfRule>
  </conditionalFormatting>
  <conditionalFormatting sqref="F132">
    <cfRule type="expression" dxfId="1541" priority="170">
      <formula>IF(F132=300,5)</formula>
    </cfRule>
  </conditionalFormatting>
  <conditionalFormatting sqref="G132">
    <cfRule type="expression" dxfId="1540" priority="169">
      <formula>IF(G132=300,5)</formula>
    </cfRule>
  </conditionalFormatting>
  <conditionalFormatting sqref="E133">
    <cfRule type="expression" dxfId="1539" priority="168">
      <formula>IF(E133=300,5)</formula>
    </cfRule>
  </conditionalFormatting>
  <conditionalFormatting sqref="F133">
    <cfRule type="expression" dxfId="1538" priority="167">
      <formula>IF(F133=300,5)</formula>
    </cfRule>
  </conditionalFormatting>
  <conditionalFormatting sqref="G133">
    <cfRule type="expression" dxfId="1537" priority="166">
      <formula>IF(G133=300,5)</formula>
    </cfRule>
  </conditionalFormatting>
  <conditionalFormatting sqref="E134">
    <cfRule type="expression" dxfId="1536" priority="165">
      <formula>IF(E134=300,5)</formula>
    </cfRule>
  </conditionalFormatting>
  <conditionalFormatting sqref="F134">
    <cfRule type="expression" dxfId="1535" priority="164">
      <formula>IF(F134=300,5)</formula>
    </cfRule>
  </conditionalFormatting>
  <conditionalFormatting sqref="G134">
    <cfRule type="expression" dxfId="1534" priority="163">
      <formula>IF(G134=300,5)</formula>
    </cfRule>
  </conditionalFormatting>
  <conditionalFormatting sqref="E135">
    <cfRule type="expression" dxfId="1533" priority="162">
      <formula>IF(E135=300,5)</formula>
    </cfRule>
  </conditionalFormatting>
  <conditionalFormatting sqref="F135">
    <cfRule type="expression" dxfId="1532" priority="161">
      <formula>IF(F135=300,5)</formula>
    </cfRule>
  </conditionalFormatting>
  <conditionalFormatting sqref="G135">
    <cfRule type="expression" dxfId="1531" priority="160">
      <formula>IF(G135=300,5)</formula>
    </cfRule>
  </conditionalFormatting>
  <conditionalFormatting sqref="E136">
    <cfRule type="expression" dxfId="1530" priority="159">
      <formula>IF(E136=300,5)</formula>
    </cfRule>
  </conditionalFormatting>
  <conditionalFormatting sqref="F136">
    <cfRule type="expression" dxfId="1529" priority="158">
      <formula>IF(F136=300,5)</formula>
    </cfRule>
  </conditionalFormatting>
  <conditionalFormatting sqref="G136">
    <cfRule type="expression" dxfId="1528" priority="157">
      <formula>IF(G136=300,5)</formula>
    </cfRule>
  </conditionalFormatting>
  <conditionalFormatting sqref="A12:A16">
    <cfRule type="cellIs" dxfId="1527" priority="112" operator="equal">
      <formula>0</formula>
    </cfRule>
    <cfRule type="containsErrors" dxfId="1526" priority="117">
      <formula>ISERROR(A12)</formula>
    </cfRule>
  </conditionalFormatting>
  <conditionalFormatting sqref="A17:A18">
    <cfRule type="cellIs" dxfId="1525" priority="115" operator="equal">
      <formula>0</formula>
    </cfRule>
    <cfRule type="containsErrors" dxfId="1524" priority="116">
      <formula>ISERROR(A17)</formula>
    </cfRule>
  </conditionalFormatting>
  <conditionalFormatting sqref="A19:A20">
    <cfRule type="cellIs" dxfId="1523" priority="113" operator="equal">
      <formula>0</formula>
    </cfRule>
    <cfRule type="containsErrors" dxfId="1522" priority="114">
      <formula>ISERROR(A19)</formula>
    </cfRule>
  </conditionalFormatting>
  <conditionalFormatting sqref="A22:A26">
    <cfRule type="cellIs" dxfId="1521" priority="106" operator="equal">
      <formula>0</formula>
    </cfRule>
    <cfRule type="containsErrors" dxfId="1520" priority="111">
      <formula>ISERROR(A22)</formula>
    </cfRule>
  </conditionalFormatting>
  <conditionalFormatting sqref="A27:A28">
    <cfRule type="cellIs" dxfId="1519" priority="109" operator="equal">
      <formula>0</formula>
    </cfRule>
    <cfRule type="containsErrors" dxfId="1518" priority="110">
      <formula>ISERROR(A27)</formula>
    </cfRule>
  </conditionalFormatting>
  <conditionalFormatting sqref="A29:A30">
    <cfRule type="cellIs" dxfId="1517" priority="107" operator="equal">
      <formula>0</formula>
    </cfRule>
    <cfRule type="containsErrors" dxfId="1516" priority="108">
      <formula>ISERROR(A29)</formula>
    </cfRule>
  </conditionalFormatting>
  <conditionalFormatting sqref="A32:A36">
    <cfRule type="cellIs" dxfId="1515" priority="100" operator="equal">
      <formula>0</formula>
    </cfRule>
    <cfRule type="containsErrors" dxfId="1514" priority="105">
      <formula>ISERROR(A32)</formula>
    </cfRule>
  </conditionalFormatting>
  <conditionalFormatting sqref="A37:A38">
    <cfRule type="cellIs" dxfId="1513" priority="103" operator="equal">
      <formula>0</formula>
    </cfRule>
    <cfRule type="containsErrors" dxfId="1512" priority="104">
      <formula>ISERROR(A37)</formula>
    </cfRule>
  </conditionalFormatting>
  <conditionalFormatting sqref="A39:A40">
    <cfRule type="cellIs" dxfId="1511" priority="101" operator="equal">
      <formula>0</formula>
    </cfRule>
    <cfRule type="containsErrors" dxfId="1510" priority="102">
      <formula>ISERROR(A39)</formula>
    </cfRule>
  </conditionalFormatting>
  <conditionalFormatting sqref="A42:A46">
    <cfRule type="cellIs" dxfId="1509" priority="94" operator="equal">
      <formula>0</formula>
    </cfRule>
    <cfRule type="containsErrors" dxfId="1508" priority="99">
      <formula>ISERROR(A42)</formula>
    </cfRule>
  </conditionalFormatting>
  <conditionalFormatting sqref="A47:A48">
    <cfRule type="cellIs" dxfId="1507" priority="97" operator="equal">
      <formula>0</formula>
    </cfRule>
    <cfRule type="containsErrors" dxfId="1506" priority="98">
      <formula>ISERROR(A47)</formula>
    </cfRule>
  </conditionalFormatting>
  <conditionalFormatting sqref="A49:A50">
    <cfRule type="cellIs" dxfId="1505" priority="95" operator="equal">
      <formula>0</formula>
    </cfRule>
    <cfRule type="containsErrors" dxfId="1504" priority="96">
      <formula>ISERROR(A49)</formula>
    </cfRule>
  </conditionalFormatting>
  <conditionalFormatting sqref="A52:A56">
    <cfRule type="cellIs" dxfId="1503" priority="88" operator="equal">
      <formula>0</formula>
    </cfRule>
    <cfRule type="containsErrors" dxfId="1502" priority="93">
      <formula>ISERROR(A52)</formula>
    </cfRule>
  </conditionalFormatting>
  <conditionalFormatting sqref="A57:A58">
    <cfRule type="cellIs" dxfId="1501" priority="91" operator="equal">
      <formula>0</formula>
    </cfRule>
    <cfRule type="containsErrors" dxfId="1500" priority="92">
      <formula>ISERROR(A57)</formula>
    </cfRule>
  </conditionalFormatting>
  <conditionalFormatting sqref="A59:A60">
    <cfRule type="cellIs" dxfId="1499" priority="89" operator="equal">
      <formula>0</formula>
    </cfRule>
    <cfRule type="containsErrors" dxfId="1498" priority="90">
      <formula>ISERROR(A59)</formula>
    </cfRule>
  </conditionalFormatting>
  <conditionalFormatting sqref="A62:A66">
    <cfRule type="cellIs" dxfId="1497" priority="82" operator="equal">
      <formula>0</formula>
    </cfRule>
    <cfRule type="containsErrors" dxfId="1496" priority="87">
      <formula>ISERROR(A62)</formula>
    </cfRule>
  </conditionalFormatting>
  <conditionalFormatting sqref="A67:A68">
    <cfRule type="cellIs" dxfId="1495" priority="85" operator="equal">
      <formula>0</formula>
    </cfRule>
    <cfRule type="containsErrors" dxfId="1494" priority="86">
      <formula>ISERROR(A67)</formula>
    </cfRule>
  </conditionalFormatting>
  <conditionalFormatting sqref="A69:A70">
    <cfRule type="cellIs" dxfId="1493" priority="83" operator="equal">
      <formula>0</formula>
    </cfRule>
    <cfRule type="containsErrors" dxfId="1492" priority="84">
      <formula>ISERROR(A69)</formula>
    </cfRule>
  </conditionalFormatting>
  <conditionalFormatting sqref="A72:A76">
    <cfRule type="cellIs" dxfId="1491" priority="76" operator="equal">
      <formula>0</formula>
    </cfRule>
    <cfRule type="containsErrors" dxfId="1490" priority="81">
      <formula>ISERROR(A72)</formula>
    </cfRule>
  </conditionalFormatting>
  <conditionalFormatting sqref="A77:A78">
    <cfRule type="cellIs" dxfId="1489" priority="79" operator="equal">
      <formula>0</formula>
    </cfRule>
    <cfRule type="containsErrors" dxfId="1488" priority="80">
      <formula>ISERROR(A77)</formula>
    </cfRule>
  </conditionalFormatting>
  <conditionalFormatting sqref="A79:A80">
    <cfRule type="cellIs" dxfId="1487" priority="77" operator="equal">
      <formula>0</formula>
    </cfRule>
    <cfRule type="containsErrors" dxfId="1486" priority="78">
      <formula>ISERROR(A79)</formula>
    </cfRule>
  </conditionalFormatting>
  <conditionalFormatting sqref="A82:A86">
    <cfRule type="cellIs" dxfId="1485" priority="70" operator="equal">
      <formula>0</formula>
    </cfRule>
    <cfRule type="containsErrors" dxfId="1484" priority="75">
      <formula>ISERROR(A82)</formula>
    </cfRule>
  </conditionalFormatting>
  <conditionalFormatting sqref="A87:A88">
    <cfRule type="cellIs" dxfId="1483" priority="73" operator="equal">
      <formula>0</formula>
    </cfRule>
    <cfRule type="containsErrors" dxfId="1482" priority="74">
      <formula>ISERROR(A87)</formula>
    </cfRule>
  </conditionalFormatting>
  <conditionalFormatting sqref="A89:A90">
    <cfRule type="cellIs" dxfId="1481" priority="71" operator="equal">
      <formula>0</formula>
    </cfRule>
    <cfRule type="containsErrors" dxfId="1480" priority="72">
      <formula>ISERROR(A89)</formula>
    </cfRule>
  </conditionalFormatting>
  <conditionalFormatting sqref="A92:A96">
    <cfRule type="cellIs" dxfId="1479" priority="64" operator="equal">
      <formula>0</formula>
    </cfRule>
    <cfRule type="containsErrors" dxfId="1478" priority="69">
      <formula>ISERROR(A92)</formula>
    </cfRule>
  </conditionalFormatting>
  <conditionalFormatting sqref="A97:A98">
    <cfRule type="cellIs" dxfId="1477" priority="67" operator="equal">
      <formula>0</formula>
    </cfRule>
    <cfRule type="containsErrors" dxfId="1476" priority="68">
      <formula>ISERROR(A97)</formula>
    </cfRule>
  </conditionalFormatting>
  <conditionalFormatting sqref="A99:A100">
    <cfRule type="cellIs" dxfId="1475" priority="65" operator="equal">
      <formula>0</formula>
    </cfRule>
    <cfRule type="containsErrors" dxfId="1474" priority="66">
      <formula>ISERROR(A99)</formula>
    </cfRule>
  </conditionalFormatting>
  <conditionalFormatting sqref="A102:A106">
    <cfRule type="cellIs" dxfId="1473" priority="58" operator="equal">
      <formula>0</formula>
    </cfRule>
    <cfRule type="containsErrors" dxfId="1472" priority="63">
      <formula>ISERROR(A102)</formula>
    </cfRule>
  </conditionalFormatting>
  <conditionalFormatting sqref="A107:A108">
    <cfRule type="cellIs" dxfId="1471" priority="61" operator="equal">
      <formula>0</formula>
    </cfRule>
    <cfRule type="containsErrors" dxfId="1470" priority="62">
      <formula>ISERROR(A107)</formula>
    </cfRule>
  </conditionalFormatting>
  <conditionalFormatting sqref="A109:A110">
    <cfRule type="cellIs" dxfId="1469" priority="59" operator="equal">
      <formula>0</formula>
    </cfRule>
    <cfRule type="containsErrors" dxfId="1468" priority="60">
      <formula>ISERROR(A109)</formula>
    </cfRule>
  </conditionalFormatting>
  <conditionalFormatting sqref="A112:A116">
    <cfRule type="cellIs" dxfId="1467" priority="52" operator="equal">
      <formula>0</formula>
    </cfRule>
    <cfRule type="containsErrors" dxfId="1466" priority="57">
      <formula>ISERROR(A112)</formula>
    </cfRule>
  </conditionalFormatting>
  <conditionalFormatting sqref="A117:A118">
    <cfRule type="cellIs" dxfId="1465" priority="55" operator="equal">
      <formula>0</formula>
    </cfRule>
    <cfRule type="containsErrors" dxfId="1464" priority="56">
      <formula>ISERROR(A117)</formula>
    </cfRule>
  </conditionalFormatting>
  <conditionalFormatting sqref="A119:A120">
    <cfRule type="cellIs" dxfId="1463" priority="53" operator="equal">
      <formula>0</formula>
    </cfRule>
    <cfRule type="containsErrors" dxfId="1462" priority="54">
      <formula>ISERROR(A119)</formula>
    </cfRule>
  </conditionalFormatting>
  <conditionalFormatting sqref="A122:A126">
    <cfRule type="cellIs" dxfId="1461" priority="46" operator="equal">
      <formula>0</formula>
    </cfRule>
    <cfRule type="containsErrors" dxfId="1460" priority="51">
      <formula>ISERROR(A122)</formula>
    </cfRule>
  </conditionalFormatting>
  <conditionalFormatting sqref="A127:A128">
    <cfRule type="cellIs" dxfId="1459" priority="49" operator="equal">
      <formula>0</formula>
    </cfRule>
    <cfRule type="containsErrors" dxfId="1458" priority="50">
      <formula>ISERROR(A127)</formula>
    </cfRule>
  </conditionalFormatting>
  <conditionalFormatting sqref="A129:A130">
    <cfRule type="cellIs" dxfId="1457" priority="47" operator="equal">
      <formula>0</formula>
    </cfRule>
    <cfRule type="containsErrors" dxfId="1456" priority="48">
      <formula>ISERROR(A129)</formula>
    </cfRule>
  </conditionalFormatting>
  <conditionalFormatting sqref="A132:A136">
    <cfRule type="cellIs" dxfId="1455" priority="40" operator="equal">
      <formula>0</formula>
    </cfRule>
    <cfRule type="containsErrors" dxfId="1454" priority="45">
      <formula>ISERROR(A132)</formula>
    </cfRule>
  </conditionalFormatting>
  <conditionalFormatting sqref="A137:A138">
    <cfRule type="cellIs" dxfId="1453" priority="43" operator="equal">
      <formula>0</formula>
    </cfRule>
    <cfRule type="containsErrors" dxfId="1452" priority="44">
      <formula>ISERROR(A137)</formula>
    </cfRule>
  </conditionalFormatting>
  <conditionalFormatting sqref="A139:A140">
    <cfRule type="cellIs" dxfId="1451" priority="41" operator="equal">
      <formula>0</formula>
    </cfRule>
    <cfRule type="containsErrors" dxfId="1450" priority="42">
      <formula>ISERROR(A139)</formula>
    </cfRule>
  </conditionalFormatting>
  <conditionalFormatting sqref="C12:C18">
    <cfRule type="containsErrors" dxfId="1449" priority="39">
      <formula>ISERROR(C12)</formula>
    </cfRule>
  </conditionalFormatting>
  <conditionalFormatting sqref="C19:C20">
    <cfRule type="cellIs" dxfId="1448" priority="37" operator="equal">
      <formula>0</formula>
    </cfRule>
    <cfRule type="containsErrors" dxfId="1447" priority="38">
      <formula>ISERROR(C19)</formula>
    </cfRule>
  </conditionalFormatting>
  <conditionalFormatting sqref="C22:C28">
    <cfRule type="containsErrors" dxfId="1446" priority="36">
      <formula>ISERROR(C22)</formula>
    </cfRule>
  </conditionalFormatting>
  <conditionalFormatting sqref="C29:C30">
    <cfRule type="cellIs" dxfId="1445" priority="34" operator="equal">
      <formula>0</formula>
    </cfRule>
    <cfRule type="containsErrors" dxfId="1444" priority="35">
      <formula>ISERROR(C29)</formula>
    </cfRule>
  </conditionalFormatting>
  <conditionalFormatting sqref="C32:C38">
    <cfRule type="containsErrors" dxfId="1443" priority="33">
      <formula>ISERROR(C32)</formula>
    </cfRule>
  </conditionalFormatting>
  <conditionalFormatting sqref="C39:C40">
    <cfRule type="cellIs" dxfId="1442" priority="31" operator="equal">
      <formula>0</formula>
    </cfRule>
    <cfRule type="containsErrors" dxfId="1441" priority="32">
      <formula>ISERROR(C39)</formula>
    </cfRule>
  </conditionalFormatting>
  <conditionalFormatting sqref="C42:C48">
    <cfRule type="containsErrors" dxfId="1440" priority="30">
      <formula>ISERROR(C42)</formula>
    </cfRule>
  </conditionalFormatting>
  <conditionalFormatting sqref="C49:C50">
    <cfRule type="cellIs" dxfId="1439" priority="28" operator="equal">
      <formula>0</formula>
    </cfRule>
    <cfRule type="containsErrors" dxfId="1438" priority="29">
      <formula>ISERROR(C49)</formula>
    </cfRule>
  </conditionalFormatting>
  <conditionalFormatting sqref="C52:C58">
    <cfRule type="containsErrors" dxfId="1437" priority="27">
      <formula>ISERROR(C52)</formula>
    </cfRule>
  </conditionalFormatting>
  <conditionalFormatting sqref="C59:C60">
    <cfRule type="cellIs" dxfId="1436" priority="25" operator="equal">
      <formula>0</formula>
    </cfRule>
    <cfRule type="containsErrors" dxfId="1435" priority="26">
      <formula>ISERROR(C59)</formula>
    </cfRule>
  </conditionalFormatting>
  <conditionalFormatting sqref="C62:C68">
    <cfRule type="containsErrors" dxfId="1434" priority="24">
      <formula>ISERROR(C62)</formula>
    </cfRule>
  </conditionalFormatting>
  <conditionalFormatting sqref="C69:C70">
    <cfRule type="cellIs" dxfId="1433" priority="22" operator="equal">
      <formula>0</formula>
    </cfRule>
    <cfRule type="containsErrors" dxfId="1432" priority="23">
      <formula>ISERROR(C69)</formula>
    </cfRule>
  </conditionalFormatting>
  <conditionalFormatting sqref="C72:C78">
    <cfRule type="containsErrors" dxfId="1431" priority="21">
      <formula>ISERROR(C72)</formula>
    </cfRule>
  </conditionalFormatting>
  <conditionalFormatting sqref="C79:C80">
    <cfRule type="cellIs" dxfId="1430" priority="19" operator="equal">
      <formula>0</formula>
    </cfRule>
    <cfRule type="containsErrors" dxfId="1429" priority="20">
      <formula>ISERROR(C79)</formula>
    </cfRule>
  </conditionalFormatting>
  <conditionalFormatting sqref="C82:C88">
    <cfRule type="containsErrors" dxfId="1428" priority="18">
      <formula>ISERROR(C82)</formula>
    </cfRule>
  </conditionalFormatting>
  <conditionalFormatting sqref="C89:C90">
    <cfRule type="cellIs" dxfId="1427" priority="16" operator="equal">
      <formula>0</formula>
    </cfRule>
    <cfRule type="containsErrors" dxfId="1426" priority="17">
      <formula>ISERROR(C89)</formula>
    </cfRule>
  </conditionalFormatting>
  <conditionalFormatting sqref="C92:C98">
    <cfRule type="containsErrors" dxfId="1425" priority="15">
      <formula>ISERROR(C92)</formula>
    </cfRule>
  </conditionalFormatting>
  <conditionalFormatting sqref="C99:C100">
    <cfRule type="cellIs" dxfId="1424" priority="13" operator="equal">
      <formula>0</formula>
    </cfRule>
    <cfRule type="containsErrors" dxfId="1423" priority="14">
      <formula>ISERROR(C99)</formula>
    </cfRule>
  </conditionalFormatting>
  <conditionalFormatting sqref="C102:C108">
    <cfRule type="containsErrors" dxfId="1422" priority="12">
      <formula>ISERROR(C102)</formula>
    </cfRule>
  </conditionalFormatting>
  <conditionalFormatting sqref="C109:C110">
    <cfRule type="cellIs" dxfId="1421" priority="10" operator="equal">
      <formula>0</formula>
    </cfRule>
    <cfRule type="containsErrors" dxfId="1420" priority="11">
      <formula>ISERROR(C109)</formula>
    </cfRule>
  </conditionalFormatting>
  <conditionalFormatting sqref="C112:C118">
    <cfRule type="containsErrors" dxfId="1419" priority="9">
      <formula>ISERROR(C112)</formula>
    </cfRule>
  </conditionalFormatting>
  <conditionalFormatting sqref="C119:C120">
    <cfRule type="cellIs" dxfId="1418" priority="7" operator="equal">
      <formula>0</formula>
    </cfRule>
    <cfRule type="containsErrors" dxfId="1417" priority="8">
      <formula>ISERROR(C119)</formula>
    </cfRule>
  </conditionalFormatting>
  <conditionalFormatting sqref="C122:C128">
    <cfRule type="containsErrors" dxfId="1416" priority="6">
      <formula>ISERROR(C122)</formula>
    </cfRule>
  </conditionalFormatting>
  <conditionalFormatting sqref="C129:C130">
    <cfRule type="cellIs" dxfId="1415" priority="4" operator="equal">
      <formula>0</formula>
    </cfRule>
    <cfRule type="containsErrors" dxfId="1414" priority="5">
      <formula>ISERROR(C129)</formula>
    </cfRule>
  </conditionalFormatting>
  <conditionalFormatting sqref="C132:C138">
    <cfRule type="containsErrors" dxfId="1413" priority="3">
      <formula>ISERROR(C132)</formula>
    </cfRule>
  </conditionalFormatting>
  <conditionalFormatting sqref="C139:C140">
    <cfRule type="cellIs" dxfId="1412" priority="1" operator="equal">
      <formula>0</formula>
    </cfRule>
    <cfRule type="containsErrors" dxfId="1411" priority="2">
      <formula>ISERROR(C139)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7.77734375" customWidth="1"/>
    <col min="4" max="4" width="6.77734375" customWidth="1"/>
    <col min="5" max="7" width="8.77734375" customWidth="1"/>
  </cols>
  <sheetData>
    <row r="1" spans="1:9" ht="30" customHeight="1" thickBot="1" x14ac:dyDescent="0.35">
      <c r="A1" s="7" t="s">
        <v>5</v>
      </c>
      <c r="B1" s="8" t="s">
        <v>6</v>
      </c>
      <c r="C1" s="9" t="s">
        <v>7</v>
      </c>
      <c r="D1" s="10" t="s">
        <v>8</v>
      </c>
      <c r="E1" s="11" t="s">
        <v>9</v>
      </c>
      <c r="F1" s="12" t="s">
        <v>10</v>
      </c>
      <c r="G1" s="12" t="s">
        <v>11</v>
      </c>
    </row>
    <row r="2" spans="1:9" ht="15" thickBot="1" x14ac:dyDescent="0.35">
      <c r="A2" s="13" t="str">
        <f>IFERROR(VLOOKUP(B2,Données!$A$3:$I$1003,4,FALSE),"")</f>
        <v>F</v>
      </c>
      <c r="B2" s="14">
        <v>1044</v>
      </c>
      <c r="C2" s="15" t="str">
        <f>IFERROR(IF(B2=Données!X$1,Données!$X$2,VLOOKUP(B2,Données!$A$3:$I$1003,3,FALSE)),"")</f>
        <v>Suzanne Gaudreau</v>
      </c>
      <c r="D2" s="16">
        <f>IF(C2="Dummy",Données!$X$4,VLOOKUP(B2,Données!$A$3:$I$1003,5))</f>
        <v>130</v>
      </c>
      <c r="E2" s="17">
        <v>300</v>
      </c>
      <c r="F2" s="17">
        <v>204</v>
      </c>
      <c r="G2" s="17">
        <v>139</v>
      </c>
      <c r="I2" s="128">
        <v>100</v>
      </c>
    </row>
    <row r="3" spans="1:9" ht="15" thickBot="1" x14ac:dyDescent="0.35">
      <c r="A3" s="13" t="str">
        <f>IFERROR(VLOOKUP(B3,Données!$A$3:$I$1003,4,FALSE),"")</f>
        <v>H</v>
      </c>
      <c r="B3" s="18">
        <v>1055</v>
      </c>
      <c r="C3" s="15" t="str">
        <f>IFERROR(IF(B3=Données!X$1,Données!$X$2,VLOOKUP(B3,Données!$A$3:$I$1003,3,FALSE)),"")</f>
        <v>Pierre Clermont</v>
      </c>
      <c r="D3" s="16">
        <f>IF(C3="Dummy",Données!$X$4,VLOOKUP(B3,Données!$A$3:$I$1003,5))</f>
        <v>148</v>
      </c>
      <c r="E3" s="17">
        <v>226</v>
      </c>
      <c r="F3" s="17">
        <v>118</v>
      </c>
      <c r="G3" s="17">
        <v>176</v>
      </c>
    </row>
    <row r="4" spans="1:9" ht="15" thickBot="1" x14ac:dyDescent="0.35">
      <c r="A4" s="13" t="str">
        <f>IFERROR(VLOOKUP(B4,Données!$A$3:$I$1003,4,FALSE),"")</f>
        <v>F</v>
      </c>
      <c r="B4" s="18">
        <v>1000</v>
      </c>
      <c r="C4" s="15" t="str">
        <f>IFERROR(IF(B4=Données!X$1,Données!$X$2,VLOOKUP(B4,Données!$A$3:$I$1003,3,FALSE)),"")</f>
        <v>Pierrette Venne</v>
      </c>
      <c r="D4" s="16">
        <f>IF(C4="Dummy",Données!$X$4,VLOOKUP(B4,Données!$A$3:$I$1003,5))</f>
        <v>170</v>
      </c>
      <c r="E4" s="17">
        <v>138</v>
      </c>
      <c r="F4" s="17">
        <v>153</v>
      </c>
      <c r="G4" s="17">
        <v>141</v>
      </c>
      <c r="I4" s="128">
        <v>50</v>
      </c>
    </row>
    <row r="5" spans="1:9" x14ac:dyDescent="0.3">
      <c r="A5" s="13" t="str">
        <f>IFERROR(VLOOKUP(B5,Données!$A$3:$I$1003,4,FALSE),"")</f>
        <v>H</v>
      </c>
      <c r="B5" s="18">
        <v>1004</v>
      </c>
      <c r="C5" s="15" t="str">
        <f>IFERROR(IF(B5=Données!X$1,Données!$X$2,VLOOKUP(B5,Données!$A$3:$I$1003,3,FALSE)),"")</f>
        <v>Émile Beauchesne</v>
      </c>
      <c r="D5" s="16">
        <f>IF(C5="Dummy",Données!$X$4,VLOOKUP(B5,Données!$A$3:$I$1003,5))</f>
        <v>191</v>
      </c>
      <c r="E5" s="17">
        <v>231</v>
      </c>
      <c r="F5" s="17">
        <v>300</v>
      </c>
      <c r="G5" s="17">
        <v>227</v>
      </c>
    </row>
    <row r="6" spans="1:9" x14ac:dyDescent="0.3">
      <c r="A6" s="13" t="str">
        <f>IFERROR(VLOOKUP(B6,Données!$A$3:$I$1003,4,FALSE),"")</f>
        <v>F</v>
      </c>
      <c r="B6" s="18">
        <v>1001</v>
      </c>
      <c r="C6" s="15" t="str">
        <f>IFERROR(IF(B6=Données!X$1,Données!$X$2,VLOOKUP(B6,Données!$A$3:$I$1003,3,FALSE)),"")</f>
        <v>Claire Lessard</v>
      </c>
      <c r="D6" s="16">
        <f>IF(C6="Dummy",Données!$X$4,VLOOKUP(B6,Données!$A$3:$I$1003,5))</f>
        <v>172</v>
      </c>
      <c r="E6" s="17">
        <v>168</v>
      </c>
      <c r="F6" s="17">
        <v>137</v>
      </c>
      <c r="G6" s="17">
        <v>182</v>
      </c>
    </row>
    <row r="7" spans="1:9" x14ac:dyDescent="0.3">
      <c r="A7" s="19" t="s">
        <v>12</v>
      </c>
      <c r="B7" s="5"/>
      <c r="C7" s="15">
        <f>IFERROR(IF(B7=Données!X$1,Données!$X$2,VLOOKUP(B7,Données!$A$3:$I$1003,3,FALSE)),"")</f>
        <v>0</v>
      </c>
      <c r="D7" s="20" t="str">
        <f>IFERROR(IF(C7="Dummy",Données!$X$4,VLOOKUP(B7,Données!$A$3:$I$1003,5,FALSE)),"")</f>
        <v/>
      </c>
      <c r="E7" s="21"/>
      <c r="F7" s="21"/>
      <c r="G7" s="21"/>
    </row>
    <row r="8" spans="1:9" x14ac:dyDescent="0.3">
      <c r="A8" s="19" t="s">
        <v>12</v>
      </c>
      <c r="B8" s="5"/>
      <c r="C8" s="15">
        <f>IFERROR(IF(B8=Données!X$1,Données!$X$2,VLOOKUP(B8,Données!$A$3:$I$1003,3,FALSE)),"")</f>
        <v>0</v>
      </c>
      <c r="D8" s="20" t="str">
        <f>IFERROR(IF(C8="Dummy",Données!$X$4,VLOOKUP(B8,Données!$A$3:$I$1003,5,FALSE)),"")</f>
        <v/>
      </c>
      <c r="E8" s="22"/>
      <c r="F8" s="22"/>
      <c r="G8" s="22"/>
    </row>
    <row r="9" spans="1:9" x14ac:dyDescent="0.3">
      <c r="A9" s="23" t="s">
        <v>13</v>
      </c>
      <c r="B9" s="24"/>
      <c r="C9" s="25" t="str">
        <f>IFERROR(VLOOKUP(B9,Données!$Q$3:$W$503,2,FALSE),"")</f>
        <v/>
      </c>
      <c r="D9" s="26" t="s">
        <v>130</v>
      </c>
      <c r="E9" s="22"/>
      <c r="F9" s="22"/>
      <c r="G9" s="22"/>
    </row>
    <row r="10" spans="1:9" ht="15" thickBot="1" x14ac:dyDescent="0.35">
      <c r="A10" s="27" t="s">
        <v>13</v>
      </c>
      <c r="B10" s="28"/>
      <c r="C10" s="25" t="str">
        <f>IFERROR(VLOOKUP(B10,Données!$Q$3:$W$503,2,FALSE),"")</f>
        <v/>
      </c>
      <c r="D10" s="26" t="s">
        <v>130</v>
      </c>
      <c r="E10" s="29"/>
      <c r="F10" s="29"/>
      <c r="G10" s="29"/>
    </row>
    <row r="11" spans="1:9" ht="16.2" thickBot="1" x14ac:dyDescent="0.35">
      <c r="A11" s="30">
        <f>$T$1-D11</f>
        <v>-811</v>
      </c>
      <c r="B11" s="31">
        <v>25</v>
      </c>
      <c r="C11" s="32" t="s">
        <v>14</v>
      </c>
      <c r="D11" s="33">
        <f>SUM(D2:D6)</f>
        <v>811</v>
      </c>
      <c r="E11" s="34">
        <f>SUM(E2:E6)+SUMPRODUCT((E2:E6=0)*1,$D2:$D6)</f>
        <v>1063</v>
      </c>
      <c r="F11" s="34">
        <f>SUM(F2:F6)+SUMPRODUCT((F2:F6=0)*1,$D2:$D6)</f>
        <v>912</v>
      </c>
      <c r="G11" s="34">
        <f>SUM(G2:G6)+SUMPRODUCT((G2:G6=0)*1,$D2:$D6)</f>
        <v>865</v>
      </c>
    </row>
    <row r="12" spans="1:9" x14ac:dyDescent="0.3">
      <c r="A12" s="13" t="str">
        <f>IFERROR(VLOOKUP(B12,Données!$A$3:$I$1003,4,FALSE),"")</f>
        <v>F</v>
      </c>
      <c r="B12" s="4">
        <v>1010</v>
      </c>
      <c r="C12" s="15" t="str">
        <f>IFERROR(IF(B12=Données!X$1,Données!$X$2,VLOOKUP(B12,Données!$A$3:$I$1003,3,FALSE)),"")</f>
        <v>Louise Sarrazin</v>
      </c>
      <c r="D12" s="16">
        <f>IF(C12="Dummy",Données!$X$4,VLOOKUP(B12,Données!$A$3:$I$1003,5))</f>
        <v>130</v>
      </c>
      <c r="E12" s="17">
        <v>112</v>
      </c>
      <c r="F12" s="17">
        <v>118</v>
      </c>
      <c r="G12" s="17">
        <v>125</v>
      </c>
    </row>
    <row r="13" spans="1:9" x14ac:dyDescent="0.3">
      <c r="A13" s="13" t="str">
        <f>IFERROR(VLOOKUP(B13,Données!$A$3:$I$1003,4,FALSE),"")</f>
        <v>F</v>
      </c>
      <c r="B13" s="5">
        <v>1019</v>
      </c>
      <c r="C13" s="15" t="str">
        <f>IFERROR(IF(B13=Données!X$1,Données!$X$2,VLOOKUP(B13,Données!$A$3:$I$1003,3,FALSE)),"")</f>
        <v>Louise Arbour</v>
      </c>
      <c r="D13" s="16">
        <f>IF(C13="Dummy",Données!$X$4,VLOOKUP(B13,Données!$A$3:$I$1003,5))</f>
        <v>142</v>
      </c>
      <c r="E13" s="17"/>
      <c r="F13" s="17"/>
      <c r="G13" s="17"/>
    </row>
    <row r="14" spans="1:9" x14ac:dyDescent="0.3">
      <c r="A14" s="13" t="str">
        <f>IFERROR(VLOOKUP(B14,Données!$A$3:$I$1003,4,FALSE),"")</f>
        <v>F</v>
      </c>
      <c r="B14" s="5">
        <v>1045</v>
      </c>
      <c r="C14" s="15" t="str">
        <f>IFERROR(IF(B14=Données!X$1,Données!$X$2,VLOOKUP(B14,Données!$A$3:$I$1003,3,FALSE)),"")</f>
        <v xml:space="preserve">Thérèse Maynard </v>
      </c>
      <c r="D14" s="16">
        <f>IF(C14="Dummy",Données!$X$4,VLOOKUP(B14,Données!$A$3:$I$1003,5))</f>
        <v>158</v>
      </c>
      <c r="E14" s="17">
        <v>179</v>
      </c>
      <c r="F14" s="17">
        <v>171</v>
      </c>
      <c r="G14" s="17">
        <v>153</v>
      </c>
    </row>
    <row r="15" spans="1:9" x14ac:dyDescent="0.3">
      <c r="A15" s="13" t="str">
        <f>IFERROR(VLOOKUP(B15,Données!$A$3:$I$1003,4,FALSE),"")</f>
        <v>F</v>
      </c>
      <c r="B15" s="5">
        <v>1013</v>
      </c>
      <c r="C15" s="15" t="str">
        <f>IFERROR(IF(B15=Données!X$1,Données!$X$2,VLOOKUP(B15,Données!$A$3:$I$1003,3,FALSE)),"")</f>
        <v>Nicole Sarrazin</v>
      </c>
      <c r="D15" s="16">
        <f>IF(C15="Dummy",Données!$X$4,VLOOKUP(B15,Données!$A$3:$I$1003,5))</f>
        <v>183</v>
      </c>
      <c r="E15" s="17">
        <v>174</v>
      </c>
      <c r="F15" s="17">
        <v>167</v>
      </c>
      <c r="G15" s="17">
        <v>178</v>
      </c>
    </row>
    <row r="16" spans="1:9" x14ac:dyDescent="0.3">
      <c r="A16" s="13" t="str">
        <f>IFERROR(VLOOKUP(B16,Données!$A$3:$I$1003,4,FALSE),"")</f>
        <v>H</v>
      </c>
      <c r="B16" s="5">
        <v>1009</v>
      </c>
      <c r="C16" s="15" t="str">
        <f>IFERROR(IF(B16=Données!X$1,Données!$X$2,VLOOKUP(B16,Données!$A$3:$I$1003,3,FALSE)),"")</f>
        <v>Yves Chapdelaine</v>
      </c>
      <c r="D16" s="16">
        <f>IF(C16="Dummy",Données!$X$4,VLOOKUP(B16,Données!$A$3:$I$1003,5))</f>
        <v>206</v>
      </c>
      <c r="E16" s="17">
        <v>279</v>
      </c>
      <c r="F16" s="17">
        <v>225</v>
      </c>
      <c r="G16" s="17">
        <v>228</v>
      </c>
    </row>
    <row r="17" spans="1:7" x14ac:dyDescent="0.3">
      <c r="A17" s="19" t="s">
        <v>12</v>
      </c>
      <c r="B17" s="5"/>
      <c r="C17" s="15">
        <f>IFERROR(IF(B17=Données!X$1,Données!$X$2,VLOOKUP(B17,Données!$A$3:$I$1003,3,FALSE)),"")</f>
        <v>0</v>
      </c>
      <c r="D17" s="20" t="str">
        <f>IFERROR(IF(C17="Dummy",Données!$X$4,VLOOKUP(B17,Données!$A$3:$I$1003,5,FALSE)),"")</f>
        <v/>
      </c>
      <c r="E17" s="21"/>
      <c r="F17" s="21"/>
      <c r="G17" s="21"/>
    </row>
    <row r="18" spans="1:7" x14ac:dyDescent="0.3">
      <c r="A18" s="19" t="s">
        <v>12</v>
      </c>
      <c r="B18" s="5"/>
      <c r="C18" s="15">
        <f>IFERROR(IF(B18=Données!X$1,Données!$X$2,VLOOKUP(B18,Données!$A$3:$I$1003,3,FALSE)),"")</f>
        <v>0</v>
      </c>
      <c r="D18" s="20" t="str">
        <f>IFERROR(IF(C18="Dummy",Données!$X$4,VLOOKUP(B18,Données!$A$3:$I$1003,5,FALSE)),"")</f>
        <v/>
      </c>
      <c r="E18" s="22"/>
      <c r="F18" s="22"/>
      <c r="G18" s="22"/>
    </row>
    <row r="19" spans="1:7" x14ac:dyDescent="0.3">
      <c r="A19" s="23" t="s">
        <v>13</v>
      </c>
      <c r="B19" s="24"/>
      <c r="C19" s="25" t="str">
        <f>IFERROR(VLOOKUP(B19,Données!$Q$3:$W$503,2,FALSE),"")</f>
        <v/>
      </c>
      <c r="D19" s="26" t="s">
        <v>130</v>
      </c>
      <c r="E19" s="22"/>
      <c r="F19" s="22"/>
      <c r="G19" s="22"/>
    </row>
    <row r="20" spans="1:7" ht="15" thickBot="1" x14ac:dyDescent="0.35">
      <c r="A20" s="27" t="s">
        <v>13</v>
      </c>
      <c r="B20" s="28"/>
      <c r="C20" s="25" t="str">
        <f>IFERROR(VLOOKUP(B20,Données!$Q$3:$W$503,2,FALSE),"")</f>
        <v/>
      </c>
      <c r="D20" s="26" t="s">
        <v>130</v>
      </c>
      <c r="E20" s="29"/>
      <c r="F20" s="29"/>
      <c r="G20" s="29"/>
    </row>
    <row r="21" spans="1:7" ht="16.2" thickBot="1" x14ac:dyDescent="0.35">
      <c r="A21" s="30">
        <f>$T$1-D21</f>
        <v>-819</v>
      </c>
      <c r="B21" s="31">
        <v>17</v>
      </c>
      <c r="C21" s="32" t="s">
        <v>15</v>
      </c>
      <c r="D21" s="33">
        <f>SUM(D12:D16)</f>
        <v>819</v>
      </c>
      <c r="E21" s="34">
        <f>SUM(E12:E16)+SUMPRODUCT((E12:E16=0)*1,$D12:$D16)</f>
        <v>886</v>
      </c>
      <c r="F21" s="34">
        <f>SUM(F12:F16)+SUMPRODUCT((F12:F16=0)*1,$D12:$D16)</f>
        <v>823</v>
      </c>
      <c r="G21" s="34">
        <f>SUM(G12:G16)+SUMPRODUCT((G12:G16=0)*1,$D12:$D16)</f>
        <v>826</v>
      </c>
    </row>
    <row r="22" spans="1:7" x14ac:dyDescent="0.3">
      <c r="A22" s="13" t="str">
        <f>IFERROR(VLOOKUP(B22,Données!$A$3:$I$1003,4,FALSE),"")</f>
        <v>F</v>
      </c>
      <c r="B22" s="5">
        <v>1005</v>
      </c>
      <c r="C22" s="15" t="str">
        <f>IFERROR(IF(B22=Données!X$1,Données!$X$2,VLOOKUP(B22,Données!$A$3:$I$1003,3,FALSE)),"")</f>
        <v>Martine Gagné</v>
      </c>
      <c r="D22" s="16">
        <f>IF(C22="Dummy",Données!$X$4,VLOOKUP(B22,Données!$A$3:$I$1003,5))</f>
        <v>129</v>
      </c>
      <c r="E22" s="17">
        <v>173</v>
      </c>
      <c r="F22" s="17">
        <v>132</v>
      </c>
      <c r="G22" s="17">
        <v>115</v>
      </c>
    </row>
    <row r="23" spans="1:7" x14ac:dyDescent="0.3">
      <c r="A23" s="13" t="str">
        <f>IFERROR(VLOOKUP(B23,Données!$A$3:$I$1003,4,FALSE),"")</f>
        <v>F</v>
      </c>
      <c r="B23" s="5">
        <v>1030</v>
      </c>
      <c r="C23" s="15" t="str">
        <f>IFERROR(IF(B23=Données!X$1,Données!$X$2,VLOOKUP(B23,Données!$A$3:$I$1003,3,FALSE)),"")</f>
        <v>Colette Dagenais</v>
      </c>
      <c r="D23" s="16">
        <f>IF(C23="Dummy",Données!$X$4,VLOOKUP(B23,Données!$A$3:$I$1003,5))</f>
        <v>157</v>
      </c>
      <c r="E23" s="17">
        <v>137</v>
      </c>
      <c r="F23" s="17">
        <v>184</v>
      </c>
      <c r="G23" s="17">
        <v>177</v>
      </c>
    </row>
    <row r="24" spans="1:7" x14ac:dyDescent="0.3">
      <c r="A24" s="13" t="str">
        <f>IFERROR(VLOOKUP(B24,Données!$A$3:$I$1003,4,FALSE),"")</f>
        <v>F</v>
      </c>
      <c r="B24" s="5">
        <v>1007</v>
      </c>
      <c r="C24" s="15" t="str">
        <f>IFERROR(IF(B24=Données!X$1,Données!$X$2,VLOOKUP(B24,Données!$A$3:$I$1003,3,FALSE)),"")</f>
        <v xml:space="preserve">Louisette Croteau </v>
      </c>
      <c r="D24" s="16">
        <f>IF(C24="Dummy",Données!$X$4,VLOOKUP(B24,Données!$A$3:$I$1003,5))</f>
        <v>161</v>
      </c>
      <c r="E24" s="17">
        <v>116</v>
      </c>
      <c r="F24" s="17">
        <v>186</v>
      </c>
      <c r="G24" s="17">
        <v>125</v>
      </c>
    </row>
    <row r="25" spans="1:7" x14ac:dyDescent="0.3">
      <c r="A25" s="13" t="str">
        <f>IFERROR(VLOOKUP(B25,Données!$A$3:$I$1003,4,FALSE),"")</f>
        <v>H</v>
      </c>
      <c r="B25" s="5">
        <v>1008</v>
      </c>
      <c r="C25" s="15" t="str">
        <f>IFERROR(IF(B25=Données!X$1,Données!$X$2,VLOOKUP(B25,Données!$A$3:$I$1003,3,FALSE)),"")</f>
        <v>Claude Baril</v>
      </c>
      <c r="D25" s="16">
        <f>IF(C25="Dummy",Données!$X$4,VLOOKUP(B25,Données!$A$3:$I$1003,5))</f>
        <v>181</v>
      </c>
      <c r="E25" s="17">
        <v>203</v>
      </c>
      <c r="F25" s="17">
        <v>173</v>
      </c>
      <c r="G25" s="17">
        <v>165</v>
      </c>
    </row>
    <row r="26" spans="1:7" x14ac:dyDescent="0.3">
      <c r="A26" s="13" t="str">
        <f>IFERROR(VLOOKUP(B26,Données!$A$3:$I$1003,4,FALSE),"")</f>
        <v>H</v>
      </c>
      <c r="B26" s="5">
        <v>1014</v>
      </c>
      <c r="C26" s="15" t="str">
        <f>IFERROR(IF(B26=Données!X$1,Données!$X$2,VLOOKUP(B26,Données!$A$3:$I$1003,3,FALSE)),"")</f>
        <v>Michel Moreau</v>
      </c>
      <c r="D26" s="16">
        <f>IF(C26="Dummy",Données!$X$4,VLOOKUP(B26,Données!$A$3:$I$1003,5))</f>
        <v>186</v>
      </c>
      <c r="E26" s="17">
        <v>177</v>
      </c>
      <c r="F26" s="17">
        <v>175</v>
      </c>
      <c r="G26" s="17">
        <v>231</v>
      </c>
    </row>
    <row r="27" spans="1:7" x14ac:dyDescent="0.3">
      <c r="A27" s="19" t="s">
        <v>12</v>
      </c>
      <c r="B27" s="5"/>
      <c r="C27" s="15">
        <f>IFERROR(IF(B27=Données!X$1,Données!$X$2,VLOOKUP(B27,Données!$A$3:$I$1003,3,FALSE)),"")</f>
        <v>0</v>
      </c>
      <c r="D27" s="20" t="str">
        <f>IFERROR(IF(C27="Dummy",Données!$X$4,VLOOKUP(B27,Données!$A$3:$I$1003,5,FALSE)),"")</f>
        <v/>
      </c>
      <c r="E27" s="21"/>
      <c r="F27" s="21"/>
      <c r="G27" s="21"/>
    </row>
    <row r="28" spans="1:7" x14ac:dyDescent="0.3">
      <c r="A28" s="19" t="s">
        <v>12</v>
      </c>
      <c r="B28" s="5"/>
      <c r="C28" s="15">
        <f>IFERROR(IF(B28=Données!X$1,Données!$X$2,VLOOKUP(B28,Données!$A$3:$I$1003,3,FALSE)),"")</f>
        <v>0</v>
      </c>
      <c r="D28" s="20" t="str">
        <f>IFERROR(IF(C28="Dummy",Données!$X$4,VLOOKUP(B28,Données!$A$3:$I$1003,5,FALSE)),"")</f>
        <v/>
      </c>
      <c r="E28" s="22"/>
      <c r="F28" s="22"/>
      <c r="G28" s="22"/>
    </row>
    <row r="29" spans="1:7" x14ac:dyDescent="0.3">
      <c r="A29" s="23" t="s">
        <v>13</v>
      </c>
      <c r="B29" s="24"/>
      <c r="C29" s="25" t="str">
        <f>IFERROR(VLOOKUP(B29,Données!$Q$3:$W$503,2,FALSE),"")</f>
        <v/>
      </c>
      <c r="D29" s="26" t="s">
        <v>130</v>
      </c>
      <c r="E29" s="22"/>
      <c r="F29" s="22"/>
      <c r="G29" s="22"/>
    </row>
    <row r="30" spans="1:7" ht="15" thickBot="1" x14ac:dyDescent="0.35">
      <c r="A30" s="27" t="s">
        <v>13</v>
      </c>
      <c r="B30" s="28"/>
      <c r="C30" s="25" t="str">
        <f>IFERROR(VLOOKUP(B30,Données!$Q$3:$W$503,2,FALSE),"")</f>
        <v/>
      </c>
      <c r="D30" s="26" t="s">
        <v>130</v>
      </c>
      <c r="E30" s="29"/>
      <c r="F30" s="29"/>
      <c r="G30" s="29"/>
    </row>
    <row r="31" spans="1:7" ht="16.2" thickBot="1" x14ac:dyDescent="0.35">
      <c r="A31" s="30">
        <f>$T$1-D31</f>
        <v>-814</v>
      </c>
      <c r="B31" s="31">
        <v>22</v>
      </c>
      <c r="C31" s="32" t="s">
        <v>16</v>
      </c>
      <c r="D31" s="33">
        <f>SUM(D22:D26)</f>
        <v>814</v>
      </c>
      <c r="E31" s="34">
        <f>SUM(E22:E26)+SUMPRODUCT((E22:E26=0)*1,$D22:$D26)</f>
        <v>806</v>
      </c>
      <c r="F31" s="34">
        <f>SUM(F22:F26)+SUMPRODUCT((F22:F26=0)*1,$D22:$D26)</f>
        <v>850</v>
      </c>
      <c r="G31" s="34">
        <f>SUM(G22:G26)+SUMPRODUCT((G22:G26=0)*1,$D22:$D26)</f>
        <v>813</v>
      </c>
    </row>
    <row r="32" spans="1:7" x14ac:dyDescent="0.3">
      <c r="A32" s="13" t="str">
        <f>IFERROR(VLOOKUP(B32,Données!$A$3:$I$1003,4,FALSE),"")</f>
        <v>F</v>
      </c>
      <c r="B32" s="5">
        <v>1021</v>
      </c>
      <c r="C32" s="15" t="str">
        <f>IFERROR(IF(B32=Données!X$1,Données!$X$2,VLOOKUP(B32,Données!$A$3:$I$1003,3,FALSE)),"")</f>
        <v>Marie Deslauriers</v>
      </c>
      <c r="D32" s="16">
        <f>IF(C32="Dummy",Données!$X$4,VLOOKUP(B32,Données!$A$3:$I$1003,5))</f>
        <v>109</v>
      </c>
      <c r="E32" s="17">
        <v>157</v>
      </c>
      <c r="F32" s="17">
        <v>130</v>
      </c>
      <c r="G32" s="17">
        <v>148</v>
      </c>
    </row>
    <row r="33" spans="1:7" x14ac:dyDescent="0.3">
      <c r="A33" s="13" t="str">
        <f>IFERROR(VLOOKUP(B33,Données!$A$3:$I$1003,4,FALSE),"")</f>
        <v>F</v>
      </c>
      <c r="B33" s="5">
        <v>1059</v>
      </c>
      <c r="C33" s="15" t="str">
        <f>IFERROR(IF(B33=Données!X$1,Données!$X$2,VLOOKUP(B33,Données!$A$3:$I$1003,3,FALSE)),"")</f>
        <v>Suzanne Marinier</v>
      </c>
      <c r="D33" s="16">
        <f>IF(C33="Dummy",Données!$X$4,VLOOKUP(B33,Données!$A$3:$I$1003,5))</f>
        <v>145</v>
      </c>
      <c r="E33" s="17">
        <v>168</v>
      </c>
      <c r="F33" s="17">
        <v>121</v>
      </c>
      <c r="G33" s="17">
        <v>185</v>
      </c>
    </row>
    <row r="34" spans="1:7" x14ac:dyDescent="0.3">
      <c r="A34" s="13" t="str">
        <f>IFERROR(VLOOKUP(B34,Données!$A$3:$I$1003,4,FALSE),"")</f>
        <v>H</v>
      </c>
      <c r="B34" s="5">
        <v>1056</v>
      </c>
      <c r="C34" s="15" t="str">
        <f>IFERROR(IF(B34=Données!X$1,Données!$X$2,VLOOKUP(B34,Données!$A$3:$I$1003,3,FALSE)),"")</f>
        <v>Philippe Vignis</v>
      </c>
      <c r="D34" s="16">
        <f>IF(C34="Dummy",Données!$X$4,VLOOKUP(B34,Données!$A$3:$I$1003,5))</f>
        <v>168</v>
      </c>
      <c r="E34" s="17"/>
      <c r="F34" s="17"/>
      <c r="G34" s="17"/>
    </row>
    <row r="35" spans="1:7" x14ac:dyDescent="0.3">
      <c r="A35" s="13" t="str">
        <f>IFERROR(VLOOKUP(B35,Données!$A$3:$I$1003,4,FALSE),"")</f>
        <v>H</v>
      </c>
      <c r="B35" s="5">
        <v>1061</v>
      </c>
      <c r="C35" s="15" t="str">
        <f>IFERROR(IF(B35=Données!X$1,Données!$X$2,VLOOKUP(B35,Données!$A$3:$I$1003,3,FALSE)),"")</f>
        <v>Serge Belleau</v>
      </c>
      <c r="D35" s="16">
        <f>IF(C35="Dummy",Données!$X$4,VLOOKUP(B35,Données!$A$3:$I$1003,5))</f>
        <v>171</v>
      </c>
      <c r="E35" s="17"/>
      <c r="F35" s="17"/>
      <c r="G35" s="17"/>
    </row>
    <row r="36" spans="1:7" x14ac:dyDescent="0.3">
      <c r="A36" s="13" t="str">
        <f>IFERROR(VLOOKUP(B36,Données!$A$3:$I$1003,4,FALSE),"")</f>
        <v>H</v>
      </c>
      <c r="B36" s="5">
        <v>1002</v>
      </c>
      <c r="C36" s="15" t="str">
        <f>IFERROR(IF(B36=Données!X$1,Données!$X$2,VLOOKUP(B36,Données!$A$3:$I$1003,3,FALSE)),"")</f>
        <v>Michel Taillon</v>
      </c>
      <c r="D36" s="16">
        <f>IF(C36="Dummy",Données!$X$4,VLOOKUP(B36,Données!$A$3:$I$1003,5))</f>
        <v>221</v>
      </c>
      <c r="E36" s="17">
        <v>235</v>
      </c>
      <c r="F36" s="17">
        <v>279</v>
      </c>
      <c r="G36" s="17">
        <v>266</v>
      </c>
    </row>
    <row r="37" spans="1:7" x14ac:dyDescent="0.3">
      <c r="A37" s="19" t="s">
        <v>12</v>
      </c>
      <c r="B37" s="5"/>
      <c r="C37" s="15">
        <f>IFERROR(IF(B37=Données!X$1,Données!$X$2,VLOOKUP(B37,Données!$A$3:$I$1003,3,FALSE)),"")</f>
        <v>0</v>
      </c>
      <c r="D37" s="20" t="str">
        <f>IFERROR(IF(C37="Dummy",Données!$X$4,VLOOKUP(B37,Données!$A$3:$I$1003,5,FALSE)),"")</f>
        <v/>
      </c>
      <c r="E37" s="21"/>
      <c r="F37" s="21"/>
      <c r="G37" s="21"/>
    </row>
    <row r="38" spans="1:7" x14ac:dyDescent="0.3">
      <c r="A38" s="19" t="s">
        <v>12</v>
      </c>
      <c r="B38" s="5"/>
      <c r="C38" s="15">
        <f>IFERROR(IF(B38=Données!X$1,Données!$X$2,VLOOKUP(B38,Données!$A$3:$I$1003,3,FALSE)),"")</f>
        <v>0</v>
      </c>
      <c r="D38" s="20" t="str">
        <f>IFERROR(IF(C38="Dummy",Données!$X$4,VLOOKUP(B38,Données!$A$3:$I$1003,5,FALSE)),"")</f>
        <v/>
      </c>
      <c r="E38" s="22"/>
      <c r="F38" s="22"/>
      <c r="G38" s="22"/>
    </row>
    <row r="39" spans="1:7" x14ac:dyDescent="0.3">
      <c r="A39" s="23" t="s">
        <v>13</v>
      </c>
      <c r="B39" s="24"/>
      <c r="C39" s="25" t="str">
        <f>IFERROR(VLOOKUP(B39,Données!$Q$3:$W$503,2,FALSE),"")</f>
        <v/>
      </c>
      <c r="D39" s="26" t="s">
        <v>130</v>
      </c>
      <c r="E39" s="22"/>
      <c r="F39" s="22"/>
      <c r="G39" s="22"/>
    </row>
    <row r="40" spans="1:7" ht="15" thickBot="1" x14ac:dyDescent="0.35">
      <c r="A40" s="27" t="s">
        <v>13</v>
      </c>
      <c r="B40" s="28"/>
      <c r="C40" s="25" t="str">
        <f>IFERROR(VLOOKUP(B40,Données!$Q$3:$W$503,2,FALSE),"")</f>
        <v/>
      </c>
      <c r="D40" s="26" t="s">
        <v>130</v>
      </c>
      <c r="E40" s="29"/>
      <c r="F40" s="29"/>
      <c r="G40" s="29"/>
    </row>
    <row r="41" spans="1:7" ht="16.2" thickBot="1" x14ac:dyDescent="0.35">
      <c r="A41" s="30">
        <f>$T$1-D41</f>
        <v>-814</v>
      </c>
      <c r="B41" s="31">
        <v>22</v>
      </c>
      <c r="C41" s="32" t="s">
        <v>17</v>
      </c>
      <c r="D41" s="33">
        <f>SUM(D32:D36)</f>
        <v>814</v>
      </c>
      <c r="E41" s="34">
        <f>SUM(E32:E36)+SUMPRODUCT((E32:E36=0)*1,$D32:$D36)</f>
        <v>899</v>
      </c>
      <c r="F41" s="34">
        <f>SUM(F32:F36)+SUMPRODUCT((F32:F36=0)*1,$D32:$D36)</f>
        <v>869</v>
      </c>
      <c r="G41" s="34">
        <f>SUM(G32:G36)+SUMPRODUCT((G32:G36=0)*1,$D32:$D36)</f>
        <v>938</v>
      </c>
    </row>
    <row r="42" spans="1:7" x14ac:dyDescent="0.3">
      <c r="A42" s="13" t="str">
        <f>IFERROR(VLOOKUP(B42,Données!$A$3:$I$1003,4,FALSE),"")</f>
        <v>F</v>
      </c>
      <c r="B42" s="5">
        <v>1065</v>
      </c>
      <c r="C42" s="15" t="str">
        <f>IFERROR(IF(B42=Données!X$1,Données!$X$2,VLOOKUP(B42,Données!$A$3:$I$1003,3,FALSE)),"")</f>
        <v>Diane Resler</v>
      </c>
      <c r="D42" s="16">
        <f>IF(C42="Dummy",Données!$X$4,VLOOKUP(B42,Données!$A$3:$I$1003,5))</f>
        <v>136</v>
      </c>
      <c r="E42" s="17">
        <v>105</v>
      </c>
      <c r="F42" s="17">
        <v>132</v>
      </c>
      <c r="G42" s="17">
        <v>152</v>
      </c>
    </row>
    <row r="43" spans="1:7" x14ac:dyDescent="0.3">
      <c r="A43" s="13" t="str">
        <f>IFERROR(VLOOKUP(B43,Données!$A$3:$I$1003,4,FALSE),"")</f>
        <v>H</v>
      </c>
      <c r="B43" s="5">
        <v>1035</v>
      </c>
      <c r="C43" s="15" t="str">
        <f>IFERROR(IF(B43=Données!X$1,Données!$X$2,VLOOKUP(B43,Données!$A$3:$I$1003,3,FALSE)),"")</f>
        <v>Michel Tremblay</v>
      </c>
      <c r="D43" s="16">
        <f>IF(C43="Dummy",Données!$X$4,VLOOKUP(B43,Données!$A$3:$I$1003,5))</f>
        <v>153</v>
      </c>
      <c r="E43" s="17">
        <v>112</v>
      </c>
      <c r="F43" s="17">
        <v>143</v>
      </c>
      <c r="G43" s="17">
        <v>179</v>
      </c>
    </row>
    <row r="44" spans="1:7" x14ac:dyDescent="0.3">
      <c r="A44" s="13" t="str">
        <f>IFERROR(VLOOKUP(B44,Données!$A$3:$I$1003,4,FALSE),"")</f>
        <v>F</v>
      </c>
      <c r="B44" s="5">
        <v>1022</v>
      </c>
      <c r="C44" s="15" t="str">
        <f>IFERROR(IF(B44=Données!X$1,Données!$X$2,VLOOKUP(B44,Données!$A$3:$I$1003,3,FALSE)),"")</f>
        <v>Suzanne Turcotte</v>
      </c>
      <c r="D44" s="16">
        <f>IF(C44="Dummy",Données!$X$4,VLOOKUP(B44,Données!$A$3:$I$1003,5))</f>
        <v>171</v>
      </c>
      <c r="E44" s="17">
        <v>191</v>
      </c>
      <c r="F44" s="17">
        <v>192</v>
      </c>
      <c r="G44" s="17">
        <v>194</v>
      </c>
    </row>
    <row r="45" spans="1:7" x14ac:dyDescent="0.3">
      <c r="A45" s="13" t="str">
        <f>IFERROR(VLOOKUP(B45,Données!$A$3:$I$1003,4,FALSE),"")</f>
        <v>H</v>
      </c>
      <c r="B45" s="5">
        <v>1023</v>
      </c>
      <c r="C45" s="15" t="str">
        <f>IFERROR(IF(B45=Données!X$1,Données!$X$2,VLOOKUP(B45,Données!$A$3:$I$1003,3,FALSE)),"")</f>
        <v>Aimé Dagenais</v>
      </c>
      <c r="D45" s="16">
        <f>IF(C45="Dummy",Données!$X$4,VLOOKUP(B45,Données!$A$3:$I$1003,5))</f>
        <v>186</v>
      </c>
      <c r="E45" s="17">
        <v>163</v>
      </c>
      <c r="F45" s="17">
        <v>161</v>
      </c>
      <c r="G45" s="17">
        <v>174</v>
      </c>
    </row>
    <row r="46" spans="1:7" x14ac:dyDescent="0.3">
      <c r="A46" s="13" t="str">
        <f>IFERROR(VLOOKUP(B46,Données!$A$3:$I$1003,4,FALSE),"")</f>
        <v>H</v>
      </c>
      <c r="B46" s="5">
        <v>1024</v>
      </c>
      <c r="C46" s="15" t="str">
        <f>IFERROR(IF(B46=Données!X$1,Données!$X$2,VLOOKUP(B46,Données!$A$3:$I$1003,3,FALSE)),"")</f>
        <v>Gilles Martin</v>
      </c>
      <c r="D46" s="16">
        <f>IF(C46="Dummy",Données!$X$4,VLOOKUP(B46,Données!$A$3:$I$1003,5))</f>
        <v>165</v>
      </c>
      <c r="E46" s="17">
        <v>233</v>
      </c>
      <c r="F46" s="17">
        <v>146</v>
      </c>
      <c r="G46" s="17">
        <v>194</v>
      </c>
    </row>
    <row r="47" spans="1:7" x14ac:dyDescent="0.3">
      <c r="A47" s="19" t="s">
        <v>12</v>
      </c>
      <c r="B47" s="5"/>
      <c r="C47" s="15">
        <f>IFERROR(IF(B47=Données!X$1,Données!$X$2,VLOOKUP(B47,Données!$A$3:$I$1003,3,FALSE)),"")</f>
        <v>0</v>
      </c>
      <c r="D47" s="20" t="str">
        <f>IFERROR(IF(C47="Dummy",Données!$X$4,VLOOKUP(B47,Données!$A$3:$I$1003,5,FALSE)),"")</f>
        <v/>
      </c>
      <c r="E47" s="21"/>
      <c r="F47" s="21"/>
      <c r="G47" s="21"/>
    </row>
    <row r="48" spans="1:7" x14ac:dyDescent="0.3">
      <c r="A48" s="19" t="s">
        <v>12</v>
      </c>
      <c r="B48" s="5"/>
      <c r="C48" s="15">
        <f>IFERROR(IF(B48=Données!X$1,Données!$X$2,VLOOKUP(B48,Données!$A$3:$I$1003,3,FALSE)),"")</f>
        <v>0</v>
      </c>
      <c r="D48" s="20" t="str">
        <f>IFERROR(IF(C48="Dummy",Données!$X$4,VLOOKUP(B48,Données!$A$3:$I$1003,5,FALSE)),"")</f>
        <v/>
      </c>
      <c r="E48" s="22"/>
      <c r="F48" s="22"/>
      <c r="G48" s="22"/>
    </row>
    <row r="49" spans="1:7" x14ac:dyDescent="0.3">
      <c r="A49" s="23" t="s">
        <v>13</v>
      </c>
      <c r="B49" s="24"/>
      <c r="C49" s="25" t="str">
        <f>IFERROR(VLOOKUP(B49,Données!$Q$3:$W$503,2,FALSE),"")</f>
        <v/>
      </c>
      <c r="D49" s="26" t="s">
        <v>130</v>
      </c>
      <c r="E49" s="22"/>
      <c r="F49" s="22"/>
      <c r="G49" s="22"/>
    </row>
    <row r="50" spans="1:7" ht="15" thickBot="1" x14ac:dyDescent="0.35">
      <c r="A50" s="27" t="s">
        <v>13</v>
      </c>
      <c r="B50" s="28"/>
      <c r="C50" s="25" t="str">
        <f>IFERROR(VLOOKUP(B50,Données!$Q$3:$W$503,2,FALSE),"")</f>
        <v/>
      </c>
      <c r="D50" s="26" t="s">
        <v>130</v>
      </c>
      <c r="E50" s="29"/>
      <c r="F50" s="29"/>
      <c r="G50" s="29"/>
    </row>
    <row r="51" spans="1:7" ht="16.2" thickBot="1" x14ac:dyDescent="0.35">
      <c r="A51" s="30">
        <f>$T$1-D51</f>
        <v>-811</v>
      </c>
      <c r="B51" s="31">
        <v>25</v>
      </c>
      <c r="C51" s="32" t="s">
        <v>18</v>
      </c>
      <c r="D51" s="33">
        <f>SUM(D42:D46)</f>
        <v>811</v>
      </c>
      <c r="E51" s="34">
        <f>SUM(E42:E46)+SUMPRODUCT((E42:E46=0)*1,$D42:$D46)</f>
        <v>804</v>
      </c>
      <c r="F51" s="34">
        <f>SUM(F42:F46)+SUMPRODUCT((F42:F46=0)*1,$D42:$D46)</f>
        <v>774</v>
      </c>
      <c r="G51" s="34">
        <f>SUM(G42:G46)+SUMPRODUCT((G42:G46=0)*1,$D42:$D46)</f>
        <v>893</v>
      </c>
    </row>
    <row r="52" spans="1:7" x14ac:dyDescent="0.3">
      <c r="A52" s="13" t="str">
        <f>IFERROR(VLOOKUP(B52,Données!$A$3:$I$1003,4,FALSE),"")</f>
        <v>F</v>
      </c>
      <c r="B52" s="5">
        <v>1050</v>
      </c>
      <c r="C52" s="15" t="str">
        <f>IFERROR(IF(B52=Données!X$1,Données!$X$2,VLOOKUP(B52,Données!$A$3:$I$1003,3,FALSE)),"")</f>
        <v>Lisette Issa</v>
      </c>
      <c r="D52" s="16">
        <f>IF(C52="Dummy",Données!$X$4,VLOOKUP(B52,Données!$A$3:$I$1003,5))</f>
        <v>157</v>
      </c>
      <c r="E52" s="17">
        <v>124</v>
      </c>
      <c r="F52" s="17">
        <v>160</v>
      </c>
      <c r="G52" s="17">
        <v>202</v>
      </c>
    </row>
    <row r="53" spans="1:7" x14ac:dyDescent="0.3">
      <c r="A53" s="13" t="str">
        <f>IFERROR(VLOOKUP(B53,Données!$A$3:$I$1003,4,FALSE),"")</f>
        <v>F</v>
      </c>
      <c r="B53" s="5">
        <v>1049</v>
      </c>
      <c r="C53" s="15" t="str">
        <f>IFERROR(IF(B53=Données!X$1,Données!$X$2,VLOOKUP(B53,Données!$A$3:$I$1003,3,FALSE)),"")</f>
        <v>Juliette Lavallée</v>
      </c>
      <c r="D53" s="16">
        <f>IF(C53="Dummy",Données!$X$4,VLOOKUP(B53,Données!$A$3:$I$1003,5))</f>
        <v>139</v>
      </c>
      <c r="E53" s="17">
        <v>125</v>
      </c>
      <c r="F53" s="17">
        <v>180</v>
      </c>
      <c r="G53" s="17">
        <v>151</v>
      </c>
    </row>
    <row r="54" spans="1:7" x14ac:dyDescent="0.3">
      <c r="A54" s="13" t="str">
        <f>IFERROR(VLOOKUP(B54,Données!$A$3:$I$1003,4,FALSE),"")</f>
        <v>H</v>
      </c>
      <c r="B54" s="5">
        <v>1070</v>
      </c>
      <c r="C54" s="15" t="str">
        <f>IFERROR(IF(B54=Données!X$1,Données!$X$2,VLOOKUP(B54,Données!$A$3:$I$1003,3,FALSE)),"")</f>
        <v>Yves Bourgeois</v>
      </c>
      <c r="D54" s="16">
        <f>IF(C54="Dummy",Données!$X$4,VLOOKUP(B54,Données!$A$3:$I$1003,5))</f>
        <v>150</v>
      </c>
      <c r="E54" s="17">
        <v>155</v>
      </c>
      <c r="F54" s="17">
        <v>109</v>
      </c>
      <c r="G54" s="17">
        <v>177</v>
      </c>
    </row>
    <row r="55" spans="1:7" x14ac:dyDescent="0.3">
      <c r="A55" s="13" t="str">
        <f>IFERROR(VLOOKUP(B55,Données!$A$3:$I$1003,4,FALSE),"")</f>
        <v>H</v>
      </c>
      <c r="B55" s="5">
        <v>1028</v>
      </c>
      <c r="C55" s="15" t="str">
        <f>IFERROR(IF(B55=Données!X$1,Données!$X$2,VLOOKUP(B55,Données!$A$3:$I$1003,3,FALSE)),"")</f>
        <v>Gilles Dussault</v>
      </c>
      <c r="D55" s="16">
        <f>IF(C55="Dummy",Données!$X$4,VLOOKUP(B55,Données!$A$3:$I$1003,5))</f>
        <v>184</v>
      </c>
      <c r="E55" s="17">
        <v>121</v>
      </c>
      <c r="F55" s="17">
        <v>139</v>
      </c>
      <c r="G55" s="17">
        <v>165</v>
      </c>
    </row>
    <row r="56" spans="1:7" x14ac:dyDescent="0.3">
      <c r="A56" s="13" t="str">
        <f>IFERROR(VLOOKUP(B56,Données!$A$3:$I$1003,4,FALSE),"")</f>
        <v>F</v>
      </c>
      <c r="B56" s="5">
        <v>1029</v>
      </c>
      <c r="C56" s="15" t="str">
        <f>IFERROR(IF(B56=Données!X$1,Données!$X$2,VLOOKUP(B56,Données!$A$3:$I$1003,3,FALSE)),"")</f>
        <v>Gilberte Caron</v>
      </c>
      <c r="D56" s="16">
        <f>IF(C56="Dummy",Données!$X$4,VLOOKUP(B56,Données!$A$3:$I$1003,5))</f>
        <v>176</v>
      </c>
      <c r="E56" s="17">
        <v>194</v>
      </c>
      <c r="F56" s="17">
        <v>168</v>
      </c>
      <c r="G56" s="17">
        <v>189</v>
      </c>
    </row>
    <row r="57" spans="1:7" x14ac:dyDescent="0.3">
      <c r="A57" s="19" t="s">
        <v>12</v>
      </c>
      <c r="B57" s="5"/>
      <c r="C57" s="15">
        <f>IFERROR(IF(B57=Données!X$1,Données!$X$2,VLOOKUP(B57,Données!$A$3:$I$1003,3,FALSE)),"")</f>
        <v>0</v>
      </c>
      <c r="D57" s="20" t="str">
        <f>IFERROR(IF(C57="Dummy",Données!$X$4,VLOOKUP(B57,Données!$A$3:$I$1003,5,FALSE)),"")</f>
        <v/>
      </c>
      <c r="E57" s="21"/>
      <c r="F57" s="21"/>
      <c r="G57" s="21"/>
    </row>
    <row r="58" spans="1:7" x14ac:dyDescent="0.3">
      <c r="A58" s="19" t="s">
        <v>12</v>
      </c>
      <c r="B58" s="5"/>
      <c r="C58" s="15">
        <f>IFERROR(IF(B58=Données!X$1,Données!$X$2,VLOOKUP(B58,Données!$A$3:$I$1003,3,FALSE)),"")</f>
        <v>0</v>
      </c>
      <c r="D58" s="20" t="str">
        <f>IFERROR(IF(C58="Dummy",Données!$X$4,VLOOKUP(B58,Données!$A$3:$I$1003,5,FALSE)),"")</f>
        <v/>
      </c>
      <c r="E58" s="22"/>
      <c r="F58" s="22"/>
      <c r="G58" s="22"/>
    </row>
    <row r="59" spans="1:7" x14ac:dyDescent="0.3">
      <c r="A59" s="23" t="s">
        <v>13</v>
      </c>
      <c r="B59" s="24"/>
      <c r="C59" s="25" t="str">
        <f>IFERROR(VLOOKUP(B59,Données!$Q$3:$W$503,2,FALSE),"")</f>
        <v/>
      </c>
      <c r="D59" s="26" t="s">
        <v>130</v>
      </c>
      <c r="E59" s="22"/>
      <c r="F59" s="22"/>
      <c r="G59" s="22"/>
    </row>
    <row r="60" spans="1:7" ht="15" thickBot="1" x14ac:dyDescent="0.35">
      <c r="A60" s="27" t="s">
        <v>13</v>
      </c>
      <c r="B60" s="28"/>
      <c r="C60" s="25" t="str">
        <f>IFERROR(VLOOKUP(B60,Données!$Q$3:$W$503,2,FALSE),"")</f>
        <v/>
      </c>
      <c r="D60" s="26" t="s">
        <v>130</v>
      </c>
      <c r="E60" s="29"/>
      <c r="F60" s="29"/>
      <c r="G60" s="29"/>
    </row>
    <row r="61" spans="1:7" ht="16.2" thickBot="1" x14ac:dyDescent="0.35">
      <c r="A61" s="30">
        <f>$T$1-D61</f>
        <v>-806</v>
      </c>
      <c r="B61" s="31">
        <v>30</v>
      </c>
      <c r="C61" s="32" t="s">
        <v>19</v>
      </c>
      <c r="D61" s="33">
        <f>SUM(D52:D56)</f>
        <v>806</v>
      </c>
      <c r="E61" s="34">
        <f>SUM(E52:E56)+SUMPRODUCT((E52:E56=0)*1,$D52:$D56)</f>
        <v>719</v>
      </c>
      <c r="F61" s="34">
        <f>SUM(F52:F56)+SUMPRODUCT((F52:F56=0)*1,$D52:$D56)</f>
        <v>756</v>
      </c>
      <c r="G61" s="34">
        <f>SUM(G52:G56)+SUMPRODUCT((G52:G56=0)*1,$D52:$D56)</f>
        <v>884</v>
      </c>
    </row>
    <row r="62" spans="1:7" x14ac:dyDescent="0.3">
      <c r="A62" s="13" t="str">
        <f>IFERROR(VLOOKUP(B62,Données!$A$3:$I$1003,4,FALSE),"")</f>
        <v>H</v>
      </c>
      <c r="B62" s="5">
        <v>1069</v>
      </c>
      <c r="C62" s="15" t="str">
        <f>IFERROR(IF(B62=Données!X$1,Données!$X$2,VLOOKUP(B62,Données!$A$3:$I$1003,3,FALSE)),"")</f>
        <v>Réjean Lemay</v>
      </c>
      <c r="D62" s="16">
        <f>IF(C62="Dummy",Données!$X$4,VLOOKUP(B62,Données!$A$3:$I$1003,5))</f>
        <v>130</v>
      </c>
      <c r="E62" s="17">
        <v>111</v>
      </c>
      <c r="F62" s="17">
        <v>115</v>
      </c>
      <c r="G62" s="17">
        <v>136</v>
      </c>
    </row>
    <row r="63" spans="1:7" x14ac:dyDescent="0.3">
      <c r="A63" s="13" t="str">
        <f>IFERROR(VLOOKUP(B63,Données!$A$3:$I$1003,4,FALSE),"")</f>
        <v>H</v>
      </c>
      <c r="B63" s="5">
        <v>1020</v>
      </c>
      <c r="C63" s="15" t="str">
        <f>IFERROR(IF(B63=Données!X$1,Données!$X$2,VLOOKUP(B63,Données!$A$3:$I$1003,3,FALSE)),"")</f>
        <v>Alain Lamy</v>
      </c>
      <c r="D63" s="16">
        <f>IF(C63="Dummy",Données!$X$4,VLOOKUP(B63,Données!$A$3:$I$1003,5))</f>
        <v>142</v>
      </c>
      <c r="E63" s="17">
        <v>164</v>
      </c>
      <c r="F63" s="17">
        <v>156</v>
      </c>
      <c r="G63" s="17">
        <v>127</v>
      </c>
    </row>
    <row r="64" spans="1:7" x14ac:dyDescent="0.3">
      <c r="A64" s="13" t="str">
        <f>IFERROR(VLOOKUP(B64,Données!$A$3:$I$1003,4,FALSE),"")</f>
        <v>H</v>
      </c>
      <c r="B64" s="5">
        <v>1031</v>
      </c>
      <c r="C64" s="15" t="str">
        <f>IFERROR(IF(B64=Données!X$1,Données!$X$2,VLOOKUP(B64,Données!$A$3:$I$1003,3,FALSE)),"")</f>
        <v>Paul Barrette</v>
      </c>
      <c r="D64" s="16">
        <f>IF(C64="Dummy",Données!$X$4,VLOOKUP(B64,Données!$A$3:$I$1003,5))</f>
        <v>167</v>
      </c>
      <c r="E64" s="17">
        <v>191</v>
      </c>
      <c r="F64" s="17">
        <v>154</v>
      </c>
      <c r="G64" s="17">
        <v>132</v>
      </c>
    </row>
    <row r="65" spans="1:7" x14ac:dyDescent="0.3">
      <c r="A65" s="13" t="str">
        <f>IFERROR(VLOOKUP(B65,Données!$A$3:$I$1003,4,FALSE),"")</f>
        <v>H</v>
      </c>
      <c r="B65" s="5">
        <v>1032</v>
      </c>
      <c r="C65" s="15" t="str">
        <f>IFERROR(IF(B65=Données!X$1,Données!$X$2,VLOOKUP(B65,Données!$A$3:$I$1003,3,FALSE)),"")</f>
        <v>Claude Cyr</v>
      </c>
      <c r="D65" s="16">
        <f>IF(C65="Dummy",Données!$X$4,VLOOKUP(B65,Données!$A$3:$I$1003,5))</f>
        <v>195</v>
      </c>
      <c r="E65" s="17">
        <v>178</v>
      </c>
      <c r="F65" s="17">
        <v>199</v>
      </c>
      <c r="G65" s="17">
        <v>185</v>
      </c>
    </row>
    <row r="66" spans="1:7" x14ac:dyDescent="0.3">
      <c r="A66" s="13" t="str">
        <f>IFERROR(VLOOKUP(B66,Données!$A$3:$I$1003,4,FALSE),"")</f>
        <v>F</v>
      </c>
      <c r="B66" s="5">
        <v>1033</v>
      </c>
      <c r="C66" s="15" t="str">
        <f>IFERROR(IF(B66=Données!X$1,Données!$X$2,VLOOKUP(B66,Données!$A$3:$I$1003,3,FALSE)),"")</f>
        <v>Jeannine Chartré</v>
      </c>
      <c r="D66" s="16">
        <f>IF(C66="Dummy",Données!$X$4,VLOOKUP(B66,Données!$A$3:$I$1003,5))</f>
        <v>176</v>
      </c>
      <c r="E66" s="17">
        <v>159</v>
      </c>
      <c r="F66" s="17">
        <v>183</v>
      </c>
      <c r="G66" s="17">
        <v>208</v>
      </c>
    </row>
    <row r="67" spans="1:7" x14ac:dyDescent="0.3">
      <c r="A67" s="19" t="s">
        <v>12</v>
      </c>
      <c r="B67" s="5"/>
      <c r="C67" s="15">
        <f>IFERROR(IF(B67=Données!X$1,Données!$X$2,VLOOKUP(B67,Données!$A$3:$I$1003,3,FALSE)),"")</f>
        <v>0</v>
      </c>
      <c r="D67" s="20" t="str">
        <f>IFERROR(IF(C67="Dummy",Données!$X$4,VLOOKUP(B67,Données!$A$3:$I$1003,5,FALSE)),"")</f>
        <v/>
      </c>
      <c r="E67" s="21"/>
      <c r="F67" s="21"/>
      <c r="G67" s="21"/>
    </row>
    <row r="68" spans="1:7" x14ac:dyDescent="0.3">
      <c r="A68" s="19" t="s">
        <v>12</v>
      </c>
      <c r="B68" s="5"/>
      <c r="C68" s="15">
        <f>IFERROR(IF(B68=Données!X$1,Données!$X$2,VLOOKUP(B68,Données!$A$3:$I$1003,3,FALSE)),"")</f>
        <v>0</v>
      </c>
      <c r="D68" s="20" t="str">
        <f>IFERROR(IF(C68="Dummy",Données!$X$4,VLOOKUP(B68,Données!$A$3:$I$1003,5,FALSE)),"")</f>
        <v/>
      </c>
      <c r="E68" s="22"/>
      <c r="F68" s="22"/>
      <c r="G68" s="22"/>
    </row>
    <row r="69" spans="1:7" x14ac:dyDescent="0.3">
      <c r="A69" s="23" t="s">
        <v>13</v>
      </c>
      <c r="B69" s="24"/>
      <c r="C69" s="25" t="str">
        <f>IFERROR(VLOOKUP(B69,Données!$Q$3:$W$503,2,FALSE),"")</f>
        <v/>
      </c>
      <c r="D69" s="26" t="s">
        <v>130</v>
      </c>
      <c r="E69" s="22"/>
      <c r="F69" s="22"/>
      <c r="G69" s="22"/>
    </row>
    <row r="70" spans="1:7" ht="15" thickBot="1" x14ac:dyDescent="0.35">
      <c r="A70" s="27" t="s">
        <v>13</v>
      </c>
      <c r="B70" s="28"/>
      <c r="C70" s="25" t="str">
        <f>IFERROR(VLOOKUP(B70,Données!$Q$3:$W$503,2,FALSE),"")</f>
        <v/>
      </c>
      <c r="D70" s="26" t="s">
        <v>130</v>
      </c>
      <c r="E70" s="29"/>
      <c r="F70" s="29"/>
      <c r="G70" s="29"/>
    </row>
    <row r="71" spans="1:7" ht="16.2" thickBot="1" x14ac:dyDescent="0.35">
      <c r="A71" s="30">
        <f>$T$1-D71</f>
        <v>-810</v>
      </c>
      <c r="B71" s="31">
        <v>26</v>
      </c>
      <c r="C71" s="32" t="s">
        <v>20</v>
      </c>
      <c r="D71" s="33">
        <f>SUM(D62:D66)</f>
        <v>810</v>
      </c>
      <c r="E71" s="34">
        <f>SUM(E62:E66)+SUMPRODUCT((E62:E66=0)*1,$D62:$D66)</f>
        <v>803</v>
      </c>
      <c r="F71" s="34">
        <f>SUM(F62:F66)+SUMPRODUCT((F62:F66=0)*1,$D62:$D66)</f>
        <v>807</v>
      </c>
      <c r="G71" s="34">
        <f>SUM(G62:G66)+SUMPRODUCT((G62:G66=0)*1,$D62:$D66)</f>
        <v>788</v>
      </c>
    </row>
    <row r="72" spans="1:7" x14ac:dyDescent="0.3">
      <c r="A72" s="13" t="str">
        <f>IFERROR(VLOOKUP(B72,Données!$A$3:$I$1003,4,FALSE),"")</f>
        <v>H</v>
      </c>
      <c r="B72" s="5">
        <v>1034</v>
      </c>
      <c r="C72" s="15" t="str">
        <f>IFERROR(IF(B72=Données!X$1,Données!$X$2,VLOOKUP(B72,Données!$A$3:$I$1003,3,FALSE)),"")</f>
        <v>Mario Nolet</v>
      </c>
      <c r="D72" s="16">
        <f>IF(C72="Dummy",Données!$X$4,VLOOKUP(B72,Données!$A$3:$I$1003,5))</f>
        <v>130</v>
      </c>
      <c r="E72" s="17">
        <v>127</v>
      </c>
      <c r="F72" s="17">
        <v>159</v>
      </c>
      <c r="G72" s="17">
        <v>96</v>
      </c>
    </row>
    <row r="73" spans="1:7" x14ac:dyDescent="0.3">
      <c r="A73" s="13" t="str">
        <f>IFERROR(VLOOKUP(B73,Données!$A$3:$I$1003,4,FALSE),"")</f>
        <v>F</v>
      </c>
      <c r="B73" s="5">
        <v>1063</v>
      </c>
      <c r="C73" s="15" t="str">
        <f>IFERROR(IF(B73=Données!X$1,Données!$X$2,VLOOKUP(B73,Données!$A$3:$I$1003,3,FALSE)),"")</f>
        <v>Nicole Joly</v>
      </c>
      <c r="D73" s="16">
        <f>IF(C73="Dummy",Données!$X$4,VLOOKUP(B73,Données!$A$3:$I$1003,5))</f>
        <v>145</v>
      </c>
      <c r="E73" s="17">
        <v>131</v>
      </c>
      <c r="F73" s="17">
        <v>132</v>
      </c>
      <c r="G73" s="17">
        <v>150</v>
      </c>
    </row>
    <row r="74" spans="1:7" x14ac:dyDescent="0.3">
      <c r="A74" s="13" t="str">
        <f>IFERROR(VLOOKUP(B74,Données!$A$3:$I$1003,4,FALSE),"")</f>
        <v>F</v>
      </c>
      <c r="B74" s="5">
        <v>1036</v>
      </c>
      <c r="C74" s="15" t="str">
        <f>IFERROR(IF(B74=Données!X$1,Données!$X$2,VLOOKUP(B74,Données!$A$3:$I$1003,3,FALSE)),"")</f>
        <v>Marie-Josée Bouchard</v>
      </c>
      <c r="D74" s="16">
        <f>IF(C74="Dummy",Données!$X$4,VLOOKUP(B74,Données!$A$3:$I$1003,5))</f>
        <v>162</v>
      </c>
      <c r="E74" s="17">
        <v>182</v>
      </c>
      <c r="F74" s="17">
        <v>121</v>
      </c>
      <c r="G74" s="17">
        <v>149</v>
      </c>
    </row>
    <row r="75" spans="1:7" x14ac:dyDescent="0.3">
      <c r="A75" s="13" t="str">
        <f>IFERROR(VLOOKUP(B75,Données!$A$3:$I$1003,4,FALSE),"")</f>
        <v>F</v>
      </c>
      <c r="B75" s="5">
        <v>1037</v>
      </c>
      <c r="C75" s="15" t="str">
        <f>IFERROR(IF(B75=Données!X$1,Données!$X$2,VLOOKUP(B75,Données!$A$3:$I$1003,3,FALSE)),"")</f>
        <v>Rita Julien</v>
      </c>
      <c r="D75" s="16">
        <f>IF(C75="Dummy",Données!$X$4,VLOOKUP(B75,Données!$A$3:$I$1003,5))</f>
        <v>183</v>
      </c>
      <c r="E75" s="17">
        <v>146</v>
      </c>
      <c r="F75" s="17">
        <v>179</v>
      </c>
      <c r="G75" s="17">
        <v>173</v>
      </c>
    </row>
    <row r="76" spans="1:7" x14ac:dyDescent="0.3">
      <c r="A76" s="13" t="str">
        <f>IFERROR(VLOOKUP(B76,Données!$A$3:$I$1003,4,FALSE),"")</f>
        <v>H</v>
      </c>
      <c r="B76" s="5">
        <v>1038</v>
      </c>
      <c r="C76" s="15" t="str">
        <f>IFERROR(IF(B76=Données!X$1,Données!$X$2,VLOOKUP(B76,Données!$A$3:$I$1003,3,FALSE)),"")</f>
        <v>Raymond Chartré</v>
      </c>
      <c r="D76" s="16">
        <f>IF(C76="Dummy",Données!$X$4,VLOOKUP(B76,Données!$A$3:$I$1003,5))</f>
        <v>190</v>
      </c>
      <c r="E76" s="17">
        <v>146</v>
      </c>
      <c r="F76" s="17">
        <v>157</v>
      </c>
      <c r="G76" s="17">
        <v>185</v>
      </c>
    </row>
    <row r="77" spans="1:7" x14ac:dyDescent="0.3">
      <c r="A77" s="19" t="s">
        <v>12</v>
      </c>
      <c r="B77" s="5"/>
      <c r="C77" s="15">
        <f>IFERROR(IF(B77=Données!X$1,Données!$X$2,VLOOKUP(B77,Données!$A$3:$I$1003,3,FALSE)),"")</f>
        <v>0</v>
      </c>
      <c r="D77" s="20" t="str">
        <f>IFERROR(IF(C77="Dummy",Données!$X$4,VLOOKUP(B77,Données!$A$3:$I$1003,5,FALSE)),"")</f>
        <v/>
      </c>
      <c r="E77" s="21"/>
      <c r="F77" s="21"/>
      <c r="G77" s="21"/>
    </row>
    <row r="78" spans="1:7" x14ac:dyDescent="0.3">
      <c r="A78" s="19" t="s">
        <v>12</v>
      </c>
      <c r="B78" s="5"/>
      <c r="C78" s="15">
        <f>IFERROR(IF(B78=Données!X$1,Données!$X$2,VLOOKUP(B78,Données!$A$3:$I$1003,3,FALSE)),"")</f>
        <v>0</v>
      </c>
      <c r="D78" s="20" t="str">
        <f>IFERROR(IF(C78="Dummy",Données!$X$4,VLOOKUP(B78,Données!$A$3:$I$1003,5,FALSE)),"")</f>
        <v/>
      </c>
      <c r="E78" s="22"/>
      <c r="F78" s="22"/>
      <c r="G78" s="22"/>
    </row>
    <row r="79" spans="1:7" x14ac:dyDescent="0.3">
      <c r="A79" s="23" t="s">
        <v>13</v>
      </c>
      <c r="B79" s="24"/>
      <c r="C79" s="25" t="str">
        <f>IFERROR(VLOOKUP(B79,Données!$Q$3:$W$503,2,FALSE),"")</f>
        <v/>
      </c>
      <c r="D79" s="26" t="s">
        <v>130</v>
      </c>
      <c r="E79" s="22"/>
      <c r="F79" s="22"/>
      <c r="G79" s="22"/>
    </row>
    <row r="80" spans="1:7" ht="15" thickBot="1" x14ac:dyDescent="0.35">
      <c r="A80" s="27" t="s">
        <v>13</v>
      </c>
      <c r="B80" s="28"/>
      <c r="C80" s="25" t="str">
        <f>IFERROR(VLOOKUP(B80,Données!$Q$3:$W$503,2,FALSE),"")</f>
        <v/>
      </c>
      <c r="D80" s="26" t="s">
        <v>130</v>
      </c>
      <c r="E80" s="29"/>
      <c r="F80" s="29"/>
      <c r="G80" s="29"/>
    </row>
    <row r="81" spans="1:7" ht="16.2" thickBot="1" x14ac:dyDescent="0.35">
      <c r="A81" s="30">
        <f>$T$1-D81</f>
        <v>-810</v>
      </c>
      <c r="B81" s="31">
        <v>26</v>
      </c>
      <c r="C81" s="32" t="s">
        <v>21</v>
      </c>
      <c r="D81" s="33">
        <f>SUM(D72:D76)</f>
        <v>810</v>
      </c>
      <c r="E81" s="34">
        <f>SUM(E72:E76)+SUMPRODUCT((E72:E76=0)*1,$D72:$D76)</f>
        <v>732</v>
      </c>
      <c r="F81" s="34">
        <f>SUM(F72:F76)+SUMPRODUCT((F72:F76=0)*1,$D72:$D76)</f>
        <v>748</v>
      </c>
      <c r="G81" s="34">
        <f>SUM(G72:G76)+SUMPRODUCT((G72:G76=0)*1,$D72:$D76)</f>
        <v>753</v>
      </c>
    </row>
    <row r="82" spans="1:7" x14ac:dyDescent="0.3">
      <c r="A82" s="13" t="str">
        <f>IFERROR(VLOOKUP(B82,Données!$A$3:$I$1003,4,FALSE),"")</f>
        <v>F</v>
      </c>
      <c r="B82" s="5">
        <v>1039</v>
      </c>
      <c r="C82" s="15" t="str">
        <f>IFERROR(IF(B82=Données!X$1,Données!$X$2,VLOOKUP(B82,Données!$A$3:$I$1003,3,FALSE)),"")</f>
        <v>Johanne Champagne</v>
      </c>
      <c r="D82" s="16">
        <f>IF(C82="Dummy",Données!$X$4,VLOOKUP(B82,Données!$A$3:$I$1003,5))</f>
        <v>134</v>
      </c>
      <c r="E82" s="17">
        <v>117</v>
      </c>
      <c r="F82" s="17">
        <v>143</v>
      </c>
      <c r="G82" s="17">
        <v>84</v>
      </c>
    </row>
    <row r="83" spans="1:7" x14ac:dyDescent="0.3">
      <c r="A83" s="13" t="str">
        <f>IFERROR(VLOOKUP(B83,Données!$A$3:$I$1003,4,FALSE),"")</f>
        <v>H</v>
      </c>
      <c r="B83" s="5">
        <v>1040</v>
      </c>
      <c r="C83" s="15" t="str">
        <f>IFERROR(IF(B83=Données!X$1,Données!$X$2,VLOOKUP(B83,Données!$A$3:$I$1003,3,FALSE)),"")</f>
        <v>Yvon Cyr</v>
      </c>
      <c r="D83" s="16">
        <f>IF(C83="Dummy",Données!$X$4,VLOOKUP(B83,Données!$A$3:$I$1003,5))</f>
        <v>164</v>
      </c>
      <c r="E83" s="17">
        <v>142</v>
      </c>
      <c r="F83" s="17">
        <v>184</v>
      </c>
      <c r="G83" s="17">
        <v>132</v>
      </c>
    </row>
    <row r="84" spans="1:7" x14ac:dyDescent="0.3">
      <c r="A84" s="13" t="str">
        <f>IFERROR(VLOOKUP(B84,Données!$A$3:$I$1003,4,FALSE),"")</f>
        <v>F</v>
      </c>
      <c r="B84" s="5">
        <v>1043</v>
      </c>
      <c r="C84" s="15" t="str">
        <f>IFERROR(IF(B84=Données!X$1,Données!$X$2,VLOOKUP(B84,Données!$A$3:$I$1003,3,FALSE)),"")</f>
        <v>Colombe Nolet</v>
      </c>
      <c r="D84" s="16">
        <f>IF(C84="Dummy",Données!$X$4,VLOOKUP(B84,Données!$A$3:$I$1003,5))</f>
        <v>145</v>
      </c>
      <c r="E84" s="17">
        <v>190</v>
      </c>
      <c r="F84" s="17">
        <v>182</v>
      </c>
      <c r="G84" s="17">
        <v>148</v>
      </c>
    </row>
    <row r="85" spans="1:7" x14ac:dyDescent="0.3">
      <c r="A85" s="13" t="str">
        <f>IFERROR(VLOOKUP(B85,Données!$A$3:$I$1003,4,FALSE),"")</f>
        <v>H</v>
      </c>
      <c r="B85" s="5">
        <v>1057</v>
      </c>
      <c r="C85" s="15" t="str">
        <f>IFERROR(IF(B85=Données!X$1,Données!$X$2,VLOOKUP(B85,Données!$A$3:$I$1003,3,FALSE)),"")</f>
        <v>Jacques Croteau</v>
      </c>
      <c r="D85" s="16">
        <f>IF(C85="Dummy",Données!$X$4,VLOOKUP(B85,Données!$A$3:$I$1003,5))</f>
        <v>173</v>
      </c>
      <c r="E85" s="17">
        <v>140</v>
      </c>
      <c r="F85" s="17">
        <v>164</v>
      </c>
      <c r="G85" s="17">
        <v>157</v>
      </c>
    </row>
    <row r="86" spans="1:7" x14ac:dyDescent="0.3">
      <c r="A86" s="13" t="str">
        <f>IFERROR(VLOOKUP(B86,Données!$A$3:$I$1003,4,FALSE),"")</f>
        <v>H</v>
      </c>
      <c r="B86" s="5">
        <v>1042</v>
      </c>
      <c r="C86" s="15" t="str">
        <f>IFERROR(IF(B86=Données!X$1,Données!$X$2,VLOOKUP(B86,Données!$A$3:$I$1003,3,FALSE)),"")</f>
        <v>Marcel Legault</v>
      </c>
      <c r="D86" s="16">
        <f>IF(C86="Dummy",Données!$X$4,VLOOKUP(B86,Données!$A$3:$I$1003,5))</f>
        <v>195</v>
      </c>
      <c r="E86" s="17">
        <v>224</v>
      </c>
      <c r="F86" s="17">
        <v>190</v>
      </c>
      <c r="G86" s="17">
        <v>215</v>
      </c>
    </row>
    <row r="87" spans="1:7" x14ac:dyDescent="0.3">
      <c r="A87" s="19" t="s">
        <v>12</v>
      </c>
      <c r="B87" s="5"/>
      <c r="C87" s="15">
        <f>IFERROR(IF(B87=Données!X$1,Données!$X$2,VLOOKUP(B87,Données!$A$3:$I$1003,3,FALSE)),"")</f>
        <v>0</v>
      </c>
      <c r="D87" s="20" t="str">
        <f>IFERROR(IF(C87="Dummy",Données!$X$4,VLOOKUP(B87,Données!$A$3:$I$1003,5,FALSE)),"")</f>
        <v/>
      </c>
      <c r="E87" s="21"/>
      <c r="F87" s="21"/>
      <c r="G87" s="21"/>
    </row>
    <row r="88" spans="1:7" x14ac:dyDescent="0.3">
      <c r="A88" s="19" t="s">
        <v>12</v>
      </c>
      <c r="B88" s="5"/>
      <c r="C88" s="15">
        <f>IFERROR(IF(B88=Données!X$1,Données!$X$2,VLOOKUP(B88,Données!$A$3:$I$1003,3,FALSE)),"")</f>
        <v>0</v>
      </c>
      <c r="D88" s="20" t="str">
        <f>IFERROR(IF(C88="Dummy",Données!$X$4,VLOOKUP(B88,Données!$A$3:$I$1003,5,FALSE)),"")</f>
        <v/>
      </c>
      <c r="E88" s="22"/>
      <c r="F88" s="22"/>
      <c r="G88" s="22"/>
    </row>
    <row r="89" spans="1:7" x14ac:dyDescent="0.3">
      <c r="A89" s="23" t="s">
        <v>13</v>
      </c>
      <c r="B89" s="24"/>
      <c r="C89" s="25" t="str">
        <f>IFERROR(VLOOKUP(B89,Données!$Q$3:$W$503,2,FALSE),"")</f>
        <v/>
      </c>
      <c r="D89" s="26" t="s">
        <v>130</v>
      </c>
      <c r="E89" s="22"/>
      <c r="F89" s="22"/>
      <c r="G89" s="22"/>
    </row>
    <row r="90" spans="1:7" ht="15" thickBot="1" x14ac:dyDescent="0.35">
      <c r="A90" s="27" t="s">
        <v>13</v>
      </c>
      <c r="B90" s="28"/>
      <c r="C90" s="25" t="str">
        <f>IFERROR(VLOOKUP(B90,Données!$Q$3:$W$503,2,FALSE),"")</f>
        <v/>
      </c>
      <c r="D90" s="26" t="s">
        <v>130</v>
      </c>
      <c r="E90" s="29"/>
      <c r="F90" s="29"/>
      <c r="G90" s="29"/>
    </row>
    <row r="91" spans="1:7" ht="16.2" thickBot="1" x14ac:dyDescent="0.35">
      <c r="A91" s="30">
        <f>$T$1-D91</f>
        <v>-811</v>
      </c>
      <c r="B91" s="31">
        <v>25</v>
      </c>
      <c r="C91" s="32" t="s">
        <v>22</v>
      </c>
      <c r="D91" s="33">
        <f>SUM(D82:D86)</f>
        <v>811</v>
      </c>
      <c r="E91" s="34">
        <f>SUM(E82:E86)+SUMPRODUCT((E82:E86=0)*1,$D82:$D86)</f>
        <v>813</v>
      </c>
      <c r="F91" s="34">
        <f>SUM(F82:F86)+SUMPRODUCT((F82:F86=0)*1,$D82:$D86)</f>
        <v>863</v>
      </c>
      <c r="G91" s="34">
        <f>SUM(G82:G86)+SUMPRODUCT((G82:G86=0)*1,$D82:$D86)</f>
        <v>736</v>
      </c>
    </row>
    <row r="92" spans="1:7" x14ac:dyDescent="0.3">
      <c r="A92" s="13" t="str">
        <f>IFERROR(VLOOKUP(B92,Données!$A$3:$I$1003,4,FALSE),"")</f>
        <v>H</v>
      </c>
      <c r="B92" s="5">
        <v>1025</v>
      </c>
      <c r="C92" s="15" t="str">
        <f>IFERROR(IF(B92=Données!X$1,Données!$X$2,VLOOKUP(B92,Données!$A$3:$I$1003,3,FALSE)),"")</f>
        <v>Claude Chaumont</v>
      </c>
      <c r="D92" s="16">
        <f>IF(C92="Dummy",Données!$X$4,VLOOKUP(B92,Données!$A$3:$I$1003,5))</f>
        <v>136</v>
      </c>
      <c r="E92" s="17">
        <v>137</v>
      </c>
      <c r="F92" s="17">
        <v>137</v>
      </c>
      <c r="G92" s="17">
        <v>135</v>
      </c>
    </row>
    <row r="93" spans="1:7" x14ac:dyDescent="0.3">
      <c r="A93" s="13" t="str">
        <f>IFERROR(VLOOKUP(B93,Données!$A$3:$I$1003,4,FALSE),"")</f>
        <v>H</v>
      </c>
      <c r="B93" s="5">
        <v>1011</v>
      </c>
      <c r="C93" s="15" t="str">
        <f>IFERROR(IF(B93=Données!X$1,Données!$X$2,VLOOKUP(B93,Données!$A$3:$I$1003,3,FALSE)),"")</f>
        <v>Réal Nolet</v>
      </c>
      <c r="D93" s="16">
        <f>IF(C93="Dummy",Données!$X$4,VLOOKUP(B93,Données!$A$3:$I$1003,5))</f>
        <v>154</v>
      </c>
      <c r="E93" s="17">
        <v>116</v>
      </c>
      <c r="F93" s="17">
        <v>182</v>
      </c>
      <c r="G93" s="17">
        <v>145</v>
      </c>
    </row>
    <row r="94" spans="1:7" x14ac:dyDescent="0.3">
      <c r="A94" s="13" t="str">
        <f>IFERROR(VLOOKUP(B94,Données!$A$3:$I$1003,4,FALSE),"")</f>
        <v>H</v>
      </c>
      <c r="B94" s="5">
        <v>1060</v>
      </c>
      <c r="C94" s="15" t="str">
        <f>IFERROR(IF(B94=Données!X$1,Données!$X$2,VLOOKUP(B94,Données!$A$3:$I$1003,3,FALSE)),"")</f>
        <v>Jean-Claude Matte</v>
      </c>
      <c r="D94" s="16">
        <f>IF(C94="Dummy",Données!$X$4,VLOOKUP(B94,Données!$A$3:$I$1003,5))</f>
        <v>165</v>
      </c>
      <c r="E94" s="17">
        <v>191</v>
      </c>
      <c r="F94" s="17">
        <v>171</v>
      </c>
      <c r="G94" s="17">
        <v>135</v>
      </c>
    </row>
    <row r="95" spans="1:7" x14ac:dyDescent="0.3">
      <c r="A95" s="13" t="str">
        <f>IFERROR(VLOOKUP(B95,Données!$A$3:$I$1003,4,FALSE),"")</f>
        <v>H</v>
      </c>
      <c r="B95" s="5">
        <v>1047</v>
      </c>
      <c r="C95" s="15" t="str">
        <f>IFERROR(IF(B95=Données!X$1,Données!$X$2,VLOOKUP(B95,Données!$A$3:$I$1003,3,FALSE)),"")</f>
        <v>Joël Gravel</v>
      </c>
      <c r="D95" s="16">
        <f>IF(C95="Dummy",Données!$X$4,VLOOKUP(B95,Données!$A$3:$I$1003,5))</f>
        <v>186</v>
      </c>
      <c r="E95" s="17">
        <v>230</v>
      </c>
      <c r="F95" s="17">
        <v>170</v>
      </c>
      <c r="G95" s="17">
        <v>205</v>
      </c>
    </row>
    <row r="96" spans="1:7" x14ac:dyDescent="0.3">
      <c r="A96" s="13" t="str">
        <f>IFERROR(VLOOKUP(B96,Données!$A$3:$I$1003,4,FALSE),"")</f>
        <v>H</v>
      </c>
      <c r="B96" s="5">
        <v>1048</v>
      </c>
      <c r="C96" s="15" t="str">
        <f>IFERROR(IF(B96=Données!X$1,Données!$X$2,VLOOKUP(B96,Données!$A$3:$I$1003,3,FALSE)),"")</f>
        <v>Jacques Robillard</v>
      </c>
      <c r="D96" s="16">
        <f>IF(C96="Dummy",Données!$X$4,VLOOKUP(B96,Données!$A$3:$I$1003,5))</f>
        <v>176</v>
      </c>
      <c r="E96" s="17">
        <v>191</v>
      </c>
      <c r="F96" s="17">
        <v>151</v>
      </c>
      <c r="G96" s="17">
        <v>171</v>
      </c>
    </row>
    <row r="97" spans="1:7" x14ac:dyDescent="0.3">
      <c r="A97" s="19" t="s">
        <v>12</v>
      </c>
      <c r="B97" s="5"/>
      <c r="C97" s="15">
        <f>IFERROR(IF(B97=Données!X$1,Données!$X$2,VLOOKUP(B97,Données!$A$3:$I$1003,3,FALSE)),"")</f>
        <v>0</v>
      </c>
      <c r="D97" s="20" t="str">
        <f>IFERROR(IF(C97="Dummy",Données!$X$4,VLOOKUP(B97,Données!$A$3:$I$1003,5,FALSE)),"")</f>
        <v/>
      </c>
      <c r="E97" s="21"/>
      <c r="F97" s="21"/>
      <c r="G97" s="21"/>
    </row>
    <row r="98" spans="1:7" x14ac:dyDescent="0.3">
      <c r="A98" s="19" t="s">
        <v>12</v>
      </c>
      <c r="B98" s="5"/>
      <c r="C98" s="15">
        <f>IFERROR(IF(B98=Données!X$1,Données!$X$2,VLOOKUP(B98,Données!$A$3:$I$1003,3,FALSE)),"")</f>
        <v>0</v>
      </c>
      <c r="D98" s="20" t="str">
        <f>IFERROR(IF(C98="Dummy",Données!$X$4,VLOOKUP(B98,Données!$A$3:$I$1003,5,FALSE)),"")</f>
        <v/>
      </c>
      <c r="E98" s="22"/>
      <c r="F98" s="22"/>
      <c r="G98" s="22"/>
    </row>
    <row r="99" spans="1:7" x14ac:dyDescent="0.3">
      <c r="A99" s="23" t="s">
        <v>13</v>
      </c>
      <c r="B99" s="24"/>
      <c r="C99" s="25" t="str">
        <f>IFERROR(VLOOKUP(B99,Données!$Q$3:$W$503,2,FALSE),"")</f>
        <v/>
      </c>
      <c r="D99" s="26" t="s">
        <v>130</v>
      </c>
      <c r="E99" s="22"/>
      <c r="F99" s="22"/>
      <c r="G99" s="22"/>
    </row>
    <row r="100" spans="1:7" ht="15" thickBot="1" x14ac:dyDescent="0.35">
      <c r="A100" s="27" t="s">
        <v>13</v>
      </c>
      <c r="B100" s="28"/>
      <c r="C100" s="25" t="str">
        <f>IFERROR(VLOOKUP(B100,Données!$Q$3:$W$503,2,FALSE),"")</f>
        <v/>
      </c>
      <c r="D100" s="26" t="s">
        <v>130</v>
      </c>
      <c r="E100" s="29"/>
      <c r="F100" s="29"/>
      <c r="G100" s="29"/>
    </row>
    <row r="101" spans="1:7" ht="16.2" thickBot="1" x14ac:dyDescent="0.35">
      <c r="A101" s="30">
        <f>$T$1-D101</f>
        <v>-817</v>
      </c>
      <c r="B101" s="31">
        <v>19</v>
      </c>
      <c r="C101" s="32" t="s">
        <v>0</v>
      </c>
      <c r="D101" s="33">
        <f>SUM(D92:D96)</f>
        <v>817</v>
      </c>
      <c r="E101" s="34">
        <f>SUM(E92:E96)+SUMPRODUCT((E92:E96=0)*1,$D92:$D96)</f>
        <v>865</v>
      </c>
      <c r="F101" s="34">
        <f>SUM(F92:F96)+SUMPRODUCT((F92:F96=0)*1,$D92:$D96)</f>
        <v>811</v>
      </c>
      <c r="G101" s="34">
        <f>SUM(G92:G96)+SUMPRODUCT((G92:G96=0)*1,$D92:$D96)</f>
        <v>791</v>
      </c>
    </row>
    <row r="102" spans="1:7" x14ac:dyDescent="0.3">
      <c r="A102" s="13" t="str">
        <f>IFERROR(VLOOKUP(B102,Données!$A$3:$I$1003,4,FALSE),"")</f>
        <v>F</v>
      </c>
      <c r="B102" s="5">
        <v>1054</v>
      </c>
      <c r="C102" s="15" t="str">
        <f>IFERROR(IF(B102=Données!X$1,Données!$X$2,VLOOKUP(B102,Données!$A$3:$I$1003,3,FALSE)),"")</f>
        <v>Pauline Morin</v>
      </c>
      <c r="D102" s="16">
        <f>IF(C102="Dummy",Données!$X$4,VLOOKUP(B102,Données!$A$3:$I$1003,5))</f>
        <v>136</v>
      </c>
      <c r="E102" s="17">
        <v>101</v>
      </c>
      <c r="F102" s="17">
        <v>112</v>
      </c>
      <c r="G102" s="17">
        <v>107</v>
      </c>
    </row>
    <row r="103" spans="1:7" x14ac:dyDescent="0.3">
      <c r="A103" s="13" t="str">
        <f>IFERROR(VLOOKUP(B103,Données!$A$3:$I$1003,4,FALSE),"")</f>
        <v>H</v>
      </c>
      <c r="B103" s="5">
        <v>1006</v>
      </c>
      <c r="C103" s="15" t="str">
        <f>IFERROR(IF(B103=Données!X$1,Données!$X$2,VLOOKUP(B103,Données!$A$3:$I$1003,3,FALSE)),"")</f>
        <v>Jean-Pierre Lapointe</v>
      </c>
      <c r="D103" s="16">
        <f>IF(C103="Dummy",Données!$X$4,VLOOKUP(B103,Données!$A$3:$I$1003,5))</f>
        <v>148</v>
      </c>
      <c r="E103" s="17"/>
      <c r="F103" s="17"/>
      <c r="G103" s="17"/>
    </row>
    <row r="104" spans="1:7" x14ac:dyDescent="0.3">
      <c r="A104" s="13" t="str">
        <f>IFERROR(VLOOKUP(B104,Données!$A$3:$I$1003,4,FALSE),"")</f>
        <v>F</v>
      </c>
      <c r="B104" s="5">
        <v>1051</v>
      </c>
      <c r="C104" s="15" t="str">
        <f>IFERROR(IF(B104=Données!X$1,Données!$X$2,VLOOKUP(B104,Données!$A$3:$I$1003,3,FALSE)),"")</f>
        <v>Huguette Charron</v>
      </c>
      <c r="D104" s="16">
        <f>IF(C104="Dummy",Données!$X$4,VLOOKUP(B104,Données!$A$3:$I$1003,5))</f>
        <v>170</v>
      </c>
      <c r="E104" s="17">
        <v>237</v>
      </c>
      <c r="F104" s="17">
        <v>201</v>
      </c>
      <c r="G104" s="17">
        <v>135</v>
      </c>
    </row>
    <row r="105" spans="1:7" x14ac:dyDescent="0.3">
      <c r="A105" s="13" t="str">
        <f>IFERROR(VLOOKUP(B105,Données!$A$3:$I$1003,4,FALSE),"")</f>
        <v>H</v>
      </c>
      <c r="B105" s="5">
        <v>1052</v>
      </c>
      <c r="C105" s="15" t="str">
        <f>IFERROR(IF(B105=Données!X$1,Données!$X$2,VLOOKUP(B105,Données!$A$3:$I$1003,3,FALSE)),"")</f>
        <v>Richard Champagne</v>
      </c>
      <c r="D105" s="16">
        <f>IF(C105="Dummy",Données!$X$4,VLOOKUP(B105,Données!$A$3:$I$1003,5))</f>
        <v>188</v>
      </c>
      <c r="E105" s="17">
        <v>159</v>
      </c>
      <c r="F105" s="17">
        <v>209</v>
      </c>
      <c r="G105" s="17">
        <v>227</v>
      </c>
    </row>
    <row r="106" spans="1:7" x14ac:dyDescent="0.3">
      <c r="A106" s="13" t="str">
        <f>IFERROR(VLOOKUP(B106,Données!$A$3:$I$1003,4,FALSE),"")</f>
        <v>F</v>
      </c>
      <c r="B106" s="5">
        <v>1053</v>
      </c>
      <c r="C106" s="15" t="str">
        <f>IFERROR(IF(B106=Données!X$1,Données!$X$2,VLOOKUP(B106,Données!$A$3:$I$1003,3,FALSE)),"")</f>
        <v>Dorothée Beauchesne</v>
      </c>
      <c r="D106" s="16">
        <f>IF(C106="Dummy",Données!$X$4,VLOOKUP(B106,Données!$A$3:$I$1003,5))</f>
        <v>174</v>
      </c>
      <c r="E106" s="17">
        <v>173</v>
      </c>
      <c r="F106" s="17">
        <v>205</v>
      </c>
      <c r="G106" s="17">
        <v>150</v>
      </c>
    </row>
    <row r="107" spans="1:7" x14ac:dyDescent="0.3">
      <c r="A107" s="19" t="s">
        <v>12</v>
      </c>
      <c r="B107" s="5"/>
      <c r="C107" s="15">
        <f>IFERROR(IF(B107=Données!X$1,Données!$X$2,VLOOKUP(B107,Données!$A$3:$I$1003,3,FALSE)),"")</f>
        <v>0</v>
      </c>
      <c r="D107" s="20" t="str">
        <f>IFERROR(IF(C107="Dummy",Données!$X$4,VLOOKUP(B107,Données!$A$3:$I$1003,5,FALSE)),"")</f>
        <v/>
      </c>
      <c r="E107" s="21"/>
      <c r="F107" s="21"/>
      <c r="G107" s="21"/>
    </row>
    <row r="108" spans="1:7" x14ac:dyDescent="0.3">
      <c r="A108" s="19" t="s">
        <v>12</v>
      </c>
      <c r="B108" s="5"/>
      <c r="C108" s="15">
        <f>IFERROR(IF(B108=Données!X$1,Données!$X$2,VLOOKUP(B108,Données!$A$3:$I$1003,3,FALSE)),"")</f>
        <v>0</v>
      </c>
      <c r="D108" s="20" t="str">
        <f>IFERROR(IF(C108="Dummy",Données!$X$4,VLOOKUP(B108,Données!$A$3:$I$1003,5,FALSE)),"")</f>
        <v/>
      </c>
      <c r="E108" s="22"/>
      <c r="F108" s="22"/>
      <c r="G108" s="22"/>
    </row>
    <row r="109" spans="1:7" x14ac:dyDescent="0.3">
      <c r="A109" s="23" t="s">
        <v>13</v>
      </c>
      <c r="B109" s="24"/>
      <c r="C109" s="25" t="str">
        <f>IFERROR(VLOOKUP(B109,Données!$Q$3:$W$503,2,FALSE),"")</f>
        <v/>
      </c>
      <c r="D109" s="26" t="s">
        <v>130</v>
      </c>
      <c r="E109" s="22"/>
      <c r="F109" s="22"/>
      <c r="G109" s="22"/>
    </row>
    <row r="110" spans="1:7" ht="15" thickBot="1" x14ac:dyDescent="0.35">
      <c r="A110" s="27" t="s">
        <v>13</v>
      </c>
      <c r="B110" s="28"/>
      <c r="C110" s="25" t="str">
        <f>IFERROR(VLOOKUP(B110,Données!$Q$3:$W$503,2,FALSE),"")</f>
        <v/>
      </c>
      <c r="D110" s="26" t="s">
        <v>130</v>
      </c>
      <c r="E110" s="29"/>
      <c r="F110" s="29"/>
      <c r="G110" s="29"/>
    </row>
    <row r="111" spans="1:7" ht="16.2" thickBot="1" x14ac:dyDescent="0.35">
      <c r="A111" s="30">
        <f>$T$1-D111</f>
        <v>-816</v>
      </c>
      <c r="B111" s="31">
        <v>20</v>
      </c>
      <c r="C111" s="32" t="s">
        <v>1</v>
      </c>
      <c r="D111" s="33">
        <f>SUM(D102:D106)</f>
        <v>816</v>
      </c>
      <c r="E111" s="34">
        <f>SUM(E102:E106)+SUMPRODUCT((E102:E106=0)*1,$D102:$D106)</f>
        <v>818</v>
      </c>
      <c r="F111" s="34">
        <f>SUM(F102:F106)+SUMPRODUCT((F102:F106=0)*1,$D102:$D106)</f>
        <v>875</v>
      </c>
      <c r="G111" s="34">
        <f>SUM(G102:G106)+SUMPRODUCT((G102:G106=0)*1,$D102:$D106)</f>
        <v>767</v>
      </c>
    </row>
    <row r="112" spans="1:7" x14ac:dyDescent="0.3">
      <c r="A112" s="13" t="str">
        <f>IFERROR(VLOOKUP(B112,Données!$A$3:$I$1003,4,FALSE),"")</f>
        <v>F</v>
      </c>
      <c r="B112" s="5">
        <v>1027</v>
      </c>
      <c r="C112" s="15" t="str">
        <f>IFERROR(IF(B112=Données!X$1,Données!$X$2,VLOOKUP(B112,Données!$A$3:$I$1003,3,FALSE)),"")</f>
        <v>Janice Clarke</v>
      </c>
      <c r="D112" s="16">
        <f>IF(C112="Dummy",Données!$X$4,VLOOKUP(B112,Données!$A$3:$I$1003,5))</f>
        <v>130</v>
      </c>
      <c r="E112" s="17">
        <v>138</v>
      </c>
      <c r="F112" s="17">
        <v>127</v>
      </c>
      <c r="G112" s="17">
        <v>153</v>
      </c>
    </row>
    <row r="113" spans="1:7" x14ac:dyDescent="0.3">
      <c r="A113" s="13" t="str">
        <f>IFERROR(VLOOKUP(B113,Données!$A$3:$I$1003,4,FALSE),"")</f>
        <v>H</v>
      </c>
      <c r="B113" s="5">
        <v>1017</v>
      </c>
      <c r="C113" s="15" t="str">
        <f>IFERROR(IF(B113=Données!X$1,Données!$X$2,VLOOKUP(B113,Données!$A$3:$I$1003,3,FALSE)),"")</f>
        <v>Jacques Charlebois</v>
      </c>
      <c r="D113" s="16">
        <f>IF(C113="Dummy",Données!$X$4,VLOOKUP(B113,Données!$A$3:$I$1003,5))</f>
        <v>162</v>
      </c>
      <c r="E113" s="17"/>
      <c r="F113" s="17"/>
      <c r="G113" s="17"/>
    </row>
    <row r="114" spans="1:7" x14ac:dyDescent="0.3">
      <c r="A114" s="13" t="str">
        <f>IFERROR(VLOOKUP(B114,Données!$A$3:$I$1003,4,FALSE),"")</f>
        <v>H</v>
      </c>
      <c r="B114" s="5">
        <v>1016</v>
      </c>
      <c r="C114" s="15" t="str">
        <f>IFERROR(IF(B114=Données!X$1,Données!$X$2,VLOOKUP(B114,Données!$A$3:$I$1003,3,FALSE)),"")</f>
        <v>Denis Lauzon</v>
      </c>
      <c r="D114" s="16">
        <f>IF(C114="Dummy",Données!$X$4,VLOOKUP(B114,Données!$A$3:$I$1003,5))</f>
        <v>170</v>
      </c>
      <c r="E114" s="17">
        <v>205</v>
      </c>
      <c r="F114" s="17">
        <v>148</v>
      </c>
      <c r="G114" s="17">
        <v>176</v>
      </c>
    </row>
    <row r="115" spans="1:7" x14ac:dyDescent="0.3">
      <c r="A115" s="13" t="str">
        <f>IFERROR(VLOOKUP(B115,Données!$A$3:$I$1003,4,FALSE),"")</f>
        <v>H</v>
      </c>
      <c r="B115" s="5">
        <v>1018</v>
      </c>
      <c r="C115" s="15" t="str">
        <f>IFERROR(IF(B115=Données!X$1,Données!$X$2,VLOOKUP(B115,Données!$A$3:$I$1003,3,FALSE)),"")</f>
        <v>Roland Gariépy</v>
      </c>
      <c r="D115" s="16">
        <f>IF(C115="Dummy",Données!$X$4,VLOOKUP(B115,Données!$A$3:$I$1003,5))</f>
        <v>177</v>
      </c>
      <c r="E115" s="17">
        <v>204</v>
      </c>
      <c r="F115" s="17">
        <v>206</v>
      </c>
      <c r="G115" s="17">
        <v>157</v>
      </c>
    </row>
    <row r="116" spans="1:7" x14ac:dyDescent="0.3">
      <c r="A116" s="13" t="str">
        <f>IFERROR(VLOOKUP(B116,Données!$A$3:$I$1003,4,FALSE),"")</f>
        <v>H</v>
      </c>
      <c r="B116" s="5">
        <v>1058</v>
      </c>
      <c r="C116" s="15" t="str">
        <f>IFERROR(IF(B116=Données!X$1,Données!$X$2,VLOOKUP(B116,Données!$A$3:$I$1003,3,FALSE)),"")</f>
        <v>André Cyr</v>
      </c>
      <c r="D116" s="16">
        <f>IF(C116="Dummy",Données!$X$4,VLOOKUP(B116,Données!$A$3:$I$1003,5))</f>
        <v>197</v>
      </c>
      <c r="E116" s="17">
        <v>139</v>
      </c>
      <c r="F116" s="17">
        <v>143</v>
      </c>
      <c r="G116" s="17">
        <v>190</v>
      </c>
    </row>
    <row r="117" spans="1:7" x14ac:dyDescent="0.3">
      <c r="A117" s="19" t="s">
        <v>12</v>
      </c>
      <c r="B117" s="5"/>
      <c r="C117" s="15">
        <f>IFERROR(IF(B117=Données!X$1,Données!$X$2,VLOOKUP(B117,Données!$A$3:$I$1003,3,FALSE)),"")</f>
        <v>0</v>
      </c>
      <c r="D117" s="20" t="str">
        <f>IFERROR(IF(C117="Dummy",Données!$X$4,VLOOKUP(B117,Données!$A$3:$I$1003,5,FALSE)),"")</f>
        <v/>
      </c>
      <c r="E117" s="21"/>
      <c r="F117" s="21"/>
      <c r="G117" s="21"/>
    </row>
    <row r="118" spans="1:7" x14ac:dyDescent="0.3">
      <c r="A118" s="19" t="s">
        <v>12</v>
      </c>
      <c r="B118" s="5"/>
      <c r="C118" s="15">
        <f>IFERROR(IF(B118=Données!X$1,Données!$X$2,VLOOKUP(B118,Données!$A$3:$I$1003,3,FALSE)),"")</f>
        <v>0</v>
      </c>
      <c r="D118" s="20" t="str">
        <f>IFERROR(IF(C118="Dummy",Données!$X$4,VLOOKUP(B118,Données!$A$3:$I$1003,5,FALSE)),"")</f>
        <v/>
      </c>
      <c r="E118" s="22"/>
      <c r="F118" s="22"/>
      <c r="G118" s="22"/>
    </row>
    <row r="119" spans="1:7" x14ac:dyDescent="0.3">
      <c r="A119" s="23" t="s">
        <v>13</v>
      </c>
      <c r="B119" s="24"/>
      <c r="C119" s="25" t="str">
        <f>IFERROR(VLOOKUP(B119,Données!$Q$3:$W$503,2,FALSE),"")</f>
        <v/>
      </c>
      <c r="D119" s="26" t="s">
        <v>130</v>
      </c>
      <c r="E119" s="22"/>
      <c r="F119" s="22"/>
      <c r="G119" s="22"/>
    </row>
    <row r="120" spans="1:7" ht="15" thickBot="1" x14ac:dyDescent="0.35">
      <c r="A120" s="27" t="s">
        <v>13</v>
      </c>
      <c r="B120" s="28"/>
      <c r="C120" s="25" t="str">
        <f>IFERROR(VLOOKUP(B120,Données!$Q$3:$W$503,2,FALSE),"")</f>
        <v/>
      </c>
      <c r="D120" s="26" t="s">
        <v>130</v>
      </c>
      <c r="E120" s="29"/>
      <c r="F120" s="29"/>
      <c r="G120" s="29"/>
    </row>
    <row r="121" spans="1:7" ht="16.2" thickBot="1" x14ac:dyDescent="0.35">
      <c r="A121" s="30">
        <f>$T$1-D121</f>
        <v>-836</v>
      </c>
      <c r="B121" s="31">
        <v>0</v>
      </c>
      <c r="C121" s="32" t="s">
        <v>2</v>
      </c>
      <c r="D121" s="33">
        <f>SUM(D112:D116)</f>
        <v>836</v>
      </c>
      <c r="E121" s="34">
        <f>SUM(E112:E116)+SUMPRODUCT((E112:E116=0)*1,$D112:$D116)</f>
        <v>848</v>
      </c>
      <c r="F121" s="34">
        <f>SUM(F112:F116)+SUMPRODUCT((F112:F116=0)*1,$D112:$D116)</f>
        <v>786</v>
      </c>
      <c r="G121" s="34">
        <f>SUM(G112:G116)+SUMPRODUCT((G112:G116=0)*1,$D112:$D116)</f>
        <v>838</v>
      </c>
    </row>
    <row r="122" spans="1:7" x14ac:dyDescent="0.3">
      <c r="A122" s="13" t="str">
        <f>IFERROR(VLOOKUP(B122,Données!$A$3:$I$1003,4,FALSE),"")</f>
        <v>H</v>
      </c>
      <c r="B122" s="5">
        <v>1046</v>
      </c>
      <c r="C122" s="15" t="str">
        <f>IFERROR(IF(B122=Données!X$1,Données!$X$2,VLOOKUP(B122,Données!$A$3:$I$1003,3,FALSE)),"")</f>
        <v xml:space="preserve">Élie Issa </v>
      </c>
      <c r="D122" s="16">
        <f>IF(C122="Dummy",Données!$X$4,VLOOKUP(B122,Données!$A$3:$I$1003,5))</f>
        <v>168</v>
      </c>
      <c r="E122" s="17">
        <v>161</v>
      </c>
      <c r="F122" s="17">
        <v>164</v>
      </c>
      <c r="G122" s="17">
        <v>187</v>
      </c>
    </row>
    <row r="123" spans="1:7" x14ac:dyDescent="0.3">
      <c r="A123" s="13" t="str">
        <f>IFERROR(VLOOKUP(B123,Données!$A$3:$I$1003,4,FALSE),"")</f>
        <v>F</v>
      </c>
      <c r="B123" s="5">
        <v>1015</v>
      </c>
      <c r="C123" s="15" t="str">
        <f>IFERROR(IF(B123=Données!X$1,Données!$X$2,VLOOKUP(B123,Données!$A$3:$I$1003,3,FALSE)),"")</f>
        <v>Georgette Grenier</v>
      </c>
      <c r="D123" s="16">
        <f>IF(C123="Dummy",Données!$X$4,VLOOKUP(B123,Données!$A$3:$I$1003,5))</f>
        <v>126</v>
      </c>
      <c r="E123" s="17">
        <v>67</v>
      </c>
      <c r="F123" s="17">
        <v>77</v>
      </c>
      <c r="G123" s="17">
        <v>75</v>
      </c>
    </row>
    <row r="124" spans="1:7" x14ac:dyDescent="0.3">
      <c r="A124" s="13" t="str">
        <f>IFERROR(VLOOKUP(B124,Données!$A$3:$I$1003,4,FALSE),"")</f>
        <v>F</v>
      </c>
      <c r="B124" s="5">
        <v>1003</v>
      </c>
      <c r="C124" s="15" t="str">
        <f>IFERROR(IF(B124=Données!X$1,Données!$X$2,VLOOKUP(B124,Données!$A$3:$I$1003,3,FALSE)),"")</f>
        <v>Louise Robillard</v>
      </c>
      <c r="D124" s="16">
        <f>IF(C124="Dummy",Données!$X$4,VLOOKUP(B124,Données!$A$3:$I$1003,5))</f>
        <v>150</v>
      </c>
      <c r="E124" s="17">
        <v>118</v>
      </c>
      <c r="F124" s="17">
        <v>143</v>
      </c>
      <c r="G124" s="17">
        <v>179</v>
      </c>
    </row>
    <row r="125" spans="1:7" x14ac:dyDescent="0.3">
      <c r="A125" s="13" t="str">
        <f>IFERROR(VLOOKUP(B125,Données!$A$3:$I$1003,4,FALSE),"")</f>
        <v>F</v>
      </c>
      <c r="B125" s="5">
        <v>1041</v>
      </c>
      <c r="C125" s="15" t="str">
        <f>IFERROR(IF(B125=Données!X$1,Données!$X$2,VLOOKUP(B125,Données!$A$3:$I$1003,3,FALSE)),"")</f>
        <v>Thérèse Robert</v>
      </c>
      <c r="D125" s="16">
        <f>IF(C125="Dummy",Données!$X$4,VLOOKUP(B125,Données!$A$3:$I$1003,5))</f>
        <v>182</v>
      </c>
      <c r="E125" s="17">
        <v>187</v>
      </c>
      <c r="F125" s="17">
        <v>153</v>
      </c>
      <c r="G125" s="17">
        <v>162</v>
      </c>
    </row>
    <row r="126" spans="1:7" x14ac:dyDescent="0.3">
      <c r="A126" s="13" t="str">
        <f>IFERROR(VLOOKUP(B126,Données!$A$3:$I$1003,4,FALSE),"")</f>
        <v>H</v>
      </c>
      <c r="B126" s="5">
        <v>1062</v>
      </c>
      <c r="C126" s="15" t="str">
        <f>IFERROR(IF(B126=Données!X$1,Données!$X$2,VLOOKUP(B126,Données!$A$3:$I$1003,3,FALSE)),"")</f>
        <v>Serge Lemieux</v>
      </c>
      <c r="D126" s="16">
        <f>IF(C126="Dummy",Données!$X$4,VLOOKUP(B126,Données!$A$3:$I$1003,5))</f>
        <v>191</v>
      </c>
      <c r="E126" s="17">
        <v>181</v>
      </c>
      <c r="F126" s="17">
        <v>205</v>
      </c>
      <c r="G126" s="17">
        <v>168</v>
      </c>
    </row>
    <row r="127" spans="1:7" x14ac:dyDescent="0.3">
      <c r="A127" s="19" t="s">
        <v>12</v>
      </c>
      <c r="B127" s="5"/>
      <c r="C127" s="15">
        <f>IFERROR(IF(B127=Données!X$1,Données!$X$2,VLOOKUP(B127,Données!$A$3:$I$1003,3,FALSE)),"")</f>
        <v>0</v>
      </c>
      <c r="D127" s="20" t="str">
        <f>IFERROR(IF(C127="Dummy",Données!$X$4,VLOOKUP(B127,Données!$A$3:$I$1003,5,FALSE)),"")</f>
        <v/>
      </c>
      <c r="E127" s="21"/>
      <c r="F127" s="21"/>
      <c r="G127" s="21"/>
    </row>
    <row r="128" spans="1:7" x14ac:dyDescent="0.3">
      <c r="A128" s="19" t="s">
        <v>12</v>
      </c>
      <c r="B128" s="5"/>
      <c r="C128" s="15">
        <f>IFERROR(IF(B128=Données!X$1,Données!$X$2,VLOOKUP(B128,Données!$A$3:$I$1003,3,FALSE)),"")</f>
        <v>0</v>
      </c>
      <c r="D128" s="20" t="str">
        <f>IFERROR(IF(C128="Dummy",Données!$X$4,VLOOKUP(B128,Données!$A$3:$I$1003,5,FALSE)),"")</f>
        <v/>
      </c>
      <c r="E128" s="22"/>
      <c r="F128" s="22"/>
      <c r="G128" s="22"/>
    </row>
    <row r="129" spans="1:7" x14ac:dyDescent="0.3">
      <c r="A129" s="23" t="s">
        <v>13</v>
      </c>
      <c r="B129" s="24"/>
      <c r="C129" s="25" t="str">
        <f>IFERROR(VLOOKUP(B129,Données!$Q$3:$W$503,2,FALSE),"")</f>
        <v/>
      </c>
      <c r="D129" s="26" t="s">
        <v>130</v>
      </c>
      <c r="E129" s="22"/>
      <c r="F129" s="22"/>
      <c r="G129" s="22"/>
    </row>
    <row r="130" spans="1:7" ht="15" thickBot="1" x14ac:dyDescent="0.35">
      <c r="A130" s="27" t="s">
        <v>13</v>
      </c>
      <c r="B130" s="28"/>
      <c r="C130" s="25" t="str">
        <f>IFERROR(VLOOKUP(B130,Données!$Q$3:$W$503,2,FALSE),"")</f>
        <v/>
      </c>
      <c r="D130" s="26" t="s">
        <v>130</v>
      </c>
      <c r="E130" s="29"/>
      <c r="F130" s="29"/>
      <c r="G130" s="29"/>
    </row>
    <row r="131" spans="1:7" ht="16.2" thickBot="1" x14ac:dyDescent="0.35">
      <c r="A131" s="30">
        <f>$T$1-D131</f>
        <v>-817</v>
      </c>
      <c r="B131" s="31">
        <v>19</v>
      </c>
      <c r="C131" s="32" t="s">
        <v>3</v>
      </c>
      <c r="D131" s="33">
        <f>SUM(D122:D126)</f>
        <v>817</v>
      </c>
      <c r="E131" s="34">
        <f>SUM(E122:E126)+SUMPRODUCT((E122:E126=0)*1,$D122:$D126)</f>
        <v>714</v>
      </c>
      <c r="F131" s="34">
        <f>SUM(F122:F126)+SUMPRODUCT((F122:F126=0)*1,$D122:$D126)</f>
        <v>742</v>
      </c>
      <c r="G131" s="34">
        <f>SUM(G122:G126)+SUMPRODUCT((G122:G126=0)*1,$D122:$D126)</f>
        <v>771</v>
      </c>
    </row>
    <row r="132" spans="1:7" x14ac:dyDescent="0.3">
      <c r="A132" s="13" t="str">
        <f>IFERROR(VLOOKUP(B132,Données!$A$3:$I$1003,4,FALSE),"")</f>
        <v>F</v>
      </c>
      <c r="B132" s="5">
        <v>1026</v>
      </c>
      <c r="C132" s="15" t="str">
        <f>IFERROR(IF(B132=Données!X$1,Données!$X$2,VLOOKUP(B132,Données!$A$3:$I$1003,3,FALSE)),"")</f>
        <v>Lucie Trudel</v>
      </c>
      <c r="D132" s="16">
        <f>IF(C132="Dummy",Données!$X$4,VLOOKUP(B132,Données!$A$3:$I$1003,5))</f>
        <v>156</v>
      </c>
      <c r="E132" s="17">
        <v>153</v>
      </c>
      <c r="F132" s="17">
        <v>118</v>
      </c>
      <c r="G132" s="17">
        <v>163</v>
      </c>
    </row>
    <row r="133" spans="1:7" x14ac:dyDescent="0.3">
      <c r="A133" s="13" t="str">
        <f>IFERROR(VLOOKUP(B133,Données!$A$3:$I$1003,4,FALSE),"")</f>
        <v>H</v>
      </c>
      <c r="B133" s="5">
        <v>1064</v>
      </c>
      <c r="C133" s="15" t="str">
        <f>IFERROR(IF(B133=Données!X$1,Données!$X$2,VLOOKUP(B133,Données!$A$3:$I$1003,3,FALSE)),"")</f>
        <v>Jean-Guy Brazeau</v>
      </c>
      <c r="D133" s="16">
        <f>IF(C133="Dummy",Données!$X$4,VLOOKUP(B133,Données!$A$3:$I$1003,5))</f>
        <v>159</v>
      </c>
      <c r="E133" s="17"/>
      <c r="F133" s="17"/>
      <c r="G133" s="17"/>
    </row>
    <row r="134" spans="1:7" x14ac:dyDescent="0.3">
      <c r="A134" s="13" t="str">
        <f>IFERROR(VLOOKUP(B134,Données!$A$3:$I$1003,4,FALSE),"")</f>
        <v>H</v>
      </c>
      <c r="B134" s="5">
        <v>1066</v>
      </c>
      <c r="C134" s="15" t="str">
        <f>IFERROR(IF(B134=Données!X$1,Données!$X$2,VLOOKUP(B134,Données!$A$3:$I$1003,3,FALSE)),"")</f>
        <v>Gilles Tremblay</v>
      </c>
      <c r="D134" s="16">
        <f>IF(C134="Dummy",Données!$X$4,VLOOKUP(B134,Données!$A$3:$I$1003,5))</f>
        <v>173</v>
      </c>
      <c r="E134" s="17">
        <v>129</v>
      </c>
      <c r="F134" s="17">
        <v>176</v>
      </c>
      <c r="G134" s="17">
        <v>214</v>
      </c>
    </row>
    <row r="135" spans="1:7" x14ac:dyDescent="0.3">
      <c r="A135" s="13" t="str">
        <f>IFERROR(VLOOKUP(B135,Données!$A$3:$I$1003,4,FALSE),"")</f>
        <v>F</v>
      </c>
      <c r="B135" s="5">
        <v>1068</v>
      </c>
      <c r="C135" s="15" t="str">
        <f>IFERROR(IF(B135=Données!X$1,Données!$X$2,VLOOKUP(B135,Données!$A$3:$I$1003,3,FALSE)),"")</f>
        <v>Lucille Dubois</v>
      </c>
      <c r="D135" s="16">
        <f>IF(C135="Dummy",Données!$X$4,VLOOKUP(B135,Données!$A$3:$I$1003,5))</f>
        <v>132</v>
      </c>
      <c r="E135" s="17">
        <v>167</v>
      </c>
      <c r="F135" s="17">
        <v>157</v>
      </c>
      <c r="G135" s="17">
        <v>180</v>
      </c>
    </row>
    <row r="136" spans="1:7" x14ac:dyDescent="0.3">
      <c r="A136" s="13" t="str">
        <f>IFERROR(VLOOKUP(B136,Données!$A$3:$I$1003,4,FALSE),"")</f>
        <v>F</v>
      </c>
      <c r="B136" s="5">
        <v>1067</v>
      </c>
      <c r="C136" s="15" t="str">
        <f>IFERROR(IF(B136=Données!X$1,Données!$X$2,VLOOKUP(B136,Données!$A$3:$I$1003,3,FALSE)),"")</f>
        <v>Monique Boucher</v>
      </c>
      <c r="D136" s="16">
        <f>IF(C136="Dummy",Données!$X$4,VLOOKUP(B136,Données!$A$3:$I$1003,5))</f>
        <v>195</v>
      </c>
      <c r="E136" s="17">
        <v>187</v>
      </c>
      <c r="F136" s="17">
        <v>220</v>
      </c>
      <c r="G136" s="17">
        <v>218</v>
      </c>
    </row>
    <row r="137" spans="1:7" x14ac:dyDescent="0.3">
      <c r="A137" s="19" t="s">
        <v>12</v>
      </c>
      <c r="B137" s="5"/>
      <c r="C137" s="15">
        <f>IFERROR(IF(B137=Données!X$1,Données!$X$2,VLOOKUP(B137,Données!$A$3:$I$1003,3,FALSE)),"")</f>
        <v>0</v>
      </c>
      <c r="D137" s="20" t="str">
        <f>IFERROR(IF(C137="Dummy",Données!$X$4,VLOOKUP(B137,Données!$A$3:$I$1003,5,FALSE)),"")</f>
        <v/>
      </c>
      <c r="E137" s="21"/>
      <c r="F137" s="21"/>
      <c r="G137" s="21"/>
    </row>
    <row r="138" spans="1:7" x14ac:dyDescent="0.3">
      <c r="A138" s="19" t="s">
        <v>12</v>
      </c>
      <c r="B138" s="5"/>
      <c r="C138" s="15">
        <f>IFERROR(IF(B138=Données!X$1,Données!$X$2,VLOOKUP(B138,Données!$A$3:$I$1003,3,FALSE)),"")</f>
        <v>0</v>
      </c>
      <c r="D138" s="20" t="str">
        <f>IFERROR(IF(C138="Dummy",Données!$X$4,VLOOKUP(B138,Données!$A$3:$I$1003,5,FALSE)),"")</f>
        <v/>
      </c>
      <c r="E138" s="22"/>
      <c r="F138" s="22"/>
      <c r="G138" s="22"/>
    </row>
    <row r="139" spans="1:7" x14ac:dyDescent="0.3">
      <c r="A139" s="23" t="s">
        <v>13</v>
      </c>
      <c r="B139" s="24"/>
      <c r="C139" s="25" t="str">
        <f>IFERROR(VLOOKUP(B139,Données!$Q$3:$W$503,2,FALSE),"")</f>
        <v/>
      </c>
      <c r="D139" s="26" t="s">
        <v>130</v>
      </c>
      <c r="E139" s="22"/>
      <c r="F139" s="22"/>
      <c r="G139" s="22"/>
    </row>
    <row r="140" spans="1:7" ht="15" thickBot="1" x14ac:dyDescent="0.35">
      <c r="A140" s="27" t="s">
        <v>13</v>
      </c>
      <c r="B140" s="28"/>
      <c r="C140" s="25" t="str">
        <f>IFERROR(VLOOKUP(B140,Données!$Q$3:$W$503,2,FALSE),"")</f>
        <v/>
      </c>
      <c r="D140" s="26" t="s">
        <v>130</v>
      </c>
      <c r="E140" s="29"/>
      <c r="F140" s="29"/>
      <c r="G140" s="29"/>
    </row>
    <row r="141" spans="1:7" ht="16.2" thickBot="1" x14ac:dyDescent="0.35">
      <c r="A141" s="30">
        <f>$T$1-D141</f>
        <v>-815</v>
      </c>
      <c r="B141" s="31">
        <v>21</v>
      </c>
      <c r="C141" s="32" t="s">
        <v>4</v>
      </c>
      <c r="D141" s="33">
        <f>SUM(D132:D136)</f>
        <v>815</v>
      </c>
      <c r="E141" s="34">
        <f>SUM(E132:E136)+SUMPRODUCT((E132:E136=0)*1,$D132:$D136)</f>
        <v>795</v>
      </c>
      <c r="F141" s="34">
        <f>SUM(F132:F136)+SUMPRODUCT((F132:F136=0)*1,$D132:$D136)</f>
        <v>830</v>
      </c>
      <c r="G141" s="34">
        <f>SUM(G132:G136)+SUMPRODUCT((G132:G136=0)*1,$D132:$D136)</f>
        <v>934</v>
      </c>
    </row>
  </sheetData>
  <conditionalFormatting sqref="E1:G1 A2:A6">
    <cfRule type="containsErrors" dxfId="1410" priority="658">
      <formula>ISERROR(A1)</formula>
    </cfRule>
  </conditionalFormatting>
  <conditionalFormatting sqref="A1">
    <cfRule type="containsErrors" dxfId="1409" priority="655">
      <formula>ISERROR(A1)</formula>
    </cfRule>
  </conditionalFormatting>
  <conditionalFormatting sqref="A7:A8">
    <cfRule type="cellIs" dxfId="1408" priority="653" operator="equal">
      <formula>0</formula>
    </cfRule>
    <cfRule type="containsErrors" dxfId="1407" priority="654">
      <formula>ISERROR(A7)</formula>
    </cfRule>
  </conditionalFormatting>
  <conditionalFormatting sqref="A9:A10">
    <cfRule type="cellIs" dxfId="1406" priority="651" operator="equal">
      <formula>0</formula>
    </cfRule>
    <cfRule type="containsErrors" dxfId="1405" priority="652">
      <formula>ISERROR(A9)</formula>
    </cfRule>
  </conditionalFormatting>
  <conditionalFormatting sqref="A11">
    <cfRule type="containsErrors" dxfId="1404" priority="659">
      <formula>ISERROR(A11)</formula>
    </cfRule>
  </conditionalFormatting>
  <conditionalFormatting sqref="B1">
    <cfRule type="containsErrors" dxfId="1403" priority="650">
      <formula>ISERROR(B1)</formula>
    </cfRule>
  </conditionalFormatting>
  <conditionalFormatting sqref="E1:G1 E11:G11">
    <cfRule type="cellIs" dxfId="1402" priority="656" operator="equal">
      <formula>0</formula>
    </cfRule>
    <cfRule type="containsErrors" dxfId="1401" priority="657">
      <formula>ISERROR(E1)</formula>
    </cfRule>
  </conditionalFormatting>
  <conditionalFormatting sqref="A21">
    <cfRule type="containsErrors" dxfId="1400" priority="649">
      <formula>ISERROR(A21)</formula>
    </cfRule>
  </conditionalFormatting>
  <conditionalFormatting sqref="A31">
    <cfRule type="containsErrors" dxfId="1399" priority="648">
      <formula>ISERROR(A31)</formula>
    </cfRule>
  </conditionalFormatting>
  <conditionalFormatting sqref="A41">
    <cfRule type="containsErrors" dxfId="1398" priority="647">
      <formula>ISERROR(A41)</formula>
    </cfRule>
  </conditionalFormatting>
  <conditionalFormatting sqref="A51">
    <cfRule type="containsErrors" dxfId="1397" priority="646">
      <formula>ISERROR(A51)</formula>
    </cfRule>
  </conditionalFormatting>
  <conditionalFormatting sqref="A61">
    <cfRule type="containsErrors" dxfId="1396" priority="645">
      <formula>ISERROR(A61)</formula>
    </cfRule>
  </conditionalFormatting>
  <conditionalFormatting sqref="A71">
    <cfRule type="containsErrors" dxfId="1395" priority="644">
      <formula>ISERROR(A71)</formula>
    </cfRule>
  </conditionalFormatting>
  <conditionalFormatting sqref="A81">
    <cfRule type="containsErrors" dxfId="1394" priority="643">
      <formula>ISERROR(A81)</formula>
    </cfRule>
  </conditionalFormatting>
  <conditionalFormatting sqref="A91">
    <cfRule type="containsErrors" dxfId="1393" priority="642">
      <formula>ISERROR(A91)</formula>
    </cfRule>
  </conditionalFormatting>
  <conditionalFormatting sqref="A101">
    <cfRule type="containsErrors" dxfId="1392" priority="641">
      <formula>ISERROR(A101)</formula>
    </cfRule>
  </conditionalFormatting>
  <conditionalFormatting sqref="A111">
    <cfRule type="containsErrors" dxfId="1391" priority="640">
      <formula>ISERROR(A111)</formula>
    </cfRule>
  </conditionalFormatting>
  <conditionalFormatting sqref="A121">
    <cfRule type="containsErrors" dxfId="1390" priority="639">
      <formula>ISERROR(A121)</formula>
    </cfRule>
  </conditionalFormatting>
  <conditionalFormatting sqref="A131">
    <cfRule type="containsErrors" dxfId="1389" priority="638">
      <formula>ISERROR(A131)</formula>
    </cfRule>
  </conditionalFormatting>
  <conditionalFormatting sqref="A141">
    <cfRule type="containsErrors" dxfId="1388" priority="637">
      <formula>ISERROR(A141)</formula>
    </cfRule>
  </conditionalFormatting>
  <conditionalFormatting sqref="C1:D1">
    <cfRule type="containsErrors" dxfId="1387" priority="660">
      <formula>ISERROR(C1)</formula>
    </cfRule>
  </conditionalFormatting>
  <conditionalFormatting sqref="C11">
    <cfRule type="containsErrors" dxfId="1386" priority="610">
      <formula>ISERROR(C11)</formula>
    </cfRule>
  </conditionalFormatting>
  <conditionalFormatting sqref="C21">
    <cfRule type="containsErrors" dxfId="1385" priority="609">
      <formula>ISERROR(C21)</formula>
    </cfRule>
  </conditionalFormatting>
  <conditionalFormatting sqref="C31">
    <cfRule type="containsErrors" dxfId="1384" priority="608">
      <formula>ISERROR(C31)</formula>
    </cfRule>
  </conditionalFormatting>
  <conditionalFormatting sqref="C41">
    <cfRule type="containsErrors" dxfId="1383" priority="607">
      <formula>ISERROR(C41)</formula>
    </cfRule>
  </conditionalFormatting>
  <conditionalFormatting sqref="C51">
    <cfRule type="containsErrors" dxfId="1382" priority="606">
      <formula>ISERROR(C51)</formula>
    </cfRule>
  </conditionalFormatting>
  <conditionalFormatting sqref="C61">
    <cfRule type="containsErrors" dxfId="1381" priority="605">
      <formula>ISERROR(C61)</formula>
    </cfRule>
  </conditionalFormatting>
  <conditionalFormatting sqref="C71">
    <cfRule type="containsErrors" dxfId="1380" priority="604">
      <formula>ISERROR(C71)</formula>
    </cfRule>
  </conditionalFormatting>
  <conditionalFormatting sqref="C81">
    <cfRule type="containsErrors" dxfId="1379" priority="603">
      <formula>ISERROR(C81)</formula>
    </cfRule>
  </conditionalFormatting>
  <conditionalFormatting sqref="C91">
    <cfRule type="containsErrors" dxfId="1378" priority="602">
      <formula>ISERROR(C91)</formula>
    </cfRule>
  </conditionalFormatting>
  <conditionalFormatting sqref="C101">
    <cfRule type="containsErrors" dxfId="1377" priority="601">
      <formula>ISERROR(C101)</formula>
    </cfRule>
  </conditionalFormatting>
  <conditionalFormatting sqref="C111">
    <cfRule type="containsErrors" dxfId="1376" priority="600">
      <formula>ISERROR(C111)</formula>
    </cfRule>
  </conditionalFormatting>
  <conditionalFormatting sqref="C121">
    <cfRule type="containsErrors" dxfId="1375" priority="599">
      <formula>ISERROR(C121)</formula>
    </cfRule>
  </conditionalFormatting>
  <conditionalFormatting sqref="C131">
    <cfRule type="containsErrors" dxfId="1374" priority="598">
      <formula>ISERROR(C131)</formula>
    </cfRule>
  </conditionalFormatting>
  <conditionalFormatting sqref="C141">
    <cfRule type="containsErrors" dxfId="1373" priority="597">
      <formula>ISERROR(C141)</formula>
    </cfRule>
  </conditionalFormatting>
  <conditionalFormatting sqref="D7:D8">
    <cfRule type="containsErrors" dxfId="1372" priority="595">
      <formula>ISERROR(D7)</formula>
    </cfRule>
  </conditionalFormatting>
  <conditionalFormatting sqref="C2:D6 C7:C8">
    <cfRule type="containsErrors" dxfId="1371" priority="596">
      <formula>ISERROR(C2)</formula>
    </cfRule>
  </conditionalFormatting>
  <conditionalFormatting sqref="D11">
    <cfRule type="containsErrors" dxfId="1370" priority="594">
      <formula>ISERROR(D11)</formula>
    </cfRule>
  </conditionalFormatting>
  <conditionalFormatting sqref="D21">
    <cfRule type="containsErrors" dxfId="1369" priority="593">
      <formula>ISERROR(D21)</formula>
    </cfRule>
  </conditionalFormatting>
  <conditionalFormatting sqref="D31">
    <cfRule type="containsErrors" dxfId="1368" priority="592">
      <formula>ISERROR(D31)</formula>
    </cfRule>
  </conditionalFormatting>
  <conditionalFormatting sqref="D41">
    <cfRule type="containsErrors" dxfId="1367" priority="591">
      <formula>ISERROR(D41)</formula>
    </cfRule>
  </conditionalFormatting>
  <conditionalFormatting sqref="D51">
    <cfRule type="containsErrors" dxfId="1366" priority="590">
      <formula>ISERROR(D51)</formula>
    </cfRule>
  </conditionalFormatting>
  <conditionalFormatting sqref="D61">
    <cfRule type="containsErrors" dxfId="1365" priority="589">
      <formula>ISERROR(D61)</formula>
    </cfRule>
  </conditionalFormatting>
  <conditionalFormatting sqref="D71">
    <cfRule type="containsErrors" dxfId="1364" priority="588">
      <formula>ISERROR(D71)</formula>
    </cfRule>
  </conditionalFormatting>
  <conditionalFormatting sqref="D81">
    <cfRule type="containsErrors" dxfId="1363" priority="587">
      <formula>ISERROR(D81)</formula>
    </cfRule>
  </conditionalFormatting>
  <conditionalFormatting sqref="D91">
    <cfRule type="containsErrors" dxfId="1362" priority="586">
      <formula>ISERROR(D91)</formula>
    </cfRule>
  </conditionalFormatting>
  <conditionalFormatting sqref="D101">
    <cfRule type="containsErrors" dxfId="1361" priority="585">
      <formula>ISERROR(D101)</formula>
    </cfRule>
  </conditionalFormatting>
  <conditionalFormatting sqref="D111">
    <cfRule type="containsErrors" dxfId="1360" priority="584">
      <formula>ISERROR(D111)</formula>
    </cfRule>
  </conditionalFormatting>
  <conditionalFormatting sqref="D121">
    <cfRule type="containsErrors" dxfId="1359" priority="583">
      <formula>ISERROR(D121)</formula>
    </cfRule>
  </conditionalFormatting>
  <conditionalFormatting sqref="D131">
    <cfRule type="containsErrors" dxfId="1358" priority="582">
      <formula>ISERROR(D131)</formula>
    </cfRule>
  </conditionalFormatting>
  <conditionalFormatting sqref="D141">
    <cfRule type="containsErrors" dxfId="1357" priority="581">
      <formula>ISERROR(D141)</formula>
    </cfRule>
  </conditionalFormatting>
  <conditionalFormatting sqref="C9:D10">
    <cfRule type="cellIs" dxfId="1356" priority="514" operator="equal">
      <formula>0</formula>
    </cfRule>
    <cfRule type="containsErrors" dxfId="1355" priority="515">
      <formula>ISERROR(C9)</formula>
    </cfRule>
  </conditionalFormatting>
  <conditionalFormatting sqref="A2:A6">
    <cfRule type="cellIs" dxfId="1354" priority="513" operator="equal">
      <formula>0</formula>
    </cfRule>
  </conditionalFormatting>
  <conditionalFormatting sqref="E2">
    <cfRule type="expression" dxfId="1353" priority="460">
      <formula>IF(E2=300,5)</formula>
    </cfRule>
  </conditionalFormatting>
  <conditionalFormatting sqref="F2">
    <cfRule type="expression" dxfId="1352" priority="459">
      <formula>IF(F2=300,5)</formula>
    </cfRule>
  </conditionalFormatting>
  <conditionalFormatting sqref="G2">
    <cfRule type="expression" dxfId="1351" priority="458">
      <formula>IF(G2=300,5)</formula>
    </cfRule>
  </conditionalFormatting>
  <conditionalFormatting sqref="E3">
    <cfRule type="expression" dxfId="1350" priority="457">
      <formula>IF(E3=300,5)</formula>
    </cfRule>
  </conditionalFormatting>
  <conditionalFormatting sqref="F3">
    <cfRule type="expression" dxfId="1349" priority="456">
      <formula>IF(F3=300,5)</formula>
    </cfRule>
  </conditionalFormatting>
  <conditionalFormatting sqref="G3">
    <cfRule type="expression" dxfId="1348" priority="455">
      <formula>IF(G3=300,5)</formula>
    </cfRule>
  </conditionalFormatting>
  <conditionalFormatting sqref="E4">
    <cfRule type="expression" dxfId="1347" priority="454">
      <formula>IF(E4=300,5)</formula>
    </cfRule>
  </conditionalFormatting>
  <conditionalFormatting sqref="F4">
    <cfRule type="expression" dxfId="1346" priority="453">
      <formula>IF(F4=300,5)</formula>
    </cfRule>
  </conditionalFormatting>
  <conditionalFormatting sqref="G4">
    <cfRule type="expression" dxfId="1345" priority="452">
      <formula>IF(G4=300,5)</formula>
    </cfRule>
  </conditionalFormatting>
  <conditionalFormatting sqref="E5">
    <cfRule type="expression" dxfId="1344" priority="451">
      <formula>IF(E5=300,5)</formula>
    </cfRule>
  </conditionalFormatting>
  <conditionalFormatting sqref="F5">
    <cfRule type="expression" dxfId="1343" priority="450">
      <formula>IF(F5=300,5)</formula>
    </cfRule>
  </conditionalFormatting>
  <conditionalFormatting sqref="G5">
    <cfRule type="expression" dxfId="1342" priority="449">
      <formula>IF(G5=300,5)</formula>
    </cfRule>
  </conditionalFormatting>
  <conditionalFormatting sqref="E6">
    <cfRule type="expression" dxfId="1341" priority="448">
      <formula>IF(E6=300,5)</formula>
    </cfRule>
  </conditionalFormatting>
  <conditionalFormatting sqref="F6">
    <cfRule type="expression" dxfId="1340" priority="447">
      <formula>IF(F6=300,5)</formula>
    </cfRule>
  </conditionalFormatting>
  <conditionalFormatting sqref="G6">
    <cfRule type="expression" dxfId="1339" priority="446">
      <formula>IF(G6=300,5)</formula>
    </cfRule>
  </conditionalFormatting>
  <conditionalFormatting sqref="E12">
    <cfRule type="expression" dxfId="1338" priority="445">
      <formula>IF(E12=300,5)</formula>
    </cfRule>
  </conditionalFormatting>
  <conditionalFormatting sqref="F12">
    <cfRule type="expression" dxfId="1337" priority="444">
      <formula>IF(F12=300,5)</formula>
    </cfRule>
  </conditionalFormatting>
  <conditionalFormatting sqref="G12">
    <cfRule type="expression" dxfId="1336" priority="443">
      <formula>IF(G12=300,5)</formula>
    </cfRule>
  </conditionalFormatting>
  <conditionalFormatting sqref="E13">
    <cfRule type="expression" dxfId="1335" priority="442">
      <formula>IF(E13=300,5)</formula>
    </cfRule>
  </conditionalFormatting>
  <conditionalFormatting sqref="F13">
    <cfRule type="expression" dxfId="1334" priority="441">
      <formula>IF(F13=300,5)</formula>
    </cfRule>
  </conditionalFormatting>
  <conditionalFormatting sqref="G13">
    <cfRule type="expression" dxfId="1333" priority="440">
      <formula>IF(G13=300,5)</formula>
    </cfRule>
  </conditionalFormatting>
  <conditionalFormatting sqref="E14">
    <cfRule type="expression" dxfId="1332" priority="439">
      <formula>IF(E14=300,5)</formula>
    </cfRule>
  </conditionalFormatting>
  <conditionalFormatting sqref="F14">
    <cfRule type="expression" dxfId="1331" priority="438">
      <formula>IF(F14=300,5)</formula>
    </cfRule>
  </conditionalFormatting>
  <conditionalFormatting sqref="G14">
    <cfRule type="expression" dxfId="1330" priority="437">
      <formula>IF(G14=300,5)</formula>
    </cfRule>
  </conditionalFormatting>
  <conditionalFormatting sqref="E15">
    <cfRule type="expression" dxfId="1329" priority="436">
      <formula>IF(E15=300,5)</formula>
    </cfRule>
  </conditionalFormatting>
  <conditionalFormatting sqref="F15">
    <cfRule type="expression" dxfId="1328" priority="435">
      <formula>IF(F15=300,5)</formula>
    </cfRule>
  </conditionalFormatting>
  <conditionalFormatting sqref="G15">
    <cfRule type="expression" dxfId="1327" priority="434">
      <formula>IF(G15=300,5)</formula>
    </cfRule>
  </conditionalFormatting>
  <conditionalFormatting sqref="E16">
    <cfRule type="expression" dxfId="1326" priority="433">
      <formula>IF(E16=300,5)</formula>
    </cfRule>
  </conditionalFormatting>
  <conditionalFormatting sqref="F16">
    <cfRule type="expression" dxfId="1325" priority="432">
      <formula>IF(F16=300,5)</formula>
    </cfRule>
  </conditionalFormatting>
  <conditionalFormatting sqref="G16">
    <cfRule type="expression" dxfId="1324" priority="431">
      <formula>IF(G16=300,5)</formula>
    </cfRule>
  </conditionalFormatting>
  <conditionalFormatting sqref="E22">
    <cfRule type="expression" dxfId="1323" priority="430">
      <formula>IF(E22=300,5)</formula>
    </cfRule>
  </conditionalFormatting>
  <conditionalFormatting sqref="F22">
    <cfRule type="expression" dxfId="1322" priority="429">
      <formula>IF(F22=300,5)</formula>
    </cfRule>
  </conditionalFormatting>
  <conditionalFormatting sqref="G22">
    <cfRule type="expression" dxfId="1321" priority="428">
      <formula>IF(G22=300,5)</formula>
    </cfRule>
  </conditionalFormatting>
  <conditionalFormatting sqref="E23">
    <cfRule type="expression" dxfId="1320" priority="427">
      <formula>IF(E23=300,5)</formula>
    </cfRule>
  </conditionalFormatting>
  <conditionalFormatting sqref="F23">
    <cfRule type="expression" dxfId="1319" priority="426">
      <formula>IF(F23=300,5)</formula>
    </cfRule>
  </conditionalFormatting>
  <conditionalFormatting sqref="G23">
    <cfRule type="expression" dxfId="1318" priority="425">
      <formula>IF(G23=300,5)</formula>
    </cfRule>
  </conditionalFormatting>
  <conditionalFormatting sqref="E24">
    <cfRule type="expression" dxfId="1317" priority="424">
      <formula>IF(E24=300,5)</formula>
    </cfRule>
  </conditionalFormatting>
  <conditionalFormatting sqref="F24">
    <cfRule type="expression" dxfId="1316" priority="423">
      <formula>IF(F24=300,5)</formula>
    </cfRule>
  </conditionalFormatting>
  <conditionalFormatting sqref="G24">
    <cfRule type="expression" dxfId="1315" priority="422">
      <formula>IF(G24=300,5)</formula>
    </cfRule>
  </conditionalFormatting>
  <conditionalFormatting sqref="E25">
    <cfRule type="expression" dxfId="1314" priority="421">
      <formula>IF(E25=300,5)</formula>
    </cfRule>
  </conditionalFormatting>
  <conditionalFormatting sqref="F25">
    <cfRule type="expression" dxfId="1313" priority="420">
      <formula>IF(F25=300,5)</formula>
    </cfRule>
  </conditionalFormatting>
  <conditionalFormatting sqref="G25">
    <cfRule type="expression" dxfId="1312" priority="419">
      <formula>IF(G25=300,5)</formula>
    </cfRule>
  </conditionalFormatting>
  <conditionalFormatting sqref="E26">
    <cfRule type="expression" dxfId="1311" priority="418">
      <formula>IF(E26=300,5)</formula>
    </cfRule>
  </conditionalFormatting>
  <conditionalFormatting sqref="F26">
    <cfRule type="expression" dxfId="1310" priority="417">
      <formula>IF(F26=300,5)</formula>
    </cfRule>
  </conditionalFormatting>
  <conditionalFormatting sqref="G26">
    <cfRule type="expression" dxfId="1309" priority="416">
      <formula>IF(G26=300,5)</formula>
    </cfRule>
  </conditionalFormatting>
  <conditionalFormatting sqref="E32">
    <cfRule type="expression" dxfId="1308" priority="415">
      <formula>IF(E32=300,5)</formula>
    </cfRule>
  </conditionalFormatting>
  <conditionalFormatting sqref="F32">
    <cfRule type="expression" dxfId="1307" priority="414">
      <formula>IF(F32=300,5)</formula>
    </cfRule>
  </conditionalFormatting>
  <conditionalFormatting sqref="G32">
    <cfRule type="expression" dxfId="1306" priority="413">
      <formula>IF(G32=300,5)</formula>
    </cfRule>
  </conditionalFormatting>
  <conditionalFormatting sqref="E33">
    <cfRule type="expression" dxfId="1305" priority="412">
      <formula>IF(E33=300,5)</formula>
    </cfRule>
  </conditionalFormatting>
  <conditionalFormatting sqref="F33">
    <cfRule type="expression" dxfId="1304" priority="411">
      <formula>IF(F33=300,5)</formula>
    </cfRule>
  </conditionalFormatting>
  <conditionalFormatting sqref="G33">
    <cfRule type="expression" dxfId="1303" priority="410">
      <formula>IF(G33=300,5)</formula>
    </cfRule>
  </conditionalFormatting>
  <conditionalFormatting sqref="E34">
    <cfRule type="expression" dxfId="1302" priority="409">
      <formula>IF(E34=300,5)</formula>
    </cfRule>
  </conditionalFormatting>
  <conditionalFormatting sqref="F34">
    <cfRule type="expression" dxfId="1301" priority="408">
      <formula>IF(F34=300,5)</formula>
    </cfRule>
  </conditionalFormatting>
  <conditionalFormatting sqref="G34">
    <cfRule type="expression" dxfId="1300" priority="407">
      <formula>IF(G34=300,5)</formula>
    </cfRule>
  </conditionalFormatting>
  <conditionalFormatting sqref="E35">
    <cfRule type="expression" dxfId="1299" priority="406">
      <formula>IF(E35=300,5)</formula>
    </cfRule>
  </conditionalFormatting>
  <conditionalFormatting sqref="F35">
    <cfRule type="expression" dxfId="1298" priority="405">
      <formula>IF(F35=300,5)</formula>
    </cfRule>
  </conditionalFormatting>
  <conditionalFormatting sqref="G35">
    <cfRule type="expression" dxfId="1297" priority="404">
      <formula>IF(G35=300,5)</formula>
    </cfRule>
  </conditionalFormatting>
  <conditionalFormatting sqref="E36">
    <cfRule type="expression" dxfId="1296" priority="403">
      <formula>IF(E36=300,5)</formula>
    </cfRule>
  </conditionalFormatting>
  <conditionalFormatting sqref="F36">
    <cfRule type="expression" dxfId="1295" priority="402">
      <formula>IF(F36=300,5)</formula>
    </cfRule>
  </conditionalFormatting>
  <conditionalFormatting sqref="G36">
    <cfRule type="expression" dxfId="1294" priority="401">
      <formula>IF(G36=300,5)</formula>
    </cfRule>
  </conditionalFormatting>
  <conditionalFormatting sqref="E42">
    <cfRule type="expression" dxfId="1293" priority="400">
      <formula>IF(E42=300,5)</formula>
    </cfRule>
  </conditionalFormatting>
  <conditionalFormatting sqref="F42">
    <cfRule type="expression" dxfId="1292" priority="399">
      <formula>IF(F42=300,5)</formula>
    </cfRule>
  </conditionalFormatting>
  <conditionalFormatting sqref="G42">
    <cfRule type="expression" dxfId="1291" priority="398">
      <formula>IF(G42=300,5)</formula>
    </cfRule>
  </conditionalFormatting>
  <conditionalFormatting sqref="E43">
    <cfRule type="expression" dxfId="1290" priority="397">
      <formula>IF(E43=300,5)</formula>
    </cfRule>
  </conditionalFormatting>
  <conditionalFormatting sqref="F43">
    <cfRule type="expression" dxfId="1289" priority="396">
      <formula>IF(F43=300,5)</formula>
    </cfRule>
  </conditionalFormatting>
  <conditionalFormatting sqref="G43">
    <cfRule type="expression" dxfId="1288" priority="395">
      <formula>IF(G43=300,5)</formula>
    </cfRule>
  </conditionalFormatting>
  <conditionalFormatting sqref="E44">
    <cfRule type="expression" dxfId="1287" priority="394">
      <formula>IF(E44=300,5)</formula>
    </cfRule>
  </conditionalFormatting>
  <conditionalFormatting sqref="F44">
    <cfRule type="expression" dxfId="1286" priority="393">
      <formula>IF(F44=300,5)</formula>
    </cfRule>
  </conditionalFormatting>
  <conditionalFormatting sqref="G44">
    <cfRule type="expression" dxfId="1285" priority="392">
      <formula>IF(G44=300,5)</formula>
    </cfRule>
  </conditionalFormatting>
  <conditionalFormatting sqref="E45">
    <cfRule type="expression" dxfId="1284" priority="391">
      <formula>IF(E45=300,5)</formula>
    </cfRule>
  </conditionalFormatting>
  <conditionalFormatting sqref="F45">
    <cfRule type="expression" dxfId="1283" priority="390">
      <formula>IF(F45=300,5)</formula>
    </cfRule>
  </conditionalFormatting>
  <conditionalFormatting sqref="G45">
    <cfRule type="expression" dxfId="1282" priority="389">
      <formula>IF(G45=300,5)</formula>
    </cfRule>
  </conditionalFormatting>
  <conditionalFormatting sqref="E46">
    <cfRule type="expression" dxfId="1281" priority="388">
      <formula>IF(E46=300,5)</formula>
    </cfRule>
  </conditionalFormatting>
  <conditionalFormatting sqref="F46">
    <cfRule type="expression" dxfId="1280" priority="387">
      <formula>IF(F46=300,5)</formula>
    </cfRule>
  </conditionalFormatting>
  <conditionalFormatting sqref="G46">
    <cfRule type="expression" dxfId="1279" priority="386">
      <formula>IF(G46=300,5)</formula>
    </cfRule>
  </conditionalFormatting>
  <conditionalFormatting sqref="E52">
    <cfRule type="expression" dxfId="1278" priority="385">
      <formula>IF(E52=300,5)</formula>
    </cfRule>
  </conditionalFormatting>
  <conditionalFormatting sqref="F52">
    <cfRule type="expression" dxfId="1277" priority="384">
      <formula>IF(F52=300,5)</formula>
    </cfRule>
  </conditionalFormatting>
  <conditionalFormatting sqref="G52">
    <cfRule type="expression" dxfId="1276" priority="383">
      <formula>IF(G52=300,5)</formula>
    </cfRule>
  </conditionalFormatting>
  <conditionalFormatting sqref="E53">
    <cfRule type="expression" dxfId="1275" priority="382">
      <formula>IF(E53=300,5)</formula>
    </cfRule>
  </conditionalFormatting>
  <conditionalFormatting sqref="F53">
    <cfRule type="expression" dxfId="1274" priority="381">
      <formula>IF(F53=300,5)</formula>
    </cfRule>
  </conditionalFormatting>
  <conditionalFormatting sqref="G53">
    <cfRule type="expression" dxfId="1273" priority="380">
      <formula>IF(G53=300,5)</formula>
    </cfRule>
  </conditionalFormatting>
  <conditionalFormatting sqref="E54">
    <cfRule type="expression" dxfId="1272" priority="379">
      <formula>IF(E54=300,5)</formula>
    </cfRule>
  </conditionalFormatting>
  <conditionalFormatting sqref="F54">
    <cfRule type="expression" dxfId="1271" priority="378">
      <formula>IF(F54=300,5)</formula>
    </cfRule>
  </conditionalFormatting>
  <conditionalFormatting sqref="G54">
    <cfRule type="expression" dxfId="1270" priority="377">
      <formula>IF(G54=300,5)</formula>
    </cfRule>
  </conditionalFormatting>
  <conditionalFormatting sqref="E55">
    <cfRule type="expression" dxfId="1269" priority="376">
      <formula>IF(E55=300,5)</formula>
    </cfRule>
  </conditionalFormatting>
  <conditionalFormatting sqref="F55">
    <cfRule type="expression" dxfId="1268" priority="375">
      <formula>IF(F55=300,5)</formula>
    </cfRule>
  </conditionalFormatting>
  <conditionalFormatting sqref="G55">
    <cfRule type="expression" dxfId="1267" priority="374">
      <formula>IF(G55=300,5)</formula>
    </cfRule>
  </conditionalFormatting>
  <conditionalFormatting sqref="E56">
    <cfRule type="expression" dxfId="1266" priority="373">
      <formula>IF(E56=300,5)</formula>
    </cfRule>
  </conditionalFormatting>
  <conditionalFormatting sqref="F56">
    <cfRule type="expression" dxfId="1265" priority="372">
      <formula>IF(F56=300,5)</formula>
    </cfRule>
  </conditionalFormatting>
  <conditionalFormatting sqref="G56">
    <cfRule type="expression" dxfId="1264" priority="371">
      <formula>IF(G56=300,5)</formula>
    </cfRule>
  </conditionalFormatting>
  <conditionalFormatting sqref="E62">
    <cfRule type="expression" dxfId="1263" priority="370">
      <formula>IF(E62=300,5)</formula>
    </cfRule>
  </conditionalFormatting>
  <conditionalFormatting sqref="F62">
    <cfRule type="expression" dxfId="1262" priority="369">
      <formula>IF(F62=300,5)</formula>
    </cfRule>
  </conditionalFormatting>
  <conditionalFormatting sqref="G62">
    <cfRule type="expression" dxfId="1261" priority="368">
      <formula>IF(G62=300,5)</formula>
    </cfRule>
  </conditionalFormatting>
  <conditionalFormatting sqref="E63">
    <cfRule type="expression" dxfId="1260" priority="367">
      <formula>IF(E63=300,5)</formula>
    </cfRule>
  </conditionalFormatting>
  <conditionalFormatting sqref="F63">
    <cfRule type="expression" dxfId="1259" priority="366">
      <formula>IF(F63=300,5)</formula>
    </cfRule>
  </conditionalFormatting>
  <conditionalFormatting sqref="G63">
    <cfRule type="expression" dxfId="1258" priority="365">
      <formula>IF(G63=300,5)</formula>
    </cfRule>
  </conditionalFormatting>
  <conditionalFormatting sqref="E64">
    <cfRule type="expression" dxfId="1257" priority="364">
      <formula>IF(E64=300,5)</formula>
    </cfRule>
  </conditionalFormatting>
  <conditionalFormatting sqref="F64">
    <cfRule type="expression" dxfId="1256" priority="363">
      <formula>IF(F64=300,5)</formula>
    </cfRule>
  </conditionalFormatting>
  <conditionalFormatting sqref="G64">
    <cfRule type="expression" dxfId="1255" priority="362">
      <formula>IF(G64=300,5)</formula>
    </cfRule>
  </conditionalFormatting>
  <conditionalFormatting sqref="E65">
    <cfRule type="expression" dxfId="1254" priority="361">
      <formula>IF(E65=300,5)</formula>
    </cfRule>
  </conditionalFormatting>
  <conditionalFormatting sqref="F65">
    <cfRule type="expression" dxfId="1253" priority="360">
      <formula>IF(F65=300,5)</formula>
    </cfRule>
  </conditionalFormatting>
  <conditionalFormatting sqref="G65">
    <cfRule type="expression" dxfId="1252" priority="359">
      <formula>IF(G65=300,5)</formula>
    </cfRule>
  </conditionalFormatting>
  <conditionalFormatting sqref="E66">
    <cfRule type="expression" dxfId="1251" priority="358">
      <formula>IF(E66=300,5)</formula>
    </cfRule>
  </conditionalFormatting>
  <conditionalFormatting sqref="F66">
    <cfRule type="expression" dxfId="1250" priority="357">
      <formula>IF(F66=300,5)</formula>
    </cfRule>
  </conditionalFormatting>
  <conditionalFormatting sqref="G66">
    <cfRule type="expression" dxfId="1249" priority="356">
      <formula>IF(G66=300,5)</formula>
    </cfRule>
  </conditionalFormatting>
  <conditionalFormatting sqref="E72">
    <cfRule type="expression" dxfId="1248" priority="355">
      <formula>IF(E72=300,5)</formula>
    </cfRule>
  </conditionalFormatting>
  <conditionalFormatting sqref="F72">
    <cfRule type="expression" dxfId="1247" priority="354">
      <formula>IF(F72=300,5)</formula>
    </cfRule>
  </conditionalFormatting>
  <conditionalFormatting sqref="G72">
    <cfRule type="expression" dxfId="1246" priority="353">
      <formula>IF(G72=300,5)</formula>
    </cfRule>
  </conditionalFormatting>
  <conditionalFormatting sqref="E73">
    <cfRule type="expression" dxfId="1245" priority="352">
      <formula>IF(E73=300,5)</formula>
    </cfRule>
  </conditionalFormatting>
  <conditionalFormatting sqref="F73">
    <cfRule type="expression" dxfId="1244" priority="351">
      <formula>IF(F73=300,5)</formula>
    </cfRule>
  </conditionalFormatting>
  <conditionalFormatting sqref="G73">
    <cfRule type="expression" dxfId="1243" priority="350">
      <formula>IF(G73=300,5)</formula>
    </cfRule>
  </conditionalFormatting>
  <conditionalFormatting sqref="E74">
    <cfRule type="expression" dxfId="1242" priority="349">
      <formula>IF(E74=300,5)</formula>
    </cfRule>
  </conditionalFormatting>
  <conditionalFormatting sqref="F74">
    <cfRule type="expression" dxfId="1241" priority="348">
      <formula>IF(F74=300,5)</formula>
    </cfRule>
  </conditionalFormatting>
  <conditionalFormatting sqref="G74">
    <cfRule type="expression" dxfId="1240" priority="347">
      <formula>IF(G74=300,5)</formula>
    </cfRule>
  </conditionalFormatting>
  <conditionalFormatting sqref="E75">
    <cfRule type="expression" dxfId="1239" priority="346">
      <formula>IF(E75=300,5)</formula>
    </cfRule>
  </conditionalFormatting>
  <conditionalFormatting sqref="F75">
    <cfRule type="expression" dxfId="1238" priority="345">
      <formula>IF(F75=300,5)</formula>
    </cfRule>
  </conditionalFormatting>
  <conditionalFormatting sqref="G75">
    <cfRule type="expression" dxfId="1237" priority="344">
      <formula>IF(G75=300,5)</formula>
    </cfRule>
  </conditionalFormatting>
  <conditionalFormatting sqref="E76">
    <cfRule type="expression" dxfId="1236" priority="343">
      <formula>IF(E76=300,5)</formula>
    </cfRule>
  </conditionalFormatting>
  <conditionalFormatting sqref="F76">
    <cfRule type="expression" dxfId="1235" priority="342">
      <formula>IF(F76=300,5)</formula>
    </cfRule>
  </conditionalFormatting>
  <conditionalFormatting sqref="G76">
    <cfRule type="expression" dxfId="1234" priority="341">
      <formula>IF(G76=300,5)</formula>
    </cfRule>
  </conditionalFormatting>
  <conditionalFormatting sqref="E82">
    <cfRule type="expression" dxfId="1233" priority="340">
      <formula>IF(E82=300,5)</formula>
    </cfRule>
  </conditionalFormatting>
  <conditionalFormatting sqref="F82">
    <cfRule type="expression" dxfId="1232" priority="339">
      <formula>IF(F82=300,5)</formula>
    </cfRule>
  </conditionalFormatting>
  <conditionalFormatting sqref="G82">
    <cfRule type="expression" dxfId="1231" priority="338">
      <formula>IF(G82=300,5)</formula>
    </cfRule>
  </conditionalFormatting>
  <conditionalFormatting sqref="E83">
    <cfRule type="expression" dxfId="1230" priority="337">
      <formula>IF(E83=300,5)</formula>
    </cfRule>
  </conditionalFormatting>
  <conditionalFormatting sqref="F83">
    <cfRule type="expression" dxfId="1229" priority="336">
      <formula>IF(F83=300,5)</formula>
    </cfRule>
  </conditionalFormatting>
  <conditionalFormatting sqref="G83">
    <cfRule type="expression" dxfId="1228" priority="335">
      <formula>IF(G83=300,5)</formula>
    </cfRule>
  </conditionalFormatting>
  <conditionalFormatting sqref="E84">
    <cfRule type="expression" dxfId="1227" priority="334">
      <formula>IF(E84=300,5)</formula>
    </cfRule>
  </conditionalFormatting>
  <conditionalFormatting sqref="F84">
    <cfRule type="expression" dxfId="1226" priority="333">
      <formula>IF(F84=300,5)</formula>
    </cfRule>
  </conditionalFormatting>
  <conditionalFormatting sqref="G84">
    <cfRule type="expression" dxfId="1225" priority="332">
      <formula>IF(G84=300,5)</formula>
    </cfRule>
  </conditionalFormatting>
  <conditionalFormatting sqref="E85">
    <cfRule type="expression" dxfId="1224" priority="331">
      <formula>IF(E85=300,5)</formula>
    </cfRule>
  </conditionalFormatting>
  <conditionalFormatting sqref="F85">
    <cfRule type="expression" dxfId="1223" priority="330">
      <formula>IF(F85=300,5)</formula>
    </cfRule>
  </conditionalFormatting>
  <conditionalFormatting sqref="G85">
    <cfRule type="expression" dxfId="1222" priority="329">
      <formula>IF(G85=300,5)</formula>
    </cfRule>
  </conditionalFormatting>
  <conditionalFormatting sqref="E86">
    <cfRule type="expression" dxfId="1221" priority="328">
      <formula>IF(E86=300,5)</formula>
    </cfRule>
  </conditionalFormatting>
  <conditionalFormatting sqref="F86">
    <cfRule type="expression" dxfId="1220" priority="327">
      <formula>IF(F86=300,5)</formula>
    </cfRule>
  </conditionalFormatting>
  <conditionalFormatting sqref="G86">
    <cfRule type="expression" dxfId="1219" priority="326">
      <formula>IF(G86=300,5)</formula>
    </cfRule>
  </conditionalFormatting>
  <conditionalFormatting sqref="E92">
    <cfRule type="expression" dxfId="1218" priority="325">
      <formula>IF(E92=300,5)</formula>
    </cfRule>
  </conditionalFormatting>
  <conditionalFormatting sqref="F92">
    <cfRule type="expression" dxfId="1217" priority="324">
      <formula>IF(F92=300,5)</formula>
    </cfRule>
  </conditionalFormatting>
  <conditionalFormatting sqref="G92">
    <cfRule type="expression" dxfId="1216" priority="323">
      <formula>IF(G92=300,5)</formula>
    </cfRule>
  </conditionalFormatting>
  <conditionalFormatting sqref="E93">
    <cfRule type="expression" dxfId="1215" priority="322">
      <formula>IF(E93=300,5)</formula>
    </cfRule>
  </conditionalFormatting>
  <conditionalFormatting sqref="F93">
    <cfRule type="expression" dxfId="1214" priority="321">
      <formula>IF(F93=300,5)</formula>
    </cfRule>
  </conditionalFormatting>
  <conditionalFormatting sqref="G93">
    <cfRule type="expression" dxfId="1213" priority="320">
      <formula>IF(G93=300,5)</formula>
    </cfRule>
  </conditionalFormatting>
  <conditionalFormatting sqref="E94">
    <cfRule type="expression" dxfId="1212" priority="319">
      <formula>IF(E94=300,5)</formula>
    </cfRule>
  </conditionalFormatting>
  <conditionalFormatting sqref="F94">
    <cfRule type="expression" dxfId="1211" priority="318">
      <formula>IF(F94=300,5)</formula>
    </cfRule>
  </conditionalFormatting>
  <conditionalFormatting sqref="G94">
    <cfRule type="expression" dxfId="1210" priority="317">
      <formula>IF(G94=300,5)</formula>
    </cfRule>
  </conditionalFormatting>
  <conditionalFormatting sqref="E95">
    <cfRule type="expression" dxfId="1209" priority="316">
      <formula>IF(E95=300,5)</formula>
    </cfRule>
  </conditionalFormatting>
  <conditionalFormatting sqref="F95">
    <cfRule type="expression" dxfId="1208" priority="315">
      <formula>IF(F95=300,5)</formula>
    </cfRule>
  </conditionalFormatting>
  <conditionalFormatting sqref="G95">
    <cfRule type="expression" dxfId="1207" priority="314">
      <formula>IF(G95=300,5)</formula>
    </cfRule>
  </conditionalFormatting>
  <conditionalFormatting sqref="E96">
    <cfRule type="expression" dxfId="1206" priority="313">
      <formula>IF(E96=300,5)</formula>
    </cfRule>
  </conditionalFormatting>
  <conditionalFormatting sqref="F96">
    <cfRule type="expression" dxfId="1205" priority="312">
      <formula>IF(F96=300,5)</formula>
    </cfRule>
  </conditionalFormatting>
  <conditionalFormatting sqref="G96">
    <cfRule type="expression" dxfId="1204" priority="311">
      <formula>IF(G96=300,5)</formula>
    </cfRule>
  </conditionalFormatting>
  <conditionalFormatting sqref="E102">
    <cfRule type="expression" dxfId="1203" priority="310">
      <formula>IF(E102=300,5)</formula>
    </cfRule>
  </conditionalFormatting>
  <conditionalFormatting sqref="F102">
    <cfRule type="expression" dxfId="1202" priority="309">
      <formula>IF(F102=300,5)</formula>
    </cfRule>
  </conditionalFormatting>
  <conditionalFormatting sqref="G102">
    <cfRule type="expression" dxfId="1201" priority="308">
      <formula>IF(G102=300,5)</formula>
    </cfRule>
  </conditionalFormatting>
  <conditionalFormatting sqref="E103">
    <cfRule type="expression" dxfId="1200" priority="307">
      <formula>IF(E103=300,5)</formula>
    </cfRule>
  </conditionalFormatting>
  <conditionalFormatting sqref="F103">
    <cfRule type="expression" dxfId="1199" priority="306">
      <formula>IF(F103=300,5)</formula>
    </cfRule>
  </conditionalFormatting>
  <conditionalFormatting sqref="G103">
    <cfRule type="expression" dxfId="1198" priority="305">
      <formula>IF(G103=300,5)</formula>
    </cfRule>
  </conditionalFormatting>
  <conditionalFormatting sqref="E104">
    <cfRule type="expression" dxfId="1197" priority="304">
      <formula>IF(E104=300,5)</formula>
    </cfRule>
  </conditionalFormatting>
  <conditionalFormatting sqref="F104">
    <cfRule type="expression" dxfId="1196" priority="303">
      <formula>IF(F104=300,5)</formula>
    </cfRule>
  </conditionalFormatting>
  <conditionalFormatting sqref="G104">
    <cfRule type="expression" dxfId="1195" priority="302">
      <formula>IF(G104=300,5)</formula>
    </cfRule>
  </conditionalFormatting>
  <conditionalFormatting sqref="E105">
    <cfRule type="expression" dxfId="1194" priority="301">
      <formula>IF(E105=300,5)</formula>
    </cfRule>
  </conditionalFormatting>
  <conditionalFormatting sqref="F105">
    <cfRule type="expression" dxfId="1193" priority="300">
      <formula>IF(F105=300,5)</formula>
    </cfRule>
  </conditionalFormatting>
  <conditionalFormatting sqref="G105">
    <cfRule type="expression" dxfId="1192" priority="299">
      <formula>IF(G105=300,5)</formula>
    </cfRule>
  </conditionalFormatting>
  <conditionalFormatting sqref="E106">
    <cfRule type="expression" dxfId="1191" priority="298">
      <formula>IF(E106=300,5)</formula>
    </cfRule>
  </conditionalFormatting>
  <conditionalFormatting sqref="F106">
    <cfRule type="expression" dxfId="1190" priority="297">
      <formula>IF(F106=300,5)</formula>
    </cfRule>
  </conditionalFormatting>
  <conditionalFormatting sqref="G106">
    <cfRule type="expression" dxfId="1189" priority="296">
      <formula>IF(G106=300,5)</formula>
    </cfRule>
  </conditionalFormatting>
  <conditionalFormatting sqref="E112">
    <cfRule type="expression" dxfId="1188" priority="295">
      <formula>IF(E112=300,5)</formula>
    </cfRule>
  </conditionalFormatting>
  <conditionalFormatting sqref="F112">
    <cfRule type="expression" dxfId="1187" priority="294">
      <formula>IF(F112=300,5)</formula>
    </cfRule>
  </conditionalFormatting>
  <conditionalFormatting sqref="G112">
    <cfRule type="expression" dxfId="1186" priority="293">
      <formula>IF(G112=300,5)</formula>
    </cfRule>
  </conditionalFormatting>
  <conditionalFormatting sqref="E113">
    <cfRule type="expression" dxfId="1185" priority="292">
      <formula>IF(E113=300,5)</formula>
    </cfRule>
  </conditionalFormatting>
  <conditionalFormatting sqref="F113">
    <cfRule type="expression" dxfId="1184" priority="291">
      <formula>IF(F113=300,5)</formula>
    </cfRule>
  </conditionalFormatting>
  <conditionalFormatting sqref="G113">
    <cfRule type="expression" dxfId="1183" priority="290">
      <formula>IF(G113=300,5)</formula>
    </cfRule>
  </conditionalFormatting>
  <conditionalFormatting sqref="E114">
    <cfRule type="expression" dxfId="1182" priority="289">
      <formula>IF(E114=300,5)</formula>
    </cfRule>
  </conditionalFormatting>
  <conditionalFormatting sqref="F114">
    <cfRule type="expression" dxfId="1181" priority="288">
      <formula>IF(F114=300,5)</formula>
    </cfRule>
  </conditionalFormatting>
  <conditionalFormatting sqref="G114">
    <cfRule type="expression" dxfId="1180" priority="287">
      <formula>IF(G114=300,5)</formula>
    </cfRule>
  </conditionalFormatting>
  <conditionalFormatting sqref="E115">
    <cfRule type="expression" dxfId="1179" priority="286">
      <formula>IF(E115=300,5)</formula>
    </cfRule>
  </conditionalFormatting>
  <conditionalFormatting sqref="F115">
    <cfRule type="expression" dxfId="1178" priority="285">
      <formula>IF(F115=300,5)</formula>
    </cfRule>
  </conditionalFormatting>
  <conditionalFormatting sqref="G115">
    <cfRule type="expression" dxfId="1177" priority="284">
      <formula>IF(G115=300,5)</formula>
    </cfRule>
  </conditionalFormatting>
  <conditionalFormatting sqref="E116">
    <cfRule type="expression" dxfId="1176" priority="283">
      <formula>IF(E116=300,5)</formula>
    </cfRule>
  </conditionalFormatting>
  <conditionalFormatting sqref="F116">
    <cfRule type="expression" dxfId="1175" priority="282">
      <formula>IF(F116=300,5)</formula>
    </cfRule>
  </conditionalFormatting>
  <conditionalFormatting sqref="G116">
    <cfRule type="expression" dxfId="1174" priority="281">
      <formula>IF(G116=300,5)</formula>
    </cfRule>
  </conditionalFormatting>
  <conditionalFormatting sqref="E122">
    <cfRule type="expression" dxfId="1173" priority="280">
      <formula>IF(E122=300,5)</formula>
    </cfRule>
  </conditionalFormatting>
  <conditionalFormatting sqref="F122">
    <cfRule type="expression" dxfId="1172" priority="279">
      <formula>IF(F122=300,5)</formula>
    </cfRule>
  </conditionalFormatting>
  <conditionalFormatting sqref="G122">
    <cfRule type="expression" dxfId="1171" priority="278">
      <formula>IF(G122=300,5)</formula>
    </cfRule>
  </conditionalFormatting>
  <conditionalFormatting sqref="E123">
    <cfRule type="expression" dxfId="1170" priority="277">
      <formula>IF(E123=300,5)</formula>
    </cfRule>
  </conditionalFormatting>
  <conditionalFormatting sqref="F123">
    <cfRule type="expression" dxfId="1169" priority="276">
      <formula>IF(F123=300,5)</formula>
    </cfRule>
  </conditionalFormatting>
  <conditionalFormatting sqref="G123">
    <cfRule type="expression" dxfId="1168" priority="275">
      <formula>IF(G123=300,5)</formula>
    </cfRule>
  </conditionalFormatting>
  <conditionalFormatting sqref="E124">
    <cfRule type="expression" dxfId="1167" priority="274">
      <formula>IF(E124=300,5)</formula>
    </cfRule>
  </conditionalFormatting>
  <conditionalFormatting sqref="F124">
    <cfRule type="expression" dxfId="1166" priority="273">
      <formula>IF(F124=300,5)</formula>
    </cfRule>
  </conditionalFormatting>
  <conditionalFormatting sqref="G124">
    <cfRule type="expression" dxfId="1165" priority="272">
      <formula>IF(G124=300,5)</formula>
    </cfRule>
  </conditionalFormatting>
  <conditionalFormatting sqref="E125">
    <cfRule type="expression" dxfId="1164" priority="271">
      <formula>IF(E125=300,5)</formula>
    </cfRule>
  </conditionalFormatting>
  <conditionalFormatting sqref="F125">
    <cfRule type="expression" dxfId="1163" priority="270">
      <formula>IF(F125=300,5)</formula>
    </cfRule>
  </conditionalFormatting>
  <conditionalFormatting sqref="G125">
    <cfRule type="expression" dxfId="1162" priority="269">
      <formula>IF(G125=300,5)</formula>
    </cfRule>
  </conditionalFormatting>
  <conditionalFormatting sqref="E126">
    <cfRule type="expression" dxfId="1161" priority="268">
      <formula>IF(E126=300,5)</formula>
    </cfRule>
  </conditionalFormatting>
  <conditionalFormatting sqref="F126">
    <cfRule type="expression" dxfId="1160" priority="267">
      <formula>IF(F126=300,5)</formula>
    </cfRule>
  </conditionalFormatting>
  <conditionalFormatting sqref="G126">
    <cfRule type="expression" dxfId="1159" priority="266">
      <formula>IF(G126=300,5)</formula>
    </cfRule>
  </conditionalFormatting>
  <conditionalFormatting sqref="E132">
    <cfRule type="expression" dxfId="1158" priority="265">
      <formula>IF(E132=300,5)</formula>
    </cfRule>
  </conditionalFormatting>
  <conditionalFormatting sqref="F132">
    <cfRule type="expression" dxfId="1157" priority="264">
      <formula>IF(F132=300,5)</formula>
    </cfRule>
  </conditionalFormatting>
  <conditionalFormatting sqref="G132">
    <cfRule type="expression" dxfId="1156" priority="263">
      <formula>IF(G132=300,5)</formula>
    </cfRule>
  </conditionalFormatting>
  <conditionalFormatting sqref="E133">
    <cfRule type="expression" dxfId="1155" priority="262">
      <formula>IF(E133=300,5)</formula>
    </cfRule>
  </conditionalFormatting>
  <conditionalFormatting sqref="F133">
    <cfRule type="expression" dxfId="1154" priority="261">
      <formula>IF(F133=300,5)</formula>
    </cfRule>
  </conditionalFormatting>
  <conditionalFormatting sqref="G133">
    <cfRule type="expression" dxfId="1153" priority="260">
      <formula>IF(G133=300,5)</formula>
    </cfRule>
  </conditionalFormatting>
  <conditionalFormatting sqref="E134">
    <cfRule type="expression" dxfId="1152" priority="259">
      <formula>IF(E134=300,5)</formula>
    </cfRule>
  </conditionalFormatting>
  <conditionalFormatting sqref="F134">
    <cfRule type="expression" dxfId="1151" priority="258">
      <formula>IF(F134=300,5)</formula>
    </cfRule>
  </conditionalFormatting>
  <conditionalFormatting sqref="G134">
    <cfRule type="expression" dxfId="1150" priority="257">
      <formula>IF(G134=300,5)</formula>
    </cfRule>
  </conditionalFormatting>
  <conditionalFormatting sqref="E135">
    <cfRule type="expression" dxfId="1149" priority="256">
      <formula>IF(E135=300,5)</formula>
    </cfRule>
  </conditionalFormatting>
  <conditionalFormatting sqref="F135">
    <cfRule type="expression" dxfId="1148" priority="255">
      <formula>IF(F135=300,5)</formula>
    </cfRule>
  </conditionalFormatting>
  <conditionalFormatting sqref="G135">
    <cfRule type="expression" dxfId="1147" priority="254">
      <formula>IF(G135=300,5)</formula>
    </cfRule>
  </conditionalFormatting>
  <conditionalFormatting sqref="E136">
    <cfRule type="expression" dxfId="1146" priority="253">
      <formula>IF(E136=300,5)</formula>
    </cfRule>
  </conditionalFormatting>
  <conditionalFormatting sqref="F136">
    <cfRule type="expression" dxfId="1145" priority="252">
      <formula>IF(F136=300,5)</formula>
    </cfRule>
  </conditionalFormatting>
  <conditionalFormatting sqref="G136">
    <cfRule type="expression" dxfId="1144" priority="251">
      <formula>IF(G136=300,5)</formula>
    </cfRule>
  </conditionalFormatting>
  <conditionalFormatting sqref="B12:B16">
    <cfRule type="containsErrors" dxfId="1143" priority="250">
      <formula>ISERROR(B12)</formula>
    </cfRule>
  </conditionalFormatting>
  <conditionalFormatting sqref="B42:B46">
    <cfRule type="containsErrors" dxfId="1142" priority="247">
      <formula>ISERROR(B42)</formula>
    </cfRule>
  </conditionalFormatting>
  <conditionalFormatting sqref="B22:B26">
    <cfRule type="containsErrors" dxfId="1141" priority="249">
      <formula>ISERROR(B22)</formula>
    </cfRule>
  </conditionalFormatting>
  <conditionalFormatting sqref="B32:B36">
    <cfRule type="containsErrors" dxfId="1140" priority="248">
      <formula>ISERROR(B32)</formula>
    </cfRule>
  </conditionalFormatting>
  <conditionalFormatting sqref="B52:B56">
    <cfRule type="containsErrors" dxfId="1139" priority="246">
      <formula>ISERROR(B52)</formula>
    </cfRule>
  </conditionalFormatting>
  <conditionalFormatting sqref="B62:B66">
    <cfRule type="containsErrors" dxfId="1138" priority="245">
      <formula>ISERROR(B62)</formula>
    </cfRule>
  </conditionalFormatting>
  <conditionalFormatting sqref="B72:B76">
    <cfRule type="containsErrors" dxfId="1137" priority="244">
      <formula>ISERROR(B72)</formula>
    </cfRule>
  </conditionalFormatting>
  <conditionalFormatting sqref="B82:B86">
    <cfRule type="containsErrors" dxfId="1136" priority="243">
      <formula>ISERROR(B82)</formula>
    </cfRule>
  </conditionalFormatting>
  <conditionalFormatting sqref="B92:B96">
    <cfRule type="containsErrors" dxfId="1135" priority="242">
      <formula>ISERROR(B92)</formula>
    </cfRule>
  </conditionalFormatting>
  <conditionalFormatting sqref="B102:B106">
    <cfRule type="containsErrors" dxfId="1134" priority="241">
      <formula>ISERROR(B102)</formula>
    </cfRule>
  </conditionalFormatting>
  <conditionalFormatting sqref="B112:B116">
    <cfRule type="containsErrors" dxfId="1133" priority="240">
      <formula>ISERROR(B112)</formula>
    </cfRule>
  </conditionalFormatting>
  <conditionalFormatting sqref="B122:B126">
    <cfRule type="containsErrors" dxfId="1132" priority="239">
      <formula>ISERROR(B122)</formula>
    </cfRule>
  </conditionalFormatting>
  <conditionalFormatting sqref="B132:B136">
    <cfRule type="containsErrors" dxfId="1131" priority="238">
      <formula>ISERROR(B132)</formula>
    </cfRule>
  </conditionalFormatting>
  <conditionalFormatting sqref="B11">
    <cfRule type="cellIs" dxfId="1130" priority="209" operator="greaterThanOrEqual">
      <formula>0</formula>
    </cfRule>
  </conditionalFormatting>
  <conditionalFormatting sqref="B9:B10">
    <cfRule type="cellIs" dxfId="1129" priority="236" operator="equal">
      <formula>0</formula>
    </cfRule>
    <cfRule type="containsErrors" dxfId="1128" priority="237">
      <formula>ISERROR(B9)</formula>
    </cfRule>
  </conditionalFormatting>
  <conditionalFormatting sqref="B19:B20">
    <cfRule type="cellIs" dxfId="1127" priority="234" operator="equal">
      <formula>0</formula>
    </cfRule>
    <cfRule type="containsErrors" dxfId="1126" priority="235">
      <formula>ISERROR(B19)</formula>
    </cfRule>
  </conditionalFormatting>
  <conditionalFormatting sqref="B29:B30">
    <cfRule type="cellIs" dxfId="1125" priority="232" operator="equal">
      <formula>0</formula>
    </cfRule>
    <cfRule type="containsErrors" dxfId="1124" priority="233">
      <formula>ISERROR(B29)</formula>
    </cfRule>
  </conditionalFormatting>
  <conditionalFormatting sqref="B39:B40">
    <cfRule type="cellIs" dxfId="1123" priority="230" operator="equal">
      <formula>0</formula>
    </cfRule>
    <cfRule type="containsErrors" dxfId="1122" priority="231">
      <formula>ISERROR(B39)</formula>
    </cfRule>
  </conditionalFormatting>
  <conditionalFormatting sqref="B49:B50">
    <cfRule type="cellIs" dxfId="1121" priority="228" operator="equal">
      <formula>0</formula>
    </cfRule>
    <cfRule type="containsErrors" dxfId="1120" priority="229">
      <formula>ISERROR(B49)</formula>
    </cfRule>
  </conditionalFormatting>
  <conditionalFormatting sqref="B59:B60">
    <cfRule type="cellIs" dxfId="1119" priority="226" operator="equal">
      <formula>0</formula>
    </cfRule>
    <cfRule type="containsErrors" dxfId="1118" priority="227">
      <formula>ISERROR(B59)</formula>
    </cfRule>
  </conditionalFormatting>
  <conditionalFormatting sqref="B69:B70">
    <cfRule type="cellIs" dxfId="1117" priority="224" operator="equal">
      <formula>0</formula>
    </cfRule>
    <cfRule type="containsErrors" dxfId="1116" priority="225">
      <formula>ISERROR(B69)</formula>
    </cfRule>
  </conditionalFormatting>
  <conditionalFormatting sqref="B79:B80">
    <cfRule type="cellIs" dxfId="1115" priority="222" operator="equal">
      <formula>0</formula>
    </cfRule>
    <cfRule type="containsErrors" dxfId="1114" priority="223">
      <formula>ISERROR(B79)</formula>
    </cfRule>
  </conditionalFormatting>
  <conditionalFormatting sqref="B89:B90">
    <cfRule type="cellIs" dxfId="1113" priority="220" operator="equal">
      <formula>0</formula>
    </cfRule>
    <cfRule type="containsErrors" dxfId="1112" priority="221">
      <formula>ISERROR(B89)</formula>
    </cfRule>
  </conditionalFormatting>
  <conditionalFormatting sqref="B99:B100">
    <cfRule type="cellIs" dxfId="1111" priority="218" operator="equal">
      <formula>0</formula>
    </cfRule>
    <cfRule type="containsErrors" dxfId="1110" priority="219">
      <formula>ISERROR(B99)</formula>
    </cfRule>
  </conditionalFormatting>
  <conditionalFormatting sqref="B109:B110">
    <cfRule type="cellIs" dxfId="1109" priority="216" operator="equal">
      <formula>0</formula>
    </cfRule>
    <cfRule type="containsErrors" dxfId="1108" priority="217">
      <formula>ISERROR(B109)</formula>
    </cfRule>
  </conditionalFormatting>
  <conditionalFormatting sqref="B119:B120">
    <cfRule type="cellIs" dxfId="1107" priority="214" operator="equal">
      <formula>0</formula>
    </cfRule>
    <cfRule type="containsErrors" dxfId="1106" priority="215">
      <formula>ISERROR(B119)</formula>
    </cfRule>
  </conditionalFormatting>
  <conditionalFormatting sqref="B129:B130">
    <cfRule type="cellIs" dxfId="1105" priority="212" operator="equal">
      <formula>0</formula>
    </cfRule>
    <cfRule type="containsErrors" dxfId="1104" priority="213">
      <formula>ISERROR(B129)</formula>
    </cfRule>
  </conditionalFormatting>
  <conditionalFormatting sqref="B139:B140">
    <cfRule type="cellIs" dxfId="1103" priority="210" operator="equal">
      <formula>0</formula>
    </cfRule>
    <cfRule type="containsErrors" dxfId="1102" priority="211">
      <formula>ISERROR(B139)</formula>
    </cfRule>
  </conditionalFormatting>
  <conditionalFormatting sqref="B21">
    <cfRule type="cellIs" dxfId="1101" priority="208" operator="greaterThanOrEqual">
      <formula>0</formula>
    </cfRule>
  </conditionalFormatting>
  <conditionalFormatting sqref="B31">
    <cfRule type="cellIs" dxfId="1100" priority="207" operator="greaterThanOrEqual">
      <formula>0</formula>
    </cfRule>
  </conditionalFormatting>
  <conditionalFormatting sqref="B41">
    <cfRule type="cellIs" dxfId="1099" priority="206" operator="greaterThanOrEqual">
      <formula>0</formula>
    </cfRule>
  </conditionalFormatting>
  <conditionalFormatting sqref="B51">
    <cfRule type="cellIs" dxfId="1098" priority="205" operator="greaterThanOrEqual">
      <formula>0</formula>
    </cfRule>
  </conditionalFormatting>
  <conditionalFormatting sqref="B61">
    <cfRule type="cellIs" dxfId="1097" priority="204" operator="greaterThanOrEqual">
      <formula>0</formula>
    </cfRule>
  </conditionalFormatting>
  <conditionalFormatting sqref="B71">
    <cfRule type="cellIs" dxfId="1096" priority="203" operator="greaterThanOrEqual">
      <formula>0</formula>
    </cfRule>
  </conditionalFormatting>
  <conditionalFormatting sqref="B81">
    <cfRule type="cellIs" dxfId="1095" priority="202" operator="greaterThanOrEqual">
      <formula>0</formula>
    </cfRule>
  </conditionalFormatting>
  <conditionalFormatting sqref="B91">
    <cfRule type="cellIs" dxfId="1094" priority="201" operator="greaterThanOrEqual">
      <formula>0</formula>
    </cfRule>
  </conditionalFormatting>
  <conditionalFormatting sqref="B101">
    <cfRule type="cellIs" dxfId="1093" priority="200" operator="greaterThanOrEqual">
      <formula>0</formula>
    </cfRule>
  </conditionalFormatting>
  <conditionalFormatting sqref="B111">
    <cfRule type="cellIs" dxfId="1092" priority="199" operator="greaterThanOrEqual">
      <formula>0</formula>
    </cfRule>
  </conditionalFormatting>
  <conditionalFormatting sqref="B121">
    <cfRule type="cellIs" dxfId="1091" priority="198" operator="greaterThanOrEqual">
      <formula>0</formula>
    </cfRule>
  </conditionalFormatting>
  <conditionalFormatting sqref="B131">
    <cfRule type="cellIs" dxfId="1090" priority="197" operator="greaterThanOrEqual">
      <formula>0</formula>
    </cfRule>
  </conditionalFormatting>
  <conditionalFormatting sqref="B141">
    <cfRule type="cellIs" dxfId="1089" priority="196" operator="greaterThanOrEqual">
      <formula>0</formula>
    </cfRule>
  </conditionalFormatting>
  <conditionalFormatting sqref="E21:G21">
    <cfRule type="cellIs" dxfId="1088" priority="194" operator="equal">
      <formula>0</formula>
    </cfRule>
    <cfRule type="containsErrors" dxfId="1087" priority="195">
      <formula>ISERROR(E21)</formula>
    </cfRule>
  </conditionalFormatting>
  <conditionalFormatting sqref="E31:G31">
    <cfRule type="cellIs" dxfId="1086" priority="192" operator="equal">
      <formula>0</formula>
    </cfRule>
    <cfRule type="containsErrors" dxfId="1085" priority="193">
      <formula>ISERROR(E31)</formula>
    </cfRule>
  </conditionalFormatting>
  <conditionalFormatting sqref="E41:G41">
    <cfRule type="cellIs" dxfId="1084" priority="190" operator="equal">
      <formula>0</formula>
    </cfRule>
    <cfRule type="containsErrors" dxfId="1083" priority="191">
      <formula>ISERROR(E41)</formula>
    </cfRule>
  </conditionalFormatting>
  <conditionalFormatting sqref="E51:G51">
    <cfRule type="cellIs" dxfId="1082" priority="188" operator="equal">
      <formula>0</formula>
    </cfRule>
    <cfRule type="containsErrors" dxfId="1081" priority="189">
      <formula>ISERROR(E51)</formula>
    </cfRule>
  </conditionalFormatting>
  <conditionalFormatting sqref="E61:G61">
    <cfRule type="cellIs" dxfId="1080" priority="186" operator="equal">
      <formula>0</formula>
    </cfRule>
    <cfRule type="containsErrors" dxfId="1079" priority="187">
      <formula>ISERROR(E61)</formula>
    </cfRule>
  </conditionalFormatting>
  <conditionalFormatting sqref="E71:G71">
    <cfRule type="cellIs" dxfId="1078" priority="184" operator="equal">
      <formula>0</formula>
    </cfRule>
    <cfRule type="containsErrors" dxfId="1077" priority="185">
      <formula>ISERROR(E71)</formula>
    </cfRule>
  </conditionalFormatting>
  <conditionalFormatting sqref="E81:G81">
    <cfRule type="cellIs" dxfId="1076" priority="182" operator="equal">
      <formula>0</formula>
    </cfRule>
    <cfRule type="containsErrors" dxfId="1075" priority="183">
      <formula>ISERROR(E81)</formula>
    </cfRule>
  </conditionalFormatting>
  <conditionalFormatting sqref="E91:G91">
    <cfRule type="cellIs" dxfId="1074" priority="180" operator="equal">
      <formula>0</formula>
    </cfRule>
    <cfRule type="containsErrors" dxfId="1073" priority="181">
      <formula>ISERROR(E91)</formula>
    </cfRule>
  </conditionalFormatting>
  <conditionalFormatting sqref="E101:G101">
    <cfRule type="cellIs" dxfId="1072" priority="178" operator="equal">
      <formula>0</formula>
    </cfRule>
    <cfRule type="containsErrors" dxfId="1071" priority="179">
      <formula>ISERROR(E101)</formula>
    </cfRule>
  </conditionalFormatting>
  <conditionalFormatting sqref="E111:G111">
    <cfRule type="cellIs" dxfId="1070" priority="176" operator="equal">
      <formula>0</formula>
    </cfRule>
    <cfRule type="containsErrors" dxfId="1069" priority="177">
      <formula>ISERROR(E111)</formula>
    </cfRule>
  </conditionalFormatting>
  <conditionalFormatting sqref="E121:G121">
    <cfRule type="cellIs" dxfId="1068" priority="174" operator="equal">
      <formula>0</formula>
    </cfRule>
    <cfRule type="containsErrors" dxfId="1067" priority="175">
      <formula>ISERROR(E121)</formula>
    </cfRule>
  </conditionalFormatting>
  <conditionalFormatting sqref="E131:G131">
    <cfRule type="cellIs" dxfId="1066" priority="172" operator="equal">
      <formula>0</formula>
    </cfRule>
    <cfRule type="containsErrors" dxfId="1065" priority="173">
      <formula>ISERROR(E131)</formula>
    </cfRule>
  </conditionalFormatting>
  <conditionalFormatting sqref="E141:G141">
    <cfRule type="cellIs" dxfId="1064" priority="170" operator="equal">
      <formula>0</formula>
    </cfRule>
    <cfRule type="containsErrors" dxfId="1063" priority="171">
      <formula>ISERROR(E141)</formula>
    </cfRule>
  </conditionalFormatting>
  <conditionalFormatting sqref="A12:A16">
    <cfRule type="containsErrors" dxfId="1062" priority="130">
      <formula>ISERROR(A12)</formula>
    </cfRule>
  </conditionalFormatting>
  <conditionalFormatting sqref="A17:A18">
    <cfRule type="cellIs" dxfId="1061" priority="128" operator="equal">
      <formula>0</formula>
    </cfRule>
    <cfRule type="containsErrors" dxfId="1060" priority="129">
      <formula>ISERROR(A17)</formula>
    </cfRule>
  </conditionalFormatting>
  <conditionalFormatting sqref="A19:A20">
    <cfRule type="cellIs" dxfId="1059" priority="126" operator="equal">
      <formula>0</formula>
    </cfRule>
    <cfRule type="containsErrors" dxfId="1058" priority="127">
      <formula>ISERROR(A19)</formula>
    </cfRule>
  </conditionalFormatting>
  <conditionalFormatting sqref="A12:A16">
    <cfRule type="cellIs" dxfId="1057" priority="125" operator="equal">
      <formula>0</formula>
    </cfRule>
  </conditionalFormatting>
  <conditionalFormatting sqref="A22:A26">
    <cfRule type="containsErrors" dxfId="1056" priority="124">
      <formula>ISERROR(A22)</formula>
    </cfRule>
  </conditionalFormatting>
  <conditionalFormatting sqref="A27:A28">
    <cfRule type="cellIs" dxfId="1055" priority="122" operator="equal">
      <formula>0</formula>
    </cfRule>
    <cfRule type="containsErrors" dxfId="1054" priority="123">
      <formula>ISERROR(A27)</formula>
    </cfRule>
  </conditionalFormatting>
  <conditionalFormatting sqref="A29:A30">
    <cfRule type="cellIs" dxfId="1053" priority="120" operator="equal">
      <formula>0</formula>
    </cfRule>
    <cfRule type="containsErrors" dxfId="1052" priority="121">
      <formula>ISERROR(A29)</formula>
    </cfRule>
  </conditionalFormatting>
  <conditionalFormatting sqref="A22:A26">
    <cfRule type="cellIs" dxfId="1051" priority="119" operator="equal">
      <formula>0</formula>
    </cfRule>
  </conditionalFormatting>
  <conditionalFormatting sqref="A32:A36">
    <cfRule type="containsErrors" dxfId="1050" priority="118">
      <formula>ISERROR(A32)</formula>
    </cfRule>
  </conditionalFormatting>
  <conditionalFormatting sqref="A37:A38">
    <cfRule type="cellIs" dxfId="1049" priority="116" operator="equal">
      <formula>0</formula>
    </cfRule>
    <cfRule type="containsErrors" dxfId="1048" priority="117">
      <formula>ISERROR(A37)</formula>
    </cfRule>
  </conditionalFormatting>
  <conditionalFormatting sqref="A39:A40">
    <cfRule type="cellIs" dxfId="1047" priority="114" operator="equal">
      <formula>0</formula>
    </cfRule>
    <cfRule type="containsErrors" dxfId="1046" priority="115">
      <formula>ISERROR(A39)</formula>
    </cfRule>
  </conditionalFormatting>
  <conditionalFormatting sqref="A32:A36">
    <cfRule type="cellIs" dxfId="1045" priority="113" operator="equal">
      <formula>0</formula>
    </cfRule>
  </conditionalFormatting>
  <conditionalFormatting sqref="A42:A46">
    <cfRule type="containsErrors" dxfId="1044" priority="112">
      <formula>ISERROR(A42)</formula>
    </cfRule>
  </conditionalFormatting>
  <conditionalFormatting sqref="A47:A48">
    <cfRule type="cellIs" dxfId="1043" priority="110" operator="equal">
      <formula>0</formula>
    </cfRule>
    <cfRule type="containsErrors" dxfId="1042" priority="111">
      <formula>ISERROR(A47)</formula>
    </cfRule>
  </conditionalFormatting>
  <conditionalFormatting sqref="A49:A50">
    <cfRule type="cellIs" dxfId="1041" priority="108" operator="equal">
      <formula>0</formula>
    </cfRule>
    <cfRule type="containsErrors" dxfId="1040" priority="109">
      <formula>ISERROR(A49)</formula>
    </cfRule>
  </conditionalFormatting>
  <conditionalFormatting sqref="A42:A46">
    <cfRule type="cellIs" dxfId="1039" priority="107" operator="equal">
      <formula>0</formula>
    </cfRule>
  </conditionalFormatting>
  <conditionalFormatting sqref="A52:A56">
    <cfRule type="containsErrors" dxfId="1038" priority="106">
      <formula>ISERROR(A52)</formula>
    </cfRule>
  </conditionalFormatting>
  <conditionalFormatting sqref="A57:A58">
    <cfRule type="cellIs" dxfId="1037" priority="104" operator="equal">
      <formula>0</formula>
    </cfRule>
    <cfRule type="containsErrors" dxfId="1036" priority="105">
      <formula>ISERROR(A57)</formula>
    </cfRule>
  </conditionalFormatting>
  <conditionalFormatting sqref="A59:A60">
    <cfRule type="cellIs" dxfId="1035" priority="102" operator="equal">
      <formula>0</formula>
    </cfRule>
    <cfRule type="containsErrors" dxfId="1034" priority="103">
      <formula>ISERROR(A59)</formula>
    </cfRule>
  </conditionalFormatting>
  <conditionalFormatting sqref="A52:A56">
    <cfRule type="cellIs" dxfId="1033" priority="101" operator="equal">
      <formula>0</formula>
    </cfRule>
  </conditionalFormatting>
  <conditionalFormatting sqref="A62:A66">
    <cfRule type="containsErrors" dxfId="1032" priority="100">
      <formula>ISERROR(A62)</formula>
    </cfRule>
  </conditionalFormatting>
  <conditionalFormatting sqref="A67:A68">
    <cfRule type="cellIs" dxfId="1031" priority="98" operator="equal">
      <formula>0</formula>
    </cfRule>
    <cfRule type="containsErrors" dxfId="1030" priority="99">
      <formula>ISERROR(A67)</formula>
    </cfRule>
  </conditionalFormatting>
  <conditionalFormatting sqref="A69:A70">
    <cfRule type="cellIs" dxfId="1029" priority="96" operator="equal">
      <formula>0</formula>
    </cfRule>
    <cfRule type="containsErrors" dxfId="1028" priority="97">
      <formula>ISERROR(A69)</formula>
    </cfRule>
  </conditionalFormatting>
  <conditionalFormatting sqref="A62:A66">
    <cfRule type="cellIs" dxfId="1027" priority="95" operator="equal">
      <formula>0</formula>
    </cfRule>
  </conditionalFormatting>
  <conditionalFormatting sqref="A72:A76">
    <cfRule type="containsErrors" dxfId="1026" priority="94">
      <formula>ISERROR(A72)</formula>
    </cfRule>
  </conditionalFormatting>
  <conditionalFormatting sqref="A77:A78">
    <cfRule type="cellIs" dxfId="1025" priority="92" operator="equal">
      <formula>0</formula>
    </cfRule>
    <cfRule type="containsErrors" dxfId="1024" priority="93">
      <formula>ISERROR(A77)</formula>
    </cfRule>
  </conditionalFormatting>
  <conditionalFormatting sqref="A79:A80">
    <cfRule type="cellIs" dxfId="1023" priority="90" operator="equal">
      <formula>0</formula>
    </cfRule>
    <cfRule type="containsErrors" dxfId="1022" priority="91">
      <formula>ISERROR(A79)</formula>
    </cfRule>
  </conditionalFormatting>
  <conditionalFormatting sqref="A72:A76">
    <cfRule type="cellIs" dxfId="1021" priority="89" operator="equal">
      <formula>0</formula>
    </cfRule>
  </conditionalFormatting>
  <conditionalFormatting sqref="A82:A86">
    <cfRule type="containsErrors" dxfId="1020" priority="88">
      <formula>ISERROR(A82)</formula>
    </cfRule>
  </conditionalFormatting>
  <conditionalFormatting sqref="A87:A88">
    <cfRule type="cellIs" dxfId="1019" priority="86" operator="equal">
      <formula>0</formula>
    </cfRule>
    <cfRule type="containsErrors" dxfId="1018" priority="87">
      <formula>ISERROR(A87)</formula>
    </cfRule>
  </conditionalFormatting>
  <conditionalFormatting sqref="A89:A90">
    <cfRule type="cellIs" dxfId="1017" priority="84" operator="equal">
      <formula>0</formula>
    </cfRule>
    <cfRule type="containsErrors" dxfId="1016" priority="85">
      <formula>ISERROR(A89)</formula>
    </cfRule>
  </conditionalFormatting>
  <conditionalFormatting sqref="A82:A86">
    <cfRule type="cellIs" dxfId="1015" priority="83" operator="equal">
      <formula>0</formula>
    </cfRule>
  </conditionalFormatting>
  <conditionalFormatting sqref="A92:A96">
    <cfRule type="containsErrors" dxfId="1014" priority="82">
      <formula>ISERROR(A92)</formula>
    </cfRule>
  </conditionalFormatting>
  <conditionalFormatting sqref="A97:A98">
    <cfRule type="cellIs" dxfId="1013" priority="80" operator="equal">
      <formula>0</formula>
    </cfRule>
    <cfRule type="containsErrors" dxfId="1012" priority="81">
      <formula>ISERROR(A97)</formula>
    </cfRule>
  </conditionalFormatting>
  <conditionalFormatting sqref="A99:A100">
    <cfRule type="cellIs" dxfId="1011" priority="78" operator="equal">
      <formula>0</formula>
    </cfRule>
    <cfRule type="containsErrors" dxfId="1010" priority="79">
      <formula>ISERROR(A99)</formula>
    </cfRule>
  </conditionalFormatting>
  <conditionalFormatting sqref="A92:A96">
    <cfRule type="cellIs" dxfId="1009" priority="77" operator="equal">
      <formula>0</formula>
    </cfRule>
  </conditionalFormatting>
  <conditionalFormatting sqref="A102:A106">
    <cfRule type="containsErrors" dxfId="1008" priority="76">
      <formula>ISERROR(A102)</formula>
    </cfRule>
  </conditionalFormatting>
  <conditionalFormatting sqref="A107:A108">
    <cfRule type="cellIs" dxfId="1007" priority="74" operator="equal">
      <formula>0</formula>
    </cfRule>
    <cfRule type="containsErrors" dxfId="1006" priority="75">
      <formula>ISERROR(A107)</formula>
    </cfRule>
  </conditionalFormatting>
  <conditionalFormatting sqref="A109:A110">
    <cfRule type="cellIs" dxfId="1005" priority="72" operator="equal">
      <formula>0</formula>
    </cfRule>
    <cfRule type="containsErrors" dxfId="1004" priority="73">
      <formula>ISERROR(A109)</formula>
    </cfRule>
  </conditionalFormatting>
  <conditionalFormatting sqref="A102:A106">
    <cfRule type="cellIs" dxfId="1003" priority="71" operator="equal">
      <formula>0</formula>
    </cfRule>
  </conditionalFormatting>
  <conditionalFormatting sqref="A112:A116">
    <cfRule type="containsErrors" dxfId="1002" priority="70">
      <formula>ISERROR(A112)</formula>
    </cfRule>
  </conditionalFormatting>
  <conditionalFormatting sqref="A117:A118">
    <cfRule type="cellIs" dxfId="1001" priority="68" operator="equal">
      <formula>0</formula>
    </cfRule>
    <cfRule type="containsErrors" dxfId="1000" priority="69">
      <formula>ISERROR(A117)</formula>
    </cfRule>
  </conditionalFormatting>
  <conditionalFormatting sqref="A119:A120">
    <cfRule type="cellIs" dxfId="999" priority="66" operator="equal">
      <formula>0</formula>
    </cfRule>
    <cfRule type="containsErrors" dxfId="998" priority="67">
      <formula>ISERROR(A119)</formula>
    </cfRule>
  </conditionalFormatting>
  <conditionalFormatting sqref="A112:A116">
    <cfRule type="cellIs" dxfId="997" priority="65" operator="equal">
      <formula>0</formula>
    </cfRule>
  </conditionalFormatting>
  <conditionalFormatting sqref="A122:A126">
    <cfRule type="containsErrors" dxfId="996" priority="64">
      <formula>ISERROR(A122)</formula>
    </cfRule>
  </conditionalFormatting>
  <conditionalFormatting sqref="A127:A128">
    <cfRule type="cellIs" dxfId="995" priority="62" operator="equal">
      <formula>0</formula>
    </cfRule>
    <cfRule type="containsErrors" dxfId="994" priority="63">
      <formula>ISERROR(A127)</formula>
    </cfRule>
  </conditionalFormatting>
  <conditionalFormatting sqref="A129:A130">
    <cfRule type="cellIs" dxfId="993" priority="60" operator="equal">
      <formula>0</formula>
    </cfRule>
    <cfRule type="containsErrors" dxfId="992" priority="61">
      <formula>ISERROR(A129)</formula>
    </cfRule>
  </conditionalFormatting>
  <conditionalFormatting sqref="A122:A126">
    <cfRule type="cellIs" dxfId="991" priority="59" operator="equal">
      <formula>0</formula>
    </cfRule>
  </conditionalFormatting>
  <conditionalFormatting sqref="A132:A136">
    <cfRule type="containsErrors" dxfId="990" priority="58">
      <formula>ISERROR(A132)</formula>
    </cfRule>
  </conditionalFormatting>
  <conditionalFormatting sqref="A137:A138">
    <cfRule type="cellIs" dxfId="989" priority="56" operator="equal">
      <formula>0</formula>
    </cfRule>
    <cfRule type="containsErrors" dxfId="988" priority="57">
      <formula>ISERROR(A137)</formula>
    </cfRule>
  </conditionalFormatting>
  <conditionalFormatting sqref="A139:A140">
    <cfRule type="cellIs" dxfId="987" priority="54" operator="equal">
      <formula>0</formula>
    </cfRule>
    <cfRule type="containsErrors" dxfId="986" priority="55">
      <formula>ISERROR(A139)</formula>
    </cfRule>
  </conditionalFormatting>
  <conditionalFormatting sqref="A132:A136">
    <cfRule type="cellIs" dxfId="985" priority="53" operator="equal">
      <formula>0</formula>
    </cfRule>
  </conditionalFormatting>
  <conditionalFormatting sqref="D17:D18">
    <cfRule type="containsErrors" dxfId="984" priority="51">
      <formula>ISERROR(D17)</formula>
    </cfRule>
  </conditionalFormatting>
  <conditionalFormatting sqref="C12:D16 C17:C18">
    <cfRule type="containsErrors" dxfId="983" priority="52">
      <formula>ISERROR(C12)</formula>
    </cfRule>
  </conditionalFormatting>
  <conditionalFormatting sqref="C19:D20">
    <cfRule type="cellIs" dxfId="982" priority="49" operator="equal">
      <formula>0</formula>
    </cfRule>
    <cfRule type="containsErrors" dxfId="981" priority="50">
      <formula>ISERROR(C19)</formula>
    </cfRule>
  </conditionalFormatting>
  <conditionalFormatting sqref="D27:D28">
    <cfRule type="containsErrors" dxfId="980" priority="47">
      <formula>ISERROR(D27)</formula>
    </cfRule>
  </conditionalFormatting>
  <conditionalFormatting sqref="C22:D26 C27:C28">
    <cfRule type="containsErrors" dxfId="979" priority="48">
      <formula>ISERROR(C22)</formula>
    </cfRule>
  </conditionalFormatting>
  <conditionalFormatting sqref="C29:D30">
    <cfRule type="cellIs" dxfId="978" priority="45" operator="equal">
      <formula>0</formula>
    </cfRule>
    <cfRule type="containsErrors" dxfId="977" priority="46">
      <formula>ISERROR(C29)</formula>
    </cfRule>
  </conditionalFormatting>
  <conditionalFormatting sqref="D37:D38">
    <cfRule type="containsErrors" dxfId="976" priority="43">
      <formula>ISERROR(D37)</formula>
    </cfRule>
  </conditionalFormatting>
  <conditionalFormatting sqref="C32:D36 C37:C38">
    <cfRule type="containsErrors" dxfId="975" priority="44">
      <formula>ISERROR(C32)</formula>
    </cfRule>
  </conditionalFormatting>
  <conditionalFormatting sqref="C39:D40">
    <cfRule type="cellIs" dxfId="974" priority="41" operator="equal">
      <formula>0</formula>
    </cfRule>
    <cfRule type="containsErrors" dxfId="973" priority="42">
      <formula>ISERROR(C39)</formula>
    </cfRule>
  </conditionalFormatting>
  <conditionalFormatting sqref="D47:D48">
    <cfRule type="containsErrors" dxfId="972" priority="39">
      <formula>ISERROR(D47)</formula>
    </cfRule>
  </conditionalFormatting>
  <conditionalFormatting sqref="C42:D46 C47:C48">
    <cfRule type="containsErrors" dxfId="971" priority="40">
      <formula>ISERROR(C42)</formula>
    </cfRule>
  </conditionalFormatting>
  <conditionalFormatting sqref="C49:D50">
    <cfRule type="cellIs" dxfId="970" priority="37" operator="equal">
      <formula>0</formula>
    </cfRule>
    <cfRule type="containsErrors" dxfId="969" priority="38">
      <formula>ISERROR(C49)</formula>
    </cfRule>
  </conditionalFormatting>
  <conditionalFormatting sqref="D57:D58">
    <cfRule type="containsErrors" dxfId="968" priority="35">
      <formula>ISERROR(D57)</formula>
    </cfRule>
  </conditionalFormatting>
  <conditionalFormatting sqref="C52:D56 C57:C58">
    <cfRule type="containsErrors" dxfId="967" priority="36">
      <formula>ISERROR(C52)</formula>
    </cfRule>
  </conditionalFormatting>
  <conditionalFormatting sqref="C59:D60">
    <cfRule type="cellIs" dxfId="966" priority="33" operator="equal">
      <formula>0</formula>
    </cfRule>
    <cfRule type="containsErrors" dxfId="965" priority="34">
      <formula>ISERROR(C59)</formula>
    </cfRule>
  </conditionalFormatting>
  <conditionalFormatting sqref="D67:D68">
    <cfRule type="containsErrors" dxfId="964" priority="31">
      <formula>ISERROR(D67)</formula>
    </cfRule>
  </conditionalFormatting>
  <conditionalFormatting sqref="C62:D66 C67:C68">
    <cfRule type="containsErrors" dxfId="963" priority="32">
      <formula>ISERROR(C62)</formula>
    </cfRule>
  </conditionalFormatting>
  <conditionalFormatting sqref="C69:D70">
    <cfRule type="cellIs" dxfId="962" priority="29" operator="equal">
      <formula>0</formula>
    </cfRule>
    <cfRule type="containsErrors" dxfId="961" priority="30">
      <formula>ISERROR(C69)</formula>
    </cfRule>
  </conditionalFormatting>
  <conditionalFormatting sqref="D77:D78">
    <cfRule type="containsErrors" dxfId="960" priority="27">
      <formula>ISERROR(D77)</formula>
    </cfRule>
  </conditionalFormatting>
  <conditionalFormatting sqref="C72:D76 C77:C78">
    <cfRule type="containsErrors" dxfId="959" priority="28">
      <formula>ISERROR(C72)</formula>
    </cfRule>
  </conditionalFormatting>
  <conditionalFormatting sqref="C79:D80">
    <cfRule type="cellIs" dxfId="958" priority="25" operator="equal">
      <formula>0</formula>
    </cfRule>
    <cfRule type="containsErrors" dxfId="957" priority="26">
      <formula>ISERROR(C79)</formula>
    </cfRule>
  </conditionalFormatting>
  <conditionalFormatting sqref="D87:D88">
    <cfRule type="containsErrors" dxfId="956" priority="23">
      <formula>ISERROR(D87)</formula>
    </cfRule>
  </conditionalFormatting>
  <conditionalFormatting sqref="C82:D86 C87:C88">
    <cfRule type="containsErrors" dxfId="955" priority="24">
      <formula>ISERROR(C82)</formula>
    </cfRule>
  </conditionalFormatting>
  <conditionalFormatting sqref="C89:D90">
    <cfRule type="cellIs" dxfId="954" priority="21" operator="equal">
      <formula>0</formula>
    </cfRule>
    <cfRule type="containsErrors" dxfId="953" priority="22">
      <formula>ISERROR(C89)</formula>
    </cfRule>
  </conditionalFormatting>
  <conditionalFormatting sqref="D97:D98">
    <cfRule type="containsErrors" dxfId="952" priority="19">
      <formula>ISERROR(D97)</formula>
    </cfRule>
  </conditionalFormatting>
  <conditionalFormatting sqref="C92:D96 C97:C98">
    <cfRule type="containsErrors" dxfId="951" priority="20">
      <formula>ISERROR(C92)</formula>
    </cfRule>
  </conditionalFormatting>
  <conditionalFormatting sqref="C99:D100">
    <cfRule type="cellIs" dxfId="950" priority="17" operator="equal">
      <formula>0</formula>
    </cfRule>
    <cfRule type="containsErrors" dxfId="949" priority="18">
      <formula>ISERROR(C99)</formula>
    </cfRule>
  </conditionalFormatting>
  <conditionalFormatting sqref="D107:D108">
    <cfRule type="containsErrors" dxfId="948" priority="15">
      <formula>ISERROR(D107)</formula>
    </cfRule>
  </conditionalFormatting>
  <conditionalFormatting sqref="C102:D106 C107:C108">
    <cfRule type="containsErrors" dxfId="947" priority="16">
      <formula>ISERROR(C102)</formula>
    </cfRule>
  </conditionalFormatting>
  <conditionalFormatting sqref="C109:D110">
    <cfRule type="cellIs" dxfId="946" priority="13" operator="equal">
      <formula>0</formula>
    </cfRule>
    <cfRule type="containsErrors" dxfId="945" priority="14">
      <formula>ISERROR(C109)</formula>
    </cfRule>
  </conditionalFormatting>
  <conditionalFormatting sqref="D117:D118">
    <cfRule type="containsErrors" dxfId="944" priority="11">
      <formula>ISERROR(D117)</formula>
    </cfRule>
  </conditionalFormatting>
  <conditionalFormatting sqref="C112:D116 C117:C118">
    <cfRule type="containsErrors" dxfId="943" priority="12">
      <formula>ISERROR(C112)</formula>
    </cfRule>
  </conditionalFormatting>
  <conditionalFormatting sqref="C119:D120">
    <cfRule type="cellIs" dxfId="942" priority="9" operator="equal">
      <formula>0</formula>
    </cfRule>
    <cfRule type="containsErrors" dxfId="941" priority="10">
      <formula>ISERROR(C119)</formula>
    </cfRule>
  </conditionalFormatting>
  <conditionalFormatting sqref="D127:D128">
    <cfRule type="containsErrors" dxfId="940" priority="7">
      <formula>ISERROR(D127)</formula>
    </cfRule>
  </conditionalFormatting>
  <conditionalFormatting sqref="C122:D126 C127:C128">
    <cfRule type="containsErrors" dxfId="939" priority="8">
      <formula>ISERROR(C122)</formula>
    </cfRule>
  </conditionalFormatting>
  <conditionalFormatting sqref="C129:D130">
    <cfRule type="cellIs" dxfId="938" priority="5" operator="equal">
      <formula>0</formula>
    </cfRule>
    <cfRule type="containsErrors" dxfId="937" priority="6">
      <formula>ISERROR(C129)</formula>
    </cfRule>
  </conditionalFormatting>
  <conditionalFormatting sqref="D137:D138">
    <cfRule type="containsErrors" dxfId="936" priority="3">
      <formula>ISERROR(D137)</formula>
    </cfRule>
  </conditionalFormatting>
  <conditionalFormatting sqref="C132:D136 C137:C138">
    <cfRule type="containsErrors" dxfId="935" priority="4">
      <formula>ISERROR(C132)</formula>
    </cfRule>
  </conditionalFormatting>
  <conditionalFormatting sqref="C139:D140">
    <cfRule type="cellIs" dxfId="934" priority="1" operator="equal">
      <formula>0</formula>
    </cfRule>
    <cfRule type="containsErrors" dxfId="933" priority="2">
      <formula>ISERROR(C139)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1"/>
  <sheetViews>
    <sheetView workbookViewId="0"/>
  </sheetViews>
  <sheetFormatPr baseColWidth="10" defaultRowHeight="14.4" x14ac:dyDescent="0.3"/>
  <cols>
    <col min="1" max="1" width="8.77734375" customWidth="1"/>
    <col min="2" max="2" width="6.77734375" customWidth="1"/>
    <col min="3" max="3" width="17.77734375" customWidth="1"/>
    <col min="4" max="4" width="6.77734375" customWidth="1"/>
    <col min="5" max="7" width="8.77734375" customWidth="1"/>
  </cols>
  <sheetData>
    <row r="1" spans="1:7" ht="30" customHeight="1" thickBot="1" x14ac:dyDescent="0.35">
      <c r="A1" s="7" t="s">
        <v>23</v>
      </c>
      <c r="B1" s="8" t="s">
        <v>6</v>
      </c>
      <c r="C1" s="9" t="s">
        <v>7</v>
      </c>
      <c r="D1" s="10" t="s">
        <v>8</v>
      </c>
      <c r="E1" s="11" t="s">
        <v>9</v>
      </c>
      <c r="F1" s="12" t="s">
        <v>10</v>
      </c>
      <c r="G1" s="12" t="s">
        <v>11</v>
      </c>
    </row>
    <row r="2" spans="1:7" x14ac:dyDescent="0.3">
      <c r="A2" s="13" t="str">
        <f>IFERROR(VLOOKUP(B2,Données!$A$3:$I$1003,4,FALSE),"")</f>
        <v>F</v>
      </c>
      <c r="B2" s="14">
        <v>1044</v>
      </c>
      <c r="C2" s="15" t="str">
        <f>IFERROR(IF(B2=Données!X$1,Données!$X$2,VLOOKUP(B2,Données!$A$3:$I$1003,3,FALSE)),"")</f>
        <v>Suzanne Gaudreau</v>
      </c>
      <c r="D2" s="16">
        <f>IF(C2="Dummy",Données!$X$4,VLOOKUP(B2,Données!$A$3:$I$1003,5))</f>
        <v>130</v>
      </c>
      <c r="E2" s="17">
        <v>165</v>
      </c>
      <c r="F2" s="17">
        <v>204</v>
      </c>
      <c r="G2" s="17">
        <v>139</v>
      </c>
    </row>
    <row r="3" spans="1:7" x14ac:dyDescent="0.3">
      <c r="A3" s="13" t="str">
        <f>IFERROR(VLOOKUP(B3,Données!$A$3:$I$1003,4,FALSE),"")</f>
        <v>H</v>
      </c>
      <c r="B3" s="18">
        <v>1055</v>
      </c>
      <c r="C3" s="15" t="str">
        <f>IFERROR(IF(B3=Données!X$1,Données!$X$2,VLOOKUP(B3,Données!$A$3:$I$1003,3,FALSE)),"")</f>
        <v>Pierre Clermont</v>
      </c>
      <c r="D3" s="16">
        <f>IF(C3="Dummy",Données!$X$4,VLOOKUP(B3,Données!$A$3:$I$1003,5))</f>
        <v>148</v>
      </c>
      <c r="E3" s="17">
        <v>226</v>
      </c>
      <c r="F3" s="17">
        <v>118</v>
      </c>
      <c r="G3" s="17">
        <v>176</v>
      </c>
    </row>
    <row r="4" spans="1:7" x14ac:dyDescent="0.3">
      <c r="A4" s="13" t="str">
        <f>IFERROR(VLOOKUP(B4,Données!$A$3:$I$1003,4,FALSE),"")</f>
        <v>F</v>
      </c>
      <c r="B4" s="18">
        <v>1000</v>
      </c>
      <c r="C4" s="15" t="str">
        <f>IFERROR(IF(B4=Données!X$1,Données!$X$2,VLOOKUP(B4,Données!$A$3:$I$1003,3,FALSE)),"")</f>
        <v>Pierrette Venne</v>
      </c>
      <c r="D4" s="16">
        <f>IF(C4="Dummy",Données!$X$4,VLOOKUP(B4,Données!$A$3:$I$1003,5))</f>
        <v>170</v>
      </c>
      <c r="E4" s="17">
        <v>138</v>
      </c>
      <c r="F4" s="17">
        <v>153</v>
      </c>
      <c r="G4" s="17">
        <v>141</v>
      </c>
    </row>
    <row r="5" spans="1:7" x14ac:dyDescent="0.3">
      <c r="A5" s="13" t="str">
        <f>IFERROR(VLOOKUP(B5,Données!$A$3:$I$1003,4,FALSE),"")</f>
        <v>H</v>
      </c>
      <c r="B5" s="18">
        <v>1004</v>
      </c>
      <c r="C5" s="15" t="str">
        <f>IFERROR(IF(B5=Données!X$1,Données!$X$2,VLOOKUP(B5,Données!$A$3:$I$1003,3,FALSE)),"")</f>
        <v>Émile Beauchesne</v>
      </c>
      <c r="D5" s="16">
        <f>IF(C5="Dummy",Données!$X$4,VLOOKUP(B5,Données!$A$3:$I$1003,5))</f>
        <v>191</v>
      </c>
      <c r="E5" s="17">
        <v>231</v>
      </c>
      <c r="F5" s="17">
        <v>165</v>
      </c>
      <c r="G5" s="17">
        <v>227</v>
      </c>
    </row>
    <row r="6" spans="1:7" x14ac:dyDescent="0.3">
      <c r="A6" s="13" t="str">
        <f>IFERROR(VLOOKUP(B6,Données!$A$3:$I$1003,4,FALSE),"")</f>
        <v>F</v>
      </c>
      <c r="B6" s="18">
        <v>1001</v>
      </c>
      <c r="C6" s="15" t="str">
        <f>IFERROR(IF(B6=Données!X$1,Données!$X$2,VLOOKUP(B6,Données!$A$3:$I$1003,3,FALSE)),"")</f>
        <v>Claire Lessard</v>
      </c>
      <c r="D6" s="16">
        <f>IF(C6="Dummy",Données!$X$4,VLOOKUP(B6,Données!$A$3:$I$1003,5))</f>
        <v>172</v>
      </c>
      <c r="E6" s="17">
        <v>168</v>
      </c>
      <c r="F6" s="17">
        <v>137</v>
      </c>
      <c r="G6" s="17">
        <v>182</v>
      </c>
    </row>
    <row r="7" spans="1:7" x14ac:dyDescent="0.3">
      <c r="A7" s="19" t="s">
        <v>12</v>
      </c>
      <c r="B7" s="5"/>
      <c r="C7" s="15">
        <f>IFERROR(IF(B7=Données!X$1,Données!$X$2,VLOOKUP(B7,Données!$A$3:$I$1003,3,FALSE)),"")</f>
        <v>0</v>
      </c>
      <c r="D7" s="16" t="str">
        <f>IFERROR(IF(C7="Dummy",Données!$X$4,VLOOKUP(B7,Données!$A$3:$I$1003,5,FALSE)),"")</f>
        <v/>
      </c>
      <c r="E7" s="21"/>
      <c r="F7" s="21"/>
      <c r="G7" s="21"/>
    </row>
    <row r="8" spans="1:7" x14ac:dyDescent="0.3">
      <c r="A8" s="19" t="s">
        <v>12</v>
      </c>
      <c r="B8" s="5"/>
      <c r="C8" s="15">
        <f>IFERROR(IF(B8=Données!X$1,Données!$X$2,VLOOKUP(B8,Données!$A$3:$I$1003,3,FALSE)),"")</f>
        <v>0</v>
      </c>
      <c r="D8" s="16" t="str">
        <f>IFERROR(IF(C8="Dummy",Données!$X$4,VLOOKUP(B8,Données!$A$3:$I$1003,5,FALSE)),"")</f>
        <v/>
      </c>
      <c r="E8" s="22"/>
      <c r="F8" s="22"/>
      <c r="G8" s="22"/>
    </row>
    <row r="9" spans="1:7" x14ac:dyDescent="0.3">
      <c r="A9" s="23" t="s">
        <v>13</v>
      </c>
      <c r="B9" s="24"/>
      <c r="C9" s="25" t="str">
        <f>IFERROR(VLOOKUP(B9,Données!$Q$3:$W$503,2,FALSE),"")</f>
        <v/>
      </c>
      <c r="D9" s="26" t="s">
        <v>130</v>
      </c>
      <c r="E9" s="22"/>
      <c r="F9" s="22"/>
      <c r="G9" s="22"/>
    </row>
    <row r="10" spans="1:7" ht="15" thickBot="1" x14ac:dyDescent="0.35">
      <c r="A10" s="27" t="s">
        <v>13</v>
      </c>
      <c r="B10" s="28"/>
      <c r="C10" s="25" t="str">
        <f>IFERROR(VLOOKUP(B10,Données!$Q$3:$W$503,2,FALSE),"")</f>
        <v/>
      </c>
      <c r="D10" s="26" t="s">
        <v>130</v>
      </c>
      <c r="E10" s="29"/>
      <c r="F10" s="29"/>
      <c r="G10" s="29"/>
    </row>
    <row r="11" spans="1:7" ht="16.2" thickBot="1" x14ac:dyDescent="0.35">
      <c r="A11" s="30">
        <f>$T$1-D11</f>
        <v>-811</v>
      </c>
      <c r="B11" s="31">
        <v>25</v>
      </c>
      <c r="C11" s="32" t="s">
        <v>14</v>
      </c>
      <c r="D11" s="33">
        <f>SUM(D2:D6)</f>
        <v>811</v>
      </c>
      <c r="E11" s="34">
        <f>SUM(E2:E6)+SUMPRODUCT((E2:E6=0)*1,$D2:$D6)</f>
        <v>928</v>
      </c>
      <c r="F11" s="34">
        <f>SUM(F2:F6)+SUMPRODUCT((F2:F6=0)*1,$D2:$D6)</f>
        <v>777</v>
      </c>
      <c r="G11" s="34">
        <f>SUM(G2:G6)+SUMPRODUCT((G2:G6=0)*1,$D2:$D6)</f>
        <v>865</v>
      </c>
    </row>
    <row r="12" spans="1:7" x14ac:dyDescent="0.3">
      <c r="A12" s="13" t="str">
        <f>IFERROR(VLOOKUP(B12,Données!$A$3:$I$1003,4,FALSE),"")</f>
        <v>F</v>
      </c>
      <c r="B12" s="4">
        <v>1010</v>
      </c>
      <c r="C12" s="15" t="str">
        <f>IFERROR(IF(B12=Données!X$1,Données!$X$2,VLOOKUP(B12,Données!$A$3:$I$1003,3,FALSE)),"")</f>
        <v>Louise Sarrazin</v>
      </c>
      <c r="D12" s="16">
        <f>IF(C12="Dummy",Données!$X$4,VLOOKUP(B12,Données!$A$3:$I$1003,5))</f>
        <v>130</v>
      </c>
      <c r="E12" s="17">
        <v>112</v>
      </c>
      <c r="F12" s="17">
        <v>118</v>
      </c>
      <c r="G12" s="17">
        <v>125</v>
      </c>
    </row>
    <row r="13" spans="1:7" x14ac:dyDescent="0.3">
      <c r="A13" s="13" t="str">
        <f>IFERROR(VLOOKUP(B13,Données!$A$3:$I$1003,4,FALSE),"")</f>
        <v>F</v>
      </c>
      <c r="B13" s="5">
        <v>1019</v>
      </c>
      <c r="C13" s="15" t="str">
        <f>IFERROR(IF(B13=Données!X$1,Données!$X$2,VLOOKUP(B13,Données!$A$3:$I$1003,3,FALSE)),"")</f>
        <v>Louise Arbour</v>
      </c>
      <c r="D13" s="16">
        <f>IF(C13="Dummy",Données!$X$4,VLOOKUP(B13,Données!$A$3:$I$1003,5))</f>
        <v>142</v>
      </c>
      <c r="E13" s="17"/>
      <c r="F13" s="17"/>
      <c r="G13" s="17"/>
    </row>
    <row r="14" spans="1:7" x14ac:dyDescent="0.3">
      <c r="A14" s="13" t="str">
        <f>IFERROR(VLOOKUP(B14,Données!$A$3:$I$1003,4,FALSE),"")</f>
        <v>F</v>
      </c>
      <c r="B14" s="5">
        <v>1045</v>
      </c>
      <c r="C14" s="15" t="str">
        <f>IFERROR(IF(B14=Données!X$1,Données!$X$2,VLOOKUP(B14,Données!$A$3:$I$1003,3,FALSE)),"")</f>
        <v xml:space="preserve">Thérèse Maynard </v>
      </c>
      <c r="D14" s="16">
        <f>IF(C14="Dummy",Données!$X$4,VLOOKUP(B14,Données!$A$3:$I$1003,5))</f>
        <v>158</v>
      </c>
      <c r="E14" s="17">
        <v>179</v>
      </c>
      <c r="F14" s="17">
        <v>171</v>
      </c>
      <c r="G14" s="17">
        <v>153</v>
      </c>
    </row>
    <row r="15" spans="1:7" x14ac:dyDescent="0.3">
      <c r="A15" s="13" t="str">
        <f>IFERROR(VLOOKUP(B15,Données!$A$3:$I$1003,4,FALSE),"")</f>
        <v>F</v>
      </c>
      <c r="B15" s="5">
        <v>1013</v>
      </c>
      <c r="C15" s="15" t="str">
        <f>IFERROR(IF(B15=Données!X$1,Données!$X$2,VLOOKUP(B15,Données!$A$3:$I$1003,3,FALSE)),"")</f>
        <v>Nicole Sarrazin</v>
      </c>
      <c r="D15" s="16">
        <f>IF(C15="Dummy",Données!$X$4,VLOOKUP(B15,Données!$A$3:$I$1003,5))</f>
        <v>183</v>
      </c>
      <c r="E15" s="17">
        <v>174</v>
      </c>
      <c r="F15" s="17">
        <v>167</v>
      </c>
      <c r="G15" s="17">
        <v>178</v>
      </c>
    </row>
    <row r="16" spans="1:7" x14ac:dyDescent="0.3">
      <c r="A16" s="13" t="str">
        <f>IFERROR(VLOOKUP(B16,Données!$A$3:$I$1003,4,FALSE),"")</f>
        <v>H</v>
      </c>
      <c r="B16" s="5">
        <v>1009</v>
      </c>
      <c r="C16" s="15" t="str">
        <f>IFERROR(IF(B16=Données!X$1,Données!$X$2,VLOOKUP(B16,Données!$A$3:$I$1003,3,FALSE)),"")</f>
        <v>Yves Chapdelaine</v>
      </c>
      <c r="D16" s="16">
        <f>IF(C16="Dummy",Données!$X$4,VLOOKUP(B16,Données!$A$3:$I$1003,5))</f>
        <v>206</v>
      </c>
      <c r="E16" s="17">
        <v>279</v>
      </c>
      <c r="F16" s="17">
        <v>225</v>
      </c>
      <c r="G16" s="17">
        <v>228</v>
      </c>
    </row>
    <row r="17" spans="1:7" x14ac:dyDescent="0.3">
      <c r="A17" s="19" t="s">
        <v>12</v>
      </c>
      <c r="B17" s="5"/>
      <c r="C17" s="15">
        <f>IFERROR(IF(B17=Données!X$1,Données!$X$2,VLOOKUP(B17,Données!$A$3:$I$1003,3,FALSE)),"")</f>
        <v>0</v>
      </c>
      <c r="D17" s="16" t="str">
        <f>IFERROR(IF(C17="Dummy",Données!$X$4,VLOOKUP(B17,Données!$A$3:$I$1003,5,FALSE)),"")</f>
        <v/>
      </c>
      <c r="E17" s="21"/>
      <c r="F17" s="21"/>
      <c r="G17" s="21"/>
    </row>
    <row r="18" spans="1:7" x14ac:dyDescent="0.3">
      <c r="A18" s="19" t="s">
        <v>12</v>
      </c>
      <c r="B18" s="5"/>
      <c r="C18" s="15">
        <f>IFERROR(IF(B18=Données!X$1,Données!$X$2,VLOOKUP(B18,Données!$A$3:$I$1003,3,FALSE)),"")</f>
        <v>0</v>
      </c>
      <c r="D18" s="16" t="str">
        <f>IFERROR(IF(C18="Dummy",Données!$X$4,VLOOKUP(B18,Données!$A$3:$I$1003,5,FALSE)),"")</f>
        <v/>
      </c>
      <c r="E18" s="22"/>
      <c r="F18" s="22"/>
      <c r="G18" s="22"/>
    </row>
    <row r="19" spans="1:7" x14ac:dyDescent="0.3">
      <c r="A19" s="23" t="s">
        <v>13</v>
      </c>
      <c r="B19" s="24"/>
      <c r="C19" s="25" t="str">
        <f>IFERROR(VLOOKUP(B19,Données!$Q$3:$W$503,2,FALSE),"")</f>
        <v/>
      </c>
      <c r="D19" s="26" t="s">
        <v>130</v>
      </c>
      <c r="E19" s="22"/>
      <c r="F19" s="22"/>
      <c r="G19" s="22"/>
    </row>
    <row r="20" spans="1:7" ht="15" thickBot="1" x14ac:dyDescent="0.35">
      <c r="A20" s="27" t="s">
        <v>13</v>
      </c>
      <c r="B20" s="28"/>
      <c r="C20" s="25" t="str">
        <f>IFERROR(VLOOKUP(B20,Données!$Q$3:$W$503,2,FALSE),"")</f>
        <v/>
      </c>
      <c r="D20" s="26" t="s">
        <v>130</v>
      </c>
      <c r="E20" s="29"/>
      <c r="F20" s="29"/>
      <c r="G20" s="29"/>
    </row>
    <row r="21" spans="1:7" ht="16.2" thickBot="1" x14ac:dyDescent="0.35">
      <c r="A21" s="30">
        <f>$T$1-D21</f>
        <v>-819</v>
      </c>
      <c r="B21" s="31">
        <v>17</v>
      </c>
      <c r="C21" s="32" t="s">
        <v>15</v>
      </c>
      <c r="D21" s="33">
        <f>SUM(D12:D16)</f>
        <v>819</v>
      </c>
      <c r="E21" s="34">
        <f>SUM(E12:E16)+SUMPRODUCT((E12:E16=0)*1,$D12:$D16)</f>
        <v>886</v>
      </c>
      <c r="F21" s="34">
        <f>SUM(F12:F16)+SUMPRODUCT((F12:F16=0)*1,$D12:$D16)</f>
        <v>823</v>
      </c>
      <c r="G21" s="34">
        <f>SUM(G12:G16)+SUMPRODUCT((G12:G16=0)*1,$D12:$D16)</f>
        <v>826</v>
      </c>
    </row>
    <row r="22" spans="1:7" x14ac:dyDescent="0.3">
      <c r="A22" s="13" t="str">
        <f>IFERROR(VLOOKUP(B22,Données!$A$3:$I$1003,4,FALSE),"")</f>
        <v>F</v>
      </c>
      <c r="B22" s="5">
        <v>1005</v>
      </c>
      <c r="C22" s="15" t="str">
        <f>IFERROR(IF(B22=Données!X$1,Données!$X$2,VLOOKUP(B22,Données!$A$3:$I$1003,3,FALSE)),"")</f>
        <v>Martine Gagné</v>
      </c>
      <c r="D22" s="16">
        <f>IF(C22="Dummy",Données!$X$4,VLOOKUP(B22,Données!$A$3:$I$1003,5))</f>
        <v>129</v>
      </c>
      <c r="E22" s="17">
        <v>173</v>
      </c>
      <c r="F22" s="17">
        <v>132</v>
      </c>
      <c r="G22" s="17">
        <v>115</v>
      </c>
    </row>
    <row r="23" spans="1:7" x14ac:dyDescent="0.3">
      <c r="A23" s="13" t="str">
        <f>IFERROR(VLOOKUP(B23,Données!$A$3:$I$1003,4,FALSE),"")</f>
        <v>F</v>
      </c>
      <c r="B23" s="5">
        <v>1030</v>
      </c>
      <c r="C23" s="15" t="str">
        <f>IFERROR(IF(B23=Données!X$1,Données!$X$2,VLOOKUP(B23,Données!$A$3:$I$1003,3,FALSE)),"")</f>
        <v>Colette Dagenais</v>
      </c>
      <c r="D23" s="16">
        <f>IF(C23="Dummy",Données!$X$4,VLOOKUP(B23,Données!$A$3:$I$1003,5))</f>
        <v>157</v>
      </c>
      <c r="E23" s="17">
        <v>137</v>
      </c>
      <c r="F23" s="17">
        <v>184</v>
      </c>
      <c r="G23" s="17">
        <v>177</v>
      </c>
    </row>
    <row r="24" spans="1:7" x14ac:dyDescent="0.3">
      <c r="A24" s="13" t="str">
        <f>IFERROR(VLOOKUP(B24,Données!$A$3:$I$1003,4,FALSE),"")</f>
        <v>F</v>
      </c>
      <c r="B24" s="5">
        <v>1007</v>
      </c>
      <c r="C24" s="15" t="str">
        <f>IFERROR(IF(B24=Données!X$1,Données!$X$2,VLOOKUP(B24,Données!$A$3:$I$1003,3,FALSE)),"")</f>
        <v xml:space="preserve">Louisette Croteau </v>
      </c>
      <c r="D24" s="16">
        <f>IF(C24="Dummy",Données!$X$4,VLOOKUP(B24,Données!$A$3:$I$1003,5))</f>
        <v>161</v>
      </c>
      <c r="E24" s="17">
        <v>116</v>
      </c>
      <c r="F24" s="17">
        <v>186</v>
      </c>
      <c r="G24" s="17">
        <v>125</v>
      </c>
    </row>
    <row r="25" spans="1:7" x14ac:dyDescent="0.3">
      <c r="A25" s="13" t="str">
        <f>IFERROR(VLOOKUP(B25,Données!$A$3:$I$1003,4,FALSE),"")</f>
        <v>H</v>
      </c>
      <c r="B25" s="5">
        <v>1008</v>
      </c>
      <c r="C25" s="15" t="str">
        <f>IFERROR(IF(B25=Données!X$1,Données!$X$2,VLOOKUP(B25,Données!$A$3:$I$1003,3,FALSE)),"")</f>
        <v>Claude Baril</v>
      </c>
      <c r="D25" s="16">
        <f>IF(C25="Dummy",Données!$X$4,VLOOKUP(B25,Données!$A$3:$I$1003,5))</f>
        <v>181</v>
      </c>
      <c r="E25" s="17">
        <v>203</v>
      </c>
      <c r="F25" s="17">
        <v>173</v>
      </c>
      <c r="G25" s="17">
        <v>165</v>
      </c>
    </row>
    <row r="26" spans="1:7" x14ac:dyDescent="0.3">
      <c r="A26" s="13" t="str">
        <f>IFERROR(VLOOKUP(B26,Données!$A$3:$I$1003,4,FALSE),"")</f>
        <v>H</v>
      </c>
      <c r="B26" s="5">
        <v>1014</v>
      </c>
      <c r="C26" s="15" t="str">
        <f>IFERROR(IF(B26=Données!X$1,Données!$X$2,VLOOKUP(B26,Données!$A$3:$I$1003,3,FALSE)),"")</f>
        <v>Michel Moreau</v>
      </c>
      <c r="D26" s="16">
        <f>IF(C26="Dummy",Données!$X$4,VLOOKUP(B26,Données!$A$3:$I$1003,5))</f>
        <v>186</v>
      </c>
      <c r="E26" s="17">
        <v>177</v>
      </c>
      <c r="F26" s="17">
        <v>175</v>
      </c>
      <c r="G26" s="17">
        <v>231</v>
      </c>
    </row>
    <row r="27" spans="1:7" x14ac:dyDescent="0.3">
      <c r="A27" s="19" t="s">
        <v>12</v>
      </c>
      <c r="B27" s="5"/>
      <c r="C27" s="15">
        <f>IFERROR(IF(B27=Données!X$1,Données!$X$2,VLOOKUP(B27,Données!$A$3:$I$1003,3,FALSE)),"")</f>
        <v>0</v>
      </c>
      <c r="D27" s="16" t="str">
        <f>IFERROR(IF(C27="Dummy",Données!$X$4,VLOOKUP(B27,Données!$A$3:$I$1003,5,FALSE)),"")</f>
        <v/>
      </c>
      <c r="E27" s="21"/>
      <c r="F27" s="21"/>
      <c r="G27" s="21"/>
    </row>
    <row r="28" spans="1:7" x14ac:dyDescent="0.3">
      <c r="A28" s="19" t="s">
        <v>12</v>
      </c>
      <c r="B28" s="5"/>
      <c r="C28" s="15">
        <f>IFERROR(IF(B28=Données!X$1,Données!$X$2,VLOOKUP(B28,Données!$A$3:$I$1003,3,FALSE)),"")</f>
        <v>0</v>
      </c>
      <c r="D28" s="16" t="str">
        <f>IFERROR(IF(C28="Dummy",Données!$X$4,VLOOKUP(B28,Données!$A$3:$I$1003,5,FALSE)),"")</f>
        <v/>
      </c>
      <c r="E28" s="22"/>
      <c r="F28" s="22"/>
      <c r="G28" s="22"/>
    </row>
    <row r="29" spans="1:7" x14ac:dyDescent="0.3">
      <c r="A29" s="23" t="s">
        <v>13</v>
      </c>
      <c r="B29" s="24"/>
      <c r="C29" s="25" t="str">
        <f>IFERROR(VLOOKUP(B29,Données!$Q$3:$W$503,2,FALSE),"")</f>
        <v/>
      </c>
      <c r="D29" s="26" t="s">
        <v>130</v>
      </c>
      <c r="E29" s="22"/>
      <c r="F29" s="22"/>
      <c r="G29" s="22"/>
    </row>
    <row r="30" spans="1:7" ht="15" thickBot="1" x14ac:dyDescent="0.35">
      <c r="A30" s="27" t="s">
        <v>13</v>
      </c>
      <c r="B30" s="28"/>
      <c r="C30" s="25" t="str">
        <f>IFERROR(VLOOKUP(B30,Données!$Q$3:$W$503,2,FALSE),"")</f>
        <v/>
      </c>
      <c r="D30" s="26" t="s">
        <v>130</v>
      </c>
      <c r="E30" s="29"/>
      <c r="F30" s="29"/>
      <c r="G30" s="29"/>
    </row>
    <row r="31" spans="1:7" ht="16.2" thickBot="1" x14ac:dyDescent="0.35">
      <c r="A31" s="30">
        <f>$T$1-D31</f>
        <v>-814</v>
      </c>
      <c r="B31" s="31">
        <v>22</v>
      </c>
      <c r="C31" s="32" t="s">
        <v>16</v>
      </c>
      <c r="D31" s="33">
        <f>SUM(D22:D26)</f>
        <v>814</v>
      </c>
      <c r="E31" s="34">
        <f>SUM(E22:E26)+SUMPRODUCT((E22:E26=0)*1,$D22:$D26)</f>
        <v>806</v>
      </c>
      <c r="F31" s="34">
        <f>SUM(F22:F26)+SUMPRODUCT((F22:F26=0)*1,$D22:$D26)</f>
        <v>850</v>
      </c>
      <c r="G31" s="34">
        <f>SUM(G22:G26)+SUMPRODUCT((G22:G26=0)*1,$D22:$D26)</f>
        <v>813</v>
      </c>
    </row>
    <row r="32" spans="1:7" x14ac:dyDescent="0.3">
      <c r="A32" s="13" t="str">
        <f>IFERROR(VLOOKUP(B32,Données!$A$3:$I$1003,4,FALSE),"")</f>
        <v>F</v>
      </c>
      <c r="B32" s="5">
        <v>1021</v>
      </c>
      <c r="C32" s="15" t="str">
        <f>IFERROR(IF(B32=Données!X$1,Données!$X$2,VLOOKUP(B32,Données!$A$3:$I$1003,3,FALSE)),"")</f>
        <v>Marie Deslauriers</v>
      </c>
      <c r="D32" s="16">
        <f>IF(C32="Dummy",Données!$X$4,VLOOKUP(B32,Données!$A$3:$I$1003,5))</f>
        <v>109</v>
      </c>
      <c r="E32" s="17">
        <v>157</v>
      </c>
      <c r="F32" s="17">
        <v>130</v>
      </c>
      <c r="G32" s="17">
        <v>148</v>
      </c>
    </row>
    <row r="33" spans="1:7" x14ac:dyDescent="0.3">
      <c r="A33" s="13" t="str">
        <f>IFERROR(VLOOKUP(B33,Données!$A$3:$I$1003,4,FALSE),"")</f>
        <v>F</v>
      </c>
      <c r="B33" s="5">
        <v>1059</v>
      </c>
      <c r="C33" s="15" t="str">
        <f>IFERROR(IF(B33=Données!X$1,Données!$X$2,VLOOKUP(B33,Données!$A$3:$I$1003,3,FALSE)),"")</f>
        <v>Suzanne Marinier</v>
      </c>
      <c r="D33" s="16">
        <f>IF(C33="Dummy",Données!$X$4,VLOOKUP(B33,Données!$A$3:$I$1003,5))</f>
        <v>145</v>
      </c>
      <c r="E33" s="17">
        <v>168</v>
      </c>
      <c r="F33" s="17">
        <v>121</v>
      </c>
      <c r="G33" s="17">
        <v>185</v>
      </c>
    </row>
    <row r="34" spans="1:7" x14ac:dyDescent="0.3">
      <c r="A34" s="13" t="str">
        <f>IFERROR(VLOOKUP(B34,Données!$A$3:$I$1003,4,FALSE),"")</f>
        <v>H</v>
      </c>
      <c r="B34" s="5">
        <v>1056</v>
      </c>
      <c r="C34" s="15" t="str">
        <f>IFERROR(IF(B34=Données!X$1,Données!$X$2,VLOOKUP(B34,Données!$A$3:$I$1003,3,FALSE)),"")</f>
        <v>Philippe Vignis</v>
      </c>
      <c r="D34" s="16">
        <f>IF(C34="Dummy",Données!$X$4,VLOOKUP(B34,Données!$A$3:$I$1003,5))</f>
        <v>168</v>
      </c>
      <c r="E34" s="17"/>
      <c r="F34" s="17"/>
      <c r="G34" s="17"/>
    </row>
    <row r="35" spans="1:7" x14ac:dyDescent="0.3">
      <c r="A35" s="13" t="str">
        <f>IFERROR(VLOOKUP(B35,Données!$A$3:$I$1003,4,FALSE),"")</f>
        <v>H</v>
      </c>
      <c r="B35" s="5">
        <v>1061</v>
      </c>
      <c r="C35" s="15" t="str">
        <f>IFERROR(IF(B35=Données!X$1,Données!$X$2,VLOOKUP(B35,Données!$A$3:$I$1003,3,FALSE)),"")</f>
        <v>Serge Belleau</v>
      </c>
      <c r="D35" s="16">
        <f>IF(C35="Dummy",Données!$X$4,VLOOKUP(B35,Données!$A$3:$I$1003,5))</f>
        <v>171</v>
      </c>
      <c r="E35" s="17"/>
      <c r="F35" s="17"/>
      <c r="G35" s="17"/>
    </row>
    <row r="36" spans="1:7" x14ac:dyDescent="0.3">
      <c r="A36" s="13" t="str">
        <f>IFERROR(VLOOKUP(B36,Données!$A$3:$I$1003,4,FALSE),"")</f>
        <v>H</v>
      </c>
      <c r="B36" s="5">
        <v>1002</v>
      </c>
      <c r="C36" s="15" t="str">
        <f>IFERROR(IF(B36=Données!X$1,Données!$X$2,VLOOKUP(B36,Données!$A$3:$I$1003,3,FALSE)),"")</f>
        <v>Michel Taillon</v>
      </c>
      <c r="D36" s="16">
        <f>IF(C36="Dummy",Données!$X$4,VLOOKUP(B36,Données!$A$3:$I$1003,5))</f>
        <v>221</v>
      </c>
      <c r="E36" s="17">
        <v>235</v>
      </c>
      <c r="F36" s="17">
        <v>279</v>
      </c>
      <c r="G36" s="17">
        <v>266</v>
      </c>
    </row>
    <row r="37" spans="1:7" x14ac:dyDescent="0.3">
      <c r="A37" s="19" t="s">
        <v>12</v>
      </c>
      <c r="B37" s="5"/>
      <c r="C37" s="15">
        <f>IFERROR(IF(B37=Données!X$1,Données!$X$2,VLOOKUP(B37,Données!$A$3:$I$1003,3,FALSE)),"")</f>
        <v>0</v>
      </c>
      <c r="D37" s="16" t="str">
        <f>IFERROR(IF(C37="Dummy",Données!$X$4,VLOOKUP(B37,Données!$A$3:$I$1003,5,FALSE)),"")</f>
        <v/>
      </c>
      <c r="E37" s="21"/>
      <c r="F37" s="21"/>
      <c r="G37" s="21"/>
    </row>
    <row r="38" spans="1:7" x14ac:dyDescent="0.3">
      <c r="A38" s="19" t="s">
        <v>12</v>
      </c>
      <c r="B38" s="5"/>
      <c r="C38" s="15">
        <f>IFERROR(IF(B38=Données!X$1,Données!$X$2,VLOOKUP(B38,Données!$A$3:$I$1003,3,FALSE)),"")</f>
        <v>0</v>
      </c>
      <c r="D38" s="16" t="str">
        <f>IFERROR(IF(C38="Dummy",Données!$X$4,VLOOKUP(B38,Données!$A$3:$I$1003,5,FALSE)),"")</f>
        <v/>
      </c>
      <c r="E38" s="22"/>
      <c r="F38" s="22"/>
      <c r="G38" s="22"/>
    </row>
    <row r="39" spans="1:7" x14ac:dyDescent="0.3">
      <c r="A39" s="23" t="s">
        <v>13</v>
      </c>
      <c r="B39" s="24"/>
      <c r="C39" s="25" t="str">
        <f>IFERROR(VLOOKUP(B39,Données!$Q$3:$W$503,2,FALSE),"")</f>
        <v/>
      </c>
      <c r="D39" s="26" t="s">
        <v>130</v>
      </c>
      <c r="E39" s="22"/>
      <c r="F39" s="22"/>
      <c r="G39" s="22"/>
    </row>
    <row r="40" spans="1:7" ht="15" thickBot="1" x14ac:dyDescent="0.35">
      <c r="A40" s="27" t="s">
        <v>13</v>
      </c>
      <c r="B40" s="28"/>
      <c r="C40" s="25" t="str">
        <f>IFERROR(VLOOKUP(B40,Données!$Q$3:$W$503,2,FALSE),"")</f>
        <v/>
      </c>
      <c r="D40" s="26" t="s">
        <v>130</v>
      </c>
      <c r="E40" s="29"/>
      <c r="F40" s="29"/>
      <c r="G40" s="29"/>
    </row>
    <row r="41" spans="1:7" ht="16.2" thickBot="1" x14ac:dyDescent="0.35">
      <c r="A41" s="30">
        <f>$T$1-D41</f>
        <v>-814</v>
      </c>
      <c r="B41" s="31">
        <v>22</v>
      </c>
      <c r="C41" s="32" t="s">
        <v>17</v>
      </c>
      <c r="D41" s="33">
        <f>SUM(D32:D36)</f>
        <v>814</v>
      </c>
      <c r="E41" s="34">
        <f>SUM(E32:E36)+SUMPRODUCT((E32:E36=0)*1,$D32:$D36)</f>
        <v>899</v>
      </c>
      <c r="F41" s="34">
        <f>SUM(F32:F36)+SUMPRODUCT((F32:F36=0)*1,$D32:$D36)</f>
        <v>869</v>
      </c>
      <c r="G41" s="34">
        <f>SUM(G32:G36)+SUMPRODUCT((G32:G36=0)*1,$D32:$D36)</f>
        <v>938</v>
      </c>
    </row>
    <row r="42" spans="1:7" x14ac:dyDescent="0.3">
      <c r="A42" s="13" t="str">
        <f>IFERROR(VLOOKUP(B42,Données!$A$3:$I$1003,4,FALSE),"")</f>
        <v>F</v>
      </c>
      <c r="B42" s="5">
        <v>1065</v>
      </c>
      <c r="C42" s="15" t="str">
        <f>IFERROR(IF(B42=Données!X$1,Données!$X$2,VLOOKUP(B42,Données!$A$3:$I$1003,3,FALSE)),"")</f>
        <v>Diane Resler</v>
      </c>
      <c r="D42" s="16">
        <f>IF(C42="Dummy",Données!$X$4,VLOOKUP(B42,Données!$A$3:$I$1003,5))</f>
        <v>136</v>
      </c>
      <c r="E42" s="17">
        <v>105</v>
      </c>
      <c r="F42" s="17">
        <v>132</v>
      </c>
      <c r="G42" s="17">
        <v>152</v>
      </c>
    </row>
    <row r="43" spans="1:7" x14ac:dyDescent="0.3">
      <c r="A43" s="13" t="str">
        <f>IFERROR(VLOOKUP(B43,Données!$A$3:$I$1003,4,FALSE),"")</f>
        <v>H</v>
      </c>
      <c r="B43" s="5">
        <v>1035</v>
      </c>
      <c r="C43" s="15" t="str">
        <f>IFERROR(IF(B43=Données!X$1,Données!$X$2,VLOOKUP(B43,Données!$A$3:$I$1003,3,FALSE)),"")</f>
        <v>Michel Tremblay</v>
      </c>
      <c r="D43" s="16">
        <f>IF(C43="Dummy",Données!$X$4,VLOOKUP(B43,Données!$A$3:$I$1003,5))</f>
        <v>153</v>
      </c>
      <c r="E43" s="17">
        <v>112</v>
      </c>
      <c r="F43" s="17">
        <v>143</v>
      </c>
      <c r="G43" s="17">
        <v>179</v>
      </c>
    </row>
    <row r="44" spans="1:7" x14ac:dyDescent="0.3">
      <c r="A44" s="13" t="str">
        <f>IFERROR(VLOOKUP(B44,Données!$A$3:$I$1003,4,FALSE),"")</f>
        <v>F</v>
      </c>
      <c r="B44" s="5">
        <v>1022</v>
      </c>
      <c r="C44" s="15" t="str">
        <f>IFERROR(IF(B44=Données!X$1,Données!$X$2,VLOOKUP(B44,Données!$A$3:$I$1003,3,FALSE)),"")</f>
        <v>Suzanne Turcotte</v>
      </c>
      <c r="D44" s="16">
        <f>IF(C44="Dummy",Données!$X$4,VLOOKUP(B44,Données!$A$3:$I$1003,5))</f>
        <v>171</v>
      </c>
      <c r="E44" s="17">
        <v>191</v>
      </c>
      <c r="F44" s="17">
        <v>192</v>
      </c>
      <c r="G44" s="17">
        <v>194</v>
      </c>
    </row>
    <row r="45" spans="1:7" x14ac:dyDescent="0.3">
      <c r="A45" s="13" t="str">
        <f>IFERROR(VLOOKUP(B45,Données!$A$3:$I$1003,4,FALSE),"")</f>
        <v>H</v>
      </c>
      <c r="B45" s="5">
        <v>1023</v>
      </c>
      <c r="C45" s="15" t="str">
        <f>IFERROR(IF(B45=Données!X$1,Données!$X$2,VLOOKUP(B45,Données!$A$3:$I$1003,3,FALSE)),"")</f>
        <v>Aimé Dagenais</v>
      </c>
      <c r="D45" s="16">
        <f>IF(C45="Dummy",Données!$X$4,VLOOKUP(B45,Données!$A$3:$I$1003,5))</f>
        <v>186</v>
      </c>
      <c r="E45" s="17">
        <v>163</v>
      </c>
      <c r="F45" s="17">
        <v>161</v>
      </c>
      <c r="G45" s="17">
        <v>174</v>
      </c>
    </row>
    <row r="46" spans="1:7" x14ac:dyDescent="0.3">
      <c r="A46" s="13" t="str">
        <f>IFERROR(VLOOKUP(B46,Données!$A$3:$I$1003,4,FALSE),"")</f>
        <v>H</v>
      </c>
      <c r="B46" s="5">
        <v>1024</v>
      </c>
      <c r="C46" s="15" t="str">
        <f>IFERROR(IF(B46=Données!X$1,Données!$X$2,VLOOKUP(B46,Données!$A$3:$I$1003,3,FALSE)),"")</f>
        <v>Gilles Martin</v>
      </c>
      <c r="D46" s="16">
        <f>IF(C46="Dummy",Données!$X$4,VLOOKUP(B46,Données!$A$3:$I$1003,5))</f>
        <v>165</v>
      </c>
      <c r="E46" s="17">
        <v>233</v>
      </c>
      <c r="F46" s="17">
        <v>146</v>
      </c>
      <c r="G46" s="17">
        <v>194</v>
      </c>
    </row>
    <row r="47" spans="1:7" x14ac:dyDescent="0.3">
      <c r="A47" s="19" t="s">
        <v>12</v>
      </c>
      <c r="B47" s="5"/>
      <c r="C47" s="15">
        <f>IFERROR(IF(B47=Données!X$1,Données!$X$2,VLOOKUP(B47,Données!$A$3:$I$1003,3,FALSE)),"")</f>
        <v>0</v>
      </c>
      <c r="D47" s="16" t="str">
        <f>IFERROR(IF(C47="Dummy",Données!$X$4,VLOOKUP(B47,Données!$A$3:$I$1003,5,FALSE)),"")</f>
        <v/>
      </c>
      <c r="E47" s="21"/>
      <c r="F47" s="21"/>
      <c r="G47" s="21"/>
    </row>
    <row r="48" spans="1:7" x14ac:dyDescent="0.3">
      <c r="A48" s="19" t="s">
        <v>12</v>
      </c>
      <c r="B48" s="5"/>
      <c r="C48" s="15">
        <f>IFERROR(IF(B48=Données!X$1,Données!$X$2,VLOOKUP(B48,Données!$A$3:$I$1003,3,FALSE)),"")</f>
        <v>0</v>
      </c>
      <c r="D48" s="16" t="str">
        <f>IFERROR(IF(C48="Dummy",Données!$X$4,VLOOKUP(B48,Données!$A$3:$I$1003,5,FALSE)),"")</f>
        <v/>
      </c>
      <c r="E48" s="22"/>
      <c r="F48" s="22"/>
      <c r="G48" s="22"/>
    </row>
    <row r="49" spans="1:7" x14ac:dyDescent="0.3">
      <c r="A49" s="23" t="s">
        <v>13</v>
      </c>
      <c r="B49" s="24"/>
      <c r="C49" s="25" t="str">
        <f>IFERROR(VLOOKUP(B49,Données!$Q$3:$W$503,2,FALSE),"")</f>
        <v/>
      </c>
      <c r="D49" s="26" t="s">
        <v>130</v>
      </c>
      <c r="E49" s="22"/>
      <c r="F49" s="22"/>
      <c r="G49" s="22"/>
    </row>
    <row r="50" spans="1:7" ht="15" thickBot="1" x14ac:dyDescent="0.35">
      <c r="A50" s="27" t="s">
        <v>13</v>
      </c>
      <c r="B50" s="28"/>
      <c r="C50" s="25" t="str">
        <f>IFERROR(VLOOKUP(B50,Données!$Q$3:$W$503,2,FALSE),"")</f>
        <v/>
      </c>
      <c r="D50" s="26" t="s">
        <v>130</v>
      </c>
      <c r="E50" s="29"/>
      <c r="F50" s="29"/>
      <c r="G50" s="29"/>
    </row>
    <row r="51" spans="1:7" ht="16.2" thickBot="1" x14ac:dyDescent="0.35">
      <c r="A51" s="30">
        <f>$T$1-D51</f>
        <v>-811</v>
      </c>
      <c r="B51" s="31">
        <v>25</v>
      </c>
      <c r="C51" s="32" t="s">
        <v>18</v>
      </c>
      <c r="D51" s="33">
        <f>SUM(D42:D46)</f>
        <v>811</v>
      </c>
      <c r="E51" s="34">
        <f>SUM(E42:E46)+SUMPRODUCT((E42:E46=0)*1,$D42:$D46)</f>
        <v>804</v>
      </c>
      <c r="F51" s="34">
        <f>SUM(F42:F46)+SUMPRODUCT((F42:F46=0)*1,$D42:$D46)</f>
        <v>774</v>
      </c>
      <c r="G51" s="34">
        <f>SUM(G42:G46)+SUMPRODUCT((G42:G46=0)*1,$D42:$D46)</f>
        <v>893</v>
      </c>
    </row>
    <row r="52" spans="1:7" x14ac:dyDescent="0.3">
      <c r="A52" s="13" t="str">
        <f>IFERROR(VLOOKUP(B52,Données!$A$3:$I$1003,4,FALSE),"")</f>
        <v>F</v>
      </c>
      <c r="B52" s="5">
        <v>1050</v>
      </c>
      <c r="C52" s="15" t="str">
        <f>IFERROR(IF(B52=Données!X$1,Données!$X$2,VLOOKUP(B52,Données!$A$3:$I$1003,3,FALSE)),"")</f>
        <v>Lisette Issa</v>
      </c>
      <c r="D52" s="16">
        <f>IF(C52="Dummy",Données!$X$4,VLOOKUP(B52,Données!$A$3:$I$1003,5))</f>
        <v>157</v>
      </c>
      <c r="E52" s="17">
        <v>124</v>
      </c>
      <c r="F52" s="17">
        <v>160</v>
      </c>
      <c r="G52" s="17">
        <v>202</v>
      </c>
    </row>
    <row r="53" spans="1:7" x14ac:dyDescent="0.3">
      <c r="A53" s="13" t="str">
        <f>IFERROR(VLOOKUP(B53,Données!$A$3:$I$1003,4,FALSE),"")</f>
        <v>F</v>
      </c>
      <c r="B53" s="5">
        <v>1049</v>
      </c>
      <c r="C53" s="15" t="str">
        <f>IFERROR(IF(B53=Données!X$1,Données!$X$2,VLOOKUP(B53,Données!$A$3:$I$1003,3,FALSE)),"")</f>
        <v>Juliette Lavallée</v>
      </c>
      <c r="D53" s="16">
        <f>IF(C53="Dummy",Données!$X$4,VLOOKUP(B53,Données!$A$3:$I$1003,5))</f>
        <v>139</v>
      </c>
      <c r="E53" s="17">
        <v>125</v>
      </c>
      <c r="F53" s="17">
        <v>180</v>
      </c>
      <c r="G53" s="17">
        <v>151</v>
      </c>
    </row>
    <row r="54" spans="1:7" x14ac:dyDescent="0.3">
      <c r="A54" s="13" t="str">
        <f>IFERROR(VLOOKUP(B54,Données!$A$3:$I$1003,4,FALSE),"")</f>
        <v>H</v>
      </c>
      <c r="B54" s="5">
        <v>1070</v>
      </c>
      <c r="C54" s="15" t="str">
        <f>IFERROR(IF(B54=Données!X$1,Données!$X$2,VLOOKUP(B54,Données!$A$3:$I$1003,3,FALSE)),"")</f>
        <v>Yves Bourgeois</v>
      </c>
      <c r="D54" s="16">
        <f>IF(C54="Dummy",Données!$X$4,VLOOKUP(B54,Données!$A$3:$I$1003,5))</f>
        <v>150</v>
      </c>
      <c r="E54" s="17">
        <v>155</v>
      </c>
      <c r="F54" s="17">
        <v>109</v>
      </c>
      <c r="G54" s="17">
        <v>177</v>
      </c>
    </row>
    <row r="55" spans="1:7" x14ac:dyDescent="0.3">
      <c r="A55" s="13" t="str">
        <f>IFERROR(VLOOKUP(B55,Données!$A$3:$I$1003,4,FALSE),"")</f>
        <v>H</v>
      </c>
      <c r="B55" s="5">
        <v>1028</v>
      </c>
      <c r="C55" s="15" t="str">
        <f>IFERROR(IF(B55=Données!X$1,Données!$X$2,VLOOKUP(B55,Données!$A$3:$I$1003,3,FALSE)),"")</f>
        <v>Gilles Dussault</v>
      </c>
      <c r="D55" s="16">
        <f>IF(C55="Dummy",Données!$X$4,VLOOKUP(B55,Données!$A$3:$I$1003,5))</f>
        <v>184</v>
      </c>
      <c r="E55" s="17">
        <v>121</v>
      </c>
      <c r="F55" s="17">
        <v>139</v>
      </c>
      <c r="G55" s="17">
        <v>165</v>
      </c>
    </row>
    <row r="56" spans="1:7" x14ac:dyDescent="0.3">
      <c r="A56" s="13" t="str">
        <f>IFERROR(VLOOKUP(B56,Données!$A$3:$I$1003,4,FALSE),"")</f>
        <v>F</v>
      </c>
      <c r="B56" s="5">
        <v>1029</v>
      </c>
      <c r="C56" s="15" t="str">
        <f>IFERROR(IF(B56=Données!X$1,Données!$X$2,VLOOKUP(B56,Données!$A$3:$I$1003,3,FALSE)),"")</f>
        <v>Gilberte Caron</v>
      </c>
      <c r="D56" s="16">
        <f>IF(C56="Dummy",Données!$X$4,VLOOKUP(B56,Données!$A$3:$I$1003,5))</f>
        <v>176</v>
      </c>
      <c r="E56" s="17">
        <v>194</v>
      </c>
      <c r="F56" s="17">
        <v>168</v>
      </c>
      <c r="G56" s="17">
        <v>189</v>
      </c>
    </row>
    <row r="57" spans="1:7" x14ac:dyDescent="0.3">
      <c r="A57" s="19" t="s">
        <v>12</v>
      </c>
      <c r="B57" s="5"/>
      <c r="C57" s="15">
        <f>IFERROR(IF(B57=Données!X$1,Données!$X$2,VLOOKUP(B57,Données!$A$3:$I$1003,3,FALSE)),"")</f>
        <v>0</v>
      </c>
      <c r="D57" s="16" t="str">
        <f>IFERROR(IF(C57="Dummy",Données!$X$4,VLOOKUP(B57,Données!$A$3:$I$1003,5,FALSE)),"")</f>
        <v/>
      </c>
      <c r="E57" s="21"/>
      <c r="F57" s="21"/>
      <c r="G57" s="21"/>
    </row>
    <row r="58" spans="1:7" x14ac:dyDescent="0.3">
      <c r="A58" s="19" t="s">
        <v>12</v>
      </c>
      <c r="B58" s="5"/>
      <c r="C58" s="15">
        <f>IFERROR(IF(B58=Données!X$1,Données!$X$2,VLOOKUP(B58,Données!$A$3:$I$1003,3,FALSE)),"")</f>
        <v>0</v>
      </c>
      <c r="D58" s="16" t="str">
        <f>IFERROR(IF(C58="Dummy",Données!$X$4,VLOOKUP(B58,Données!$A$3:$I$1003,5,FALSE)),"")</f>
        <v/>
      </c>
      <c r="E58" s="22"/>
      <c r="F58" s="22"/>
      <c r="G58" s="22"/>
    </row>
    <row r="59" spans="1:7" x14ac:dyDescent="0.3">
      <c r="A59" s="23" t="s">
        <v>13</v>
      </c>
      <c r="B59" s="24"/>
      <c r="C59" s="25" t="str">
        <f>IFERROR(VLOOKUP(B59,Données!$Q$3:$W$503,2,FALSE),"")</f>
        <v/>
      </c>
      <c r="D59" s="26" t="s">
        <v>130</v>
      </c>
      <c r="E59" s="22"/>
      <c r="F59" s="22"/>
      <c r="G59" s="22"/>
    </row>
    <row r="60" spans="1:7" ht="15" thickBot="1" x14ac:dyDescent="0.35">
      <c r="A60" s="27" t="s">
        <v>13</v>
      </c>
      <c r="B60" s="28"/>
      <c r="C60" s="25" t="str">
        <f>IFERROR(VLOOKUP(B60,Données!$Q$3:$W$503,2,FALSE),"")</f>
        <v/>
      </c>
      <c r="D60" s="26" t="s">
        <v>130</v>
      </c>
      <c r="E60" s="29"/>
      <c r="F60" s="29"/>
      <c r="G60" s="29"/>
    </row>
    <row r="61" spans="1:7" ht="16.2" thickBot="1" x14ac:dyDescent="0.35">
      <c r="A61" s="30">
        <f>$T$1-D61</f>
        <v>-806</v>
      </c>
      <c r="B61" s="31">
        <v>30</v>
      </c>
      <c r="C61" s="32" t="s">
        <v>19</v>
      </c>
      <c r="D61" s="33">
        <f>SUM(D52:D56)</f>
        <v>806</v>
      </c>
      <c r="E61" s="34">
        <f>SUM(E52:E56)+SUMPRODUCT((E52:E56=0)*1,$D52:$D56)</f>
        <v>719</v>
      </c>
      <c r="F61" s="34">
        <f>SUM(F52:F56)+SUMPRODUCT((F52:F56=0)*1,$D52:$D56)</f>
        <v>756</v>
      </c>
      <c r="G61" s="34">
        <f>SUM(G52:G56)+SUMPRODUCT((G52:G56=0)*1,$D52:$D56)</f>
        <v>884</v>
      </c>
    </row>
    <row r="62" spans="1:7" x14ac:dyDescent="0.3">
      <c r="A62" s="13" t="str">
        <f>IFERROR(VLOOKUP(B62,Données!$A$3:$I$1003,4,FALSE),"")</f>
        <v>H</v>
      </c>
      <c r="B62" s="5">
        <v>1069</v>
      </c>
      <c r="C62" s="15" t="str">
        <f>IFERROR(IF(B62=Données!X$1,Données!$X$2,VLOOKUP(B62,Données!$A$3:$I$1003,3,FALSE)),"")</f>
        <v>Réjean Lemay</v>
      </c>
      <c r="D62" s="16">
        <f>IF(C62="Dummy",Données!$X$4,VLOOKUP(B62,Données!$A$3:$I$1003,5))</f>
        <v>130</v>
      </c>
      <c r="E62" s="17">
        <v>111</v>
      </c>
      <c r="F62" s="17">
        <v>115</v>
      </c>
      <c r="G62" s="17">
        <v>136</v>
      </c>
    </row>
    <row r="63" spans="1:7" x14ac:dyDescent="0.3">
      <c r="A63" s="13" t="str">
        <f>IFERROR(VLOOKUP(B63,Données!$A$3:$I$1003,4,FALSE),"")</f>
        <v>H</v>
      </c>
      <c r="B63" s="5">
        <v>1020</v>
      </c>
      <c r="C63" s="15" t="str">
        <f>IFERROR(IF(B63=Données!X$1,Données!$X$2,VLOOKUP(B63,Données!$A$3:$I$1003,3,FALSE)),"")</f>
        <v>Alain Lamy</v>
      </c>
      <c r="D63" s="16">
        <f>IF(C63="Dummy",Données!$X$4,VLOOKUP(B63,Données!$A$3:$I$1003,5))</f>
        <v>142</v>
      </c>
      <c r="E63" s="17">
        <v>164</v>
      </c>
      <c r="F63" s="17">
        <v>156</v>
      </c>
      <c r="G63" s="17">
        <v>127</v>
      </c>
    </row>
    <row r="64" spans="1:7" x14ac:dyDescent="0.3">
      <c r="A64" s="13" t="str">
        <f>IFERROR(VLOOKUP(B64,Données!$A$3:$I$1003,4,FALSE),"")</f>
        <v>H</v>
      </c>
      <c r="B64" s="5">
        <v>1031</v>
      </c>
      <c r="C64" s="15" t="str">
        <f>IFERROR(IF(B64=Données!X$1,Données!$X$2,VLOOKUP(B64,Données!$A$3:$I$1003,3,FALSE)),"")</f>
        <v>Paul Barrette</v>
      </c>
      <c r="D64" s="16">
        <f>IF(C64="Dummy",Données!$X$4,VLOOKUP(B64,Données!$A$3:$I$1003,5))</f>
        <v>167</v>
      </c>
      <c r="E64" s="17">
        <v>191</v>
      </c>
      <c r="F64" s="17">
        <v>154</v>
      </c>
      <c r="G64" s="17">
        <v>132</v>
      </c>
    </row>
    <row r="65" spans="1:7" x14ac:dyDescent="0.3">
      <c r="A65" s="13" t="str">
        <f>IFERROR(VLOOKUP(B65,Données!$A$3:$I$1003,4,FALSE),"")</f>
        <v>H</v>
      </c>
      <c r="B65" s="5">
        <v>1032</v>
      </c>
      <c r="C65" s="15" t="str">
        <f>IFERROR(IF(B65=Données!X$1,Données!$X$2,VLOOKUP(B65,Données!$A$3:$I$1003,3,FALSE)),"")</f>
        <v>Claude Cyr</v>
      </c>
      <c r="D65" s="16">
        <f>IF(C65="Dummy",Données!$X$4,VLOOKUP(B65,Données!$A$3:$I$1003,5))</f>
        <v>195</v>
      </c>
      <c r="E65" s="17">
        <v>178</v>
      </c>
      <c r="F65" s="17">
        <v>199</v>
      </c>
      <c r="G65" s="17">
        <v>185</v>
      </c>
    </row>
    <row r="66" spans="1:7" x14ac:dyDescent="0.3">
      <c r="A66" s="13" t="str">
        <f>IFERROR(VLOOKUP(B66,Données!$A$3:$I$1003,4,FALSE),"")</f>
        <v>F</v>
      </c>
      <c r="B66" s="5">
        <v>1033</v>
      </c>
      <c r="C66" s="15" t="str">
        <f>IFERROR(IF(B66=Données!X$1,Données!$X$2,VLOOKUP(B66,Données!$A$3:$I$1003,3,FALSE)),"")</f>
        <v>Jeannine Chartré</v>
      </c>
      <c r="D66" s="16">
        <f>IF(C66="Dummy",Données!$X$4,VLOOKUP(B66,Données!$A$3:$I$1003,5))</f>
        <v>176</v>
      </c>
      <c r="E66" s="17">
        <v>159</v>
      </c>
      <c r="F66" s="17">
        <v>183</v>
      </c>
      <c r="G66" s="17">
        <v>208</v>
      </c>
    </row>
    <row r="67" spans="1:7" x14ac:dyDescent="0.3">
      <c r="A67" s="19" t="s">
        <v>12</v>
      </c>
      <c r="B67" s="5"/>
      <c r="C67" s="15">
        <f>IFERROR(IF(B67=Données!X$1,Données!$X$2,VLOOKUP(B67,Données!$A$3:$I$1003,3,FALSE)),"")</f>
        <v>0</v>
      </c>
      <c r="D67" s="16" t="str">
        <f>IFERROR(IF(C67="Dummy",Données!$X$4,VLOOKUP(B67,Données!$A$3:$I$1003,5,FALSE)),"")</f>
        <v/>
      </c>
      <c r="E67" s="21"/>
      <c r="F67" s="21"/>
      <c r="G67" s="21"/>
    </row>
    <row r="68" spans="1:7" x14ac:dyDescent="0.3">
      <c r="A68" s="19" t="s">
        <v>12</v>
      </c>
      <c r="B68" s="5"/>
      <c r="C68" s="15">
        <f>IFERROR(IF(B68=Données!X$1,Données!$X$2,VLOOKUP(B68,Données!$A$3:$I$1003,3,FALSE)),"")</f>
        <v>0</v>
      </c>
      <c r="D68" s="16" t="str">
        <f>IFERROR(IF(C68="Dummy",Données!$X$4,VLOOKUP(B68,Données!$A$3:$I$1003,5,FALSE)),"")</f>
        <v/>
      </c>
      <c r="E68" s="22"/>
      <c r="F68" s="22"/>
      <c r="G68" s="22"/>
    </row>
    <row r="69" spans="1:7" x14ac:dyDescent="0.3">
      <c r="A69" s="23" t="s">
        <v>13</v>
      </c>
      <c r="B69" s="24"/>
      <c r="C69" s="25" t="str">
        <f>IFERROR(VLOOKUP(B69,Données!$Q$3:$W$503,2,FALSE),"")</f>
        <v/>
      </c>
      <c r="D69" s="26" t="s">
        <v>130</v>
      </c>
      <c r="E69" s="22"/>
      <c r="F69" s="22"/>
      <c r="G69" s="22"/>
    </row>
    <row r="70" spans="1:7" ht="15" thickBot="1" x14ac:dyDescent="0.35">
      <c r="A70" s="27" t="s">
        <v>13</v>
      </c>
      <c r="B70" s="28"/>
      <c r="C70" s="25" t="str">
        <f>IFERROR(VLOOKUP(B70,Données!$Q$3:$W$503,2,FALSE),"")</f>
        <v/>
      </c>
      <c r="D70" s="26" t="s">
        <v>130</v>
      </c>
      <c r="E70" s="29"/>
      <c r="F70" s="29"/>
      <c r="G70" s="29"/>
    </row>
    <row r="71" spans="1:7" ht="16.2" thickBot="1" x14ac:dyDescent="0.35">
      <c r="A71" s="30">
        <f>$T$1-D71</f>
        <v>-810</v>
      </c>
      <c r="B71" s="31">
        <v>26</v>
      </c>
      <c r="C71" s="32" t="s">
        <v>20</v>
      </c>
      <c r="D71" s="33">
        <f>SUM(D62:D66)</f>
        <v>810</v>
      </c>
      <c r="E71" s="34">
        <f>SUM(E62:E66)+SUMPRODUCT((E62:E66=0)*1,$D62:$D66)</f>
        <v>803</v>
      </c>
      <c r="F71" s="34">
        <f>SUM(F62:F66)+SUMPRODUCT((F62:F66=0)*1,$D62:$D66)</f>
        <v>807</v>
      </c>
      <c r="G71" s="34">
        <f>SUM(G62:G66)+SUMPRODUCT((G62:G66=0)*1,$D62:$D66)</f>
        <v>788</v>
      </c>
    </row>
    <row r="72" spans="1:7" x14ac:dyDescent="0.3">
      <c r="A72" s="13" t="str">
        <f>IFERROR(VLOOKUP(B72,Données!$A$3:$I$1003,4,FALSE),"")</f>
        <v>H</v>
      </c>
      <c r="B72" s="5">
        <v>1034</v>
      </c>
      <c r="C72" s="15" t="str">
        <f>IFERROR(IF(B72=Données!X$1,Données!$X$2,VLOOKUP(B72,Données!$A$3:$I$1003,3,FALSE)),"")</f>
        <v>Mario Nolet</v>
      </c>
      <c r="D72" s="16">
        <f>IF(C72="Dummy",Données!$X$4,VLOOKUP(B72,Données!$A$3:$I$1003,5))</f>
        <v>130</v>
      </c>
      <c r="E72" s="17">
        <v>127</v>
      </c>
      <c r="F72" s="17">
        <v>159</v>
      </c>
      <c r="G72" s="17">
        <v>96</v>
      </c>
    </row>
    <row r="73" spans="1:7" x14ac:dyDescent="0.3">
      <c r="A73" s="13" t="str">
        <f>IFERROR(VLOOKUP(B73,Données!$A$3:$I$1003,4,FALSE),"")</f>
        <v>F</v>
      </c>
      <c r="B73" s="5">
        <v>1063</v>
      </c>
      <c r="C73" s="15" t="str">
        <f>IFERROR(IF(B73=Données!X$1,Données!$X$2,VLOOKUP(B73,Données!$A$3:$I$1003,3,FALSE)),"")</f>
        <v>Nicole Joly</v>
      </c>
      <c r="D73" s="16">
        <f>IF(C73="Dummy",Données!$X$4,VLOOKUP(B73,Données!$A$3:$I$1003,5))</f>
        <v>145</v>
      </c>
      <c r="E73" s="17">
        <v>131</v>
      </c>
      <c r="F73" s="17">
        <v>132</v>
      </c>
      <c r="G73" s="17">
        <v>150</v>
      </c>
    </row>
    <row r="74" spans="1:7" x14ac:dyDescent="0.3">
      <c r="A74" s="13" t="str">
        <f>IFERROR(VLOOKUP(B74,Données!$A$3:$I$1003,4,FALSE),"")</f>
        <v>F</v>
      </c>
      <c r="B74" s="5">
        <v>1036</v>
      </c>
      <c r="C74" s="15" t="str">
        <f>IFERROR(IF(B74=Données!X$1,Données!$X$2,VLOOKUP(B74,Données!$A$3:$I$1003,3,FALSE)),"")</f>
        <v>Marie-Josée Bouchard</v>
      </c>
      <c r="D74" s="16">
        <f>IF(C74="Dummy",Données!$X$4,VLOOKUP(B74,Données!$A$3:$I$1003,5))</f>
        <v>162</v>
      </c>
      <c r="E74" s="17">
        <v>182</v>
      </c>
      <c r="F74" s="17">
        <v>121</v>
      </c>
      <c r="G74" s="17">
        <v>149</v>
      </c>
    </row>
    <row r="75" spans="1:7" x14ac:dyDescent="0.3">
      <c r="A75" s="13" t="str">
        <f>IFERROR(VLOOKUP(B75,Données!$A$3:$I$1003,4,FALSE),"")</f>
        <v>F</v>
      </c>
      <c r="B75" s="5">
        <v>1037</v>
      </c>
      <c r="C75" s="15" t="str">
        <f>IFERROR(IF(B75=Données!X$1,Données!$X$2,VLOOKUP(B75,Données!$A$3:$I$1003,3,FALSE)),"")</f>
        <v>Rita Julien</v>
      </c>
      <c r="D75" s="16">
        <f>IF(C75="Dummy",Données!$X$4,VLOOKUP(B75,Données!$A$3:$I$1003,5))</f>
        <v>183</v>
      </c>
      <c r="E75" s="17">
        <v>146</v>
      </c>
      <c r="F75" s="17">
        <v>179</v>
      </c>
      <c r="G75" s="17">
        <v>173</v>
      </c>
    </row>
    <row r="76" spans="1:7" x14ac:dyDescent="0.3">
      <c r="A76" s="13" t="str">
        <f>IFERROR(VLOOKUP(B76,Données!$A$3:$I$1003,4,FALSE),"")</f>
        <v>H</v>
      </c>
      <c r="B76" s="5">
        <v>1038</v>
      </c>
      <c r="C76" s="15" t="str">
        <f>IFERROR(IF(B76=Données!X$1,Données!$X$2,VLOOKUP(B76,Données!$A$3:$I$1003,3,FALSE)),"")</f>
        <v>Raymond Chartré</v>
      </c>
      <c r="D76" s="16">
        <f>IF(C76="Dummy",Données!$X$4,VLOOKUP(B76,Données!$A$3:$I$1003,5))</f>
        <v>190</v>
      </c>
      <c r="E76" s="17">
        <v>146</v>
      </c>
      <c r="F76" s="17">
        <v>157</v>
      </c>
      <c r="G76" s="17">
        <v>185</v>
      </c>
    </row>
    <row r="77" spans="1:7" x14ac:dyDescent="0.3">
      <c r="A77" s="19" t="s">
        <v>12</v>
      </c>
      <c r="B77" s="5"/>
      <c r="C77" s="15">
        <f>IFERROR(IF(B77=Données!X$1,Données!$X$2,VLOOKUP(B77,Données!$A$3:$I$1003,3,FALSE)),"")</f>
        <v>0</v>
      </c>
      <c r="D77" s="16" t="str">
        <f>IFERROR(IF(C77="Dummy",Données!$X$4,VLOOKUP(B77,Données!$A$3:$I$1003,5,FALSE)),"")</f>
        <v/>
      </c>
      <c r="E77" s="21"/>
      <c r="F77" s="21"/>
      <c r="G77" s="21"/>
    </row>
    <row r="78" spans="1:7" x14ac:dyDescent="0.3">
      <c r="A78" s="19" t="s">
        <v>12</v>
      </c>
      <c r="B78" s="5"/>
      <c r="C78" s="15">
        <f>IFERROR(IF(B78=Données!X$1,Données!$X$2,VLOOKUP(B78,Données!$A$3:$I$1003,3,FALSE)),"")</f>
        <v>0</v>
      </c>
      <c r="D78" s="16" t="str">
        <f>IFERROR(IF(C78="Dummy",Données!$X$4,VLOOKUP(B78,Données!$A$3:$I$1003,5,FALSE)),"")</f>
        <v/>
      </c>
      <c r="E78" s="22"/>
      <c r="F78" s="22"/>
      <c r="G78" s="22"/>
    </row>
    <row r="79" spans="1:7" x14ac:dyDescent="0.3">
      <c r="A79" s="23" t="s">
        <v>13</v>
      </c>
      <c r="B79" s="24"/>
      <c r="C79" s="25" t="str">
        <f>IFERROR(VLOOKUP(B79,Données!$Q$3:$W$503,2,FALSE),"")</f>
        <v/>
      </c>
      <c r="D79" s="26" t="s">
        <v>130</v>
      </c>
      <c r="E79" s="22"/>
      <c r="F79" s="22"/>
      <c r="G79" s="22"/>
    </row>
    <row r="80" spans="1:7" ht="15" thickBot="1" x14ac:dyDescent="0.35">
      <c r="A80" s="27" t="s">
        <v>13</v>
      </c>
      <c r="B80" s="28"/>
      <c r="C80" s="25" t="str">
        <f>IFERROR(VLOOKUP(B80,Données!$Q$3:$W$503,2,FALSE),"")</f>
        <v/>
      </c>
      <c r="D80" s="26" t="s">
        <v>130</v>
      </c>
      <c r="E80" s="29"/>
      <c r="F80" s="29"/>
      <c r="G80" s="29"/>
    </row>
    <row r="81" spans="1:7" ht="16.2" thickBot="1" x14ac:dyDescent="0.35">
      <c r="A81" s="30">
        <f>$T$1-D81</f>
        <v>-810</v>
      </c>
      <c r="B81" s="31">
        <v>26</v>
      </c>
      <c r="C81" s="32" t="s">
        <v>21</v>
      </c>
      <c r="D81" s="33">
        <f>SUM(D72:D76)</f>
        <v>810</v>
      </c>
      <c r="E81" s="34">
        <f>SUM(E72:E76)+SUMPRODUCT((E72:E76=0)*1,$D72:$D76)</f>
        <v>732</v>
      </c>
      <c r="F81" s="34">
        <f>SUM(F72:F76)+SUMPRODUCT((F72:F76=0)*1,$D72:$D76)</f>
        <v>748</v>
      </c>
      <c r="G81" s="34">
        <f>SUM(G72:G76)+SUMPRODUCT((G72:G76=0)*1,$D72:$D76)</f>
        <v>753</v>
      </c>
    </row>
    <row r="82" spans="1:7" x14ac:dyDescent="0.3">
      <c r="A82" s="13" t="str">
        <f>IFERROR(VLOOKUP(B82,Données!$A$3:$I$1003,4,FALSE),"")</f>
        <v>F</v>
      </c>
      <c r="B82" s="5">
        <v>1039</v>
      </c>
      <c r="C82" s="15" t="str">
        <f>IFERROR(IF(B82=Données!X$1,Données!$X$2,VLOOKUP(B82,Données!$A$3:$I$1003,3,FALSE)),"")</f>
        <v>Johanne Champagne</v>
      </c>
      <c r="D82" s="16">
        <f>IF(C82="Dummy",Données!$X$4,VLOOKUP(B82,Données!$A$3:$I$1003,5))</f>
        <v>134</v>
      </c>
      <c r="E82" s="17">
        <v>117</v>
      </c>
      <c r="F82" s="17">
        <v>143</v>
      </c>
      <c r="G82" s="17">
        <v>84</v>
      </c>
    </row>
    <row r="83" spans="1:7" x14ac:dyDescent="0.3">
      <c r="A83" s="13" t="str">
        <f>IFERROR(VLOOKUP(B83,Données!$A$3:$I$1003,4,FALSE),"")</f>
        <v>H</v>
      </c>
      <c r="B83" s="5">
        <v>1040</v>
      </c>
      <c r="C83" s="15" t="str">
        <f>IFERROR(IF(B83=Données!X$1,Données!$X$2,VLOOKUP(B83,Données!$A$3:$I$1003,3,FALSE)),"")</f>
        <v>Yvon Cyr</v>
      </c>
      <c r="D83" s="16">
        <f>IF(C83="Dummy",Données!$X$4,VLOOKUP(B83,Données!$A$3:$I$1003,5))</f>
        <v>164</v>
      </c>
      <c r="E83" s="17">
        <v>142</v>
      </c>
      <c r="F83" s="17">
        <v>184</v>
      </c>
      <c r="G83" s="17">
        <v>132</v>
      </c>
    </row>
    <row r="84" spans="1:7" x14ac:dyDescent="0.3">
      <c r="A84" s="13" t="str">
        <f>IFERROR(VLOOKUP(B84,Données!$A$3:$I$1003,4,FALSE),"")</f>
        <v>F</v>
      </c>
      <c r="B84" s="5">
        <v>1043</v>
      </c>
      <c r="C84" s="15" t="str">
        <f>IFERROR(IF(B84=Données!X$1,Données!$X$2,VLOOKUP(B84,Données!$A$3:$I$1003,3,FALSE)),"")</f>
        <v>Colombe Nolet</v>
      </c>
      <c r="D84" s="16">
        <f>IF(C84="Dummy",Données!$X$4,VLOOKUP(B84,Données!$A$3:$I$1003,5))</f>
        <v>145</v>
      </c>
      <c r="E84" s="17">
        <v>190</v>
      </c>
      <c r="F84" s="17">
        <v>182</v>
      </c>
      <c r="G84" s="17">
        <v>148</v>
      </c>
    </row>
    <row r="85" spans="1:7" x14ac:dyDescent="0.3">
      <c r="A85" s="13" t="str">
        <f>IFERROR(VLOOKUP(B85,Données!$A$3:$I$1003,4,FALSE),"")</f>
        <v>H</v>
      </c>
      <c r="B85" s="5">
        <v>1057</v>
      </c>
      <c r="C85" s="15" t="str">
        <f>IFERROR(IF(B85=Données!X$1,Données!$X$2,VLOOKUP(B85,Données!$A$3:$I$1003,3,FALSE)),"")</f>
        <v>Jacques Croteau</v>
      </c>
      <c r="D85" s="16">
        <f>IF(C85="Dummy",Données!$X$4,VLOOKUP(B85,Données!$A$3:$I$1003,5))</f>
        <v>173</v>
      </c>
      <c r="E85" s="17">
        <v>140</v>
      </c>
      <c r="F85" s="17">
        <v>164</v>
      </c>
      <c r="G85" s="17">
        <v>157</v>
      </c>
    </row>
    <row r="86" spans="1:7" x14ac:dyDescent="0.3">
      <c r="A86" s="13" t="str">
        <f>IFERROR(VLOOKUP(B86,Données!$A$3:$I$1003,4,FALSE),"")</f>
        <v>H</v>
      </c>
      <c r="B86" s="5">
        <v>1042</v>
      </c>
      <c r="C86" s="15" t="str">
        <f>IFERROR(IF(B86=Données!X$1,Données!$X$2,VLOOKUP(B86,Données!$A$3:$I$1003,3,FALSE)),"")</f>
        <v>Marcel Legault</v>
      </c>
      <c r="D86" s="16">
        <f>IF(C86="Dummy",Données!$X$4,VLOOKUP(B86,Données!$A$3:$I$1003,5))</f>
        <v>195</v>
      </c>
      <c r="E86" s="17">
        <v>224</v>
      </c>
      <c r="F86" s="17">
        <v>190</v>
      </c>
      <c r="G86" s="17">
        <v>215</v>
      </c>
    </row>
    <row r="87" spans="1:7" x14ac:dyDescent="0.3">
      <c r="A87" s="19" t="s">
        <v>12</v>
      </c>
      <c r="B87" s="5"/>
      <c r="C87" s="15">
        <f>IFERROR(IF(B87=Données!X$1,Données!$X$2,VLOOKUP(B87,Données!$A$3:$I$1003,3,FALSE)),"")</f>
        <v>0</v>
      </c>
      <c r="D87" s="16" t="str">
        <f>IFERROR(IF(C87="Dummy",Données!$X$4,VLOOKUP(B87,Données!$A$3:$I$1003,5,FALSE)),"")</f>
        <v/>
      </c>
      <c r="E87" s="21"/>
      <c r="F87" s="21"/>
      <c r="G87" s="21"/>
    </row>
    <row r="88" spans="1:7" x14ac:dyDescent="0.3">
      <c r="A88" s="19" t="s">
        <v>12</v>
      </c>
      <c r="B88" s="5"/>
      <c r="C88" s="15">
        <f>IFERROR(IF(B88=Données!X$1,Données!$X$2,VLOOKUP(B88,Données!$A$3:$I$1003,3,FALSE)),"")</f>
        <v>0</v>
      </c>
      <c r="D88" s="16" t="str">
        <f>IFERROR(IF(C88="Dummy",Données!$X$4,VLOOKUP(B88,Données!$A$3:$I$1003,5,FALSE)),"")</f>
        <v/>
      </c>
      <c r="E88" s="22"/>
      <c r="F88" s="22"/>
      <c r="G88" s="22"/>
    </row>
    <row r="89" spans="1:7" x14ac:dyDescent="0.3">
      <c r="A89" s="23" t="s">
        <v>13</v>
      </c>
      <c r="B89" s="24"/>
      <c r="C89" s="25" t="str">
        <f>IFERROR(VLOOKUP(B89,Données!$Q$3:$W$503,2,FALSE),"")</f>
        <v/>
      </c>
      <c r="D89" s="26" t="s">
        <v>130</v>
      </c>
      <c r="E89" s="22"/>
      <c r="F89" s="22"/>
      <c r="G89" s="22"/>
    </row>
    <row r="90" spans="1:7" ht="15" thickBot="1" x14ac:dyDescent="0.35">
      <c r="A90" s="27" t="s">
        <v>13</v>
      </c>
      <c r="B90" s="28"/>
      <c r="C90" s="25" t="str">
        <f>IFERROR(VLOOKUP(B90,Données!$Q$3:$W$503,2,FALSE),"")</f>
        <v/>
      </c>
      <c r="D90" s="26" t="s">
        <v>130</v>
      </c>
      <c r="E90" s="29"/>
      <c r="F90" s="29"/>
      <c r="G90" s="29"/>
    </row>
    <row r="91" spans="1:7" ht="16.2" thickBot="1" x14ac:dyDescent="0.35">
      <c r="A91" s="30">
        <f>$T$1-D91</f>
        <v>-811</v>
      </c>
      <c r="B91" s="31">
        <v>25</v>
      </c>
      <c r="C91" s="32" t="s">
        <v>22</v>
      </c>
      <c r="D91" s="33">
        <f>SUM(D82:D86)</f>
        <v>811</v>
      </c>
      <c r="E91" s="34">
        <f>SUM(E82:E86)+SUMPRODUCT((E82:E86=0)*1,$D82:$D86)</f>
        <v>813</v>
      </c>
      <c r="F91" s="34">
        <f>SUM(F82:F86)+SUMPRODUCT((F82:F86=0)*1,$D82:$D86)</f>
        <v>863</v>
      </c>
      <c r="G91" s="34">
        <f>SUM(G82:G86)+SUMPRODUCT((G82:G86=0)*1,$D82:$D86)</f>
        <v>736</v>
      </c>
    </row>
    <row r="92" spans="1:7" x14ac:dyDescent="0.3">
      <c r="A92" s="13" t="str">
        <f>IFERROR(VLOOKUP(B92,Données!$A$3:$I$1003,4,FALSE),"")</f>
        <v>H</v>
      </c>
      <c r="B92" s="5">
        <v>1025</v>
      </c>
      <c r="C92" s="15" t="str">
        <f>IFERROR(IF(B92=Données!X$1,Données!$X$2,VLOOKUP(B92,Données!$A$3:$I$1003,3,FALSE)),"")</f>
        <v>Claude Chaumont</v>
      </c>
      <c r="D92" s="16">
        <f>IF(C92="Dummy",Données!$X$4,VLOOKUP(B92,Données!$A$3:$I$1003,5))</f>
        <v>136</v>
      </c>
      <c r="E92" s="17">
        <v>137</v>
      </c>
      <c r="F92" s="17">
        <v>137</v>
      </c>
      <c r="G92" s="17">
        <v>135</v>
      </c>
    </row>
    <row r="93" spans="1:7" x14ac:dyDescent="0.3">
      <c r="A93" s="13" t="str">
        <f>IFERROR(VLOOKUP(B93,Données!$A$3:$I$1003,4,FALSE),"")</f>
        <v>H</v>
      </c>
      <c r="B93" s="5">
        <v>1011</v>
      </c>
      <c r="C93" s="15" t="str">
        <f>IFERROR(IF(B93=Données!X$1,Données!$X$2,VLOOKUP(B93,Données!$A$3:$I$1003,3,FALSE)),"")</f>
        <v>Réal Nolet</v>
      </c>
      <c r="D93" s="16">
        <f>IF(C93="Dummy",Données!$X$4,VLOOKUP(B93,Données!$A$3:$I$1003,5))</f>
        <v>154</v>
      </c>
      <c r="E93" s="17">
        <v>116</v>
      </c>
      <c r="F93" s="17">
        <v>182</v>
      </c>
      <c r="G93" s="17">
        <v>145</v>
      </c>
    </row>
    <row r="94" spans="1:7" x14ac:dyDescent="0.3">
      <c r="A94" s="13" t="str">
        <f>IFERROR(VLOOKUP(B94,Données!$A$3:$I$1003,4,FALSE),"")</f>
        <v>H</v>
      </c>
      <c r="B94" s="5">
        <v>1060</v>
      </c>
      <c r="C94" s="15" t="str">
        <f>IFERROR(IF(B94=Données!X$1,Données!$X$2,VLOOKUP(B94,Données!$A$3:$I$1003,3,FALSE)),"")</f>
        <v>Jean-Claude Matte</v>
      </c>
      <c r="D94" s="16">
        <f>IF(C94="Dummy",Données!$X$4,VLOOKUP(B94,Données!$A$3:$I$1003,5))</f>
        <v>165</v>
      </c>
      <c r="E94" s="17">
        <v>191</v>
      </c>
      <c r="F94" s="17">
        <v>171</v>
      </c>
      <c r="G94" s="17">
        <v>135</v>
      </c>
    </row>
    <row r="95" spans="1:7" x14ac:dyDescent="0.3">
      <c r="A95" s="13" t="str">
        <f>IFERROR(VLOOKUP(B95,Données!$A$3:$I$1003,4,FALSE),"")</f>
        <v>H</v>
      </c>
      <c r="B95" s="5">
        <v>1047</v>
      </c>
      <c r="C95" s="15" t="str">
        <f>IFERROR(IF(B95=Données!X$1,Données!$X$2,VLOOKUP(B95,Données!$A$3:$I$1003,3,FALSE)),"")</f>
        <v>Joël Gravel</v>
      </c>
      <c r="D95" s="16">
        <f>IF(C95="Dummy",Données!$X$4,VLOOKUP(B95,Données!$A$3:$I$1003,5))</f>
        <v>186</v>
      </c>
      <c r="E95" s="17">
        <v>230</v>
      </c>
      <c r="F95" s="17">
        <v>170</v>
      </c>
      <c r="G95" s="17">
        <v>205</v>
      </c>
    </row>
    <row r="96" spans="1:7" x14ac:dyDescent="0.3">
      <c r="A96" s="13" t="str">
        <f>IFERROR(VLOOKUP(B96,Données!$A$3:$I$1003,4,FALSE),"")</f>
        <v>H</v>
      </c>
      <c r="B96" s="5">
        <v>1048</v>
      </c>
      <c r="C96" s="15" t="str">
        <f>IFERROR(IF(B96=Données!X$1,Données!$X$2,VLOOKUP(B96,Données!$A$3:$I$1003,3,FALSE)),"")</f>
        <v>Jacques Robillard</v>
      </c>
      <c r="D96" s="16">
        <f>IF(C96="Dummy",Données!$X$4,VLOOKUP(B96,Données!$A$3:$I$1003,5))</f>
        <v>176</v>
      </c>
      <c r="E96" s="17">
        <v>191</v>
      </c>
      <c r="F96" s="17">
        <v>151</v>
      </c>
      <c r="G96" s="17">
        <v>171</v>
      </c>
    </row>
    <row r="97" spans="1:7" x14ac:dyDescent="0.3">
      <c r="A97" s="19" t="s">
        <v>12</v>
      </c>
      <c r="B97" s="5"/>
      <c r="C97" s="15">
        <f>IFERROR(IF(B97=Données!X$1,Données!$X$2,VLOOKUP(B97,Données!$A$3:$I$1003,3,FALSE)),"")</f>
        <v>0</v>
      </c>
      <c r="D97" s="16" t="str">
        <f>IFERROR(IF(C97="Dummy",Données!$X$4,VLOOKUP(B97,Données!$A$3:$I$1003,5,FALSE)),"")</f>
        <v/>
      </c>
      <c r="E97" s="21"/>
      <c r="F97" s="21"/>
      <c r="G97" s="21"/>
    </row>
    <row r="98" spans="1:7" x14ac:dyDescent="0.3">
      <c r="A98" s="19" t="s">
        <v>12</v>
      </c>
      <c r="B98" s="5"/>
      <c r="C98" s="15">
        <f>IFERROR(IF(B98=Données!X$1,Données!$X$2,VLOOKUP(B98,Données!$A$3:$I$1003,3,FALSE)),"")</f>
        <v>0</v>
      </c>
      <c r="D98" s="16" t="str">
        <f>IFERROR(IF(C98="Dummy",Données!$X$4,VLOOKUP(B98,Données!$A$3:$I$1003,5,FALSE)),"")</f>
        <v/>
      </c>
      <c r="E98" s="22"/>
      <c r="F98" s="22"/>
      <c r="G98" s="22"/>
    </row>
    <row r="99" spans="1:7" x14ac:dyDescent="0.3">
      <c r="A99" s="23" t="s">
        <v>13</v>
      </c>
      <c r="B99" s="24"/>
      <c r="C99" s="25" t="str">
        <f>IFERROR(VLOOKUP(B99,Données!$Q$3:$W$503,2,FALSE),"")</f>
        <v/>
      </c>
      <c r="D99" s="26" t="s">
        <v>130</v>
      </c>
      <c r="E99" s="22"/>
      <c r="F99" s="22"/>
      <c r="G99" s="22"/>
    </row>
    <row r="100" spans="1:7" ht="15" thickBot="1" x14ac:dyDescent="0.35">
      <c r="A100" s="27" t="s">
        <v>13</v>
      </c>
      <c r="B100" s="28"/>
      <c r="C100" s="25" t="str">
        <f>IFERROR(VLOOKUP(B100,Données!$Q$3:$W$503,2,FALSE),"")</f>
        <v/>
      </c>
      <c r="D100" s="26" t="s">
        <v>130</v>
      </c>
      <c r="E100" s="29"/>
      <c r="F100" s="29"/>
      <c r="G100" s="29"/>
    </row>
    <row r="101" spans="1:7" ht="16.2" thickBot="1" x14ac:dyDescent="0.35">
      <c r="A101" s="30">
        <f>$T$1-D101</f>
        <v>-817</v>
      </c>
      <c r="B101" s="31">
        <v>19</v>
      </c>
      <c r="C101" s="32" t="s">
        <v>0</v>
      </c>
      <c r="D101" s="33">
        <f>SUM(D92:D96)</f>
        <v>817</v>
      </c>
      <c r="E101" s="34">
        <f>SUM(E92:E96)+SUMPRODUCT((E92:E96=0)*1,$D92:$D96)</f>
        <v>865</v>
      </c>
      <c r="F101" s="34">
        <f>SUM(F92:F96)+SUMPRODUCT((F92:F96=0)*1,$D92:$D96)</f>
        <v>811</v>
      </c>
      <c r="G101" s="34">
        <f>SUM(G92:G96)+SUMPRODUCT((G92:G96=0)*1,$D92:$D96)</f>
        <v>791</v>
      </c>
    </row>
    <row r="102" spans="1:7" x14ac:dyDescent="0.3">
      <c r="A102" s="13" t="str">
        <f>IFERROR(VLOOKUP(B102,Données!$A$3:$I$1003,4,FALSE),"")</f>
        <v>F</v>
      </c>
      <c r="B102" s="5">
        <v>1054</v>
      </c>
      <c r="C102" s="15" t="str">
        <f>IFERROR(IF(B102=Données!X$1,Données!$X$2,VLOOKUP(B102,Données!$A$3:$I$1003,3,FALSE)),"")</f>
        <v>Pauline Morin</v>
      </c>
      <c r="D102" s="16">
        <f>IF(C102="Dummy",Données!$X$4,VLOOKUP(B102,Données!$A$3:$I$1003,5))</f>
        <v>136</v>
      </c>
      <c r="E102" s="17">
        <v>101</v>
      </c>
      <c r="F102" s="17">
        <v>112</v>
      </c>
      <c r="G102" s="17">
        <v>107</v>
      </c>
    </row>
    <row r="103" spans="1:7" x14ac:dyDescent="0.3">
      <c r="A103" s="13" t="str">
        <f>IFERROR(VLOOKUP(B103,Données!$A$3:$I$1003,4,FALSE),"")</f>
        <v>H</v>
      </c>
      <c r="B103" s="5">
        <v>1006</v>
      </c>
      <c r="C103" s="15" t="str">
        <f>IFERROR(IF(B103=Données!X$1,Données!$X$2,VLOOKUP(B103,Données!$A$3:$I$1003,3,FALSE)),"")</f>
        <v>Jean-Pierre Lapointe</v>
      </c>
      <c r="D103" s="16">
        <f>IF(C103="Dummy",Données!$X$4,VLOOKUP(B103,Données!$A$3:$I$1003,5))</f>
        <v>148</v>
      </c>
      <c r="E103" s="17"/>
      <c r="F103" s="17"/>
      <c r="G103" s="17"/>
    </row>
    <row r="104" spans="1:7" x14ac:dyDescent="0.3">
      <c r="A104" s="13" t="str">
        <f>IFERROR(VLOOKUP(B104,Données!$A$3:$I$1003,4,FALSE),"")</f>
        <v>F</v>
      </c>
      <c r="B104" s="5">
        <v>1051</v>
      </c>
      <c r="C104" s="15" t="str">
        <f>IFERROR(IF(B104=Données!X$1,Données!$X$2,VLOOKUP(B104,Données!$A$3:$I$1003,3,FALSE)),"")</f>
        <v>Huguette Charron</v>
      </c>
      <c r="D104" s="16">
        <f>IF(C104="Dummy",Données!$X$4,VLOOKUP(B104,Données!$A$3:$I$1003,5))</f>
        <v>170</v>
      </c>
      <c r="E104" s="17">
        <v>237</v>
      </c>
      <c r="F104" s="17">
        <v>201</v>
      </c>
      <c r="G104" s="17">
        <v>135</v>
      </c>
    </row>
    <row r="105" spans="1:7" x14ac:dyDescent="0.3">
      <c r="A105" s="13" t="str">
        <f>IFERROR(VLOOKUP(B105,Données!$A$3:$I$1003,4,FALSE),"")</f>
        <v>H</v>
      </c>
      <c r="B105" s="5">
        <v>1052</v>
      </c>
      <c r="C105" s="15" t="str">
        <f>IFERROR(IF(B105=Données!X$1,Données!$X$2,VLOOKUP(B105,Données!$A$3:$I$1003,3,FALSE)),"")</f>
        <v>Richard Champagne</v>
      </c>
      <c r="D105" s="16">
        <f>IF(C105="Dummy",Données!$X$4,VLOOKUP(B105,Données!$A$3:$I$1003,5))</f>
        <v>188</v>
      </c>
      <c r="E105" s="17">
        <v>159</v>
      </c>
      <c r="F105" s="17">
        <v>209</v>
      </c>
      <c r="G105" s="17">
        <v>227</v>
      </c>
    </row>
    <row r="106" spans="1:7" x14ac:dyDescent="0.3">
      <c r="A106" s="13" t="str">
        <f>IFERROR(VLOOKUP(B106,Données!$A$3:$I$1003,4,FALSE),"")</f>
        <v>F</v>
      </c>
      <c r="B106" s="5">
        <v>1053</v>
      </c>
      <c r="C106" s="15" t="str">
        <f>IFERROR(IF(B106=Données!X$1,Données!$X$2,VLOOKUP(B106,Données!$A$3:$I$1003,3,FALSE)),"")</f>
        <v>Dorothée Beauchesne</v>
      </c>
      <c r="D106" s="16">
        <f>IF(C106="Dummy",Données!$X$4,VLOOKUP(B106,Données!$A$3:$I$1003,5))</f>
        <v>174</v>
      </c>
      <c r="E106" s="17">
        <v>173</v>
      </c>
      <c r="F106" s="17">
        <v>205</v>
      </c>
      <c r="G106" s="17">
        <v>150</v>
      </c>
    </row>
    <row r="107" spans="1:7" x14ac:dyDescent="0.3">
      <c r="A107" s="19" t="s">
        <v>12</v>
      </c>
      <c r="B107" s="5"/>
      <c r="C107" s="15">
        <f>IFERROR(IF(B107=Données!X$1,Données!$X$2,VLOOKUP(B107,Données!$A$3:$I$1003,3,FALSE)),"")</f>
        <v>0</v>
      </c>
      <c r="D107" s="16" t="str">
        <f>IFERROR(IF(C107="Dummy",Données!$X$4,VLOOKUP(B107,Données!$A$3:$I$1003,5,FALSE)),"")</f>
        <v/>
      </c>
      <c r="E107" s="21"/>
      <c r="F107" s="21"/>
      <c r="G107" s="21"/>
    </row>
    <row r="108" spans="1:7" x14ac:dyDescent="0.3">
      <c r="A108" s="19" t="s">
        <v>12</v>
      </c>
      <c r="B108" s="5"/>
      <c r="C108" s="15">
        <f>IFERROR(IF(B108=Données!X$1,Données!$X$2,VLOOKUP(B108,Données!$A$3:$I$1003,3,FALSE)),"")</f>
        <v>0</v>
      </c>
      <c r="D108" s="16" t="str">
        <f>IFERROR(IF(C108="Dummy",Données!$X$4,VLOOKUP(B108,Données!$A$3:$I$1003,5,FALSE)),"")</f>
        <v/>
      </c>
      <c r="E108" s="22"/>
      <c r="F108" s="22"/>
      <c r="G108" s="22"/>
    </row>
    <row r="109" spans="1:7" x14ac:dyDescent="0.3">
      <c r="A109" s="23" t="s">
        <v>13</v>
      </c>
      <c r="B109" s="24"/>
      <c r="C109" s="25" t="str">
        <f>IFERROR(VLOOKUP(B109,Données!$Q$3:$W$503,2,FALSE),"")</f>
        <v/>
      </c>
      <c r="D109" s="26" t="s">
        <v>130</v>
      </c>
      <c r="E109" s="22"/>
      <c r="F109" s="22"/>
      <c r="G109" s="22"/>
    </row>
    <row r="110" spans="1:7" ht="15" thickBot="1" x14ac:dyDescent="0.35">
      <c r="A110" s="27" t="s">
        <v>13</v>
      </c>
      <c r="B110" s="28"/>
      <c r="C110" s="25" t="str">
        <f>IFERROR(VLOOKUP(B110,Données!$Q$3:$W$503,2,FALSE),"")</f>
        <v/>
      </c>
      <c r="D110" s="26" t="s">
        <v>130</v>
      </c>
      <c r="E110" s="29"/>
      <c r="F110" s="29"/>
      <c r="G110" s="29"/>
    </row>
    <row r="111" spans="1:7" ht="16.2" thickBot="1" x14ac:dyDescent="0.35">
      <c r="A111" s="30">
        <f>$T$1-D111</f>
        <v>-816</v>
      </c>
      <c r="B111" s="31">
        <v>20</v>
      </c>
      <c r="C111" s="32" t="s">
        <v>1</v>
      </c>
      <c r="D111" s="33">
        <f>SUM(D102:D106)</f>
        <v>816</v>
      </c>
      <c r="E111" s="34">
        <f>SUM(E102:E106)+SUMPRODUCT((E102:E106=0)*1,$D102:$D106)</f>
        <v>818</v>
      </c>
      <c r="F111" s="34">
        <f>SUM(F102:F106)+SUMPRODUCT((F102:F106=0)*1,$D102:$D106)</f>
        <v>875</v>
      </c>
      <c r="G111" s="34">
        <f>SUM(G102:G106)+SUMPRODUCT((G102:G106=0)*1,$D102:$D106)</f>
        <v>767</v>
      </c>
    </row>
    <row r="112" spans="1:7" x14ac:dyDescent="0.3">
      <c r="A112" s="13" t="str">
        <f>IFERROR(VLOOKUP(B112,Données!$A$3:$I$1003,4,FALSE),"")</f>
        <v>F</v>
      </c>
      <c r="B112" s="5">
        <v>1027</v>
      </c>
      <c r="C112" s="15" t="str">
        <f>IFERROR(IF(B112=Données!X$1,Données!$X$2,VLOOKUP(B112,Données!$A$3:$I$1003,3,FALSE)),"")</f>
        <v>Janice Clarke</v>
      </c>
      <c r="D112" s="16">
        <f>IF(C112="Dummy",Données!$X$4,VLOOKUP(B112,Données!$A$3:$I$1003,5))</f>
        <v>130</v>
      </c>
      <c r="E112" s="17">
        <v>138</v>
      </c>
      <c r="F112" s="17">
        <v>127</v>
      </c>
      <c r="G112" s="17">
        <v>153</v>
      </c>
    </row>
    <row r="113" spans="1:7" x14ac:dyDescent="0.3">
      <c r="A113" s="13" t="str">
        <f>IFERROR(VLOOKUP(B113,Données!$A$3:$I$1003,4,FALSE),"")</f>
        <v>H</v>
      </c>
      <c r="B113" s="5">
        <v>1017</v>
      </c>
      <c r="C113" s="15" t="str">
        <f>IFERROR(IF(B113=Données!X$1,Données!$X$2,VLOOKUP(B113,Données!$A$3:$I$1003,3,FALSE)),"")</f>
        <v>Jacques Charlebois</v>
      </c>
      <c r="D113" s="16">
        <f>IF(C113="Dummy",Données!$X$4,VLOOKUP(B113,Données!$A$3:$I$1003,5))</f>
        <v>162</v>
      </c>
      <c r="E113" s="17"/>
      <c r="F113" s="17"/>
      <c r="G113" s="17"/>
    </row>
    <row r="114" spans="1:7" x14ac:dyDescent="0.3">
      <c r="A114" s="13" t="str">
        <f>IFERROR(VLOOKUP(B114,Données!$A$3:$I$1003,4,FALSE),"")</f>
        <v>H</v>
      </c>
      <c r="B114" s="5">
        <v>1016</v>
      </c>
      <c r="C114" s="15" t="str">
        <f>IFERROR(IF(B114=Données!X$1,Données!$X$2,VLOOKUP(B114,Données!$A$3:$I$1003,3,FALSE)),"")</f>
        <v>Denis Lauzon</v>
      </c>
      <c r="D114" s="16">
        <f>IF(C114="Dummy",Données!$X$4,VLOOKUP(B114,Données!$A$3:$I$1003,5))</f>
        <v>170</v>
      </c>
      <c r="E114" s="17">
        <v>205</v>
      </c>
      <c r="F114" s="17">
        <v>148</v>
      </c>
      <c r="G114" s="17">
        <v>176</v>
      </c>
    </row>
    <row r="115" spans="1:7" x14ac:dyDescent="0.3">
      <c r="A115" s="13" t="str">
        <f>IFERROR(VLOOKUP(B115,Données!$A$3:$I$1003,4,FALSE),"")</f>
        <v>H</v>
      </c>
      <c r="B115" s="5">
        <v>1018</v>
      </c>
      <c r="C115" s="15" t="str">
        <f>IFERROR(IF(B115=Données!X$1,Données!$X$2,VLOOKUP(B115,Données!$A$3:$I$1003,3,FALSE)),"")</f>
        <v>Roland Gariépy</v>
      </c>
      <c r="D115" s="16">
        <f>IF(C115="Dummy",Données!$X$4,VLOOKUP(B115,Données!$A$3:$I$1003,5))</f>
        <v>177</v>
      </c>
      <c r="E115" s="17">
        <v>204</v>
      </c>
      <c r="F115" s="17">
        <v>206</v>
      </c>
      <c r="G115" s="17">
        <v>157</v>
      </c>
    </row>
    <row r="116" spans="1:7" x14ac:dyDescent="0.3">
      <c r="A116" s="13" t="str">
        <f>IFERROR(VLOOKUP(B116,Données!$A$3:$I$1003,4,FALSE),"")</f>
        <v>H</v>
      </c>
      <c r="B116" s="5">
        <v>1058</v>
      </c>
      <c r="C116" s="15" t="str">
        <f>IFERROR(IF(B116=Données!X$1,Données!$X$2,VLOOKUP(B116,Données!$A$3:$I$1003,3,FALSE)),"")</f>
        <v>André Cyr</v>
      </c>
      <c r="D116" s="16">
        <f>IF(C116="Dummy",Données!$X$4,VLOOKUP(B116,Données!$A$3:$I$1003,5))</f>
        <v>197</v>
      </c>
      <c r="E116" s="17">
        <v>139</v>
      </c>
      <c r="F116" s="17">
        <v>143</v>
      </c>
      <c r="G116" s="17">
        <v>190</v>
      </c>
    </row>
    <row r="117" spans="1:7" x14ac:dyDescent="0.3">
      <c r="A117" s="19" t="s">
        <v>12</v>
      </c>
      <c r="B117" s="5"/>
      <c r="C117" s="15">
        <f>IFERROR(IF(B117=Données!X$1,Données!$X$2,VLOOKUP(B117,Données!$A$3:$I$1003,3,FALSE)),"")</f>
        <v>0</v>
      </c>
      <c r="D117" s="16" t="str">
        <f>IFERROR(IF(C117="Dummy",Données!$X$4,VLOOKUP(B117,Données!$A$3:$I$1003,5,FALSE)),"")</f>
        <v/>
      </c>
      <c r="E117" s="21"/>
      <c r="F117" s="21"/>
      <c r="G117" s="21"/>
    </row>
    <row r="118" spans="1:7" x14ac:dyDescent="0.3">
      <c r="A118" s="19" t="s">
        <v>12</v>
      </c>
      <c r="B118" s="5"/>
      <c r="C118" s="15">
        <f>IFERROR(IF(B118=Données!X$1,Données!$X$2,VLOOKUP(B118,Données!$A$3:$I$1003,3,FALSE)),"")</f>
        <v>0</v>
      </c>
      <c r="D118" s="16" t="str">
        <f>IFERROR(IF(C118="Dummy",Données!$X$4,VLOOKUP(B118,Données!$A$3:$I$1003,5,FALSE)),"")</f>
        <v/>
      </c>
      <c r="E118" s="22"/>
      <c r="F118" s="22"/>
      <c r="G118" s="22"/>
    </row>
    <row r="119" spans="1:7" x14ac:dyDescent="0.3">
      <c r="A119" s="23" t="s">
        <v>13</v>
      </c>
      <c r="B119" s="24"/>
      <c r="C119" s="25" t="str">
        <f>IFERROR(VLOOKUP(B119,Données!$Q$3:$W$503,2,FALSE),"")</f>
        <v/>
      </c>
      <c r="D119" s="26" t="s">
        <v>130</v>
      </c>
      <c r="E119" s="22"/>
      <c r="F119" s="22"/>
      <c r="G119" s="22"/>
    </row>
    <row r="120" spans="1:7" ht="15" thickBot="1" x14ac:dyDescent="0.35">
      <c r="A120" s="27" t="s">
        <v>13</v>
      </c>
      <c r="B120" s="28"/>
      <c r="C120" s="25" t="str">
        <f>IFERROR(VLOOKUP(B120,Données!$Q$3:$W$503,2,FALSE),"")</f>
        <v/>
      </c>
      <c r="D120" s="26" t="s">
        <v>130</v>
      </c>
      <c r="E120" s="29"/>
      <c r="F120" s="29"/>
      <c r="G120" s="29"/>
    </row>
    <row r="121" spans="1:7" ht="16.2" thickBot="1" x14ac:dyDescent="0.35">
      <c r="A121" s="30">
        <f>$T$1-D121</f>
        <v>-836</v>
      </c>
      <c r="B121" s="31">
        <v>0</v>
      </c>
      <c r="C121" s="32" t="s">
        <v>2</v>
      </c>
      <c r="D121" s="33">
        <f>SUM(D112:D116)</f>
        <v>836</v>
      </c>
      <c r="E121" s="34">
        <f>SUM(E112:E116)+SUMPRODUCT((E112:E116=0)*1,$D112:$D116)</f>
        <v>848</v>
      </c>
      <c r="F121" s="34">
        <f>SUM(F112:F116)+SUMPRODUCT((F112:F116=0)*1,$D112:$D116)</f>
        <v>786</v>
      </c>
      <c r="G121" s="34">
        <f>SUM(G112:G116)+SUMPRODUCT((G112:G116=0)*1,$D112:$D116)</f>
        <v>838</v>
      </c>
    </row>
    <row r="122" spans="1:7" x14ac:dyDescent="0.3">
      <c r="A122" s="13" t="str">
        <f>IFERROR(VLOOKUP(B122,Données!$A$3:$I$1003,4,FALSE),"")</f>
        <v>H</v>
      </c>
      <c r="B122" s="5">
        <v>1046</v>
      </c>
      <c r="C122" s="15" t="str">
        <f>IFERROR(IF(B122=Données!X$1,Données!$X$2,VLOOKUP(B122,Données!$A$3:$I$1003,3,FALSE)),"")</f>
        <v xml:space="preserve">Élie Issa </v>
      </c>
      <c r="D122" s="16">
        <f>IF(C122="Dummy",Données!$X$4,VLOOKUP(B122,Données!$A$3:$I$1003,5))</f>
        <v>168</v>
      </c>
      <c r="E122" s="17">
        <v>161</v>
      </c>
      <c r="F122" s="17">
        <v>164</v>
      </c>
      <c r="G122" s="17">
        <v>187</v>
      </c>
    </row>
    <row r="123" spans="1:7" x14ac:dyDescent="0.3">
      <c r="A123" s="13" t="str">
        <f>IFERROR(VLOOKUP(B123,Données!$A$3:$I$1003,4,FALSE),"")</f>
        <v>F</v>
      </c>
      <c r="B123" s="5">
        <v>1015</v>
      </c>
      <c r="C123" s="15" t="str">
        <f>IFERROR(IF(B123=Données!X$1,Données!$X$2,VLOOKUP(B123,Données!$A$3:$I$1003,3,FALSE)),"")</f>
        <v>Georgette Grenier</v>
      </c>
      <c r="D123" s="16">
        <f>IF(C123="Dummy",Données!$X$4,VLOOKUP(B123,Données!$A$3:$I$1003,5))</f>
        <v>126</v>
      </c>
      <c r="E123" s="17">
        <v>67</v>
      </c>
      <c r="F123" s="17">
        <v>77</v>
      </c>
      <c r="G123" s="17">
        <v>75</v>
      </c>
    </row>
    <row r="124" spans="1:7" x14ac:dyDescent="0.3">
      <c r="A124" s="13" t="str">
        <f>IFERROR(VLOOKUP(B124,Données!$A$3:$I$1003,4,FALSE),"")</f>
        <v>F</v>
      </c>
      <c r="B124" s="5">
        <v>1003</v>
      </c>
      <c r="C124" s="15" t="str">
        <f>IFERROR(IF(B124=Données!X$1,Données!$X$2,VLOOKUP(B124,Données!$A$3:$I$1003,3,FALSE)),"")</f>
        <v>Louise Robillard</v>
      </c>
      <c r="D124" s="16">
        <f>IF(C124="Dummy",Données!$X$4,VLOOKUP(B124,Données!$A$3:$I$1003,5))</f>
        <v>150</v>
      </c>
      <c r="E124" s="17">
        <v>118</v>
      </c>
      <c r="F124" s="17">
        <v>143</v>
      </c>
      <c r="G124" s="17">
        <v>179</v>
      </c>
    </row>
    <row r="125" spans="1:7" x14ac:dyDescent="0.3">
      <c r="A125" s="13" t="str">
        <f>IFERROR(VLOOKUP(B125,Données!$A$3:$I$1003,4,FALSE),"")</f>
        <v>F</v>
      </c>
      <c r="B125" s="5">
        <v>1041</v>
      </c>
      <c r="C125" s="15" t="str">
        <f>IFERROR(IF(B125=Données!X$1,Données!$X$2,VLOOKUP(B125,Données!$A$3:$I$1003,3,FALSE)),"")</f>
        <v>Thérèse Robert</v>
      </c>
      <c r="D125" s="16">
        <f>IF(C125="Dummy",Données!$X$4,VLOOKUP(B125,Données!$A$3:$I$1003,5))</f>
        <v>182</v>
      </c>
      <c r="E125" s="17">
        <v>187</v>
      </c>
      <c r="F125" s="17">
        <v>153</v>
      </c>
      <c r="G125" s="17">
        <v>162</v>
      </c>
    </row>
    <row r="126" spans="1:7" x14ac:dyDescent="0.3">
      <c r="A126" s="13" t="str">
        <f>IFERROR(VLOOKUP(B126,Données!$A$3:$I$1003,4,FALSE),"")</f>
        <v>H</v>
      </c>
      <c r="B126" s="5">
        <v>1062</v>
      </c>
      <c r="C126" s="15" t="str">
        <f>IFERROR(IF(B126=Données!X$1,Données!$X$2,VLOOKUP(B126,Données!$A$3:$I$1003,3,FALSE)),"")</f>
        <v>Serge Lemieux</v>
      </c>
      <c r="D126" s="16">
        <f>IF(C126="Dummy",Données!$X$4,VLOOKUP(B126,Données!$A$3:$I$1003,5))</f>
        <v>191</v>
      </c>
      <c r="E126" s="17">
        <v>181</v>
      </c>
      <c r="F126" s="17">
        <v>205</v>
      </c>
      <c r="G126" s="17">
        <v>168</v>
      </c>
    </row>
    <row r="127" spans="1:7" x14ac:dyDescent="0.3">
      <c r="A127" s="19" t="s">
        <v>12</v>
      </c>
      <c r="B127" s="5"/>
      <c r="C127" s="15">
        <f>IFERROR(IF(B127=Données!X$1,Données!$X$2,VLOOKUP(B127,Données!$A$3:$I$1003,3,FALSE)),"")</f>
        <v>0</v>
      </c>
      <c r="D127" s="16" t="str">
        <f>IFERROR(IF(C127="Dummy",Données!$X$4,VLOOKUP(B127,Données!$A$3:$I$1003,5,FALSE)),"")</f>
        <v/>
      </c>
      <c r="E127" s="21"/>
      <c r="F127" s="21"/>
      <c r="G127" s="21"/>
    </row>
    <row r="128" spans="1:7" x14ac:dyDescent="0.3">
      <c r="A128" s="19" t="s">
        <v>12</v>
      </c>
      <c r="B128" s="5"/>
      <c r="C128" s="15">
        <f>IFERROR(IF(B128=Données!X$1,Données!$X$2,VLOOKUP(B128,Données!$A$3:$I$1003,3,FALSE)),"")</f>
        <v>0</v>
      </c>
      <c r="D128" s="16" t="str">
        <f>IFERROR(IF(C128="Dummy",Données!$X$4,VLOOKUP(B128,Données!$A$3:$I$1003,5,FALSE)),"")</f>
        <v/>
      </c>
      <c r="E128" s="22"/>
      <c r="F128" s="22"/>
      <c r="G128" s="22"/>
    </row>
    <row r="129" spans="1:7" x14ac:dyDescent="0.3">
      <c r="A129" s="23" t="s">
        <v>13</v>
      </c>
      <c r="B129" s="24"/>
      <c r="C129" s="25" t="str">
        <f>IFERROR(VLOOKUP(B129,Données!$Q$3:$W$503,2,FALSE),"")</f>
        <v/>
      </c>
      <c r="D129" s="26" t="s">
        <v>130</v>
      </c>
      <c r="E129" s="22"/>
      <c r="F129" s="22"/>
      <c r="G129" s="22"/>
    </row>
    <row r="130" spans="1:7" ht="15" thickBot="1" x14ac:dyDescent="0.35">
      <c r="A130" s="27" t="s">
        <v>13</v>
      </c>
      <c r="B130" s="28"/>
      <c r="C130" s="25" t="str">
        <f>IFERROR(VLOOKUP(B130,Données!$Q$3:$W$503,2,FALSE),"")</f>
        <v/>
      </c>
      <c r="D130" s="26" t="s">
        <v>130</v>
      </c>
      <c r="E130" s="29"/>
      <c r="F130" s="29"/>
      <c r="G130" s="29"/>
    </row>
    <row r="131" spans="1:7" ht="16.2" thickBot="1" x14ac:dyDescent="0.35">
      <c r="A131" s="30">
        <f>$T$1-D131</f>
        <v>-817</v>
      </c>
      <c r="B131" s="31">
        <v>19</v>
      </c>
      <c r="C131" s="32" t="s">
        <v>3</v>
      </c>
      <c r="D131" s="33">
        <f>SUM(D122:D126)</f>
        <v>817</v>
      </c>
      <c r="E131" s="34">
        <f>SUM(E122:E126)+SUMPRODUCT((E122:E126=0)*1,$D122:$D126)</f>
        <v>714</v>
      </c>
      <c r="F131" s="34">
        <f>SUM(F122:F126)+SUMPRODUCT((F122:F126=0)*1,$D122:$D126)</f>
        <v>742</v>
      </c>
      <c r="G131" s="34">
        <f>SUM(G122:G126)+SUMPRODUCT((G122:G126=0)*1,$D122:$D126)</f>
        <v>771</v>
      </c>
    </row>
    <row r="132" spans="1:7" x14ac:dyDescent="0.3">
      <c r="A132" s="13" t="str">
        <f>IFERROR(VLOOKUP(B132,Données!$A$3:$I$1003,4,FALSE),"")</f>
        <v>F</v>
      </c>
      <c r="B132" s="5">
        <v>1026</v>
      </c>
      <c r="C132" s="15" t="str">
        <f>IFERROR(IF(B132=Données!X$1,Données!$X$2,VLOOKUP(B132,Données!$A$3:$I$1003,3,FALSE)),"")</f>
        <v>Lucie Trudel</v>
      </c>
      <c r="D132" s="16">
        <f>IF(C132="Dummy",Données!$X$4,VLOOKUP(B132,Données!$A$3:$I$1003,5))</f>
        <v>156</v>
      </c>
      <c r="E132" s="17">
        <v>153</v>
      </c>
      <c r="F132" s="17">
        <v>118</v>
      </c>
      <c r="G132" s="17">
        <v>163</v>
      </c>
    </row>
    <row r="133" spans="1:7" x14ac:dyDescent="0.3">
      <c r="A133" s="13" t="str">
        <f>IFERROR(VLOOKUP(B133,Données!$A$3:$I$1003,4,FALSE),"")</f>
        <v>H</v>
      </c>
      <c r="B133" s="5">
        <v>1064</v>
      </c>
      <c r="C133" s="15" t="str">
        <f>IFERROR(IF(B133=Données!X$1,Données!$X$2,VLOOKUP(B133,Données!$A$3:$I$1003,3,FALSE)),"")</f>
        <v>Jean-Guy Brazeau</v>
      </c>
      <c r="D133" s="16">
        <f>IF(C133="Dummy",Données!$X$4,VLOOKUP(B133,Données!$A$3:$I$1003,5))</f>
        <v>159</v>
      </c>
      <c r="E133" s="17"/>
      <c r="F133" s="17"/>
      <c r="G133" s="17"/>
    </row>
    <row r="134" spans="1:7" x14ac:dyDescent="0.3">
      <c r="A134" s="13" t="str">
        <f>IFERROR(VLOOKUP(B134,Données!$A$3:$I$1003,4,FALSE),"")</f>
        <v>H</v>
      </c>
      <c r="B134" s="5">
        <v>1066</v>
      </c>
      <c r="C134" s="15" t="str">
        <f>IFERROR(IF(B134=Données!X$1,Données!$X$2,VLOOKUP(B134,Données!$A$3:$I$1003,3,FALSE)),"")</f>
        <v>Gilles Tremblay</v>
      </c>
      <c r="D134" s="16">
        <f>IF(C134="Dummy",Données!$X$4,VLOOKUP(B134,Données!$A$3:$I$1003,5))</f>
        <v>173</v>
      </c>
      <c r="E134" s="17">
        <v>129</v>
      </c>
      <c r="F134" s="17">
        <v>176</v>
      </c>
      <c r="G134" s="17">
        <v>214</v>
      </c>
    </row>
    <row r="135" spans="1:7" x14ac:dyDescent="0.3">
      <c r="A135" s="13" t="str">
        <f>IFERROR(VLOOKUP(B135,Données!$A$3:$I$1003,4,FALSE),"")</f>
        <v>F</v>
      </c>
      <c r="B135" s="5">
        <v>1068</v>
      </c>
      <c r="C135" s="15" t="str">
        <f>IFERROR(IF(B135=Données!X$1,Données!$X$2,VLOOKUP(B135,Données!$A$3:$I$1003,3,FALSE)),"")</f>
        <v>Lucille Dubois</v>
      </c>
      <c r="D135" s="16">
        <f>IF(C135="Dummy",Données!$X$4,VLOOKUP(B135,Données!$A$3:$I$1003,5))</f>
        <v>132</v>
      </c>
      <c r="E135" s="17">
        <v>167</v>
      </c>
      <c r="F135" s="17">
        <v>157</v>
      </c>
      <c r="G135" s="17">
        <v>180</v>
      </c>
    </row>
    <row r="136" spans="1:7" x14ac:dyDescent="0.3">
      <c r="A136" s="13" t="str">
        <f>IFERROR(VLOOKUP(B136,Données!$A$3:$I$1003,4,FALSE),"")</f>
        <v>F</v>
      </c>
      <c r="B136" s="5">
        <v>1067</v>
      </c>
      <c r="C136" s="15" t="str">
        <f>IFERROR(IF(B136=Données!X$1,Données!$X$2,VLOOKUP(B136,Données!$A$3:$I$1003,3,FALSE)),"")</f>
        <v>Monique Boucher</v>
      </c>
      <c r="D136" s="16">
        <f>IF(C136="Dummy",Données!$X$4,VLOOKUP(B136,Données!$A$3:$I$1003,5))</f>
        <v>195</v>
      </c>
      <c r="E136" s="17">
        <v>187</v>
      </c>
      <c r="F136" s="17">
        <v>220</v>
      </c>
      <c r="G136" s="17">
        <v>218</v>
      </c>
    </row>
    <row r="137" spans="1:7" x14ac:dyDescent="0.3">
      <c r="A137" s="19" t="s">
        <v>12</v>
      </c>
      <c r="B137" s="5"/>
      <c r="C137" s="15">
        <f>IFERROR(IF(B137=Données!X$1,Données!$X$2,VLOOKUP(B137,Données!$A$3:$I$1003,3,FALSE)),"")</f>
        <v>0</v>
      </c>
      <c r="D137" s="16" t="str">
        <f>IFERROR(IF(C137="Dummy",Données!$X$4,VLOOKUP(B137,Données!$A$3:$I$1003,5,FALSE)),"")</f>
        <v/>
      </c>
      <c r="E137" s="21"/>
      <c r="F137" s="21"/>
      <c r="G137" s="21"/>
    </row>
    <row r="138" spans="1:7" x14ac:dyDescent="0.3">
      <c r="A138" s="19" t="s">
        <v>12</v>
      </c>
      <c r="B138" s="5"/>
      <c r="C138" s="15">
        <f>IFERROR(IF(B138=Données!X$1,Données!$X$2,VLOOKUP(B138,Données!$A$3:$I$1003,3,FALSE)),"")</f>
        <v>0</v>
      </c>
      <c r="D138" s="16" t="str">
        <f>IFERROR(IF(C138="Dummy",Données!$X$4,VLOOKUP(B138,Données!$A$3:$I$1003,5,FALSE)),"")</f>
        <v/>
      </c>
      <c r="E138" s="22"/>
      <c r="F138" s="22"/>
      <c r="G138" s="22"/>
    </row>
    <row r="139" spans="1:7" x14ac:dyDescent="0.3">
      <c r="A139" s="23" t="s">
        <v>13</v>
      </c>
      <c r="B139" s="24"/>
      <c r="C139" s="25" t="str">
        <f>IFERROR(VLOOKUP(B139,Données!$Q$3:$W$503,2,FALSE),"")</f>
        <v/>
      </c>
      <c r="D139" s="26" t="s">
        <v>130</v>
      </c>
      <c r="E139" s="22"/>
      <c r="F139" s="22"/>
      <c r="G139" s="22"/>
    </row>
    <row r="140" spans="1:7" ht="15" thickBot="1" x14ac:dyDescent="0.35">
      <c r="A140" s="27" t="s">
        <v>13</v>
      </c>
      <c r="B140" s="28"/>
      <c r="C140" s="25" t="str">
        <f>IFERROR(VLOOKUP(B140,Données!$Q$3:$W$503,2,FALSE),"")</f>
        <v/>
      </c>
      <c r="D140" s="26" t="s">
        <v>130</v>
      </c>
      <c r="E140" s="29"/>
      <c r="F140" s="29"/>
      <c r="G140" s="29"/>
    </row>
    <row r="141" spans="1:7" ht="16.2" thickBot="1" x14ac:dyDescent="0.35">
      <c r="A141" s="30">
        <f>$T$1-D141</f>
        <v>-815</v>
      </c>
      <c r="B141" s="31">
        <v>21</v>
      </c>
      <c r="C141" s="32" t="s">
        <v>4</v>
      </c>
      <c r="D141" s="33">
        <f>SUM(D132:D136)</f>
        <v>815</v>
      </c>
      <c r="E141" s="34">
        <f>SUM(E132:E136)+SUMPRODUCT((E132:E136=0)*1,$D132:$D136)</f>
        <v>795</v>
      </c>
      <c r="F141" s="34">
        <f>SUM(F132:F136)+SUMPRODUCT((F132:F136=0)*1,$D132:$D136)</f>
        <v>830</v>
      </c>
      <c r="G141" s="34">
        <f>SUM(G132:G136)+SUMPRODUCT((G132:G136=0)*1,$D132:$D136)</f>
        <v>934</v>
      </c>
    </row>
  </sheetData>
  <conditionalFormatting sqref="E1:G1 A2:A6">
    <cfRule type="containsErrors" dxfId="932" priority="645">
      <formula>ISERROR(A1)</formula>
    </cfRule>
  </conditionalFormatting>
  <conditionalFormatting sqref="A1">
    <cfRule type="containsErrors" dxfId="931" priority="642">
      <formula>ISERROR(A1)</formula>
    </cfRule>
  </conditionalFormatting>
  <conditionalFormatting sqref="A7:A8">
    <cfRule type="cellIs" dxfId="930" priority="640" operator="equal">
      <formula>0</formula>
    </cfRule>
    <cfRule type="containsErrors" dxfId="929" priority="641">
      <formula>ISERROR(A7)</formula>
    </cfRule>
  </conditionalFormatting>
  <conditionalFormatting sqref="A9:A10">
    <cfRule type="cellIs" dxfId="928" priority="638" operator="equal">
      <formula>0</formula>
    </cfRule>
    <cfRule type="containsErrors" dxfId="927" priority="639">
      <formula>ISERROR(A9)</formula>
    </cfRule>
  </conditionalFormatting>
  <conditionalFormatting sqref="A11">
    <cfRule type="containsErrors" dxfId="926" priority="646">
      <formula>ISERROR(A11)</formula>
    </cfRule>
  </conditionalFormatting>
  <conditionalFormatting sqref="B1">
    <cfRule type="containsErrors" dxfId="925" priority="637">
      <formula>ISERROR(B1)</formula>
    </cfRule>
  </conditionalFormatting>
  <conditionalFormatting sqref="E1:G1 E11:G11">
    <cfRule type="cellIs" dxfId="924" priority="643" operator="equal">
      <formula>0</formula>
    </cfRule>
    <cfRule type="containsErrors" dxfId="923" priority="644">
      <formula>ISERROR(E1)</formula>
    </cfRule>
  </conditionalFormatting>
  <conditionalFormatting sqref="A21">
    <cfRule type="containsErrors" dxfId="922" priority="636">
      <formula>ISERROR(A21)</formula>
    </cfRule>
  </conditionalFormatting>
  <conditionalFormatting sqref="A31">
    <cfRule type="containsErrors" dxfId="921" priority="635">
      <formula>ISERROR(A31)</formula>
    </cfRule>
  </conditionalFormatting>
  <conditionalFormatting sqref="A41">
    <cfRule type="containsErrors" dxfId="920" priority="634">
      <formula>ISERROR(A41)</formula>
    </cfRule>
  </conditionalFormatting>
  <conditionalFormatting sqref="A51">
    <cfRule type="containsErrors" dxfId="919" priority="633">
      <formula>ISERROR(A51)</formula>
    </cfRule>
  </conditionalFormatting>
  <conditionalFormatting sqref="A61">
    <cfRule type="containsErrors" dxfId="918" priority="632">
      <formula>ISERROR(A61)</formula>
    </cfRule>
  </conditionalFormatting>
  <conditionalFormatting sqref="A71">
    <cfRule type="containsErrors" dxfId="917" priority="631">
      <formula>ISERROR(A71)</formula>
    </cfRule>
  </conditionalFormatting>
  <conditionalFormatting sqref="A81">
    <cfRule type="containsErrors" dxfId="916" priority="630">
      <formula>ISERROR(A81)</formula>
    </cfRule>
  </conditionalFormatting>
  <conditionalFormatting sqref="A91">
    <cfRule type="containsErrors" dxfId="915" priority="629">
      <formula>ISERROR(A91)</formula>
    </cfRule>
  </conditionalFormatting>
  <conditionalFormatting sqref="A101">
    <cfRule type="containsErrors" dxfId="914" priority="628">
      <formula>ISERROR(A101)</formula>
    </cfRule>
  </conditionalFormatting>
  <conditionalFormatting sqref="A111">
    <cfRule type="containsErrors" dxfId="913" priority="627">
      <formula>ISERROR(A111)</formula>
    </cfRule>
  </conditionalFormatting>
  <conditionalFormatting sqref="A121">
    <cfRule type="containsErrors" dxfId="912" priority="626">
      <formula>ISERROR(A121)</formula>
    </cfRule>
  </conditionalFormatting>
  <conditionalFormatting sqref="A131">
    <cfRule type="containsErrors" dxfId="911" priority="625">
      <formula>ISERROR(A131)</formula>
    </cfRule>
  </conditionalFormatting>
  <conditionalFormatting sqref="A141">
    <cfRule type="containsErrors" dxfId="910" priority="624">
      <formula>ISERROR(A141)</formula>
    </cfRule>
  </conditionalFormatting>
  <conditionalFormatting sqref="C1:D1">
    <cfRule type="containsErrors" dxfId="909" priority="647">
      <formula>ISERROR(C1)</formula>
    </cfRule>
  </conditionalFormatting>
  <conditionalFormatting sqref="C11">
    <cfRule type="containsErrors" dxfId="908" priority="597">
      <formula>ISERROR(C11)</formula>
    </cfRule>
  </conditionalFormatting>
  <conditionalFormatting sqref="C21">
    <cfRule type="containsErrors" dxfId="907" priority="596">
      <formula>ISERROR(C21)</formula>
    </cfRule>
  </conditionalFormatting>
  <conditionalFormatting sqref="C31">
    <cfRule type="containsErrors" dxfId="906" priority="595">
      <formula>ISERROR(C31)</formula>
    </cfRule>
  </conditionalFormatting>
  <conditionalFormatting sqref="C41">
    <cfRule type="containsErrors" dxfId="905" priority="594">
      <formula>ISERROR(C41)</formula>
    </cfRule>
  </conditionalFormatting>
  <conditionalFormatting sqref="C51">
    <cfRule type="containsErrors" dxfId="904" priority="593">
      <formula>ISERROR(C51)</formula>
    </cfRule>
  </conditionalFormatting>
  <conditionalFormatting sqref="C61">
    <cfRule type="containsErrors" dxfId="903" priority="592">
      <formula>ISERROR(C61)</formula>
    </cfRule>
  </conditionalFormatting>
  <conditionalFormatting sqref="C71">
    <cfRule type="containsErrors" dxfId="902" priority="591">
      <formula>ISERROR(C71)</formula>
    </cfRule>
  </conditionalFormatting>
  <conditionalFormatting sqref="C81">
    <cfRule type="containsErrors" dxfId="901" priority="590">
      <formula>ISERROR(C81)</formula>
    </cfRule>
  </conditionalFormatting>
  <conditionalFormatting sqref="C91">
    <cfRule type="containsErrors" dxfId="900" priority="589">
      <formula>ISERROR(C91)</formula>
    </cfRule>
  </conditionalFormatting>
  <conditionalFormatting sqref="C101">
    <cfRule type="containsErrors" dxfId="899" priority="588">
      <formula>ISERROR(C101)</formula>
    </cfRule>
  </conditionalFormatting>
  <conditionalFormatting sqref="C111">
    <cfRule type="containsErrors" dxfId="898" priority="587">
      <formula>ISERROR(C111)</formula>
    </cfRule>
  </conditionalFormatting>
  <conditionalFormatting sqref="C121">
    <cfRule type="containsErrors" dxfId="897" priority="586">
      <formula>ISERROR(C121)</formula>
    </cfRule>
  </conditionalFormatting>
  <conditionalFormatting sqref="C131">
    <cfRule type="containsErrors" dxfId="896" priority="585">
      <formula>ISERROR(C131)</formula>
    </cfRule>
  </conditionalFormatting>
  <conditionalFormatting sqref="C141">
    <cfRule type="containsErrors" dxfId="895" priority="584">
      <formula>ISERROR(C141)</formula>
    </cfRule>
  </conditionalFormatting>
  <conditionalFormatting sqref="C2:D8">
    <cfRule type="containsErrors" dxfId="894" priority="583">
      <formula>ISERROR(C2)</formula>
    </cfRule>
  </conditionalFormatting>
  <conditionalFormatting sqref="D11">
    <cfRule type="containsErrors" dxfId="893" priority="581">
      <formula>ISERROR(D11)</formula>
    </cfRule>
  </conditionalFormatting>
  <conditionalFormatting sqref="D21">
    <cfRule type="containsErrors" dxfId="892" priority="580">
      <formula>ISERROR(D21)</formula>
    </cfRule>
  </conditionalFormatting>
  <conditionalFormatting sqref="D31">
    <cfRule type="containsErrors" dxfId="891" priority="579">
      <formula>ISERROR(D31)</formula>
    </cfRule>
  </conditionalFormatting>
  <conditionalFormatting sqref="D41">
    <cfRule type="containsErrors" dxfId="890" priority="578">
      <formula>ISERROR(D41)</formula>
    </cfRule>
  </conditionalFormatting>
  <conditionalFormatting sqref="D51">
    <cfRule type="containsErrors" dxfId="889" priority="577">
      <formula>ISERROR(D51)</formula>
    </cfRule>
  </conditionalFormatting>
  <conditionalFormatting sqref="D61">
    <cfRule type="containsErrors" dxfId="888" priority="576">
      <formula>ISERROR(D61)</formula>
    </cfRule>
  </conditionalFormatting>
  <conditionalFormatting sqref="D71">
    <cfRule type="containsErrors" dxfId="887" priority="575">
      <formula>ISERROR(D71)</formula>
    </cfRule>
  </conditionalFormatting>
  <conditionalFormatting sqref="D81">
    <cfRule type="containsErrors" dxfId="886" priority="574">
      <formula>ISERROR(D81)</formula>
    </cfRule>
  </conditionalFormatting>
  <conditionalFormatting sqref="D91">
    <cfRule type="containsErrors" dxfId="885" priority="573">
      <formula>ISERROR(D91)</formula>
    </cfRule>
  </conditionalFormatting>
  <conditionalFormatting sqref="D101">
    <cfRule type="containsErrors" dxfId="884" priority="572">
      <formula>ISERROR(D101)</formula>
    </cfRule>
  </conditionalFormatting>
  <conditionalFormatting sqref="D111">
    <cfRule type="containsErrors" dxfId="883" priority="571">
      <formula>ISERROR(D111)</formula>
    </cfRule>
  </conditionalFormatting>
  <conditionalFormatting sqref="D121">
    <cfRule type="containsErrors" dxfId="882" priority="570">
      <formula>ISERROR(D121)</formula>
    </cfRule>
  </conditionalFormatting>
  <conditionalFormatting sqref="D131">
    <cfRule type="containsErrors" dxfId="881" priority="569">
      <formula>ISERROR(D131)</formula>
    </cfRule>
  </conditionalFormatting>
  <conditionalFormatting sqref="D141">
    <cfRule type="containsErrors" dxfId="880" priority="568">
      <formula>ISERROR(D141)</formula>
    </cfRule>
  </conditionalFormatting>
  <conditionalFormatting sqref="C9:D10">
    <cfRule type="cellIs" dxfId="879" priority="501" operator="equal">
      <formula>0</formula>
    </cfRule>
    <cfRule type="containsErrors" dxfId="878" priority="502">
      <formula>ISERROR(C9)</formula>
    </cfRule>
  </conditionalFormatting>
  <conditionalFormatting sqref="A2:A6">
    <cfRule type="cellIs" dxfId="877" priority="500" operator="equal">
      <formula>0</formula>
    </cfRule>
  </conditionalFormatting>
  <conditionalFormatting sqref="E2">
    <cfRule type="expression" dxfId="876" priority="447">
      <formula>IF(E2=300,5)</formula>
    </cfRule>
  </conditionalFormatting>
  <conditionalFormatting sqref="F2">
    <cfRule type="expression" dxfId="875" priority="446">
      <formula>IF(F2=300,5)</formula>
    </cfRule>
  </conditionalFormatting>
  <conditionalFormatting sqref="G2">
    <cfRule type="expression" dxfId="874" priority="445">
      <formula>IF(G2=300,5)</formula>
    </cfRule>
  </conditionalFormatting>
  <conditionalFormatting sqref="E3">
    <cfRule type="expression" dxfId="873" priority="444">
      <formula>IF(E3=300,5)</formula>
    </cfRule>
  </conditionalFormatting>
  <conditionalFormatting sqref="F3">
    <cfRule type="expression" dxfId="872" priority="443">
      <formula>IF(F3=300,5)</formula>
    </cfRule>
  </conditionalFormatting>
  <conditionalFormatting sqref="G3">
    <cfRule type="expression" dxfId="871" priority="442">
      <formula>IF(G3=300,5)</formula>
    </cfRule>
  </conditionalFormatting>
  <conditionalFormatting sqref="E4">
    <cfRule type="expression" dxfId="870" priority="441">
      <formula>IF(E4=300,5)</formula>
    </cfRule>
  </conditionalFormatting>
  <conditionalFormatting sqref="F4">
    <cfRule type="expression" dxfId="869" priority="440">
      <formula>IF(F4=300,5)</formula>
    </cfRule>
  </conditionalFormatting>
  <conditionalFormatting sqref="G4">
    <cfRule type="expression" dxfId="868" priority="439">
      <formula>IF(G4=300,5)</formula>
    </cfRule>
  </conditionalFormatting>
  <conditionalFormatting sqref="E5">
    <cfRule type="expression" dxfId="867" priority="438">
      <formula>IF(E5=300,5)</formula>
    </cfRule>
  </conditionalFormatting>
  <conditionalFormatting sqref="F5">
    <cfRule type="expression" dxfId="866" priority="437">
      <formula>IF(F5=300,5)</formula>
    </cfRule>
  </conditionalFormatting>
  <conditionalFormatting sqref="G5">
    <cfRule type="expression" dxfId="865" priority="436">
      <formula>IF(G5=300,5)</formula>
    </cfRule>
  </conditionalFormatting>
  <conditionalFormatting sqref="E6">
    <cfRule type="expression" dxfId="864" priority="435">
      <formula>IF(E6=300,5)</formula>
    </cfRule>
  </conditionalFormatting>
  <conditionalFormatting sqref="F6">
    <cfRule type="expression" dxfId="863" priority="434">
      <formula>IF(F6=300,5)</formula>
    </cfRule>
  </conditionalFormatting>
  <conditionalFormatting sqref="G6">
    <cfRule type="expression" dxfId="862" priority="433">
      <formula>IF(G6=300,5)</formula>
    </cfRule>
  </conditionalFormatting>
  <conditionalFormatting sqref="E12">
    <cfRule type="expression" dxfId="861" priority="432">
      <formula>IF(E12=300,5)</formula>
    </cfRule>
  </conditionalFormatting>
  <conditionalFormatting sqref="F12">
    <cfRule type="expression" dxfId="860" priority="431">
      <formula>IF(F12=300,5)</formula>
    </cfRule>
  </conditionalFormatting>
  <conditionalFormatting sqref="G12">
    <cfRule type="expression" dxfId="859" priority="430">
      <formula>IF(G12=300,5)</formula>
    </cfRule>
  </conditionalFormatting>
  <conditionalFormatting sqref="E13">
    <cfRule type="expression" dxfId="858" priority="429">
      <formula>IF(E13=300,5)</formula>
    </cfRule>
  </conditionalFormatting>
  <conditionalFormatting sqref="F13">
    <cfRule type="expression" dxfId="857" priority="428">
      <formula>IF(F13=300,5)</formula>
    </cfRule>
  </conditionalFormatting>
  <conditionalFormatting sqref="G13">
    <cfRule type="expression" dxfId="856" priority="427">
      <formula>IF(G13=300,5)</formula>
    </cfRule>
  </conditionalFormatting>
  <conditionalFormatting sqref="E14">
    <cfRule type="expression" dxfId="855" priority="426">
      <formula>IF(E14=300,5)</formula>
    </cfRule>
  </conditionalFormatting>
  <conditionalFormatting sqref="F14">
    <cfRule type="expression" dxfId="854" priority="425">
      <formula>IF(F14=300,5)</formula>
    </cfRule>
  </conditionalFormatting>
  <conditionalFormatting sqref="G14">
    <cfRule type="expression" dxfId="853" priority="424">
      <formula>IF(G14=300,5)</formula>
    </cfRule>
  </conditionalFormatting>
  <conditionalFormatting sqref="E15">
    <cfRule type="expression" dxfId="852" priority="423">
      <formula>IF(E15=300,5)</formula>
    </cfRule>
  </conditionalFormatting>
  <conditionalFormatting sqref="F15">
    <cfRule type="expression" dxfId="851" priority="422">
      <formula>IF(F15=300,5)</formula>
    </cfRule>
  </conditionalFormatting>
  <conditionalFormatting sqref="G15">
    <cfRule type="expression" dxfId="850" priority="421">
      <formula>IF(G15=300,5)</formula>
    </cfRule>
  </conditionalFormatting>
  <conditionalFormatting sqref="E16">
    <cfRule type="expression" dxfId="849" priority="420">
      <formula>IF(E16=300,5)</formula>
    </cfRule>
  </conditionalFormatting>
  <conditionalFormatting sqref="F16">
    <cfRule type="expression" dxfId="848" priority="419">
      <formula>IF(F16=300,5)</formula>
    </cfRule>
  </conditionalFormatting>
  <conditionalFormatting sqref="G16">
    <cfRule type="expression" dxfId="847" priority="418">
      <formula>IF(G16=300,5)</formula>
    </cfRule>
  </conditionalFormatting>
  <conditionalFormatting sqref="E22">
    <cfRule type="expression" dxfId="846" priority="417">
      <formula>IF(E22=300,5)</formula>
    </cfRule>
  </conditionalFormatting>
  <conditionalFormatting sqref="F22">
    <cfRule type="expression" dxfId="845" priority="416">
      <formula>IF(F22=300,5)</formula>
    </cfRule>
  </conditionalFormatting>
  <conditionalFormatting sqref="G22">
    <cfRule type="expression" dxfId="844" priority="415">
      <formula>IF(G22=300,5)</formula>
    </cfRule>
  </conditionalFormatting>
  <conditionalFormatting sqref="E23">
    <cfRule type="expression" dxfId="843" priority="414">
      <formula>IF(E23=300,5)</formula>
    </cfRule>
  </conditionalFormatting>
  <conditionalFormatting sqref="F23">
    <cfRule type="expression" dxfId="842" priority="413">
      <formula>IF(F23=300,5)</formula>
    </cfRule>
  </conditionalFormatting>
  <conditionalFormatting sqref="G23">
    <cfRule type="expression" dxfId="841" priority="412">
      <formula>IF(G23=300,5)</formula>
    </cfRule>
  </conditionalFormatting>
  <conditionalFormatting sqref="E24">
    <cfRule type="expression" dxfId="840" priority="411">
      <formula>IF(E24=300,5)</formula>
    </cfRule>
  </conditionalFormatting>
  <conditionalFormatting sqref="F24">
    <cfRule type="expression" dxfId="839" priority="410">
      <formula>IF(F24=300,5)</formula>
    </cfRule>
  </conditionalFormatting>
  <conditionalFormatting sqref="G24">
    <cfRule type="expression" dxfId="838" priority="409">
      <formula>IF(G24=300,5)</formula>
    </cfRule>
  </conditionalFormatting>
  <conditionalFormatting sqref="E25">
    <cfRule type="expression" dxfId="837" priority="408">
      <formula>IF(E25=300,5)</formula>
    </cfRule>
  </conditionalFormatting>
  <conditionalFormatting sqref="F25">
    <cfRule type="expression" dxfId="836" priority="407">
      <formula>IF(F25=300,5)</formula>
    </cfRule>
  </conditionalFormatting>
  <conditionalFormatting sqref="G25">
    <cfRule type="expression" dxfId="835" priority="406">
      <formula>IF(G25=300,5)</formula>
    </cfRule>
  </conditionalFormatting>
  <conditionalFormatting sqref="E26">
    <cfRule type="expression" dxfId="834" priority="405">
      <formula>IF(E26=300,5)</formula>
    </cfRule>
  </conditionalFormatting>
  <conditionalFormatting sqref="F26">
    <cfRule type="expression" dxfId="833" priority="404">
      <formula>IF(F26=300,5)</formula>
    </cfRule>
  </conditionalFormatting>
  <conditionalFormatting sqref="G26">
    <cfRule type="expression" dxfId="832" priority="403">
      <formula>IF(G26=300,5)</formula>
    </cfRule>
  </conditionalFormatting>
  <conditionalFormatting sqref="E32">
    <cfRule type="expression" dxfId="831" priority="402">
      <formula>IF(E32=300,5)</formula>
    </cfRule>
  </conditionalFormatting>
  <conditionalFormatting sqref="F32">
    <cfRule type="expression" dxfId="830" priority="401">
      <formula>IF(F32=300,5)</formula>
    </cfRule>
  </conditionalFormatting>
  <conditionalFormatting sqref="G32">
    <cfRule type="expression" dxfId="829" priority="400">
      <formula>IF(G32=300,5)</formula>
    </cfRule>
  </conditionalFormatting>
  <conditionalFormatting sqref="E33">
    <cfRule type="expression" dxfId="828" priority="399">
      <formula>IF(E33=300,5)</formula>
    </cfRule>
  </conditionalFormatting>
  <conditionalFormatting sqref="F33">
    <cfRule type="expression" dxfId="827" priority="398">
      <formula>IF(F33=300,5)</formula>
    </cfRule>
  </conditionalFormatting>
  <conditionalFormatting sqref="G33">
    <cfRule type="expression" dxfId="826" priority="397">
      <formula>IF(G33=300,5)</formula>
    </cfRule>
  </conditionalFormatting>
  <conditionalFormatting sqref="E34">
    <cfRule type="expression" dxfId="825" priority="396">
      <formula>IF(E34=300,5)</formula>
    </cfRule>
  </conditionalFormatting>
  <conditionalFormatting sqref="F34">
    <cfRule type="expression" dxfId="824" priority="395">
      <formula>IF(F34=300,5)</formula>
    </cfRule>
  </conditionalFormatting>
  <conditionalFormatting sqref="G34">
    <cfRule type="expression" dxfId="823" priority="394">
      <formula>IF(G34=300,5)</formula>
    </cfRule>
  </conditionalFormatting>
  <conditionalFormatting sqref="E35">
    <cfRule type="expression" dxfId="822" priority="393">
      <formula>IF(E35=300,5)</formula>
    </cfRule>
  </conditionalFormatting>
  <conditionalFormatting sqref="F35">
    <cfRule type="expression" dxfId="821" priority="392">
      <formula>IF(F35=300,5)</formula>
    </cfRule>
  </conditionalFormatting>
  <conditionalFormatting sqref="G35">
    <cfRule type="expression" dxfId="820" priority="391">
      <formula>IF(G35=300,5)</formula>
    </cfRule>
  </conditionalFormatting>
  <conditionalFormatting sqref="E36">
    <cfRule type="expression" dxfId="819" priority="390">
      <formula>IF(E36=300,5)</formula>
    </cfRule>
  </conditionalFormatting>
  <conditionalFormatting sqref="F36">
    <cfRule type="expression" dxfId="818" priority="389">
      <formula>IF(F36=300,5)</formula>
    </cfRule>
  </conditionalFormatting>
  <conditionalFormatting sqref="G36">
    <cfRule type="expression" dxfId="817" priority="388">
      <formula>IF(G36=300,5)</formula>
    </cfRule>
  </conditionalFormatting>
  <conditionalFormatting sqref="E42">
    <cfRule type="expression" dxfId="816" priority="387">
      <formula>IF(E42=300,5)</formula>
    </cfRule>
  </conditionalFormatting>
  <conditionalFormatting sqref="F42">
    <cfRule type="expression" dxfId="815" priority="386">
      <formula>IF(F42=300,5)</formula>
    </cfRule>
  </conditionalFormatting>
  <conditionalFormatting sqref="G42">
    <cfRule type="expression" dxfId="814" priority="385">
      <formula>IF(G42=300,5)</formula>
    </cfRule>
  </conditionalFormatting>
  <conditionalFormatting sqref="E43">
    <cfRule type="expression" dxfId="813" priority="384">
      <formula>IF(E43=300,5)</formula>
    </cfRule>
  </conditionalFormatting>
  <conditionalFormatting sqref="F43">
    <cfRule type="expression" dxfId="812" priority="383">
      <formula>IF(F43=300,5)</formula>
    </cfRule>
  </conditionalFormatting>
  <conditionalFormatting sqref="G43">
    <cfRule type="expression" dxfId="811" priority="382">
      <formula>IF(G43=300,5)</formula>
    </cfRule>
  </conditionalFormatting>
  <conditionalFormatting sqref="E44">
    <cfRule type="expression" dxfId="810" priority="381">
      <formula>IF(E44=300,5)</formula>
    </cfRule>
  </conditionalFormatting>
  <conditionalFormatting sqref="F44">
    <cfRule type="expression" dxfId="809" priority="380">
      <formula>IF(F44=300,5)</formula>
    </cfRule>
  </conditionalFormatting>
  <conditionalFormatting sqref="G44">
    <cfRule type="expression" dxfId="808" priority="379">
      <formula>IF(G44=300,5)</formula>
    </cfRule>
  </conditionalFormatting>
  <conditionalFormatting sqref="E45">
    <cfRule type="expression" dxfId="807" priority="378">
      <formula>IF(E45=300,5)</formula>
    </cfRule>
  </conditionalFormatting>
  <conditionalFormatting sqref="F45">
    <cfRule type="expression" dxfId="806" priority="377">
      <formula>IF(F45=300,5)</formula>
    </cfRule>
  </conditionalFormatting>
  <conditionalFormatting sqref="G45">
    <cfRule type="expression" dxfId="805" priority="376">
      <formula>IF(G45=300,5)</formula>
    </cfRule>
  </conditionalFormatting>
  <conditionalFormatting sqref="E46">
    <cfRule type="expression" dxfId="804" priority="375">
      <formula>IF(E46=300,5)</formula>
    </cfRule>
  </conditionalFormatting>
  <conditionalFormatting sqref="F46">
    <cfRule type="expression" dxfId="803" priority="374">
      <formula>IF(F46=300,5)</formula>
    </cfRule>
  </conditionalFormatting>
  <conditionalFormatting sqref="G46">
    <cfRule type="expression" dxfId="802" priority="373">
      <formula>IF(G46=300,5)</formula>
    </cfRule>
  </conditionalFormatting>
  <conditionalFormatting sqref="E52">
    <cfRule type="expression" dxfId="801" priority="372">
      <formula>IF(E52=300,5)</formula>
    </cfRule>
  </conditionalFormatting>
  <conditionalFormatting sqref="F52">
    <cfRule type="expression" dxfId="800" priority="371">
      <formula>IF(F52=300,5)</formula>
    </cfRule>
  </conditionalFormatting>
  <conditionalFormatting sqref="G52">
    <cfRule type="expression" dxfId="799" priority="370">
      <formula>IF(G52=300,5)</formula>
    </cfRule>
  </conditionalFormatting>
  <conditionalFormatting sqref="E53">
    <cfRule type="expression" dxfId="798" priority="369">
      <formula>IF(E53=300,5)</formula>
    </cfRule>
  </conditionalFormatting>
  <conditionalFormatting sqref="F53">
    <cfRule type="expression" dxfId="797" priority="368">
      <formula>IF(F53=300,5)</formula>
    </cfRule>
  </conditionalFormatting>
  <conditionalFormatting sqref="G53">
    <cfRule type="expression" dxfId="796" priority="367">
      <formula>IF(G53=300,5)</formula>
    </cfRule>
  </conditionalFormatting>
  <conditionalFormatting sqref="E54">
    <cfRule type="expression" dxfId="795" priority="366">
      <formula>IF(E54=300,5)</formula>
    </cfRule>
  </conditionalFormatting>
  <conditionalFormatting sqref="F54">
    <cfRule type="expression" dxfId="794" priority="365">
      <formula>IF(F54=300,5)</formula>
    </cfRule>
  </conditionalFormatting>
  <conditionalFormatting sqref="G54">
    <cfRule type="expression" dxfId="793" priority="364">
      <formula>IF(G54=300,5)</formula>
    </cfRule>
  </conditionalFormatting>
  <conditionalFormatting sqref="E55">
    <cfRule type="expression" dxfId="792" priority="363">
      <formula>IF(E55=300,5)</formula>
    </cfRule>
  </conditionalFormatting>
  <conditionalFormatting sqref="F55">
    <cfRule type="expression" dxfId="791" priority="362">
      <formula>IF(F55=300,5)</formula>
    </cfRule>
  </conditionalFormatting>
  <conditionalFormatting sqref="G55">
    <cfRule type="expression" dxfId="790" priority="361">
      <formula>IF(G55=300,5)</formula>
    </cfRule>
  </conditionalFormatting>
  <conditionalFormatting sqref="E56">
    <cfRule type="expression" dxfId="789" priority="360">
      <formula>IF(E56=300,5)</formula>
    </cfRule>
  </conditionalFormatting>
  <conditionalFormatting sqref="F56">
    <cfRule type="expression" dxfId="788" priority="359">
      <formula>IF(F56=300,5)</formula>
    </cfRule>
  </conditionalFormatting>
  <conditionalFormatting sqref="G56">
    <cfRule type="expression" dxfId="787" priority="358">
      <formula>IF(G56=300,5)</formula>
    </cfRule>
  </conditionalFormatting>
  <conditionalFormatting sqref="E62">
    <cfRule type="expression" dxfId="786" priority="357">
      <formula>IF(E62=300,5)</formula>
    </cfRule>
  </conditionalFormatting>
  <conditionalFormatting sqref="F62">
    <cfRule type="expression" dxfId="785" priority="356">
      <formula>IF(F62=300,5)</formula>
    </cfRule>
  </conditionalFormatting>
  <conditionalFormatting sqref="G62">
    <cfRule type="expression" dxfId="784" priority="355">
      <formula>IF(G62=300,5)</formula>
    </cfRule>
  </conditionalFormatting>
  <conditionalFormatting sqref="E63">
    <cfRule type="expression" dxfId="783" priority="354">
      <formula>IF(E63=300,5)</formula>
    </cfRule>
  </conditionalFormatting>
  <conditionalFormatting sqref="F63">
    <cfRule type="expression" dxfId="782" priority="353">
      <formula>IF(F63=300,5)</formula>
    </cfRule>
  </conditionalFormatting>
  <conditionalFormatting sqref="G63">
    <cfRule type="expression" dxfId="781" priority="352">
      <formula>IF(G63=300,5)</formula>
    </cfRule>
  </conditionalFormatting>
  <conditionalFormatting sqref="E64">
    <cfRule type="expression" dxfId="780" priority="351">
      <formula>IF(E64=300,5)</formula>
    </cfRule>
  </conditionalFormatting>
  <conditionalFormatting sqref="F64">
    <cfRule type="expression" dxfId="779" priority="350">
      <formula>IF(F64=300,5)</formula>
    </cfRule>
  </conditionalFormatting>
  <conditionalFormatting sqref="G64">
    <cfRule type="expression" dxfId="778" priority="349">
      <formula>IF(G64=300,5)</formula>
    </cfRule>
  </conditionalFormatting>
  <conditionalFormatting sqref="E65">
    <cfRule type="expression" dxfId="777" priority="348">
      <formula>IF(E65=300,5)</formula>
    </cfRule>
  </conditionalFormatting>
  <conditionalFormatting sqref="F65">
    <cfRule type="expression" dxfId="776" priority="347">
      <formula>IF(F65=300,5)</formula>
    </cfRule>
  </conditionalFormatting>
  <conditionalFormatting sqref="G65">
    <cfRule type="expression" dxfId="775" priority="346">
      <formula>IF(G65=300,5)</formula>
    </cfRule>
  </conditionalFormatting>
  <conditionalFormatting sqref="E66">
    <cfRule type="expression" dxfId="774" priority="345">
      <formula>IF(E66=300,5)</formula>
    </cfRule>
  </conditionalFormatting>
  <conditionalFormatting sqref="F66">
    <cfRule type="expression" dxfId="773" priority="344">
      <formula>IF(F66=300,5)</formula>
    </cfRule>
  </conditionalFormatting>
  <conditionalFormatting sqref="G66">
    <cfRule type="expression" dxfId="772" priority="343">
      <formula>IF(G66=300,5)</formula>
    </cfRule>
  </conditionalFormatting>
  <conditionalFormatting sqref="E72">
    <cfRule type="expression" dxfId="771" priority="342">
      <formula>IF(E72=300,5)</formula>
    </cfRule>
  </conditionalFormatting>
  <conditionalFormatting sqref="F72">
    <cfRule type="expression" dxfId="770" priority="341">
      <formula>IF(F72=300,5)</formula>
    </cfRule>
  </conditionalFormatting>
  <conditionalFormatting sqref="G72">
    <cfRule type="expression" dxfId="769" priority="340">
      <formula>IF(G72=300,5)</formula>
    </cfRule>
  </conditionalFormatting>
  <conditionalFormatting sqref="E73">
    <cfRule type="expression" dxfId="768" priority="339">
      <formula>IF(E73=300,5)</formula>
    </cfRule>
  </conditionalFormatting>
  <conditionalFormatting sqref="F73">
    <cfRule type="expression" dxfId="767" priority="338">
      <formula>IF(F73=300,5)</formula>
    </cfRule>
  </conditionalFormatting>
  <conditionalFormatting sqref="G73">
    <cfRule type="expression" dxfId="766" priority="337">
      <formula>IF(G73=300,5)</formula>
    </cfRule>
  </conditionalFormatting>
  <conditionalFormatting sqref="E74">
    <cfRule type="expression" dxfId="765" priority="336">
      <formula>IF(E74=300,5)</formula>
    </cfRule>
  </conditionalFormatting>
  <conditionalFormatting sqref="F74">
    <cfRule type="expression" dxfId="764" priority="335">
      <formula>IF(F74=300,5)</formula>
    </cfRule>
  </conditionalFormatting>
  <conditionalFormatting sqref="G74">
    <cfRule type="expression" dxfId="763" priority="334">
      <formula>IF(G74=300,5)</formula>
    </cfRule>
  </conditionalFormatting>
  <conditionalFormatting sqref="E75">
    <cfRule type="expression" dxfId="762" priority="333">
      <formula>IF(E75=300,5)</formula>
    </cfRule>
  </conditionalFormatting>
  <conditionalFormatting sqref="F75">
    <cfRule type="expression" dxfId="761" priority="332">
      <formula>IF(F75=300,5)</formula>
    </cfRule>
  </conditionalFormatting>
  <conditionalFormatting sqref="G75">
    <cfRule type="expression" dxfId="760" priority="331">
      <formula>IF(G75=300,5)</formula>
    </cfRule>
  </conditionalFormatting>
  <conditionalFormatting sqref="E76">
    <cfRule type="expression" dxfId="759" priority="330">
      <formula>IF(E76=300,5)</formula>
    </cfRule>
  </conditionalFormatting>
  <conditionalFormatting sqref="F76">
    <cfRule type="expression" dxfId="758" priority="329">
      <formula>IF(F76=300,5)</formula>
    </cfRule>
  </conditionalFormatting>
  <conditionalFormatting sqref="G76">
    <cfRule type="expression" dxfId="757" priority="328">
      <formula>IF(G76=300,5)</formula>
    </cfRule>
  </conditionalFormatting>
  <conditionalFormatting sqref="E82">
    <cfRule type="expression" dxfId="756" priority="327">
      <formula>IF(E82=300,5)</formula>
    </cfRule>
  </conditionalFormatting>
  <conditionalFormatting sqref="F82">
    <cfRule type="expression" dxfId="755" priority="326">
      <formula>IF(F82=300,5)</formula>
    </cfRule>
  </conditionalFormatting>
  <conditionalFormatting sqref="G82">
    <cfRule type="expression" dxfId="754" priority="325">
      <formula>IF(G82=300,5)</formula>
    </cfRule>
  </conditionalFormatting>
  <conditionalFormatting sqref="E83">
    <cfRule type="expression" dxfId="753" priority="324">
      <formula>IF(E83=300,5)</formula>
    </cfRule>
  </conditionalFormatting>
  <conditionalFormatting sqref="F83">
    <cfRule type="expression" dxfId="752" priority="323">
      <formula>IF(F83=300,5)</formula>
    </cfRule>
  </conditionalFormatting>
  <conditionalFormatting sqref="G83">
    <cfRule type="expression" dxfId="751" priority="322">
      <formula>IF(G83=300,5)</formula>
    </cfRule>
  </conditionalFormatting>
  <conditionalFormatting sqref="E84">
    <cfRule type="expression" dxfId="750" priority="321">
      <formula>IF(E84=300,5)</formula>
    </cfRule>
  </conditionalFormatting>
  <conditionalFormatting sqref="F84">
    <cfRule type="expression" dxfId="749" priority="320">
      <formula>IF(F84=300,5)</formula>
    </cfRule>
  </conditionalFormatting>
  <conditionalFormatting sqref="G84">
    <cfRule type="expression" dxfId="748" priority="319">
      <formula>IF(G84=300,5)</formula>
    </cfRule>
  </conditionalFormatting>
  <conditionalFormatting sqref="E85">
    <cfRule type="expression" dxfId="747" priority="318">
      <formula>IF(E85=300,5)</formula>
    </cfRule>
  </conditionalFormatting>
  <conditionalFormatting sqref="F85">
    <cfRule type="expression" dxfId="746" priority="317">
      <formula>IF(F85=300,5)</formula>
    </cfRule>
  </conditionalFormatting>
  <conditionalFormatting sqref="G85">
    <cfRule type="expression" dxfId="745" priority="316">
      <formula>IF(G85=300,5)</formula>
    </cfRule>
  </conditionalFormatting>
  <conditionalFormatting sqref="E86">
    <cfRule type="expression" dxfId="744" priority="315">
      <formula>IF(E86=300,5)</formula>
    </cfRule>
  </conditionalFormatting>
  <conditionalFormatting sqref="F86">
    <cfRule type="expression" dxfId="743" priority="314">
      <formula>IF(F86=300,5)</formula>
    </cfRule>
  </conditionalFormatting>
  <conditionalFormatting sqref="G86">
    <cfRule type="expression" dxfId="742" priority="313">
      <formula>IF(G86=300,5)</formula>
    </cfRule>
  </conditionalFormatting>
  <conditionalFormatting sqref="E92">
    <cfRule type="expression" dxfId="741" priority="312">
      <formula>IF(E92=300,5)</formula>
    </cfRule>
  </conditionalFormatting>
  <conditionalFormatting sqref="F92">
    <cfRule type="expression" dxfId="740" priority="311">
      <formula>IF(F92=300,5)</formula>
    </cfRule>
  </conditionalFormatting>
  <conditionalFormatting sqref="G92">
    <cfRule type="expression" dxfId="739" priority="310">
      <formula>IF(G92=300,5)</formula>
    </cfRule>
  </conditionalFormatting>
  <conditionalFormatting sqref="E93">
    <cfRule type="expression" dxfId="738" priority="309">
      <formula>IF(E93=300,5)</formula>
    </cfRule>
  </conditionalFormatting>
  <conditionalFormatting sqref="F93">
    <cfRule type="expression" dxfId="737" priority="308">
      <formula>IF(F93=300,5)</formula>
    </cfRule>
  </conditionalFormatting>
  <conditionalFormatting sqref="G93">
    <cfRule type="expression" dxfId="736" priority="307">
      <formula>IF(G93=300,5)</formula>
    </cfRule>
  </conditionalFormatting>
  <conditionalFormatting sqref="E94">
    <cfRule type="expression" dxfId="735" priority="306">
      <formula>IF(E94=300,5)</formula>
    </cfRule>
  </conditionalFormatting>
  <conditionalFormatting sqref="F94">
    <cfRule type="expression" dxfId="734" priority="305">
      <formula>IF(F94=300,5)</formula>
    </cfRule>
  </conditionalFormatting>
  <conditionalFormatting sqref="G94">
    <cfRule type="expression" dxfId="733" priority="304">
      <formula>IF(G94=300,5)</formula>
    </cfRule>
  </conditionalFormatting>
  <conditionalFormatting sqref="E95">
    <cfRule type="expression" dxfId="732" priority="303">
      <formula>IF(E95=300,5)</formula>
    </cfRule>
  </conditionalFormatting>
  <conditionalFormatting sqref="F95">
    <cfRule type="expression" dxfId="731" priority="302">
      <formula>IF(F95=300,5)</formula>
    </cfRule>
  </conditionalFormatting>
  <conditionalFormatting sqref="G95">
    <cfRule type="expression" dxfId="730" priority="301">
      <formula>IF(G95=300,5)</formula>
    </cfRule>
  </conditionalFormatting>
  <conditionalFormatting sqref="E96">
    <cfRule type="expression" dxfId="729" priority="300">
      <formula>IF(E96=300,5)</formula>
    </cfRule>
  </conditionalFormatting>
  <conditionalFormatting sqref="F96">
    <cfRule type="expression" dxfId="728" priority="299">
      <formula>IF(F96=300,5)</formula>
    </cfRule>
  </conditionalFormatting>
  <conditionalFormatting sqref="G96">
    <cfRule type="expression" dxfId="727" priority="298">
      <formula>IF(G96=300,5)</formula>
    </cfRule>
  </conditionalFormatting>
  <conditionalFormatting sqref="E102">
    <cfRule type="expression" dxfId="726" priority="297">
      <formula>IF(E102=300,5)</formula>
    </cfRule>
  </conditionalFormatting>
  <conditionalFormatting sqref="F102">
    <cfRule type="expression" dxfId="725" priority="296">
      <formula>IF(F102=300,5)</formula>
    </cfRule>
  </conditionalFormatting>
  <conditionalFormatting sqref="G102">
    <cfRule type="expression" dxfId="724" priority="295">
      <formula>IF(G102=300,5)</formula>
    </cfRule>
  </conditionalFormatting>
  <conditionalFormatting sqref="E103">
    <cfRule type="expression" dxfId="723" priority="294">
      <formula>IF(E103=300,5)</formula>
    </cfRule>
  </conditionalFormatting>
  <conditionalFormatting sqref="F103">
    <cfRule type="expression" dxfId="722" priority="293">
      <formula>IF(F103=300,5)</formula>
    </cfRule>
  </conditionalFormatting>
  <conditionalFormatting sqref="G103">
    <cfRule type="expression" dxfId="721" priority="292">
      <formula>IF(G103=300,5)</formula>
    </cfRule>
  </conditionalFormatting>
  <conditionalFormatting sqref="E104">
    <cfRule type="expression" dxfId="720" priority="291">
      <formula>IF(E104=300,5)</formula>
    </cfRule>
  </conditionalFormatting>
  <conditionalFormatting sqref="F104">
    <cfRule type="expression" dxfId="719" priority="290">
      <formula>IF(F104=300,5)</formula>
    </cfRule>
  </conditionalFormatting>
  <conditionalFormatting sqref="G104">
    <cfRule type="expression" dxfId="718" priority="289">
      <formula>IF(G104=300,5)</formula>
    </cfRule>
  </conditionalFormatting>
  <conditionalFormatting sqref="E105">
    <cfRule type="expression" dxfId="717" priority="288">
      <formula>IF(E105=300,5)</formula>
    </cfRule>
  </conditionalFormatting>
  <conditionalFormatting sqref="F105">
    <cfRule type="expression" dxfId="716" priority="287">
      <formula>IF(F105=300,5)</formula>
    </cfRule>
  </conditionalFormatting>
  <conditionalFormatting sqref="G105">
    <cfRule type="expression" dxfId="715" priority="286">
      <formula>IF(G105=300,5)</formula>
    </cfRule>
  </conditionalFormatting>
  <conditionalFormatting sqref="E106">
    <cfRule type="expression" dxfId="714" priority="285">
      <formula>IF(E106=300,5)</formula>
    </cfRule>
  </conditionalFormatting>
  <conditionalFormatting sqref="F106">
    <cfRule type="expression" dxfId="713" priority="284">
      <formula>IF(F106=300,5)</formula>
    </cfRule>
  </conditionalFormatting>
  <conditionalFormatting sqref="G106">
    <cfRule type="expression" dxfId="712" priority="283">
      <formula>IF(G106=300,5)</formula>
    </cfRule>
  </conditionalFormatting>
  <conditionalFormatting sqref="E112">
    <cfRule type="expression" dxfId="711" priority="282">
      <formula>IF(E112=300,5)</formula>
    </cfRule>
  </conditionalFormatting>
  <conditionalFormatting sqref="F112">
    <cfRule type="expression" dxfId="710" priority="281">
      <formula>IF(F112=300,5)</formula>
    </cfRule>
  </conditionalFormatting>
  <conditionalFormatting sqref="G112">
    <cfRule type="expression" dxfId="709" priority="280">
      <formula>IF(G112=300,5)</formula>
    </cfRule>
  </conditionalFormatting>
  <conditionalFormatting sqref="E113">
    <cfRule type="expression" dxfId="708" priority="279">
      <formula>IF(E113=300,5)</formula>
    </cfRule>
  </conditionalFormatting>
  <conditionalFormatting sqref="F113">
    <cfRule type="expression" dxfId="707" priority="278">
      <formula>IF(F113=300,5)</formula>
    </cfRule>
  </conditionalFormatting>
  <conditionalFormatting sqref="G113">
    <cfRule type="expression" dxfId="706" priority="277">
      <formula>IF(G113=300,5)</formula>
    </cfRule>
  </conditionalFormatting>
  <conditionalFormatting sqref="E114">
    <cfRule type="expression" dxfId="705" priority="276">
      <formula>IF(E114=300,5)</formula>
    </cfRule>
  </conditionalFormatting>
  <conditionalFormatting sqref="F114">
    <cfRule type="expression" dxfId="704" priority="275">
      <formula>IF(F114=300,5)</formula>
    </cfRule>
  </conditionalFormatting>
  <conditionalFormatting sqref="G114">
    <cfRule type="expression" dxfId="703" priority="274">
      <formula>IF(G114=300,5)</formula>
    </cfRule>
  </conditionalFormatting>
  <conditionalFormatting sqref="E115">
    <cfRule type="expression" dxfId="702" priority="273">
      <formula>IF(E115=300,5)</formula>
    </cfRule>
  </conditionalFormatting>
  <conditionalFormatting sqref="F115">
    <cfRule type="expression" dxfId="701" priority="272">
      <formula>IF(F115=300,5)</formula>
    </cfRule>
  </conditionalFormatting>
  <conditionalFormatting sqref="G115">
    <cfRule type="expression" dxfId="700" priority="271">
      <formula>IF(G115=300,5)</formula>
    </cfRule>
  </conditionalFormatting>
  <conditionalFormatting sqref="E116">
    <cfRule type="expression" dxfId="699" priority="270">
      <formula>IF(E116=300,5)</formula>
    </cfRule>
  </conditionalFormatting>
  <conditionalFormatting sqref="F116">
    <cfRule type="expression" dxfId="698" priority="269">
      <formula>IF(F116=300,5)</formula>
    </cfRule>
  </conditionalFormatting>
  <conditionalFormatting sqref="G116">
    <cfRule type="expression" dxfId="697" priority="268">
      <formula>IF(G116=300,5)</formula>
    </cfRule>
  </conditionalFormatting>
  <conditionalFormatting sqref="E122">
    <cfRule type="expression" dxfId="696" priority="267">
      <formula>IF(E122=300,5)</formula>
    </cfRule>
  </conditionalFormatting>
  <conditionalFormatting sqref="F122">
    <cfRule type="expression" dxfId="695" priority="266">
      <formula>IF(F122=300,5)</formula>
    </cfRule>
  </conditionalFormatting>
  <conditionalFormatting sqref="G122">
    <cfRule type="expression" dxfId="694" priority="265">
      <formula>IF(G122=300,5)</formula>
    </cfRule>
  </conditionalFormatting>
  <conditionalFormatting sqref="E123">
    <cfRule type="expression" dxfId="693" priority="264">
      <formula>IF(E123=300,5)</formula>
    </cfRule>
  </conditionalFormatting>
  <conditionalFormatting sqref="F123">
    <cfRule type="expression" dxfId="692" priority="263">
      <formula>IF(F123=300,5)</formula>
    </cfRule>
  </conditionalFormatting>
  <conditionalFormatting sqref="G123">
    <cfRule type="expression" dxfId="691" priority="262">
      <formula>IF(G123=300,5)</formula>
    </cfRule>
  </conditionalFormatting>
  <conditionalFormatting sqref="E124">
    <cfRule type="expression" dxfId="690" priority="261">
      <formula>IF(E124=300,5)</formula>
    </cfRule>
  </conditionalFormatting>
  <conditionalFormatting sqref="F124">
    <cfRule type="expression" dxfId="689" priority="260">
      <formula>IF(F124=300,5)</formula>
    </cfRule>
  </conditionalFormatting>
  <conditionalFormatting sqref="G124">
    <cfRule type="expression" dxfId="688" priority="259">
      <formula>IF(G124=300,5)</formula>
    </cfRule>
  </conditionalFormatting>
  <conditionalFormatting sqref="E125">
    <cfRule type="expression" dxfId="687" priority="258">
      <formula>IF(E125=300,5)</formula>
    </cfRule>
  </conditionalFormatting>
  <conditionalFormatting sqref="F125">
    <cfRule type="expression" dxfId="686" priority="257">
      <formula>IF(F125=300,5)</formula>
    </cfRule>
  </conditionalFormatting>
  <conditionalFormatting sqref="G125">
    <cfRule type="expression" dxfId="685" priority="256">
      <formula>IF(G125=300,5)</formula>
    </cfRule>
  </conditionalFormatting>
  <conditionalFormatting sqref="E126">
    <cfRule type="expression" dxfId="684" priority="255">
      <formula>IF(E126=300,5)</formula>
    </cfRule>
  </conditionalFormatting>
  <conditionalFormatting sqref="F126">
    <cfRule type="expression" dxfId="683" priority="254">
      <formula>IF(F126=300,5)</formula>
    </cfRule>
  </conditionalFormatting>
  <conditionalFormatting sqref="G126">
    <cfRule type="expression" dxfId="682" priority="253">
      <formula>IF(G126=300,5)</formula>
    </cfRule>
  </conditionalFormatting>
  <conditionalFormatting sqref="E132">
    <cfRule type="expression" dxfId="681" priority="252">
      <formula>IF(E132=300,5)</formula>
    </cfRule>
  </conditionalFormatting>
  <conditionalFormatting sqref="F132">
    <cfRule type="expression" dxfId="680" priority="251">
      <formula>IF(F132=300,5)</formula>
    </cfRule>
  </conditionalFormatting>
  <conditionalFormatting sqref="G132">
    <cfRule type="expression" dxfId="679" priority="250">
      <formula>IF(G132=300,5)</formula>
    </cfRule>
  </conditionalFormatting>
  <conditionalFormatting sqref="E133">
    <cfRule type="expression" dxfId="678" priority="249">
      <formula>IF(E133=300,5)</formula>
    </cfRule>
  </conditionalFormatting>
  <conditionalFormatting sqref="F133">
    <cfRule type="expression" dxfId="677" priority="248">
      <formula>IF(F133=300,5)</formula>
    </cfRule>
  </conditionalFormatting>
  <conditionalFormatting sqref="G133">
    <cfRule type="expression" dxfId="676" priority="247">
      <formula>IF(G133=300,5)</formula>
    </cfRule>
  </conditionalFormatting>
  <conditionalFormatting sqref="E134">
    <cfRule type="expression" dxfId="675" priority="246">
      <formula>IF(E134=300,5)</formula>
    </cfRule>
  </conditionalFormatting>
  <conditionalFormatting sqref="F134">
    <cfRule type="expression" dxfId="674" priority="245">
      <formula>IF(F134=300,5)</formula>
    </cfRule>
  </conditionalFormatting>
  <conditionalFormatting sqref="G134">
    <cfRule type="expression" dxfId="673" priority="244">
      <formula>IF(G134=300,5)</formula>
    </cfRule>
  </conditionalFormatting>
  <conditionalFormatting sqref="E135">
    <cfRule type="expression" dxfId="672" priority="243">
      <formula>IF(E135=300,5)</formula>
    </cfRule>
  </conditionalFormatting>
  <conditionalFormatting sqref="F135">
    <cfRule type="expression" dxfId="671" priority="242">
      <formula>IF(F135=300,5)</formula>
    </cfRule>
  </conditionalFormatting>
  <conditionalFormatting sqref="G135">
    <cfRule type="expression" dxfId="670" priority="241">
      <formula>IF(G135=300,5)</formula>
    </cfRule>
  </conditionalFormatting>
  <conditionalFormatting sqref="E136">
    <cfRule type="expression" dxfId="669" priority="240">
      <formula>IF(E136=300,5)</formula>
    </cfRule>
  </conditionalFormatting>
  <conditionalFormatting sqref="F136">
    <cfRule type="expression" dxfId="668" priority="239">
      <formula>IF(F136=300,5)</formula>
    </cfRule>
  </conditionalFormatting>
  <conditionalFormatting sqref="G136">
    <cfRule type="expression" dxfId="667" priority="238">
      <formula>IF(G136=300,5)</formula>
    </cfRule>
  </conditionalFormatting>
  <conditionalFormatting sqref="B12:B16">
    <cfRule type="containsErrors" dxfId="666" priority="237">
      <formula>ISERROR(B12)</formula>
    </cfRule>
  </conditionalFormatting>
  <conditionalFormatting sqref="B42:B46">
    <cfRule type="containsErrors" dxfId="665" priority="234">
      <formula>ISERROR(B42)</formula>
    </cfRule>
  </conditionalFormatting>
  <conditionalFormatting sqref="B22:B26">
    <cfRule type="containsErrors" dxfId="664" priority="236">
      <formula>ISERROR(B22)</formula>
    </cfRule>
  </conditionalFormatting>
  <conditionalFormatting sqref="B32:B36">
    <cfRule type="containsErrors" dxfId="663" priority="235">
      <formula>ISERROR(B32)</formula>
    </cfRule>
  </conditionalFormatting>
  <conditionalFormatting sqref="B52:B56">
    <cfRule type="containsErrors" dxfId="662" priority="233">
      <formula>ISERROR(B52)</formula>
    </cfRule>
  </conditionalFormatting>
  <conditionalFormatting sqref="B62:B66">
    <cfRule type="containsErrors" dxfId="661" priority="232">
      <formula>ISERROR(B62)</formula>
    </cfRule>
  </conditionalFormatting>
  <conditionalFormatting sqref="B72:B76">
    <cfRule type="containsErrors" dxfId="660" priority="231">
      <formula>ISERROR(B72)</formula>
    </cfRule>
  </conditionalFormatting>
  <conditionalFormatting sqref="B82:B86">
    <cfRule type="containsErrors" dxfId="659" priority="230">
      <formula>ISERROR(B82)</formula>
    </cfRule>
  </conditionalFormatting>
  <conditionalFormatting sqref="B92:B96">
    <cfRule type="containsErrors" dxfId="658" priority="229">
      <formula>ISERROR(B92)</formula>
    </cfRule>
  </conditionalFormatting>
  <conditionalFormatting sqref="B102:B106">
    <cfRule type="containsErrors" dxfId="657" priority="228">
      <formula>ISERROR(B102)</formula>
    </cfRule>
  </conditionalFormatting>
  <conditionalFormatting sqref="B112:B116">
    <cfRule type="containsErrors" dxfId="656" priority="227">
      <formula>ISERROR(B112)</formula>
    </cfRule>
  </conditionalFormatting>
  <conditionalFormatting sqref="B122:B126">
    <cfRule type="containsErrors" dxfId="655" priority="226">
      <formula>ISERROR(B122)</formula>
    </cfRule>
  </conditionalFormatting>
  <conditionalFormatting sqref="B132:B136">
    <cfRule type="containsErrors" dxfId="654" priority="225">
      <formula>ISERROR(B132)</formula>
    </cfRule>
  </conditionalFormatting>
  <conditionalFormatting sqref="B11">
    <cfRule type="cellIs" dxfId="653" priority="196" operator="greaterThanOrEqual">
      <formula>0</formula>
    </cfRule>
  </conditionalFormatting>
  <conditionalFormatting sqref="B9:B10">
    <cfRule type="cellIs" dxfId="652" priority="223" operator="equal">
      <formula>0</formula>
    </cfRule>
    <cfRule type="containsErrors" dxfId="651" priority="224">
      <formula>ISERROR(B9)</formula>
    </cfRule>
  </conditionalFormatting>
  <conditionalFormatting sqref="B19:B20">
    <cfRule type="cellIs" dxfId="650" priority="221" operator="equal">
      <formula>0</formula>
    </cfRule>
    <cfRule type="containsErrors" dxfId="649" priority="222">
      <formula>ISERROR(B19)</formula>
    </cfRule>
  </conditionalFormatting>
  <conditionalFormatting sqref="B29:B30">
    <cfRule type="cellIs" dxfId="648" priority="219" operator="equal">
      <formula>0</formula>
    </cfRule>
    <cfRule type="containsErrors" dxfId="647" priority="220">
      <formula>ISERROR(B29)</formula>
    </cfRule>
  </conditionalFormatting>
  <conditionalFormatting sqref="B39:B40">
    <cfRule type="cellIs" dxfId="646" priority="217" operator="equal">
      <formula>0</formula>
    </cfRule>
    <cfRule type="containsErrors" dxfId="645" priority="218">
      <formula>ISERROR(B39)</formula>
    </cfRule>
  </conditionalFormatting>
  <conditionalFormatting sqref="B49:B50">
    <cfRule type="cellIs" dxfId="644" priority="215" operator="equal">
      <formula>0</formula>
    </cfRule>
    <cfRule type="containsErrors" dxfId="643" priority="216">
      <formula>ISERROR(B49)</formula>
    </cfRule>
  </conditionalFormatting>
  <conditionalFormatting sqref="B59:B60">
    <cfRule type="cellIs" dxfId="642" priority="213" operator="equal">
      <formula>0</formula>
    </cfRule>
    <cfRule type="containsErrors" dxfId="641" priority="214">
      <formula>ISERROR(B59)</formula>
    </cfRule>
  </conditionalFormatting>
  <conditionalFormatting sqref="B69:B70">
    <cfRule type="cellIs" dxfId="640" priority="211" operator="equal">
      <formula>0</formula>
    </cfRule>
    <cfRule type="containsErrors" dxfId="639" priority="212">
      <formula>ISERROR(B69)</formula>
    </cfRule>
  </conditionalFormatting>
  <conditionalFormatting sqref="B79:B80">
    <cfRule type="cellIs" dxfId="638" priority="209" operator="equal">
      <formula>0</formula>
    </cfRule>
    <cfRule type="containsErrors" dxfId="637" priority="210">
      <formula>ISERROR(B79)</formula>
    </cfRule>
  </conditionalFormatting>
  <conditionalFormatting sqref="B89:B90">
    <cfRule type="cellIs" dxfId="636" priority="207" operator="equal">
      <formula>0</formula>
    </cfRule>
    <cfRule type="containsErrors" dxfId="635" priority="208">
      <formula>ISERROR(B89)</formula>
    </cfRule>
  </conditionalFormatting>
  <conditionalFormatting sqref="B99:B100">
    <cfRule type="cellIs" dxfId="634" priority="205" operator="equal">
      <formula>0</formula>
    </cfRule>
    <cfRule type="containsErrors" dxfId="633" priority="206">
      <formula>ISERROR(B99)</formula>
    </cfRule>
  </conditionalFormatting>
  <conditionalFormatting sqref="B109:B110">
    <cfRule type="cellIs" dxfId="632" priority="203" operator="equal">
      <formula>0</formula>
    </cfRule>
    <cfRule type="containsErrors" dxfId="631" priority="204">
      <formula>ISERROR(B109)</formula>
    </cfRule>
  </conditionalFormatting>
  <conditionalFormatting sqref="B119:B120">
    <cfRule type="cellIs" dxfId="630" priority="201" operator="equal">
      <formula>0</formula>
    </cfRule>
    <cfRule type="containsErrors" dxfId="629" priority="202">
      <formula>ISERROR(B119)</formula>
    </cfRule>
  </conditionalFormatting>
  <conditionalFormatting sqref="B129:B130">
    <cfRule type="cellIs" dxfId="628" priority="199" operator="equal">
      <formula>0</formula>
    </cfRule>
    <cfRule type="containsErrors" dxfId="627" priority="200">
      <formula>ISERROR(B129)</formula>
    </cfRule>
  </conditionalFormatting>
  <conditionalFormatting sqref="B139:B140">
    <cfRule type="cellIs" dxfId="626" priority="197" operator="equal">
      <formula>0</formula>
    </cfRule>
    <cfRule type="containsErrors" dxfId="625" priority="198">
      <formula>ISERROR(B139)</formula>
    </cfRule>
  </conditionalFormatting>
  <conditionalFormatting sqref="B21">
    <cfRule type="cellIs" dxfId="624" priority="195" operator="greaterThanOrEqual">
      <formula>0</formula>
    </cfRule>
  </conditionalFormatting>
  <conditionalFormatting sqref="B31">
    <cfRule type="cellIs" dxfId="623" priority="194" operator="greaterThanOrEqual">
      <formula>0</formula>
    </cfRule>
  </conditionalFormatting>
  <conditionalFormatting sqref="B41">
    <cfRule type="cellIs" dxfId="622" priority="193" operator="greaterThanOrEqual">
      <formula>0</formula>
    </cfRule>
  </conditionalFormatting>
  <conditionalFormatting sqref="B51">
    <cfRule type="cellIs" dxfId="621" priority="192" operator="greaterThanOrEqual">
      <formula>0</formula>
    </cfRule>
  </conditionalFormatting>
  <conditionalFormatting sqref="B61">
    <cfRule type="cellIs" dxfId="620" priority="191" operator="greaterThanOrEqual">
      <formula>0</formula>
    </cfRule>
  </conditionalFormatting>
  <conditionalFormatting sqref="B71">
    <cfRule type="cellIs" dxfId="619" priority="190" operator="greaterThanOrEqual">
      <formula>0</formula>
    </cfRule>
  </conditionalFormatting>
  <conditionalFormatting sqref="B81">
    <cfRule type="cellIs" dxfId="618" priority="189" operator="greaterThanOrEqual">
      <formula>0</formula>
    </cfRule>
  </conditionalFormatting>
  <conditionalFormatting sqref="B91">
    <cfRule type="cellIs" dxfId="617" priority="188" operator="greaterThanOrEqual">
      <formula>0</formula>
    </cfRule>
  </conditionalFormatting>
  <conditionalFormatting sqref="B101">
    <cfRule type="cellIs" dxfId="616" priority="187" operator="greaterThanOrEqual">
      <formula>0</formula>
    </cfRule>
  </conditionalFormatting>
  <conditionalFormatting sqref="B111">
    <cfRule type="cellIs" dxfId="615" priority="186" operator="greaterThanOrEqual">
      <formula>0</formula>
    </cfRule>
  </conditionalFormatting>
  <conditionalFormatting sqref="B121">
    <cfRule type="cellIs" dxfId="614" priority="185" operator="greaterThanOrEqual">
      <formula>0</formula>
    </cfRule>
  </conditionalFormatting>
  <conditionalFormatting sqref="B131">
    <cfRule type="cellIs" dxfId="613" priority="184" operator="greaterThanOrEqual">
      <formula>0</formula>
    </cfRule>
  </conditionalFormatting>
  <conditionalFormatting sqref="B141">
    <cfRule type="cellIs" dxfId="612" priority="183" operator="greaterThanOrEqual">
      <formula>0</formula>
    </cfRule>
  </conditionalFormatting>
  <conditionalFormatting sqref="E21:G21">
    <cfRule type="cellIs" dxfId="611" priority="181" operator="equal">
      <formula>0</formula>
    </cfRule>
    <cfRule type="containsErrors" dxfId="610" priority="182">
      <formula>ISERROR(E21)</formula>
    </cfRule>
  </conditionalFormatting>
  <conditionalFormatting sqref="E31:G31">
    <cfRule type="cellIs" dxfId="609" priority="179" operator="equal">
      <formula>0</formula>
    </cfRule>
    <cfRule type="containsErrors" dxfId="608" priority="180">
      <formula>ISERROR(E31)</formula>
    </cfRule>
  </conditionalFormatting>
  <conditionalFormatting sqref="E41:G41">
    <cfRule type="cellIs" dxfId="607" priority="177" operator="equal">
      <formula>0</formula>
    </cfRule>
    <cfRule type="containsErrors" dxfId="606" priority="178">
      <formula>ISERROR(E41)</formula>
    </cfRule>
  </conditionalFormatting>
  <conditionalFormatting sqref="E51:G51">
    <cfRule type="cellIs" dxfId="605" priority="175" operator="equal">
      <formula>0</formula>
    </cfRule>
    <cfRule type="containsErrors" dxfId="604" priority="176">
      <formula>ISERROR(E51)</formula>
    </cfRule>
  </conditionalFormatting>
  <conditionalFormatting sqref="E61:G61">
    <cfRule type="cellIs" dxfId="603" priority="173" operator="equal">
      <formula>0</formula>
    </cfRule>
    <cfRule type="containsErrors" dxfId="602" priority="174">
      <formula>ISERROR(E61)</formula>
    </cfRule>
  </conditionalFormatting>
  <conditionalFormatting sqref="E71:G71">
    <cfRule type="cellIs" dxfId="601" priority="171" operator="equal">
      <formula>0</formula>
    </cfRule>
    <cfRule type="containsErrors" dxfId="600" priority="172">
      <formula>ISERROR(E71)</formula>
    </cfRule>
  </conditionalFormatting>
  <conditionalFormatting sqref="E81:G81">
    <cfRule type="cellIs" dxfId="599" priority="169" operator="equal">
      <formula>0</formula>
    </cfRule>
    <cfRule type="containsErrors" dxfId="598" priority="170">
      <formula>ISERROR(E81)</formula>
    </cfRule>
  </conditionalFormatting>
  <conditionalFormatting sqref="E91:G91">
    <cfRule type="cellIs" dxfId="597" priority="167" operator="equal">
      <formula>0</formula>
    </cfRule>
    <cfRule type="containsErrors" dxfId="596" priority="168">
      <formula>ISERROR(E91)</formula>
    </cfRule>
  </conditionalFormatting>
  <conditionalFormatting sqref="E101:G101">
    <cfRule type="cellIs" dxfId="595" priority="165" operator="equal">
      <formula>0</formula>
    </cfRule>
    <cfRule type="containsErrors" dxfId="594" priority="166">
      <formula>ISERROR(E101)</formula>
    </cfRule>
  </conditionalFormatting>
  <conditionalFormatting sqref="E111:G111">
    <cfRule type="cellIs" dxfId="593" priority="163" operator="equal">
      <formula>0</formula>
    </cfRule>
    <cfRule type="containsErrors" dxfId="592" priority="164">
      <formula>ISERROR(E111)</formula>
    </cfRule>
  </conditionalFormatting>
  <conditionalFormatting sqref="E121:G121">
    <cfRule type="cellIs" dxfId="591" priority="161" operator="equal">
      <formula>0</formula>
    </cfRule>
    <cfRule type="containsErrors" dxfId="590" priority="162">
      <formula>ISERROR(E121)</formula>
    </cfRule>
  </conditionalFormatting>
  <conditionalFormatting sqref="E131:G131">
    <cfRule type="cellIs" dxfId="589" priority="159" operator="equal">
      <formula>0</formula>
    </cfRule>
    <cfRule type="containsErrors" dxfId="588" priority="160">
      <formula>ISERROR(E131)</formula>
    </cfRule>
  </conditionalFormatting>
  <conditionalFormatting sqref="E141:G141">
    <cfRule type="cellIs" dxfId="587" priority="157" operator="equal">
      <formula>0</formula>
    </cfRule>
    <cfRule type="containsErrors" dxfId="586" priority="158">
      <formula>ISERROR(E141)</formula>
    </cfRule>
  </conditionalFormatting>
  <conditionalFormatting sqref="A12:A16">
    <cfRule type="containsErrors" dxfId="585" priority="117">
      <formula>ISERROR(A12)</formula>
    </cfRule>
  </conditionalFormatting>
  <conditionalFormatting sqref="A17:A18">
    <cfRule type="cellIs" dxfId="584" priority="115" operator="equal">
      <formula>0</formula>
    </cfRule>
    <cfRule type="containsErrors" dxfId="583" priority="116">
      <formula>ISERROR(A17)</formula>
    </cfRule>
  </conditionalFormatting>
  <conditionalFormatting sqref="A19:A20">
    <cfRule type="cellIs" dxfId="582" priority="113" operator="equal">
      <formula>0</formula>
    </cfRule>
    <cfRule type="containsErrors" dxfId="581" priority="114">
      <formula>ISERROR(A19)</formula>
    </cfRule>
  </conditionalFormatting>
  <conditionalFormatting sqref="A12:A16">
    <cfRule type="cellIs" dxfId="580" priority="112" operator="equal">
      <formula>0</formula>
    </cfRule>
  </conditionalFormatting>
  <conditionalFormatting sqref="A22:A26">
    <cfRule type="containsErrors" dxfId="579" priority="111">
      <formula>ISERROR(A22)</formula>
    </cfRule>
  </conditionalFormatting>
  <conditionalFormatting sqref="A27:A28">
    <cfRule type="cellIs" dxfId="578" priority="109" operator="equal">
      <formula>0</formula>
    </cfRule>
    <cfRule type="containsErrors" dxfId="577" priority="110">
      <formula>ISERROR(A27)</formula>
    </cfRule>
  </conditionalFormatting>
  <conditionalFormatting sqref="A29:A30">
    <cfRule type="cellIs" dxfId="576" priority="107" operator="equal">
      <formula>0</formula>
    </cfRule>
    <cfRule type="containsErrors" dxfId="575" priority="108">
      <formula>ISERROR(A29)</formula>
    </cfRule>
  </conditionalFormatting>
  <conditionalFormatting sqref="A22:A26">
    <cfRule type="cellIs" dxfId="574" priority="106" operator="equal">
      <formula>0</formula>
    </cfRule>
  </conditionalFormatting>
  <conditionalFormatting sqref="A32:A36">
    <cfRule type="containsErrors" dxfId="573" priority="105">
      <formula>ISERROR(A32)</formula>
    </cfRule>
  </conditionalFormatting>
  <conditionalFormatting sqref="A37:A38">
    <cfRule type="cellIs" dxfId="572" priority="103" operator="equal">
      <formula>0</formula>
    </cfRule>
    <cfRule type="containsErrors" dxfId="571" priority="104">
      <formula>ISERROR(A37)</formula>
    </cfRule>
  </conditionalFormatting>
  <conditionalFormatting sqref="A39:A40">
    <cfRule type="cellIs" dxfId="570" priority="101" operator="equal">
      <formula>0</formula>
    </cfRule>
    <cfRule type="containsErrors" dxfId="569" priority="102">
      <formula>ISERROR(A39)</formula>
    </cfRule>
  </conditionalFormatting>
  <conditionalFormatting sqref="A32:A36">
    <cfRule type="cellIs" dxfId="568" priority="100" operator="equal">
      <formula>0</formula>
    </cfRule>
  </conditionalFormatting>
  <conditionalFormatting sqref="A42:A46">
    <cfRule type="containsErrors" dxfId="567" priority="99">
      <formula>ISERROR(A42)</formula>
    </cfRule>
  </conditionalFormatting>
  <conditionalFormatting sqref="A47:A48">
    <cfRule type="cellIs" dxfId="566" priority="97" operator="equal">
      <formula>0</formula>
    </cfRule>
    <cfRule type="containsErrors" dxfId="565" priority="98">
      <formula>ISERROR(A47)</formula>
    </cfRule>
  </conditionalFormatting>
  <conditionalFormatting sqref="A49:A50">
    <cfRule type="cellIs" dxfId="564" priority="95" operator="equal">
      <formula>0</formula>
    </cfRule>
    <cfRule type="containsErrors" dxfId="563" priority="96">
      <formula>ISERROR(A49)</formula>
    </cfRule>
  </conditionalFormatting>
  <conditionalFormatting sqref="A42:A46">
    <cfRule type="cellIs" dxfId="562" priority="94" operator="equal">
      <formula>0</formula>
    </cfRule>
  </conditionalFormatting>
  <conditionalFormatting sqref="A52:A56">
    <cfRule type="containsErrors" dxfId="561" priority="93">
      <formula>ISERROR(A52)</formula>
    </cfRule>
  </conditionalFormatting>
  <conditionalFormatting sqref="A57:A58">
    <cfRule type="cellIs" dxfId="560" priority="91" operator="equal">
      <formula>0</formula>
    </cfRule>
    <cfRule type="containsErrors" dxfId="559" priority="92">
      <formula>ISERROR(A57)</formula>
    </cfRule>
  </conditionalFormatting>
  <conditionalFormatting sqref="A59:A60">
    <cfRule type="cellIs" dxfId="558" priority="89" operator="equal">
      <formula>0</formula>
    </cfRule>
    <cfRule type="containsErrors" dxfId="557" priority="90">
      <formula>ISERROR(A59)</formula>
    </cfRule>
  </conditionalFormatting>
  <conditionalFormatting sqref="A52:A56">
    <cfRule type="cellIs" dxfId="556" priority="88" operator="equal">
      <formula>0</formula>
    </cfRule>
  </conditionalFormatting>
  <conditionalFormatting sqref="A62:A66">
    <cfRule type="containsErrors" dxfId="555" priority="87">
      <formula>ISERROR(A62)</formula>
    </cfRule>
  </conditionalFormatting>
  <conditionalFormatting sqref="A67:A68">
    <cfRule type="cellIs" dxfId="554" priority="85" operator="equal">
      <formula>0</formula>
    </cfRule>
    <cfRule type="containsErrors" dxfId="553" priority="86">
      <formula>ISERROR(A67)</formula>
    </cfRule>
  </conditionalFormatting>
  <conditionalFormatting sqref="A69:A70">
    <cfRule type="cellIs" dxfId="552" priority="83" operator="equal">
      <formula>0</formula>
    </cfRule>
    <cfRule type="containsErrors" dxfId="551" priority="84">
      <formula>ISERROR(A69)</formula>
    </cfRule>
  </conditionalFormatting>
  <conditionalFormatting sqref="A62:A66">
    <cfRule type="cellIs" dxfId="550" priority="82" operator="equal">
      <formula>0</formula>
    </cfRule>
  </conditionalFormatting>
  <conditionalFormatting sqref="A72:A76">
    <cfRule type="containsErrors" dxfId="549" priority="81">
      <formula>ISERROR(A72)</formula>
    </cfRule>
  </conditionalFormatting>
  <conditionalFormatting sqref="A77:A78">
    <cfRule type="cellIs" dxfId="548" priority="79" operator="equal">
      <formula>0</formula>
    </cfRule>
    <cfRule type="containsErrors" dxfId="547" priority="80">
      <formula>ISERROR(A77)</formula>
    </cfRule>
  </conditionalFormatting>
  <conditionalFormatting sqref="A79:A80">
    <cfRule type="cellIs" dxfId="546" priority="77" operator="equal">
      <formula>0</formula>
    </cfRule>
    <cfRule type="containsErrors" dxfId="545" priority="78">
      <formula>ISERROR(A79)</formula>
    </cfRule>
  </conditionalFormatting>
  <conditionalFormatting sqref="A72:A76">
    <cfRule type="cellIs" dxfId="544" priority="76" operator="equal">
      <formula>0</formula>
    </cfRule>
  </conditionalFormatting>
  <conditionalFormatting sqref="A82:A86">
    <cfRule type="containsErrors" dxfId="543" priority="75">
      <formula>ISERROR(A82)</formula>
    </cfRule>
  </conditionalFormatting>
  <conditionalFormatting sqref="A87:A88">
    <cfRule type="cellIs" dxfId="542" priority="73" operator="equal">
      <formula>0</formula>
    </cfRule>
    <cfRule type="containsErrors" dxfId="541" priority="74">
      <formula>ISERROR(A87)</formula>
    </cfRule>
  </conditionalFormatting>
  <conditionalFormatting sqref="A89:A90">
    <cfRule type="cellIs" dxfId="540" priority="71" operator="equal">
      <formula>0</formula>
    </cfRule>
    <cfRule type="containsErrors" dxfId="539" priority="72">
      <formula>ISERROR(A89)</formula>
    </cfRule>
  </conditionalFormatting>
  <conditionalFormatting sqref="A82:A86">
    <cfRule type="cellIs" dxfId="538" priority="70" operator="equal">
      <formula>0</formula>
    </cfRule>
  </conditionalFormatting>
  <conditionalFormatting sqref="A92:A96">
    <cfRule type="containsErrors" dxfId="537" priority="69">
      <formula>ISERROR(A92)</formula>
    </cfRule>
  </conditionalFormatting>
  <conditionalFormatting sqref="A97:A98">
    <cfRule type="cellIs" dxfId="536" priority="67" operator="equal">
      <formula>0</formula>
    </cfRule>
    <cfRule type="containsErrors" dxfId="535" priority="68">
      <formula>ISERROR(A97)</formula>
    </cfRule>
  </conditionalFormatting>
  <conditionalFormatting sqref="A99:A100">
    <cfRule type="cellIs" dxfId="534" priority="65" operator="equal">
      <formula>0</formula>
    </cfRule>
    <cfRule type="containsErrors" dxfId="533" priority="66">
      <formula>ISERROR(A99)</formula>
    </cfRule>
  </conditionalFormatting>
  <conditionalFormatting sqref="A92:A96">
    <cfRule type="cellIs" dxfId="532" priority="64" operator="equal">
      <formula>0</formula>
    </cfRule>
  </conditionalFormatting>
  <conditionalFormatting sqref="A102:A106">
    <cfRule type="containsErrors" dxfId="531" priority="63">
      <formula>ISERROR(A102)</formula>
    </cfRule>
  </conditionalFormatting>
  <conditionalFormatting sqref="A107:A108">
    <cfRule type="cellIs" dxfId="530" priority="61" operator="equal">
      <formula>0</formula>
    </cfRule>
    <cfRule type="containsErrors" dxfId="529" priority="62">
      <formula>ISERROR(A107)</formula>
    </cfRule>
  </conditionalFormatting>
  <conditionalFormatting sqref="A109:A110">
    <cfRule type="cellIs" dxfId="528" priority="59" operator="equal">
      <formula>0</formula>
    </cfRule>
    <cfRule type="containsErrors" dxfId="527" priority="60">
      <formula>ISERROR(A109)</formula>
    </cfRule>
  </conditionalFormatting>
  <conditionalFormatting sqref="A102:A106">
    <cfRule type="cellIs" dxfId="526" priority="58" operator="equal">
      <formula>0</formula>
    </cfRule>
  </conditionalFormatting>
  <conditionalFormatting sqref="A112:A116">
    <cfRule type="containsErrors" dxfId="525" priority="57">
      <formula>ISERROR(A112)</formula>
    </cfRule>
  </conditionalFormatting>
  <conditionalFormatting sqref="A117:A118">
    <cfRule type="cellIs" dxfId="524" priority="55" operator="equal">
      <formula>0</formula>
    </cfRule>
    <cfRule type="containsErrors" dxfId="523" priority="56">
      <formula>ISERROR(A117)</formula>
    </cfRule>
  </conditionalFormatting>
  <conditionalFormatting sqref="A119:A120">
    <cfRule type="cellIs" dxfId="522" priority="53" operator="equal">
      <formula>0</formula>
    </cfRule>
    <cfRule type="containsErrors" dxfId="521" priority="54">
      <formula>ISERROR(A119)</formula>
    </cfRule>
  </conditionalFormatting>
  <conditionalFormatting sqref="A112:A116">
    <cfRule type="cellIs" dxfId="520" priority="52" operator="equal">
      <formula>0</formula>
    </cfRule>
  </conditionalFormatting>
  <conditionalFormatting sqref="A122:A126">
    <cfRule type="containsErrors" dxfId="519" priority="51">
      <formula>ISERROR(A122)</formula>
    </cfRule>
  </conditionalFormatting>
  <conditionalFormatting sqref="A127:A128">
    <cfRule type="cellIs" dxfId="518" priority="49" operator="equal">
      <formula>0</formula>
    </cfRule>
    <cfRule type="containsErrors" dxfId="517" priority="50">
      <formula>ISERROR(A127)</formula>
    </cfRule>
  </conditionalFormatting>
  <conditionalFormatting sqref="A129:A130">
    <cfRule type="cellIs" dxfId="516" priority="47" operator="equal">
      <formula>0</formula>
    </cfRule>
    <cfRule type="containsErrors" dxfId="515" priority="48">
      <formula>ISERROR(A129)</formula>
    </cfRule>
  </conditionalFormatting>
  <conditionalFormatting sqref="A122:A126">
    <cfRule type="cellIs" dxfId="514" priority="46" operator="equal">
      <formula>0</formula>
    </cfRule>
  </conditionalFormatting>
  <conditionalFormatting sqref="A132:A136">
    <cfRule type="containsErrors" dxfId="513" priority="45">
      <formula>ISERROR(A132)</formula>
    </cfRule>
  </conditionalFormatting>
  <conditionalFormatting sqref="A137:A138">
    <cfRule type="cellIs" dxfId="512" priority="43" operator="equal">
      <formula>0</formula>
    </cfRule>
    <cfRule type="containsErrors" dxfId="511" priority="44">
      <formula>ISERROR(A137)</formula>
    </cfRule>
  </conditionalFormatting>
  <conditionalFormatting sqref="A139:A140">
    <cfRule type="cellIs" dxfId="510" priority="41" operator="equal">
      <formula>0</formula>
    </cfRule>
    <cfRule type="containsErrors" dxfId="509" priority="42">
      <formula>ISERROR(A139)</formula>
    </cfRule>
  </conditionalFormatting>
  <conditionalFormatting sqref="A132:A136">
    <cfRule type="cellIs" dxfId="508" priority="40" operator="equal">
      <formula>0</formula>
    </cfRule>
  </conditionalFormatting>
  <conditionalFormatting sqref="C12:D18">
    <cfRule type="containsErrors" dxfId="507" priority="39">
      <formula>ISERROR(C12)</formula>
    </cfRule>
  </conditionalFormatting>
  <conditionalFormatting sqref="C19:D20">
    <cfRule type="cellIs" dxfId="506" priority="37" operator="equal">
      <formula>0</formula>
    </cfRule>
    <cfRule type="containsErrors" dxfId="505" priority="38">
      <formula>ISERROR(C19)</formula>
    </cfRule>
  </conditionalFormatting>
  <conditionalFormatting sqref="C22:D28">
    <cfRule type="containsErrors" dxfId="504" priority="36">
      <formula>ISERROR(C22)</formula>
    </cfRule>
  </conditionalFormatting>
  <conditionalFormatting sqref="C29:D30">
    <cfRule type="cellIs" dxfId="503" priority="34" operator="equal">
      <formula>0</formula>
    </cfRule>
    <cfRule type="containsErrors" dxfId="502" priority="35">
      <formula>ISERROR(C29)</formula>
    </cfRule>
  </conditionalFormatting>
  <conditionalFormatting sqref="C32:D38">
    <cfRule type="containsErrors" dxfId="501" priority="33">
      <formula>ISERROR(C32)</formula>
    </cfRule>
  </conditionalFormatting>
  <conditionalFormatting sqref="C39:D40">
    <cfRule type="cellIs" dxfId="500" priority="31" operator="equal">
      <formula>0</formula>
    </cfRule>
    <cfRule type="containsErrors" dxfId="499" priority="32">
      <formula>ISERROR(C39)</formula>
    </cfRule>
  </conditionalFormatting>
  <conditionalFormatting sqref="C42:D48">
    <cfRule type="containsErrors" dxfId="498" priority="30">
      <formula>ISERROR(C42)</formula>
    </cfRule>
  </conditionalFormatting>
  <conditionalFormatting sqref="C49:D50">
    <cfRule type="cellIs" dxfId="497" priority="28" operator="equal">
      <formula>0</formula>
    </cfRule>
    <cfRule type="containsErrors" dxfId="496" priority="29">
      <formula>ISERROR(C49)</formula>
    </cfRule>
  </conditionalFormatting>
  <conditionalFormatting sqref="C52:D58">
    <cfRule type="containsErrors" dxfId="495" priority="27">
      <formula>ISERROR(C52)</formula>
    </cfRule>
  </conditionalFormatting>
  <conditionalFormatting sqref="C59:D60">
    <cfRule type="cellIs" dxfId="494" priority="25" operator="equal">
      <formula>0</formula>
    </cfRule>
    <cfRule type="containsErrors" dxfId="493" priority="26">
      <formula>ISERROR(C59)</formula>
    </cfRule>
  </conditionalFormatting>
  <conditionalFormatting sqref="C62:D68">
    <cfRule type="containsErrors" dxfId="492" priority="24">
      <formula>ISERROR(C62)</formula>
    </cfRule>
  </conditionalFormatting>
  <conditionalFormatting sqref="C69:D70">
    <cfRule type="cellIs" dxfId="491" priority="22" operator="equal">
      <formula>0</formula>
    </cfRule>
    <cfRule type="containsErrors" dxfId="490" priority="23">
      <formula>ISERROR(C69)</formula>
    </cfRule>
  </conditionalFormatting>
  <conditionalFormatting sqref="C72:D78">
    <cfRule type="containsErrors" dxfId="489" priority="21">
      <formula>ISERROR(C72)</formula>
    </cfRule>
  </conditionalFormatting>
  <conditionalFormatting sqref="C79:D80">
    <cfRule type="cellIs" dxfId="488" priority="19" operator="equal">
      <formula>0</formula>
    </cfRule>
    <cfRule type="containsErrors" dxfId="487" priority="20">
      <formula>ISERROR(C79)</formula>
    </cfRule>
  </conditionalFormatting>
  <conditionalFormatting sqref="C82:D88">
    <cfRule type="containsErrors" dxfId="486" priority="18">
      <formula>ISERROR(C82)</formula>
    </cfRule>
  </conditionalFormatting>
  <conditionalFormatting sqref="C89:D90">
    <cfRule type="cellIs" dxfId="485" priority="16" operator="equal">
      <formula>0</formula>
    </cfRule>
    <cfRule type="containsErrors" dxfId="484" priority="17">
      <formula>ISERROR(C89)</formula>
    </cfRule>
  </conditionalFormatting>
  <conditionalFormatting sqref="C92:D98">
    <cfRule type="containsErrors" dxfId="483" priority="15">
      <formula>ISERROR(C92)</formula>
    </cfRule>
  </conditionalFormatting>
  <conditionalFormatting sqref="C99:D100">
    <cfRule type="cellIs" dxfId="482" priority="13" operator="equal">
      <formula>0</formula>
    </cfRule>
    <cfRule type="containsErrors" dxfId="481" priority="14">
      <formula>ISERROR(C99)</formula>
    </cfRule>
  </conditionalFormatting>
  <conditionalFormatting sqref="C102:D108">
    <cfRule type="containsErrors" dxfId="480" priority="12">
      <formula>ISERROR(C102)</formula>
    </cfRule>
  </conditionalFormatting>
  <conditionalFormatting sqref="C109:D110">
    <cfRule type="cellIs" dxfId="479" priority="10" operator="equal">
      <formula>0</formula>
    </cfRule>
    <cfRule type="containsErrors" dxfId="478" priority="11">
      <formula>ISERROR(C109)</formula>
    </cfRule>
  </conditionalFormatting>
  <conditionalFormatting sqref="C112:D118">
    <cfRule type="containsErrors" dxfId="477" priority="9">
      <formula>ISERROR(C112)</formula>
    </cfRule>
  </conditionalFormatting>
  <conditionalFormatting sqref="C119:D120">
    <cfRule type="cellIs" dxfId="476" priority="7" operator="equal">
      <formula>0</formula>
    </cfRule>
    <cfRule type="containsErrors" dxfId="475" priority="8">
      <formula>ISERROR(C119)</formula>
    </cfRule>
  </conditionalFormatting>
  <conditionalFormatting sqref="C122:D128">
    <cfRule type="containsErrors" dxfId="474" priority="6">
      <formula>ISERROR(C122)</formula>
    </cfRule>
  </conditionalFormatting>
  <conditionalFormatting sqref="C129:D130">
    <cfRule type="cellIs" dxfId="473" priority="4" operator="equal">
      <formula>0</formula>
    </cfRule>
    <cfRule type="containsErrors" dxfId="472" priority="5">
      <formula>ISERROR(C129)</formula>
    </cfRule>
  </conditionalFormatting>
  <conditionalFormatting sqref="C132:D138">
    <cfRule type="containsErrors" dxfId="471" priority="3">
      <formula>ISERROR(C132)</formula>
    </cfRule>
  </conditionalFormatting>
  <conditionalFormatting sqref="C139:D140">
    <cfRule type="cellIs" dxfId="470" priority="1" operator="equal">
      <formula>0</formula>
    </cfRule>
    <cfRule type="containsErrors" dxfId="469" priority="2">
      <formula>ISERROR(C139)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5"/>
  <sheetViews>
    <sheetView workbookViewId="0"/>
  </sheetViews>
  <sheetFormatPr baseColWidth="10" defaultRowHeight="14.4" x14ac:dyDescent="0.3"/>
  <cols>
    <col min="1" max="1" width="8.77734375" style="2" customWidth="1"/>
    <col min="2" max="2" width="6.77734375" style="2" customWidth="1"/>
    <col min="3" max="3" width="17.77734375" style="1" customWidth="1"/>
    <col min="4" max="4" width="6.77734375" style="2" customWidth="1"/>
    <col min="5" max="7" width="8.77734375" style="49" customWidth="1"/>
  </cols>
  <sheetData>
    <row r="1" spans="1:7" ht="30" customHeight="1" thickBot="1" x14ac:dyDescent="0.35">
      <c r="A1" s="7" t="s">
        <v>30</v>
      </c>
      <c r="B1" s="8" t="s">
        <v>6</v>
      </c>
      <c r="C1" s="9" t="s">
        <v>7</v>
      </c>
      <c r="D1" s="10" t="s">
        <v>8</v>
      </c>
      <c r="E1" s="11" t="s">
        <v>9</v>
      </c>
      <c r="F1" s="12" t="s">
        <v>10</v>
      </c>
      <c r="G1" s="12" t="s">
        <v>11</v>
      </c>
    </row>
    <row r="2" spans="1:7" x14ac:dyDescent="0.3">
      <c r="A2" s="13" t="str">
        <f>IFERROR(VLOOKUP(B2,Données!$A$3:$I$1003,4,FALSE),"")</f>
        <v>F</v>
      </c>
      <c r="B2" s="14">
        <v>1044</v>
      </c>
      <c r="C2" s="15" t="str">
        <f>IFERROR(IF(B2=Données!X$1,Données!$X$2,VLOOKUP(B2,Données!$A$3:$I$1003,3,FALSE)),"")</f>
        <v>Suzanne Gaudreau</v>
      </c>
      <c r="D2" s="16">
        <f>IF(C2="Dummy",Données!$X$4,VLOOKUP(B2,Données!$A$3:$I$1003,5))</f>
        <v>130</v>
      </c>
      <c r="E2" s="17">
        <v>157</v>
      </c>
      <c r="F2" s="17">
        <v>134</v>
      </c>
      <c r="G2" s="17">
        <v>121</v>
      </c>
    </row>
    <row r="3" spans="1:7" x14ac:dyDescent="0.3">
      <c r="A3" s="13" t="str">
        <f>IFERROR(VLOOKUP(B3,Données!$A$3:$I$1003,4,FALSE),"")</f>
        <v>H</v>
      </c>
      <c r="B3" s="18">
        <v>1055</v>
      </c>
      <c r="C3" s="15" t="str">
        <f>IFERROR(IF(B3=Données!X$1,Données!$X$2,VLOOKUP(B3,Données!$A$3:$I$1003,3,FALSE)),"")</f>
        <v>Pierre Clermont</v>
      </c>
      <c r="D3" s="16">
        <f>IF(C3="Dummy",Données!$X$4,VLOOKUP(B3,Données!$A$3:$I$1003,5))</f>
        <v>148</v>
      </c>
      <c r="E3" s="17">
        <v>107</v>
      </c>
      <c r="F3" s="17">
        <v>149</v>
      </c>
      <c r="G3" s="17">
        <v>181</v>
      </c>
    </row>
    <row r="4" spans="1:7" x14ac:dyDescent="0.3">
      <c r="A4" s="13" t="str">
        <f>IFERROR(VLOOKUP(B4,Données!$A$3:$I$1003,4,FALSE),"")</f>
        <v>F</v>
      </c>
      <c r="B4" s="18">
        <v>1000</v>
      </c>
      <c r="C4" s="15" t="str">
        <f>IFERROR(IF(B4=Données!X$1,Données!$X$2,VLOOKUP(B4,Données!$A$3:$I$1003,3,FALSE)),"")</f>
        <v>Pierrette Venne</v>
      </c>
      <c r="D4" s="16">
        <f>IF(C4="Dummy",Données!$X$4,VLOOKUP(B4,Données!$A$3:$I$1003,5))</f>
        <v>170</v>
      </c>
      <c r="E4" s="17">
        <v>147</v>
      </c>
      <c r="F4" s="17">
        <v>166</v>
      </c>
      <c r="G4" s="17">
        <v>165</v>
      </c>
    </row>
    <row r="5" spans="1:7" x14ac:dyDescent="0.3">
      <c r="A5" s="13" t="str">
        <f>IFERROR(VLOOKUP(B5,Données!$A$3:$I$1003,4,FALSE),"")</f>
        <v>H</v>
      </c>
      <c r="B5" s="18">
        <v>1004</v>
      </c>
      <c r="C5" s="15" t="str">
        <f>IFERROR(IF(B5=Données!X$1,Données!$X$2,VLOOKUP(B5,Données!$A$3:$I$1003,3,FALSE)),"")</f>
        <v>Émile Beauchesne</v>
      </c>
      <c r="D5" s="16">
        <f>IF(C5="Dummy",Données!$X$4,VLOOKUP(B5,Données!$A$3:$I$1003,5))</f>
        <v>191</v>
      </c>
      <c r="E5" s="17">
        <v>152</v>
      </c>
      <c r="F5" s="17">
        <v>300</v>
      </c>
      <c r="G5" s="17">
        <v>214</v>
      </c>
    </row>
    <row r="6" spans="1:7" x14ac:dyDescent="0.3">
      <c r="A6" s="13" t="str">
        <f>IFERROR(VLOOKUP(B6,Données!$A$3:$I$1003,4,FALSE),"")</f>
        <v>F</v>
      </c>
      <c r="B6" s="18">
        <v>1001</v>
      </c>
      <c r="C6" s="15" t="str">
        <f>IFERROR(IF(B6=Données!X$1,Données!$X$2,VLOOKUP(B6,Données!$A$3:$I$1003,3,FALSE)),"")</f>
        <v>Claire Lessard</v>
      </c>
      <c r="D6" s="16">
        <f>IF(C6="Dummy",Données!$X$4,VLOOKUP(B6,Données!$A$3:$I$1003,5))</f>
        <v>172</v>
      </c>
      <c r="E6" s="17">
        <v>165</v>
      </c>
      <c r="F6" s="17">
        <v>169</v>
      </c>
      <c r="G6" s="17">
        <v>226</v>
      </c>
    </row>
    <row r="7" spans="1:7" x14ac:dyDescent="0.3">
      <c r="A7" s="19" t="s">
        <v>12</v>
      </c>
      <c r="B7" s="5"/>
      <c r="C7" s="15">
        <f>IFERROR(IF(B7=Données!X$1,Données!$X$2,VLOOKUP(B7,Données!$A$3:$I$1003,3,FALSE)),"")</f>
        <v>0</v>
      </c>
      <c r="D7" s="16" t="str">
        <f>IFERROR(IF(C7="Dummy",Données!$X$4,VLOOKUP(B7,Données!$A$3:$I$1003,5,FALSE)),"")</f>
        <v/>
      </c>
      <c r="E7" s="21"/>
      <c r="F7" s="21"/>
      <c r="G7" s="21"/>
    </row>
    <row r="8" spans="1:7" x14ac:dyDescent="0.3">
      <c r="A8" s="19" t="s">
        <v>12</v>
      </c>
      <c r="B8" s="5"/>
      <c r="C8" s="15">
        <f>IFERROR(IF(B8=Données!X$1,Données!$X$2,VLOOKUP(B8,Données!$A$3:$I$1003,3,FALSE)),"")</f>
        <v>0</v>
      </c>
      <c r="D8" s="16" t="str">
        <f>IFERROR(IF(C8="Dummy",Données!$X$4,VLOOKUP(B8,Données!$A$3:$I$1003,5,FALSE)),"")</f>
        <v/>
      </c>
      <c r="E8" s="22"/>
      <c r="F8" s="22"/>
      <c r="G8" s="22"/>
    </row>
    <row r="9" spans="1:7" x14ac:dyDescent="0.3">
      <c r="A9" s="23" t="s">
        <v>13</v>
      </c>
      <c r="B9" s="24"/>
      <c r="C9" s="25" t="str">
        <f>IFERROR(VLOOKUP(B9,Données!$Q$3:$W$503,2,FALSE),"")</f>
        <v/>
      </c>
      <c r="D9" s="26" t="s">
        <v>130</v>
      </c>
      <c r="E9" s="22"/>
      <c r="F9" s="22"/>
      <c r="G9" s="22"/>
    </row>
    <row r="10" spans="1:7" ht="15" thickBot="1" x14ac:dyDescent="0.35">
      <c r="A10" s="27" t="s">
        <v>13</v>
      </c>
      <c r="B10" s="28"/>
      <c r="C10" s="25" t="str">
        <f>IFERROR(VLOOKUP(B10,Données!$Q$3:$W$503,2,FALSE),"")</f>
        <v/>
      </c>
      <c r="D10" s="26" t="s">
        <v>130</v>
      </c>
      <c r="E10" s="29"/>
      <c r="F10" s="29"/>
      <c r="G10" s="29"/>
    </row>
    <row r="11" spans="1:7" ht="16.2" thickBot="1" x14ac:dyDescent="0.35">
      <c r="A11" s="30">
        <f>$T$1-D11</f>
        <v>-811</v>
      </c>
      <c r="B11" s="31">
        <v>8</v>
      </c>
      <c r="C11" s="32" t="s">
        <v>14</v>
      </c>
      <c r="D11" s="33">
        <f>SUM(D2:D6)</f>
        <v>811</v>
      </c>
      <c r="E11" s="34">
        <f>SUM(E2:E6)+SUMPRODUCT((E2:E6=0)*1,$D176:$D180)</f>
        <v>728</v>
      </c>
      <c r="F11" s="34">
        <f>SUM(F2:F6)+SUMPRODUCT((F2:F6=0)*1,$D176:$D180)</f>
        <v>918</v>
      </c>
      <c r="G11" s="34">
        <f>SUM(G2:G6)+SUMPRODUCT((G2:G6=0)*1,$D176:$D180)</f>
        <v>907</v>
      </c>
    </row>
    <row r="12" spans="1:7" x14ac:dyDescent="0.3">
      <c r="A12" s="13" t="str">
        <f>IFERROR(VLOOKUP(B12,Données!$A$3:$I$1003,4,FALSE),"")</f>
        <v>F</v>
      </c>
      <c r="B12" s="4">
        <v>1010</v>
      </c>
      <c r="C12" s="15" t="str">
        <f>IFERROR(IF(B12=Données!X$1,Données!$X$2,VLOOKUP(B12,Données!$A$3:$I$1003,3,FALSE)),"")</f>
        <v>Louise Sarrazin</v>
      </c>
      <c r="D12" s="16">
        <f>IF(C12="Dummy",Données!$X$4,VLOOKUP(B12,Données!$A$3:$I$1003,5))</f>
        <v>130</v>
      </c>
      <c r="E12" s="17">
        <v>148</v>
      </c>
      <c r="F12" s="17">
        <v>300</v>
      </c>
      <c r="G12" s="17">
        <v>146</v>
      </c>
    </row>
    <row r="13" spans="1:7" x14ac:dyDescent="0.3">
      <c r="A13" s="13" t="str">
        <f>IFERROR(VLOOKUP(B13,Données!$A$3:$I$1003,4,FALSE),"")</f>
        <v>F</v>
      </c>
      <c r="B13" s="5">
        <v>1019</v>
      </c>
      <c r="C13" s="15" t="str">
        <f>IFERROR(IF(B13=Données!X$1,Données!$X$2,VLOOKUP(B13,Données!$A$3:$I$1003,3,FALSE)),"")</f>
        <v>Louise Arbour</v>
      </c>
      <c r="D13" s="16">
        <f>IF(C13="Dummy",Données!$X$4,VLOOKUP(B13,Données!$A$3:$I$1003,5))</f>
        <v>142</v>
      </c>
      <c r="E13" s="17">
        <v>156</v>
      </c>
      <c r="F13" s="17">
        <v>138</v>
      </c>
      <c r="G13" s="17">
        <v>151</v>
      </c>
    </row>
    <row r="14" spans="1:7" x14ac:dyDescent="0.3">
      <c r="A14" s="13" t="str">
        <f>IFERROR(VLOOKUP(B14,Données!$A$3:$I$1003,4,FALSE),"")</f>
        <v>F</v>
      </c>
      <c r="B14" s="5">
        <v>1045</v>
      </c>
      <c r="C14" s="15" t="str">
        <f>IFERROR(IF(B14=Données!X$1,Données!$X$2,VLOOKUP(B14,Données!$A$3:$I$1003,3,FALSE)),"")</f>
        <v xml:space="preserve">Thérèse Maynard </v>
      </c>
      <c r="D14" s="16">
        <f>IF(C14="Dummy",Données!$X$4,VLOOKUP(B14,Données!$A$3:$I$1003,5))</f>
        <v>158</v>
      </c>
      <c r="E14" s="17"/>
      <c r="F14" s="17"/>
      <c r="G14" s="17"/>
    </row>
    <row r="15" spans="1:7" x14ac:dyDescent="0.3">
      <c r="A15" s="13" t="str">
        <f>IFERROR(VLOOKUP(B15,Données!$A$3:$I$1003,4,FALSE),"")</f>
        <v>F</v>
      </c>
      <c r="B15" s="5">
        <v>1013</v>
      </c>
      <c r="C15" s="15" t="str">
        <f>IFERROR(IF(B15=Données!X$1,Données!$X$2,VLOOKUP(B15,Données!$A$3:$I$1003,3,FALSE)),"")</f>
        <v>Nicole Sarrazin</v>
      </c>
      <c r="D15" s="16">
        <f>IF(C15="Dummy",Données!$X$4,VLOOKUP(B15,Données!$A$3:$I$1003,5))</f>
        <v>183</v>
      </c>
      <c r="E15" s="17">
        <v>197</v>
      </c>
      <c r="F15" s="17">
        <v>253</v>
      </c>
      <c r="G15" s="17">
        <v>183</v>
      </c>
    </row>
    <row r="16" spans="1:7" x14ac:dyDescent="0.3">
      <c r="A16" s="13" t="str">
        <f>IFERROR(VLOOKUP(B16,Données!$A$3:$I$1003,4,FALSE),"")</f>
        <v>H</v>
      </c>
      <c r="B16" s="5">
        <v>1009</v>
      </c>
      <c r="C16" s="15" t="str">
        <f>IFERROR(IF(B16=Données!X$1,Données!$X$2,VLOOKUP(B16,Données!$A$3:$I$1003,3,FALSE)),"")</f>
        <v>Yves Chapdelaine</v>
      </c>
      <c r="D16" s="16">
        <f>IF(C16="Dummy",Données!$X$4,VLOOKUP(B16,Données!$A$3:$I$1003,5))</f>
        <v>206</v>
      </c>
      <c r="E16" s="17">
        <v>215</v>
      </c>
      <c r="F16" s="17">
        <v>204</v>
      </c>
      <c r="G16" s="17">
        <v>161</v>
      </c>
    </row>
    <row r="17" spans="1:7" x14ac:dyDescent="0.3">
      <c r="A17" s="19" t="s">
        <v>12</v>
      </c>
      <c r="B17" s="5"/>
      <c r="C17" s="15">
        <f>IFERROR(IF(B17=Données!X$1,Données!$X$2,VLOOKUP(B17,Données!$A$3:$I$1003,3,FALSE)),"")</f>
        <v>0</v>
      </c>
      <c r="D17" s="16" t="str">
        <f>IFERROR(IF(C17="Dummy",Données!$X$4,VLOOKUP(B17,Données!$A$3:$I$1003,5,FALSE)),"")</f>
        <v/>
      </c>
      <c r="E17" s="21"/>
      <c r="F17" s="21"/>
      <c r="G17" s="21"/>
    </row>
    <row r="18" spans="1:7" x14ac:dyDescent="0.3">
      <c r="A18" s="19" t="s">
        <v>12</v>
      </c>
      <c r="B18" s="5"/>
      <c r="C18" s="15">
        <f>IFERROR(IF(B18=Données!X$1,Données!$X$2,VLOOKUP(B18,Données!$A$3:$I$1003,3,FALSE)),"")</f>
        <v>0</v>
      </c>
      <c r="D18" s="16" t="str">
        <f>IFERROR(IF(C18="Dummy",Données!$X$4,VLOOKUP(B18,Données!$A$3:$I$1003,5,FALSE)),"")</f>
        <v/>
      </c>
      <c r="E18" s="22"/>
      <c r="F18" s="22"/>
      <c r="G18" s="22"/>
    </row>
    <row r="19" spans="1:7" x14ac:dyDescent="0.3">
      <c r="A19" s="23" t="s">
        <v>13</v>
      </c>
      <c r="B19" s="24"/>
      <c r="C19" s="25" t="str">
        <f>IFERROR(VLOOKUP(B19,Données!$Q$3:$W$503,2,FALSE),"")</f>
        <v/>
      </c>
      <c r="D19" s="26" t="s">
        <v>130</v>
      </c>
      <c r="E19" s="22"/>
      <c r="F19" s="22"/>
      <c r="G19" s="22"/>
    </row>
    <row r="20" spans="1:7" ht="15" thickBot="1" x14ac:dyDescent="0.35">
      <c r="A20" s="27" t="s">
        <v>13</v>
      </c>
      <c r="B20" s="28"/>
      <c r="C20" s="25" t="str">
        <f>IFERROR(VLOOKUP(B20,Données!$Q$3:$W$503,2,FALSE),"")</f>
        <v/>
      </c>
      <c r="D20" s="26" t="s">
        <v>130</v>
      </c>
      <c r="E20" s="29"/>
      <c r="F20" s="29"/>
      <c r="G20" s="29"/>
    </row>
    <row r="21" spans="1:7" ht="16.2" thickBot="1" x14ac:dyDescent="0.35">
      <c r="A21" s="30">
        <f>$T$1-D21</f>
        <v>-819</v>
      </c>
      <c r="B21" s="31">
        <v>13</v>
      </c>
      <c r="C21" s="32" t="s">
        <v>15</v>
      </c>
      <c r="D21" s="33">
        <f>SUM(D12:D16)</f>
        <v>819</v>
      </c>
      <c r="E21" s="34">
        <f>SUM(E12:E16)+SUMPRODUCT((E12:E16=0)*1,$D186:$D190)</f>
        <v>877</v>
      </c>
      <c r="F21" s="34">
        <f>SUM(F12:F16)+SUMPRODUCT((F12:F16=0)*1,$D186:$D190)</f>
        <v>1056</v>
      </c>
      <c r="G21" s="34">
        <f>SUM(G12:G16)+SUMPRODUCT((G12:G16=0)*1,$D186:$D190)</f>
        <v>802</v>
      </c>
    </row>
    <row r="22" spans="1:7" x14ac:dyDescent="0.3">
      <c r="A22" s="13" t="str">
        <f>IFERROR(VLOOKUP(B22,Données!$A$3:$I$1003,4,FALSE),"")</f>
        <v>F</v>
      </c>
      <c r="B22" s="5">
        <v>1005</v>
      </c>
      <c r="C22" s="15" t="str">
        <f>IFERROR(IF(B22=Données!X$1,Données!$X$2,VLOOKUP(B22,Données!$A$3:$I$1003,3,FALSE)),"")</f>
        <v>Martine Gagné</v>
      </c>
      <c r="D22" s="16">
        <f>IF(C22="Dummy",Données!$X$4,VLOOKUP(B22,Données!$A$3:$I$1003,5))</f>
        <v>129</v>
      </c>
      <c r="E22" s="17">
        <v>245</v>
      </c>
      <c r="F22" s="17">
        <v>176</v>
      </c>
      <c r="G22" s="17">
        <v>97</v>
      </c>
    </row>
    <row r="23" spans="1:7" x14ac:dyDescent="0.3">
      <c r="A23" s="13" t="str">
        <f>IFERROR(VLOOKUP(B23,Données!$A$3:$I$1003,4,FALSE),"")</f>
        <v>F</v>
      </c>
      <c r="B23" s="5">
        <v>1030</v>
      </c>
      <c r="C23" s="15" t="str">
        <f>IFERROR(IF(B23=Données!X$1,Données!$X$2,VLOOKUP(B23,Données!$A$3:$I$1003,3,FALSE)),"")</f>
        <v>Colette Dagenais</v>
      </c>
      <c r="D23" s="16">
        <f>IF(C23="Dummy",Données!$X$4,VLOOKUP(B23,Données!$A$3:$I$1003,5))</f>
        <v>157</v>
      </c>
      <c r="E23" s="17">
        <v>171</v>
      </c>
      <c r="F23" s="17">
        <v>186</v>
      </c>
      <c r="G23" s="17">
        <v>183</v>
      </c>
    </row>
    <row r="24" spans="1:7" x14ac:dyDescent="0.3">
      <c r="A24" s="13" t="str">
        <f>IFERROR(VLOOKUP(B24,Données!$A$3:$I$1003,4,FALSE),"")</f>
        <v>F</v>
      </c>
      <c r="B24" s="5">
        <v>1007</v>
      </c>
      <c r="C24" s="15" t="str">
        <f>IFERROR(IF(B24=Données!X$1,Données!$X$2,VLOOKUP(B24,Données!$A$3:$I$1003,3,FALSE)),"")</f>
        <v xml:space="preserve">Louisette Croteau </v>
      </c>
      <c r="D24" s="16">
        <f>IF(C24="Dummy",Données!$X$4,VLOOKUP(B24,Données!$A$3:$I$1003,5))</f>
        <v>161</v>
      </c>
      <c r="E24" s="17">
        <v>165</v>
      </c>
      <c r="F24" s="17">
        <v>132</v>
      </c>
      <c r="G24" s="17">
        <v>175</v>
      </c>
    </row>
    <row r="25" spans="1:7" x14ac:dyDescent="0.3">
      <c r="A25" s="13" t="str">
        <f>IFERROR(VLOOKUP(B25,Données!$A$3:$I$1003,4,FALSE),"")</f>
        <v>H</v>
      </c>
      <c r="B25" s="5">
        <v>1008</v>
      </c>
      <c r="C25" s="15" t="str">
        <f>IFERROR(IF(B25=Données!X$1,Données!$X$2,VLOOKUP(B25,Données!$A$3:$I$1003,3,FALSE)),"")</f>
        <v>Claude Baril</v>
      </c>
      <c r="D25" s="16">
        <f>IF(C25="Dummy",Données!$X$4,VLOOKUP(B25,Données!$A$3:$I$1003,5))</f>
        <v>181</v>
      </c>
      <c r="E25" s="17">
        <v>191</v>
      </c>
      <c r="F25" s="17">
        <v>182</v>
      </c>
      <c r="G25" s="17">
        <v>155</v>
      </c>
    </row>
    <row r="26" spans="1:7" x14ac:dyDescent="0.3">
      <c r="A26" s="13" t="str">
        <f>IFERROR(VLOOKUP(B26,Données!$A$3:$I$1003,4,FALSE),"")</f>
        <v>H</v>
      </c>
      <c r="B26" s="5">
        <v>1014</v>
      </c>
      <c r="C26" s="15" t="str">
        <f>IFERROR(IF(B26=Données!X$1,Données!$X$2,VLOOKUP(B26,Données!$A$3:$I$1003,3,FALSE)),"")</f>
        <v>Michel Moreau</v>
      </c>
      <c r="D26" s="16">
        <f>IF(C26="Dummy",Données!$X$4,VLOOKUP(B26,Données!$A$3:$I$1003,5))</f>
        <v>186</v>
      </c>
      <c r="E26" s="17">
        <v>143</v>
      </c>
      <c r="F26" s="17">
        <v>250</v>
      </c>
      <c r="G26" s="17">
        <v>170</v>
      </c>
    </row>
    <row r="27" spans="1:7" x14ac:dyDescent="0.3">
      <c r="A27" s="19" t="s">
        <v>12</v>
      </c>
      <c r="B27" s="5"/>
      <c r="C27" s="15">
        <f>IFERROR(IF(B27=Données!X$1,Données!$X$2,VLOOKUP(B27,Données!$A$3:$I$1003,3,FALSE)),"")</f>
        <v>0</v>
      </c>
      <c r="D27" s="16" t="str">
        <f>IFERROR(IF(C27="Dummy",Données!$X$4,VLOOKUP(B27,Données!$A$3:$I$1003,5,FALSE)),"")</f>
        <v/>
      </c>
      <c r="E27" s="21"/>
      <c r="F27" s="21"/>
      <c r="G27" s="21"/>
    </row>
    <row r="28" spans="1:7" x14ac:dyDescent="0.3">
      <c r="A28" s="19" t="s">
        <v>12</v>
      </c>
      <c r="B28" s="5"/>
      <c r="C28" s="15">
        <f>IFERROR(IF(B28=Données!X$1,Données!$X$2,VLOOKUP(B28,Données!$A$3:$I$1003,3,FALSE)),"")</f>
        <v>0</v>
      </c>
      <c r="D28" s="16" t="str">
        <f>IFERROR(IF(C28="Dummy",Données!$X$4,VLOOKUP(B28,Données!$A$3:$I$1003,5,FALSE)),"")</f>
        <v/>
      </c>
      <c r="E28" s="22"/>
      <c r="F28" s="22"/>
      <c r="G28" s="22"/>
    </row>
    <row r="29" spans="1:7" x14ac:dyDescent="0.3">
      <c r="A29" s="23" t="s">
        <v>13</v>
      </c>
      <c r="B29" s="24"/>
      <c r="C29" s="25" t="str">
        <f>IFERROR(VLOOKUP(B29,Données!$Q$3:$W$503,2,FALSE),"")</f>
        <v/>
      </c>
      <c r="D29" s="26" t="s">
        <v>130</v>
      </c>
      <c r="E29" s="22"/>
      <c r="F29" s="22"/>
      <c r="G29" s="22"/>
    </row>
    <row r="30" spans="1:7" ht="15" thickBot="1" x14ac:dyDescent="0.35">
      <c r="A30" s="27" t="s">
        <v>13</v>
      </c>
      <c r="B30" s="28"/>
      <c r="C30" s="25" t="str">
        <f>IFERROR(VLOOKUP(B30,Données!$Q$3:$W$503,2,FALSE),"")</f>
        <v/>
      </c>
      <c r="D30" s="26" t="s">
        <v>130</v>
      </c>
      <c r="E30" s="29"/>
      <c r="F30" s="29"/>
      <c r="G30" s="29"/>
    </row>
    <row r="31" spans="1:7" ht="16.2" thickBot="1" x14ac:dyDescent="0.35">
      <c r="A31" s="30">
        <f>$T$1-D31</f>
        <v>-814</v>
      </c>
      <c r="B31" s="31">
        <v>0</v>
      </c>
      <c r="C31" s="32" t="s">
        <v>16</v>
      </c>
      <c r="D31" s="33">
        <f>SUM(D22:D26)</f>
        <v>814</v>
      </c>
      <c r="E31" s="34">
        <f>SUM(E22:E26)+SUMPRODUCT((E22:E26=0)*1,$D196:$D200)</f>
        <v>915</v>
      </c>
      <c r="F31" s="34">
        <f>SUM(F22:F26)+SUMPRODUCT((F22:F26=0)*1,$D196:$D200)</f>
        <v>926</v>
      </c>
      <c r="G31" s="34">
        <f>SUM(G22:G26)+SUMPRODUCT((G22:G26=0)*1,$D196:$D200)</f>
        <v>780</v>
      </c>
    </row>
    <row r="32" spans="1:7" x14ac:dyDescent="0.3">
      <c r="A32" s="13" t="str">
        <f>IFERROR(VLOOKUP(B32,Données!$A$3:$I$1003,4,FALSE),"")</f>
        <v>F</v>
      </c>
      <c r="B32" s="5">
        <v>1021</v>
      </c>
      <c r="C32" s="15" t="str">
        <f>IFERROR(IF(B32=Données!X$1,Données!$X$2,VLOOKUP(B32,Données!$A$3:$I$1003,3,FALSE)),"")</f>
        <v>Marie Deslauriers</v>
      </c>
      <c r="D32" s="16">
        <f>IF(C32="Dummy",Données!$X$4,VLOOKUP(B32,Données!$A$3:$I$1003,5))</f>
        <v>109</v>
      </c>
      <c r="E32" s="17"/>
      <c r="F32" s="17"/>
      <c r="G32" s="17"/>
    </row>
    <row r="33" spans="1:7" x14ac:dyDescent="0.3">
      <c r="A33" s="13" t="str">
        <f>IFERROR(VLOOKUP(B33,Données!$A$3:$I$1003,4,FALSE),"")</f>
        <v>H</v>
      </c>
      <c r="B33" s="5">
        <v>1061</v>
      </c>
      <c r="C33" s="15" t="str">
        <f>IFERROR(IF(B33=Données!X$1,Données!$X$2,VLOOKUP(B33,Données!$A$3:$I$1003,3,FALSE)),"")</f>
        <v>Serge Belleau</v>
      </c>
      <c r="D33" s="16">
        <f>IF(C33="Dummy",Données!$X$4,VLOOKUP(B33,Données!$A$3:$I$1003,5))</f>
        <v>171</v>
      </c>
      <c r="E33" s="17">
        <v>113</v>
      </c>
      <c r="F33" s="17">
        <v>239</v>
      </c>
      <c r="G33" s="17">
        <v>155</v>
      </c>
    </row>
    <row r="34" spans="1:7" x14ac:dyDescent="0.3">
      <c r="A34" s="13" t="str">
        <f>IFERROR(VLOOKUP(B34,Données!$A$3:$I$1003,4,FALSE),"")</f>
        <v>F</v>
      </c>
      <c r="B34" s="5">
        <v>1059</v>
      </c>
      <c r="C34" s="15" t="str">
        <f>IFERROR(IF(B34=Données!X$1,Données!$X$2,VLOOKUP(B34,Données!$A$3:$I$1003,3,FALSE)),"")</f>
        <v>Suzanne Marinier</v>
      </c>
      <c r="D34" s="16">
        <f>IF(C34="Dummy",Données!$X$4,VLOOKUP(B34,Données!$A$3:$I$1003,5))</f>
        <v>145</v>
      </c>
      <c r="E34" s="17">
        <v>119</v>
      </c>
      <c r="F34" s="17">
        <v>122</v>
      </c>
      <c r="G34" s="17">
        <v>166</v>
      </c>
    </row>
    <row r="35" spans="1:7" x14ac:dyDescent="0.3">
      <c r="A35" s="13" t="str">
        <f>IFERROR(VLOOKUP(B35,Données!$A$3:$I$1003,4,FALSE),"")</f>
        <v>H</v>
      </c>
      <c r="B35" s="5">
        <v>1056</v>
      </c>
      <c r="C35" s="15" t="str">
        <f>IFERROR(IF(B35=Données!X$1,Données!$X$2,VLOOKUP(B35,Données!$A$3:$I$1003,3,FALSE)),"")</f>
        <v>Philippe Vignis</v>
      </c>
      <c r="D35" s="16">
        <f>IF(C35="Dummy",Données!$X$4,VLOOKUP(B35,Données!$A$3:$I$1003,5))</f>
        <v>168</v>
      </c>
      <c r="E35" s="17">
        <v>141</v>
      </c>
      <c r="F35" s="17">
        <v>143</v>
      </c>
      <c r="G35" s="17">
        <v>209</v>
      </c>
    </row>
    <row r="36" spans="1:7" x14ac:dyDescent="0.3">
      <c r="A36" s="13" t="str">
        <f>IFERROR(VLOOKUP(B36,Données!$A$3:$I$1003,4,FALSE),"")</f>
        <v>H</v>
      </c>
      <c r="B36" s="5">
        <v>1002</v>
      </c>
      <c r="C36" s="15" t="str">
        <f>IFERROR(IF(B36=Données!X$1,Données!$X$2,VLOOKUP(B36,Données!$A$3:$I$1003,3,FALSE)),"")</f>
        <v>Michel Taillon</v>
      </c>
      <c r="D36" s="16">
        <f>IF(C36="Dummy",Données!$X$4,VLOOKUP(B36,Données!$A$3:$I$1003,5))</f>
        <v>221</v>
      </c>
      <c r="E36" s="17">
        <v>232</v>
      </c>
      <c r="F36" s="17">
        <v>228</v>
      </c>
      <c r="G36" s="17">
        <v>224</v>
      </c>
    </row>
    <row r="37" spans="1:7" x14ac:dyDescent="0.3">
      <c r="A37" s="19" t="s">
        <v>12</v>
      </c>
      <c r="B37" s="5"/>
      <c r="C37" s="15">
        <f>IFERROR(IF(B37=Données!X$1,Données!$X$2,VLOOKUP(B37,Données!$A$3:$I$1003,3,FALSE)),"")</f>
        <v>0</v>
      </c>
      <c r="D37" s="16" t="str">
        <f>IFERROR(IF(C37="Dummy",Données!$X$4,VLOOKUP(B37,Données!$A$3:$I$1003,5,FALSE)),"")</f>
        <v/>
      </c>
      <c r="E37" s="21"/>
      <c r="F37" s="21"/>
      <c r="G37" s="21"/>
    </row>
    <row r="38" spans="1:7" x14ac:dyDescent="0.3">
      <c r="A38" s="19" t="s">
        <v>12</v>
      </c>
      <c r="B38" s="5"/>
      <c r="C38" s="15">
        <f>IFERROR(IF(B38=Données!X$1,Données!$X$2,VLOOKUP(B38,Données!$A$3:$I$1003,3,FALSE)),"")</f>
        <v>0</v>
      </c>
      <c r="D38" s="16" t="str">
        <f>IFERROR(IF(C38="Dummy",Données!$X$4,VLOOKUP(B38,Données!$A$3:$I$1003,5,FALSE)),"")</f>
        <v/>
      </c>
      <c r="E38" s="22"/>
      <c r="F38" s="22"/>
      <c r="G38" s="22"/>
    </row>
    <row r="39" spans="1:7" x14ac:dyDescent="0.3">
      <c r="A39" s="23" t="s">
        <v>13</v>
      </c>
      <c r="B39" s="24"/>
      <c r="C39" s="25" t="str">
        <f>IFERROR(VLOOKUP(B39,Données!$Q$3:$W$503,2,FALSE),"")</f>
        <v/>
      </c>
      <c r="D39" s="26" t="s">
        <v>130</v>
      </c>
      <c r="E39" s="22"/>
      <c r="F39" s="22"/>
      <c r="G39" s="22"/>
    </row>
    <row r="40" spans="1:7" ht="15" thickBot="1" x14ac:dyDescent="0.35">
      <c r="A40" s="27" t="s">
        <v>13</v>
      </c>
      <c r="B40" s="28"/>
      <c r="C40" s="25" t="str">
        <f>IFERROR(VLOOKUP(B40,Données!$Q$3:$W$503,2,FALSE),"")</f>
        <v/>
      </c>
      <c r="D40" s="26" t="s">
        <v>130</v>
      </c>
      <c r="E40" s="29"/>
      <c r="F40" s="29"/>
      <c r="G40" s="29"/>
    </row>
    <row r="41" spans="1:7" ht="16.2" thickBot="1" x14ac:dyDescent="0.35">
      <c r="A41" s="30">
        <f>$T$1-D41</f>
        <v>-814</v>
      </c>
      <c r="B41" s="31">
        <v>9</v>
      </c>
      <c r="C41" s="32" t="s">
        <v>17</v>
      </c>
      <c r="D41" s="33">
        <f>SUM(D32:D36)</f>
        <v>814</v>
      </c>
      <c r="E41" s="34">
        <f>SUM(E32:E36)+SUMPRODUCT((E32:E36=0)*1,$D206:$D210)</f>
        <v>724</v>
      </c>
      <c r="F41" s="34">
        <f>SUM(F32:F36)+SUMPRODUCT((F32:F36=0)*1,$D206:$D210)</f>
        <v>851</v>
      </c>
      <c r="G41" s="34">
        <f>SUM(G32:G36)+SUMPRODUCT((G32:G36=0)*1,$D206:$D210)</f>
        <v>873</v>
      </c>
    </row>
    <row r="42" spans="1:7" x14ac:dyDescent="0.3">
      <c r="A42" s="13" t="str">
        <f>IFERROR(VLOOKUP(B42,Données!$A$3:$I$1003,4,FALSE),"")</f>
        <v>F</v>
      </c>
      <c r="B42" s="5">
        <v>1065</v>
      </c>
      <c r="C42" s="15" t="str">
        <f>IFERROR(IF(B42=Données!X$1,Données!$X$2,VLOOKUP(B42,Données!$A$3:$I$1003,3,FALSE)),"")</f>
        <v>Diane Resler</v>
      </c>
      <c r="D42" s="16">
        <f>IF(C42="Dummy",Données!$X$4,VLOOKUP(B42,Données!$A$3:$I$1003,5))</f>
        <v>136</v>
      </c>
      <c r="E42" s="17">
        <v>90</v>
      </c>
      <c r="F42" s="17">
        <v>171</v>
      </c>
      <c r="G42" s="17">
        <v>136</v>
      </c>
    </row>
    <row r="43" spans="1:7" x14ac:dyDescent="0.3">
      <c r="A43" s="13" t="str">
        <f>IFERROR(VLOOKUP(B43,Données!$A$3:$I$1003,4,FALSE),"")</f>
        <v>H</v>
      </c>
      <c r="B43" s="5">
        <v>1035</v>
      </c>
      <c r="C43" s="15" t="str">
        <f>IFERROR(IF(B43=Données!X$1,Données!$X$2,VLOOKUP(B43,Données!$A$3:$I$1003,3,FALSE)),"")</f>
        <v>Michel Tremblay</v>
      </c>
      <c r="D43" s="16">
        <f>IF(C43="Dummy",Données!$X$4,VLOOKUP(B43,Données!$A$3:$I$1003,5))</f>
        <v>153</v>
      </c>
      <c r="E43" s="17">
        <v>156</v>
      </c>
      <c r="F43" s="17">
        <v>114</v>
      </c>
      <c r="G43" s="17">
        <v>177</v>
      </c>
    </row>
    <row r="44" spans="1:7" x14ac:dyDescent="0.3">
      <c r="A44" s="13" t="str">
        <f>IFERROR(VLOOKUP(B44,Données!$A$3:$I$1003,4,FALSE),"")</f>
        <v>F</v>
      </c>
      <c r="B44" s="5">
        <v>1022</v>
      </c>
      <c r="C44" s="15" t="str">
        <f>IFERROR(IF(B44=Données!X$1,Données!$X$2,VLOOKUP(B44,Données!$A$3:$I$1003,3,FALSE)),"")</f>
        <v>Suzanne Turcotte</v>
      </c>
      <c r="D44" s="16">
        <f>IF(C44="Dummy",Données!$X$4,VLOOKUP(B44,Données!$A$3:$I$1003,5))</f>
        <v>171</v>
      </c>
      <c r="E44" s="17">
        <v>185</v>
      </c>
      <c r="F44" s="17">
        <v>166</v>
      </c>
      <c r="G44" s="17">
        <v>181</v>
      </c>
    </row>
    <row r="45" spans="1:7" x14ac:dyDescent="0.3">
      <c r="A45" s="13" t="str">
        <f>IFERROR(VLOOKUP(B45,Données!$A$3:$I$1003,4,FALSE),"")</f>
        <v>H</v>
      </c>
      <c r="B45" s="5">
        <v>1023</v>
      </c>
      <c r="C45" s="15" t="str">
        <f>IFERROR(IF(B45=Données!X$1,Données!$X$2,VLOOKUP(B45,Données!$A$3:$I$1003,3,FALSE)),"")</f>
        <v>Aimé Dagenais</v>
      </c>
      <c r="D45" s="16">
        <f>IF(C45="Dummy",Données!$X$4,VLOOKUP(B45,Données!$A$3:$I$1003,5))</f>
        <v>186</v>
      </c>
      <c r="E45" s="17">
        <v>143</v>
      </c>
      <c r="F45" s="17">
        <v>205</v>
      </c>
      <c r="G45" s="17">
        <v>193</v>
      </c>
    </row>
    <row r="46" spans="1:7" x14ac:dyDescent="0.3">
      <c r="A46" s="13" t="str">
        <f>IFERROR(VLOOKUP(B46,Données!$A$3:$I$1003,4,FALSE),"")</f>
        <v>H</v>
      </c>
      <c r="B46" s="5">
        <v>1024</v>
      </c>
      <c r="C46" s="15" t="str">
        <f>IFERROR(IF(B46=Données!X$1,Données!$X$2,VLOOKUP(B46,Données!$A$3:$I$1003,3,FALSE)),"")</f>
        <v>Gilles Martin</v>
      </c>
      <c r="D46" s="16">
        <f>IF(C46="Dummy",Données!$X$4,VLOOKUP(B46,Données!$A$3:$I$1003,5))</f>
        <v>165</v>
      </c>
      <c r="E46" s="17">
        <v>126</v>
      </c>
      <c r="F46" s="17">
        <v>171</v>
      </c>
      <c r="G46" s="17">
        <v>180</v>
      </c>
    </row>
    <row r="47" spans="1:7" x14ac:dyDescent="0.3">
      <c r="A47" s="19" t="s">
        <v>12</v>
      </c>
      <c r="B47" s="5"/>
      <c r="C47" s="15">
        <f>IFERROR(IF(B47=Données!X$1,Données!$X$2,VLOOKUP(B47,Données!$A$3:$I$1003,3,FALSE)),"")</f>
        <v>0</v>
      </c>
      <c r="D47" s="16" t="str">
        <f>IFERROR(IF(C47="Dummy",Données!$X$4,VLOOKUP(B47,Données!$A$3:$I$1003,5,FALSE)),"")</f>
        <v/>
      </c>
      <c r="E47" s="21"/>
      <c r="F47" s="21"/>
      <c r="G47" s="21"/>
    </row>
    <row r="48" spans="1:7" x14ac:dyDescent="0.3">
      <c r="A48" s="19" t="s">
        <v>12</v>
      </c>
      <c r="B48" s="5"/>
      <c r="C48" s="15">
        <f>IFERROR(IF(B48=Données!X$1,Données!$X$2,VLOOKUP(B48,Données!$A$3:$I$1003,3,FALSE)),"")</f>
        <v>0</v>
      </c>
      <c r="D48" s="16" t="str">
        <f>IFERROR(IF(C48="Dummy",Données!$X$4,VLOOKUP(B48,Données!$A$3:$I$1003,5,FALSE)),"")</f>
        <v/>
      </c>
      <c r="E48" s="22"/>
      <c r="F48" s="22"/>
      <c r="G48" s="22"/>
    </row>
    <row r="49" spans="1:7" x14ac:dyDescent="0.3">
      <c r="A49" s="23" t="s">
        <v>13</v>
      </c>
      <c r="B49" s="24"/>
      <c r="C49" s="25" t="str">
        <f>IFERROR(VLOOKUP(B49,Données!$Q$3:$W$503,2,FALSE),"")</f>
        <v/>
      </c>
      <c r="D49" s="26" t="s">
        <v>130</v>
      </c>
      <c r="E49" s="22"/>
      <c r="F49" s="22"/>
      <c r="G49" s="22"/>
    </row>
    <row r="50" spans="1:7" ht="15" thickBot="1" x14ac:dyDescent="0.35">
      <c r="A50" s="27" t="s">
        <v>13</v>
      </c>
      <c r="B50" s="28"/>
      <c r="C50" s="25" t="str">
        <f>IFERROR(VLOOKUP(B50,Données!$Q$3:$W$503,2,FALSE),"")</f>
        <v/>
      </c>
      <c r="D50" s="26" t="s">
        <v>130</v>
      </c>
      <c r="E50" s="29"/>
      <c r="F50" s="29"/>
      <c r="G50" s="29"/>
    </row>
    <row r="51" spans="1:7" ht="16.2" thickBot="1" x14ac:dyDescent="0.35">
      <c r="A51" s="30">
        <f>$T$1-D51</f>
        <v>-811</v>
      </c>
      <c r="B51" s="31">
        <v>25</v>
      </c>
      <c r="C51" s="32" t="s">
        <v>18</v>
      </c>
      <c r="D51" s="33">
        <f>SUM(D42:D46)</f>
        <v>811</v>
      </c>
      <c r="E51" s="34">
        <f>SUM(E42:E46)+SUMPRODUCT((E42:E46=0)*1,$D216:$D220)</f>
        <v>700</v>
      </c>
      <c r="F51" s="34">
        <f>SUM(F42:F46)+SUMPRODUCT((F42:F46=0)*1,$D216:$D220)</f>
        <v>827</v>
      </c>
      <c r="G51" s="34">
        <f>SUM(G42:G46)+SUMPRODUCT((G42:G46=0)*1,$D216:$D220)</f>
        <v>867</v>
      </c>
    </row>
    <row r="52" spans="1:7" x14ac:dyDescent="0.3">
      <c r="A52" s="13" t="str">
        <f>IFERROR(VLOOKUP(B52,Données!$A$3:$I$1003,4,FALSE),"")</f>
        <v>F</v>
      </c>
      <c r="B52" s="5">
        <v>1050</v>
      </c>
      <c r="C52" s="15" t="str">
        <f>IFERROR(IF(B52=Données!X$1,Données!$X$2,VLOOKUP(B52,Données!$A$3:$I$1003,3,FALSE)),"")</f>
        <v>Lisette Issa</v>
      </c>
      <c r="D52" s="16">
        <f>IF(C52="Dummy",Données!$X$4,VLOOKUP(B52,Données!$A$3:$I$1003,5))</f>
        <v>157</v>
      </c>
      <c r="E52" s="17">
        <v>185</v>
      </c>
      <c r="F52" s="17">
        <v>162</v>
      </c>
      <c r="G52" s="17">
        <v>138</v>
      </c>
    </row>
    <row r="53" spans="1:7" x14ac:dyDescent="0.3">
      <c r="A53" s="13" t="str">
        <f>IFERROR(VLOOKUP(B53,Données!$A$3:$I$1003,4,FALSE),"")</f>
        <v>F</v>
      </c>
      <c r="B53" s="5">
        <v>1049</v>
      </c>
      <c r="C53" s="15" t="str">
        <f>IFERROR(IF(B53=Données!X$1,Données!$X$2,VLOOKUP(B53,Données!$A$3:$I$1003,3,FALSE)),"")</f>
        <v>Juliette Lavallée</v>
      </c>
      <c r="D53" s="16">
        <f>IF(C53="Dummy",Données!$X$4,VLOOKUP(B53,Données!$A$3:$I$1003,5))</f>
        <v>139</v>
      </c>
      <c r="E53" s="17"/>
      <c r="F53" s="17"/>
      <c r="G53" s="17"/>
    </row>
    <row r="54" spans="1:7" x14ac:dyDescent="0.3">
      <c r="A54" s="13" t="str">
        <f>IFERROR(VLOOKUP(B54,Données!$A$3:$I$1003,4,FALSE),"")</f>
        <v>H</v>
      </c>
      <c r="B54" s="5">
        <v>1028</v>
      </c>
      <c r="C54" s="15" t="str">
        <f>IFERROR(IF(B54=Données!X$1,Données!$X$2,VLOOKUP(B54,Données!$A$3:$I$1003,3,FALSE)),"")</f>
        <v>Gilles Dussault</v>
      </c>
      <c r="D54" s="16">
        <f>IF(C54="Dummy",Données!$X$4,VLOOKUP(B54,Données!$A$3:$I$1003,5))</f>
        <v>184</v>
      </c>
      <c r="E54" s="17">
        <v>229</v>
      </c>
      <c r="F54" s="17">
        <v>220</v>
      </c>
      <c r="G54" s="17">
        <v>244</v>
      </c>
    </row>
    <row r="55" spans="1:7" x14ac:dyDescent="0.3">
      <c r="A55" s="13" t="str">
        <f>IFERROR(VLOOKUP(B55,Données!$A$3:$I$1003,4,FALSE),"")</f>
        <v>F</v>
      </c>
      <c r="B55" s="5">
        <v>1029</v>
      </c>
      <c r="C55" s="15" t="str">
        <f>IFERROR(IF(B55=Données!X$1,Données!$X$2,VLOOKUP(B55,Données!$A$3:$I$1003,3,FALSE)),"")</f>
        <v>Gilberte Caron</v>
      </c>
      <c r="D55" s="16">
        <f>IF(C55="Dummy",Données!$X$4,VLOOKUP(B55,Données!$A$3:$I$1003,5))</f>
        <v>176</v>
      </c>
      <c r="E55" s="17">
        <v>144</v>
      </c>
      <c r="F55" s="17">
        <v>172</v>
      </c>
      <c r="G55" s="17">
        <v>194</v>
      </c>
    </row>
    <row r="56" spans="1:7" x14ac:dyDescent="0.3">
      <c r="A56" s="13" t="str">
        <f>IFERROR(VLOOKUP(B56,Données!$A$3:$I$1003,4,FALSE),"")</f>
        <v>H</v>
      </c>
      <c r="B56" s="5">
        <v>1072</v>
      </c>
      <c r="C56" s="15" t="str">
        <f>IFERROR(IF(B56=Données!X$1,Données!$X$2,VLOOKUP(B56,Données!$A$3:$I$1003,3,FALSE)),"")</f>
        <v>Jean-Claude Marcoux</v>
      </c>
      <c r="D56" s="16">
        <f>IF(C56="Dummy",Données!$X$4,VLOOKUP(B56,Données!$A$3:$I$1003,5))</f>
        <v>184</v>
      </c>
      <c r="E56" s="17">
        <v>210</v>
      </c>
      <c r="F56" s="17">
        <v>200</v>
      </c>
      <c r="G56" s="17">
        <v>139</v>
      </c>
    </row>
    <row r="57" spans="1:7" x14ac:dyDescent="0.3">
      <c r="A57" s="19" t="s">
        <v>12</v>
      </c>
      <c r="B57" s="5"/>
      <c r="C57" s="15">
        <f>IFERROR(IF(B57=Données!X$1,Données!$X$2,VLOOKUP(B57,Données!$A$3:$I$1003,3,FALSE)),"")</f>
        <v>0</v>
      </c>
      <c r="D57" s="16" t="str">
        <f>IFERROR(IF(C57="Dummy",Données!$X$4,VLOOKUP(B57,Données!$A$3:$I$1003,5,FALSE)),"")</f>
        <v/>
      </c>
      <c r="E57" s="21"/>
      <c r="F57" s="21"/>
      <c r="G57" s="21"/>
    </row>
    <row r="58" spans="1:7" x14ac:dyDescent="0.3">
      <c r="A58" s="19" t="s">
        <v>12</v>
      </c>
      <c r="B58" s="5"/>
      <c r="C58" s="15">
        <f>IFERROR(IF(B58=Données!X$1,Données!$X$2,VLOOKUP(B58,Données!$A$3:$I$1003,3,FALSE)),"")</f>
        <v>0</v>
      </c>
      <c r="D58" s="16" t="str">
        <f>IFERROR(IF(C58="Dummy",Données!$X$4,VLOOKUP(B58,Données!$A$3:$I$1003,5,FALSE)),"")</f>
        <v/>
      </c>
      <c r="E58" s="22"/>
      <c r="F58" s="22"/>
      <c r="G58" s="22"/>
    </row>
    <row r="59" spans="1:7" x14ac:dyDescent="0.3">
      <c r="A59" s="23" t="s">
        <v>13</v>
      </c>
      <c r="B59" s="24">
        <v>3000</v>
      </c>
      <c r="C59" s="25" t="str">
        <f>IFERROR(VLOOKUP(B59,Données!$Q$3:$W$503,2,FALSE),"")</f>
        <v/>
      </c>
      <c r="D59" s="26">
        <v>152</v>
      </c>
      <c r="E59" s="22">
        <v>180</v>
      </c>
      <c r="F59" s="22">
        <v>158</v>
      </c>
      <c r="G59" s="22">
        <v>183</v>
      </c>
    </row>
    <row r="60" spans="1:7" ht="15" thickBot="1" x14ac:dyDescent="0.35">
      <c r="A60" s="27" t="s">
        <v>13</v>
      </c>
      <c r="B60" s="28"/>
      <c r="C60" s="25" t="str">
        <f>IFERROR(VLOOKUP(B60,Données!$Q$3:$W$503,2,FALSE),"")</f>
        <v/>
      </c>
      <c r="D60" s="26" t="s">
        <v>130</v>
      </c>
      <c r="E60" s="29"/>
      <c r="F60" s="29"/>
      <c r="G60" s="29"/>
    </row>
    <row r="61" spans="1:7" ht="16.2" thickBot="1" x14ac:dyDescent="0.35">
      <c r="A61" s="30">
        <f>$T$1-D61</f>
        <v>-840</v>
      </c>
      <c r="B61" s="31">
        <v>4</v>
      </c>
      <c r="C61" s="32" t="s">
        <v>19</v>
      </c>
      <c r="D61" s="33">
        <f>SUM(D52:D56)</f>
        <v>840</v>
      </c>
      <c r="E61" s="34">
        <f>SUM(E52:E56)+SUMPRODUCT((E52:E56=0)*1,$D226:$D230)</f>
        <v>899</v>
      </c>
      <c r="F61" s="34">
        <f>SUM(F52:F56)+SUMPRODUCT((F52:F56=0)*1,$D226:$D230)</f>
        <v>885</v>
      </c>
      <c r="G61" s="34">
        <f>SUM(G52:G56)+SUMPRODUCT((G52:G56=0)*1,$D226:$D230)</f>
        <v>846</v>
      </c>
    </row>
    <row r="62" spans="1:7" x14ac:dyDescent="0.3">
      <c r="A62" s="13" t="str">
        <f>IFERROR(VLOOKUP(B62,Données!$A$3:$I$1003,4,FALSE),"")</f>
        <v>H</v>
      </c>
      <c r="B62" s="5">
        <v>1069</v>
      </c>
      <c r="C62" s="15" t="str">
        <f>IFERROR(IF(B62=Données!X$1,Données!$X$2,VLOOKUP(B62,Données!$A$3:$I$1003,3,FALSE)),"")</f>
        <v>Réjean Lemay</v>
      </c>
      <c r="D62" s="16">
        <f>IF(C62="Dummy",Données!$X$4,VLOOKUP(B62,Données!$A$3:$I$1003,5))</f>
        <v>130</v>
      </c>
      <c r="E62" s="17">
        <v>104</v>
      </c>
      <c r="F62" s="17">
        <v>96</v>
      </c>
      <c r="G62" s="17">
        <v>95</v>
      </c>
    </row>
    <row r="63" spans="1:7" x14ac:dyDescent="0.3">
      <c r="A63" s="13" t="str">
        <f>IFERROR(VLOOKUP(B63,Données!$A$3:$I$1003,4,FALSE),"")</f>
        <v>H</v>
      </c>
      <c r="B63" s="5">
        <v>1020</v>
      </c>
      <c r="C63" s="15" t="str">
        <f>IFERROR(IF(B63=Données!X$1,Données!$X$2,VLOOKUP(B63,Données!$A$3:$I$1003,3,FALSE)),"")</f>
        <v>Alain Lamy</v>
      </c>
      <c r="D63" s="16">
        <f>IF(C63="Dummy",Données!$X$4,VLOOKUP(B63,Données!$A$3:$I$1003,5))</f>
        <v>142</v>
      </c>
      <c r="E63" s="17">
        <v>128</v>
      </c>
      <c r="F63" s="17">
        <v>141</v>
      </c>
      <c r="G63" s="17">
        <v>160</v>
      </c>
    </row>
    <row r="64" spans="1:7" x14ac:dyDescent="0.3">
      <c r="A64" s="13" t="str">
        <f>IFERROR(VLOOKUP(B64,Données!$A$3:$I$1003,4,FALSE),"")</f>
        <v>H</v>
      </c>
      <c r="B64" s="5">
        <v>1031</v>
      </c>
      <c r="C64" s="15" t="str">
        <f>IFERROR(IF(B64=Données!X$1,Données!$X$2,VLOOKUP(B64,Données!$A$3:$I$1003,3,FALSE)),"")</f>
        <v>Paul Barrette</v>
      </c>
      <c r="D64" s="16">
        <f>IF(C64="Dummy",Données!$X$4,VLOOKUP(B64,Données!$A$3:$I$1003,5))</f>
        <v>167</v>
      </c>
      <c r="E64" s="17">
        <v>181</v>
      </c>
      <c r="F64" s="17">
        <v>169</v>
      </c>
      <c r="G64" s="17">
        <v>119</v>
      </c>
    </row>
    <row r="65" spans="1:7" x14ac:dyDescent="0.3">
      <c r="A65" s="13" t="str">
        <f>IFERROR(VLOOKUP(B65,Données!$A$3:$I$1003,4,FALSE),"")</f>
        <v>H</v>
      </c>
      <c r="B65" s="5">
        <v>1032</v>
      </c>
      <c r="C65" s="15" t="str">
        <f>IFERROR(IF(B65=Données!X$1,Données!$X$2,VLOOKUP(B65,Données!$A$3:$I$1003,3,FALSE)),"")</f>
        <v>Claude Cyr</v>
      </c>
      <c r="D65" s="16">
        <f>IF(C65="Dummy",Données!$X$4,VLOOKUP(B65,Données!$A$3:$I$1003,5))</f>
        <v>195</v>
      </c>
      <c r="E65" s="17">
        <v>151</v>
      </c>
      <c r="F65" s="17">
        <v>153</v>
      </c>
      <c r="G65" s="17">
        <v>191</v>
      </c>
    </row>
    <row r="66" spans="1:7" x14ac:dyDescent="0.3">
      <c r="A66" s="13" t="str">
        <f>IFERROR(VLOOKUP(B66,Données!$A$3:$I$1003,4,FALSE),"")</f>
        <v>F</v>
      </c>
      <c r="B66" s="5">
        <v>1033</v>
      </c>
      <c r="C66" s="15" t="str">
        <f>IFERROR(IF(B66=Données!X$1,Données!$X$2,VLOOKUP(B66,Données!$A$3:$I$1003,3,FALSE)),"")</f>
        <v>Jeannine Chartré</v>
      </c>
      <c r="D66" s="16">
        <f>IF(C66="Dummy",Données!$X$4,VLOOKUP(B66,Données!$A$3:$I$1003,5))</f>
        <v>176</v>
      </c>
      <c r="E66" s="17">
        <v>242</v>
      </c>
      <c r="F66" s="17">
        <v>156</v>
      </c>
      <c r="G66" s="17">
        <v>172</v>
      </c>
    </row>
    <row r="67" spans="1:7" x14ac:dyDescent="0.3">
      <c r="A67" s="19" t="s">
        <v>12</v>
      </c>
      <c r="B67" s="5"/>
      <c r="C67" s="15">
        <f>IFERROR(IF(B67=Données!X$1,Données!$X$2,VLOOKUP(B67,Données!$A$3:$I$1003,3,FALSE)),"")</f>
        <v>0</v>
      </c>
      <c r="D67" s="16" t="str">
        <f>IFERROR(IF(C67="Dummy",Données!$X$4,VLOOKUP(B67,Données!$A$3:$I$1003,5,FALSE)),"")</f>
        <v/>
      </c>
      <c r="E67" s="21"/>
      <c r="F67" s="21"/>
      <c r="G67" s="21"/>
    </row>
    <row r="68" spans="1:7" x14ac:dyDescent="0.3">
      <c r="A68" s="19" t="s">
        <v>12</v>
      </c>
      <c r="B68" s="5"/>
      <c r="C68" s="15">
        <f>IFERROR(IF(B68=Données!X$1,Données!$X$2,VLOOKUP(B68,Données!$A$3:$I$1003,3,FALSE)),"")</f>
        <v>0</v>
      </c>
      <c r="D68" s="16" t="str">
        <f>IFERROR(IF(C68="Dummy",Données!$X$4,VLOOKUP(B68,Données!$A$3:$I$1003,5,FALSE)),"")</f>
        <v/>
      </c>
      <c r="E68" s="22"/>
      <c r="F68" s="22"/>
      <c r="G68" s="22"/>
    </row>
    <row r="69" spans="1:7" x14ac:dyDescent="0.3">
      <c r="A69" s="23" t="s">
        <v>13</v>
      </c>
      <c r="B69" s="24"/>
      <c r="C69" s="25" t="str">
        <f>IFERROR(VLOOKUP(B69,Données!$Q$3:$W$503,2,FALSE),"")</f>
        <v/>
      </c>
      <c r="D69" s="26" t="s">
        <v>130</v>
      </c>
      <c r="E69" s="22"/>
      <c r="F69" s="22"/>
      <c r="G69" s="22"/>
    </row>
    <row r="70" spans="1:7" ht="15" thickBot="1" x14ac:dyDescent="0.35">
      <c r="A70" s="27" t="s">
        <v>13</v>
      </c>
      <c r="B70" s="28"/>
      <c r="C70" s="25" t="str">
        <f>IFERROR(VLOOKUP(B70,Données!$Q$3:$W$503,2,FALSE),"")</f>
        <v/>
      </c>
      <c r="D70" s="26" t="s">
        <v>130</v>
      </c>
      <c r="E70" s="29"/>
      <c r="F70" s="29"/>
      <c r="G70" s="29"/>
    </row>
    <row r="71" spans="1:7" ht="16.2" thickBot="1" x14ac:dyDescent="0.35">
      <c r="A71" s="30">
        <f>$T$1-D71</f>
        <v>-810</v>
      </c>
      <c r="B71" s="31">
        <v>22</v>
      </c>
      <c r="C71" s="32" t="s">
        <v>20</v>
      </c>
      <c r="D71" s="33">
        <f>SUM(D62:D66)</f>
        <v>810</v>
      </c>
      <c r="E71" s="34">
        <f>SUM(E62:E66)+SUMPRODUCT((E62:E66=0)*1,$D236:$D240)</f>
        <v>806</v>
      </c>
      <c r="F71" s="34">
        <f>SUM(F62:F66)+SUMPRODUCT((F62:F66=0)*1,$D236:$D240)</f>
        <v>715</v>
      </c>
      <c r="G71" s="34">
        <f>SUM(G62:G66)+SUMPRODUCT((G62:G66=0)*1,$D236:$D240)</f>
        <v>737</v>
      </c>
    </row>
    <row r="72" spans="1:7" x14ac:dyDescent="0.3">
      <c r="A72" s="13" t="str">
        <f>IFERROR(VLOOKUP(B72,Données!$A$3:$I$1003,4,FALSE),"")</f>
        <v>H</v>
      </c>
      <c r="B72" s="5">
        <v>1034</v>
      </c>
      <c r="C72" s="15" t="str">
        <f>IFERROR(IF(B72=Données!X$1,Données!$X$2,VLOOKUP(B72,Données!$A$3:$I$1003,3,FALSE)),"")</f>
        <v>Mario Nolet</v>
      </c>
      <c r="D72" s="16">
        <f>IF(C72="Dummy",Données!$X$4,VLOOKUP(B72,Données!$A$3:$I$1003,5))</f>
        <v>130</v>
      </c>
      <c r="E72" s="17">
        <v>99</v>
      </c>
      <c r="F72" s="17">
        <v>97</v>
      </c>
      <c r="G72" s="17">
        <v>85</v>
      </c>
    </row>
    <row r="73" spans="1:7" x14ac:dyDescent="0.3">
      <c r="A73" s="13" t="str">
        <f>IFERROR(VLOOKUP(B73,Données!$A$3:$I$1003,4,FALSE),"")</f>
        <v>F</v>
      </c>
      <c r="B73" s="5">
        <v>1063</v>
      </c>
      <c r="C73" s="15" t="str">
        <f>IFERROR(IF(B73=Données!X$1,Données!$X$2,VLOOKUP(B73,Données!$A$3:$I$1003,3,FALSE)),"")</f>
        <v>Nicole Joly</v>
      </c>
      <c r="D73" s="16">
        <f>IF(C73="Dummy",Données!$X$4,VLOOKUP(B73,Données!$A$3:$I$1003,5))</f>
        <v>145</v>
      </c>
      <c r="E73" s="17">
        <v>161</v>
      </c>
      <c r="F73" s="17">
        <v>147</v>
      </c>
      <c r="G73" s="17">
        <v>150</v>
      </c>
    </row>
    <row r="74" spans="1:7" x14ac:dyDescent="0.3">
      <c r="A74" s="13" t="str">
        <f>IFERROR(VLOOKUP(B74,Données!$A$3:$I$1003,4,FALSE),"")</f>
        <v>F</v>
      </c>
      <c r="B74" s="5">
        <v>1036</v>
      </c>
      <c r="C74" s="15" t="str">
        <f>IFERROR(IF(B74=Données!X$1,Données!$X$2,VLOOKUP(B74,Données!$A$3:$I$1003,3,FALSE)),"")</f>
        <v>Marie-Josée Bouchard</v>
      </c>
      <c r="D74" s="16">
        <f>IF(C74="Dummy",Données!$X$4,VLOOKUP(B74,Données!$A$3:$I$1003,5))</f>
        <v>162</v>
      </c>
      <c r="E74" s="17">
        <v>149</v>
      </c>
      <c r="F74" s="17">
        <v>173</v>
      </c>
      <c r="G74" s="17">
        <v>170</v>
      </c>
    </row>
    <row r="75" spans="1:7" x14ac:dyDescent="0.3">
      <c r="A75" s="13" t="str">
        <f>IFERROR(VLOOKUP(B75,Données!$A$3:$I$1003,4,FALSE),"")</f>
        <v>F</v>
      </c>
      <c r="B75" s="5">
        <v>1037</v>
      </c>
      <c r="C75" s="15" t="str">
        <f>IFERROR(IF(B75=Données!X$1,Données!$X$2,VLOOKUP(B75,Données!$A$3:$I$1003,3,FALSE)),"")</f>
        <v>Rita Julien</v>
      </c>
      <c r="D75" s="16">
        <f>IF(C75="Dummy",Données!$X$4,VLOOKUP(B75,Données!$A$3:$I$1003,5))</f>
        <v>183</v>
      </c>
      <c r="E75" s="17">
        <v>130</v>
      </c>
      <c r="F75" s="17">
        <v>179</v>
      </c>
      <c r="G75" s="17">
        <v>180</v>
      </c>
    </row>
    <row r="76" spans="1:7" x14ac:dyDescent="0.3">
      <c r="A76" s="13" t="str">
        <f>IFERROR(VLOOKUP(B76,Données!$A$3:$I$1003,4,FALSE),"")</f>
        <v>H</v>
      </c>
      <c r="B76" s="5">
        <v>1038</v>
      </c>
      <c r="C76" s="15" t="str">
        <f>IFERROR(IF(B76=Données!X$1,Données!$X$2,VLOOKUP(B76,Données!$A$3:$I$1003,3,FALSE)),"")</f>
        <v>Raymond Chartré</v>
      </c>
      <c r="D76" s="16">
        <f>IF(C76="Dummy",Données!$X$4,VLOOKUP(B76,Données!$A$3:$I$1003,5))</f>
        <v>190</v>
      </c>
      <c r="E76" s="17">
        <v>161</v>
      </c>
      <c r="F76" s="17">
        <v>166</v>
      </c>
      <c r="G76" s="17">
        <v>147</v>
      </c>
    </row>
    <row r="77" spans="1:7" x14ac:dyDescent="0.3">
      <c r="A77" s="19" t="s">
        <v>12</v>
      </c>
      <c r="B77" s="5"/>
      <c r="C77" s="15">
        <f>IFERROR(IF(B77=Données!X$1,Données!$X$2,VLOOKUP(B77,Données!$A$3:$I$1003,3,FALSE)),"")</f>
        <v>0</v>
      </c>
      <c r="D77" s="16" t="str">
        <f>IFERROR(IF(C77="Dummy",Données!$X$4,VLOOKUP(B77,Données!$A$3:$I$1003,5,FALSE)),"")</f>
        <v/>
      </c>
      <c r="E77" s="21"/>
      <c r="F77" s="21"/>
      <c r="G77" s="21"/>
    </row>
    <row r="78" spans="1:7" x14ac:dyDescent="0.3">
      <c r="A78" s="19" t="s">
        <v>12</v>
      </c>
      <c r="B78" s="5"/>
      <c r="C78" s="15">
        <f>IFERROR(IF(B78=Données!X$1,Données!$X$2,VLOOKUP(B78,Données!$A$3:$I$1003,3,FALSE)),"")</f>
        <v>0</v>
      </c>
      <c r="D78" s="16" t="str">
        <f>IFERROR(IF(C78="Dummy",Données!$X$4,VLOOKUP(B78,Données!$A$3:$I$1003,5,FALSE)),"")</f>
        <v/>
      </c>
      <c r="E78" s="22"/>
      <c r="F78" s="22"/>
      <c r="G78" s="22"/>
    </row>
    <row r="79" spans="1:7" x14ac:dyDescent="0.3">
      <c r="A79" s="23" t="s">
        <v>13</v>
      </c>
      <c r="B79" s="24"/>
      <c r="C79" s="25" t="str">
        <f>IFERROR(VLOOKUP(B79,Données!$Q$3:$W$503,2,FALSE),"")</f>
        <v/>
      </c>
      <c r="D79" s="26" t="s">
        <v>130</v>
      </c>
      <c r="E79" s="22"/>
      <c r="F79" s="22"/>
      <c r="G79" s="22"/>
    </row>
    <row r="80" spans="1:7" ht="15" thickBot="1" x14ac:dyDescent="0.35">
      <c r="A80" s="27" t="s">
        <v>13</v>
      </c>
      <c r="B80" s="28"/>
      <c r="C80" s="25" t="str">
        <f>IFERROR(VLOOKUP(B80,Données!$Q$3:$W$503,2,FALSE),"")</f>
        <v/>
      </c>
      <c r="D80" s="26" t="s">
        <v>130</v>
      </c>
      <c r="E80" s="29"/>
      <c r="F80" s="29"/>
      <c r="G80" s="29"/>
    </row>
    <row r="81" spans="1:7" ht="16.2" thickBot="1" x14ac:dyDescent="0.35">
      <c r="A81" s="30">
        <f>$T$1-D81</f>
        <v>-810</v>
      </c>
      <c r="B81" s="31">
        <v>20</v>
      </c>
      <c r="C81" s="32" t="s">
        <v>21</v>
      </c>
      <c r="D81" s="33">
        <f>SUM(D72:D76)</f>
        <v>810</v>
      </c>
      <c r="E81" s="34">
        <f>SUM(E72:E76)+SUMPRODUCT((E72:E76=0)*1,$D246:$D250)</f>
        <v>700</v>
      </c>
      <c r="F81" s="34">
        <f>SUM(F72:F76)+SUMPRODUCT((F72:F76=0)*1,$D246:$D250)</f>
        <v>762</v>
      </c>
      <c r="G81" s="34">
        <f>SUM(G72:G76)+SUMPRODUCT((G72:G76=0)*1,$D246:$D250)</f>
        <v>732</v>
      </c>
    </row>
    <row r="82" spans="1:7" x14ac:dyDescent="0.3">
      <c r="A82" s="13" t="str">
        <f>IFERROR(VLOOKUP(B82,Données!$A$3:$I$1003,4,FALSE),"")</f>
        <v>F</v>
      </c>
      <c r="B82" s="5">
        <v>1039</v>
      </c>
      <c r="C82" s="15" t="str">
        <f>IFERROR(IF(B82=Données!X$1,Données!$X$2,VLOOKUP(B82,Données!$A$3:$I$1003,3,FALSE)),"")</f>
        <v>Johanne Champagne</v>
      </c>
      <c r="D82" s="16">
        <f>IF(C82="Dummy",Données!$X$4,VLOOKUP(B82,Données!$A$3:$I$1003,5))</f>
        <v>134</v>
      </c>
      <c r="E82" s="17">
        <v>162</v>
      </c>
      <c r="F82" s="17">
        <v>107</v>
      </c>
      <c r="G82" s="17">
        <v>131</v>
      </c>
    </row>
    <row r="83" spans="1:7" x14ac:dyDescent="0.3">
      <c r="A83" s="13" t="str">
        <f>IFERROR(VLOOKUP(B83,Données!$A$3:$I$1003,4,FALSE),"")</f>
        <v>H</v>
      </c>
      <c r="B83" s="5">
        <v>1040</v>
      </c>
      <c r="C83" s="15" t="str">
        <f>IFERROR(IF(B83=Données!X$1,Données!$X$2,VLOOKUP(B83,Données!$A$3:$I$1003,3,FALSE)),"")</f>
        <v>Yvon Cyr</v>
      </c>
      <c r="D83" s="16">
        <f>IF(C83="Dummy",Données!$X$4,VLOOKUP(B83,Données!$A$3:$I$1003,5))</f>
        <v>164</v>
      </c>
      <c r="E83" s="17">
        <v>171</v>
      </c>
      <c r="F83" s="17">
        <v>155</v>
      </c>
      <c r="G83" s="17">
        <v>178</v>
      </c>
    </row>
    <row r="84" spans="1:7" x14ac:dyDescent="0.3">
      <c r="A84" s="13" t="str">
        <f>IFERROR(VLOOKUP(B84,Données!$A$3:$I$1003,4,FALSE),"")</f>
        <v>F</v>
      </c>
      <c r="B84" s="5">
        <v>1043</v>
      </c>
      <c r="C84" s="15" t="str">
        <f>IFERROR(IF(B84=Données!X$1,Données!$X$2,VLOOKUP(B84,Données!$A$3:$I$1003,3,FALSE)),"")</f>
        <v>Colombe Nolet</v>
      </c>
      <c r="D84" s="16">
        <f>IF(C84="Dummy",Données!$X$4,VLOOKUP(B84,Données!$A$3:$I$1003,5))</f>
        <v>145</v>
      </c>
      <c r="E84" s="17">
        <v>183</v>
      </c>
      <c r="F84" s="17">
        <v>157</v>
      </c>
      <c r="G84" s="17">
        <v>109</v>
      </c>
    </row>
    <row r="85" spans="1:7" x14ac:dyDescent="0.3">
      <c r="A85" s="13" t="str">
        <f>IFERROR(VLOOKUP(B85,Données!$A$3:$I$1003,4,FALSE),"")</f>
        <v>H</v>
      </c>
      <c r="B85" s="5">
        <v>1057</v>
      </c>
      <c r="C85" s="15" t="str">
        <f>IFERROR(IF(B85=Données!X$1,Données!$X$2,VLOOKUP(B85,Données!$A$3:$I$1003,3,FALSE)),"")</f>
        <v>Jacques Croteau</v>
      </c>
      <c r="D85" s="16">
        <f>IF(C85="Dummy",Données!$X$4,VLOOKUP(B85,Données!$A$3:$I$1003,5))</f>
        <v>173</v>
      </c>
      <c r="E85" s="17">
        <v>181</v>
      </c>
      <c r="F85" s="17">
        <v>180</v>
      </c>
      <c r="G85" s="17">
        <v>176</v>
      </c>
    </row>
    <row r="86" spans="1:7" x14ac:dyDescent="0.3">
      <c r="A86" s="13" t="str">
        <f>IFERROR(VLOOKUP(B86,Données!$A$3:$I$1003,4,FALSE),"")</f>
        <v>H</v>
      </c>
      <c r="B86" s="5">
        <v>1042</v>
      </c>
      <c r="C86" s="15" t="str">
        <f>IFERROR(IF(B86=Données!X$1,Données!$X$2,VLOOKUP(B86,Données!$A$3:$I$1003,3,FALSE)),"")</f>
        <v>Marcel Legault</v>
      </c>
      <c r="D86" s="16">
        <f>IF(C86="Dummy",Données!$X$4,VLOOKUP(B86,Données!$A$3:$I$1003,5))</f>
        <v>195</v>
      </c>
      <c r="E86" s="17">
        <v>216</v>
      </c>
      <c r="F86" s="17">
        <v>210</v>
      </c>
      <c r="G86" s="17">
        <v>217</v>
      </c>
    </row>
    <row r="87" spans="1:7" x14ac:dyDescent="0.3">
      <c r="A87" s="19" t="s">
        <v>12</v>
      </c>
      <c r="B87" s="5"/>
      <c r="C87" s="15">
        <f>IFERROR(IF(B87=Données!X$1,Données!$X$2,VLOOKUP(B87,Données!$A$3:$I$1003,3,FALSE)),"")</f>
        <v>0</v>
      </c>
      <c r="D87" s="16" t="str">
        <f>IFERROR(IF(C87="Dummy",Données!$X$4,VLOOKUP(B87,Données!$A$3:$I$1003,5,FALSE)),"")</f>
        <v/>
      </c>
      <c r="E87" s="21"/>
      <c r="F87" s="21"/>
      <c r="G87" s="21"/>
    </row>
    <row r="88" spans="1:7" x14ac:dyDescent="0.3">
      <c r="A88" s="19" t="s">
        <v>12</v>
      </c>
      <c r="B88" s="5"/>
      <c r="C88" s="15">
        <f>IFERROR(IF(B88=Données!X$1,Données!$X$2,VLOOKUP(B88,Données!$A$3:$I$1003,3,FALSE)),"")</f>
        <v>0</v>
      </c>
      <c r="D88" s="16" t="str">
        <f>IFERROR(IF(C88="Dummy",Données!$X$4,VLOOKUP(B88,Données!$A$3:$I$1003,5,FALSE)),"")</f>
        <v/>
      </c>
      <c r="E88" s="22"/>
      <c r="F88" s="22"/>
      <c r="G88" s="22"/>
    </row>
    <row r="89" spans="1:7" x14ac:dyDescent="0.3">
      <c r="A89" s="23" t="s">
        <v>13</v>
      </c>
      <c r="B89" s="24"/>
      <c r="C89" s="25" t="str">
        <f>IFERROR(VLOOKUP(B89,Données!$Q$3:$W$503,2,FALSE),"")</f>
        <v/>
      </c>
      <c r="D89" s="26" t="s">
        <v>130</v>
      </c>
      <c r="E89" s="22"/>
      <c r="F89" s="22"/>
      <c r="G89" s="22"/>
    </row>
    <row r="90" spans="1:7" ht="15" thickBot="1" x14ac:dyDescent="0.35">
      <c r="A90" s="27" t="s">
        <v>13</v>
      </c>
      <c r="B90" s="28"/>
      <c r="C90" s="25" t="str">
        <f>IFERROR(VLOOKUP(B90,Données!$Q$3:$W$503,2,FALSE),"")</f>
        <v/>
      </c>
      <c r="D90" s="26" t="s">
        <v>130</v>
      </c>
      <c r="E90" s="29"/>
      <c r="F90" s="29"/>
      <c r="G90" s="29"/>
    </row>
    <row r="91" spans="1:7" ht="16.2" thickBot="1" x14ac:dyDescent="0.35">
      <c r="A91" s="30">
        <f>$T$1-D91</f>
        <v>-811</v>
      </c>
      <c r="B91" s="31">
        <v>10</v>
      </c>
      <c r="C91" s="32" t="s">
        <v>22</v>
      </c>
      <c r="D91" s="33">
        <f>SUM(D82:D86)</f>
        <v>811</v>
      </c>
      <c r="E91" s="34">
        <f>SUM(E82:E86)+SUMPRODUCT((E82:E86=0)*1,$D256:$D260)</f>
        <v>913</v>
      </c>
      <c r="F91" s="34">
        <f>SUM(F82:F86)+SUMPRODUCT((F82:F86=0)*1,$D256:$D260)</f>
        <v>809</v>
      </c>
      <c r="G91" s="34">
        <f>SUM(G82:G86)+SUMPRODUCT((G82:G86=0)*1,$D256:$D260)</f>
        <v>811</v>
      </c>
    </row>
    <row r="92" spans="1:7" x14ac:dyDescent="0.3">
      <c r="A92" s="13" t="str">
        <f>IFERROR(VLOOKUP(B92,Données!$A$3:$I$1003,4,FALSE),"")</f>
        <v>H</v>
      </c>
      <c r="B92" s="5">
        <v>1025</v>
      </c>
      <c r="C92" s="15" t="str">
        <f>IFERROR(IF(B92=Données!X$1,Données!$X$2,VLOOKUP(B92,Données!$A$3:$I$1003,3,FALSE)),"")</f>
        <v>Claude Chaumont</v>
      </c>
      <c r="D92" s="16">
        <f>IF(C92="Dummy",Données!$X$4,VLOOKUP(B92,Données!$A$3:$I$1003,5))</f>
        <v>136</v>
      </c>
      <c r="E92" s="17">
        <v>132</v>
      </c>
      <c r="F92" s="17">
        <v>119</v>
      </c>
      <c r="G92" s="17">
        <v>128</v>
      </c>
    </row>
    <row r="93" spans="1:7" x14ac:dyDescent="0.3">
      <c r="A93" s="13" t="str">
        <f>IFERROR(VLOOKUP(B93,Données!$A$3:$I$1003,4,FALSE),"")</f>
        <v>H</v>
      </c>
      <c r="B93" s="5">
        <v>1011</v>
      </c>
      <c r="C93" s="15" t="str">
        <f>IFERROR(IF(B93=Données!X$1,Données!$X$2,VLOOKUP(B93,Données!$A$3:$I$1003,3,FALSE)),"")</f>
        <v>Réal Nolet</v>
      </c>
      <c r="D93" s="16">
        <f>IF(C93="Dummy",Données!$X$4,VLOOKUP(B93,Données!$A$3:$I$1003,5))</f>
        <v>154</v>
      </c>
      <c r="E93" s="17">
        <v>159</v>
      </c>
      <c r="F93" s="17">
        <v>118</v>
      </c>
      <c r="G93" s="17">
        <v>142</v>
      </c>
    </row>
    <row r="94" spans="1:7" x14ac:dyDescent="0.3">
      <c r="A94" s="13" t="str">
        <f>IFERROR(VLOOKUP(B94,Données!$A$3:$I$1003,4,FALSE),"")</f>
        <v>H</v>
      </c>
      <c r="B94" s="5">
        <v>1060</v>
      </c>
      <c r="C94" s="15" t="str">
        <f>IFERROR(IF(B94=Données!X$1,Données!$X$2,VLOOKUP(B94,Données!$A$3:$I$1003,3,FALSE)),"")</f>
        <v>Jean-Claude Matte</v>
      </c>
      <c r="D94" s="16">
        <f>IF(C94="Dummy",Données!$X$4,VLOOKUP(B94,Données!$A$3:$I$1003,5))</f>
        <v>165</v>
      </c>
      <c r="E94" s="17"/>
      <c r="F94" s="17"/>
      <c r="G94" s="17"/>
    </row>
    <row r="95" spans="1:7" x14ac:dyDescent="0.3">
      <c r="A95" s="13" t="str">
        <f>IFERROR(VLOOKUP(B95,Données!$A$3:$I$1003,4,FALSE),"")</f>
        <v>H</v>
      </c>
      <c r="B95" s="5">
        <v>1047</v>
      </c>
      <c r="C95" s="15" t="str">
        <f>IFERROR(IF(B95=Données!X$1,Données!$X$2,VLOOKUP(B95,Données!$A$3:$I$1003,3,FALSE)),"")</f>
        <v>Joël Gravel</v>
      </c>
      <c r="D95" s="16">
        <f>IF(C95="Dummy",Données!$X$4,VLOOKUP(B95,Données!$A$3:$I$1003,5))</f>
        <v>186</v>
      </c>
      <c r="E95" s="17">
        <v>214</v>
      </c>
      <c r="F95" s="17">
        <v>265</v>
      </c>
      <c r="G95" s="17">
        <v>181</v>
      </c>
    </row>
    <row r="96" spans="1:7" x14ac:dyDescent="0.3">
      <c r="A96" s="13" t="str">
        <f>IFERROR(VLOOKUP(B96,Données!$A$3:$I$1003,4,FALSE),"")</f>
        <v>H</v>
      </c>
      <c r="B96" s="5">
        <v>1048</v>
      </c>
      <c r="C96" s="15" t="str">
        <f>IFERROR(IF(B96=Données!X$1,Données!$X$2,VLOOKUP(B96,Données!$A$3:$I$1003,3,FALSE)),"")</f>
        <v>Jacques Robillard</v>
      </c>
      <c r="D96" s="16">
        <f>IF(C96="Dummy",Données!$X$4,VLOOKUP(B96,Données!$A$3:$I$1003,5))</f>
        <v>176</v>
      </c>
      <c r="E96" s="17">
        <v>220</v>
      </c>
      <c r="F96" s="17">
        <v>172</v>
      </c>
      <c r="G96" s="17">
        <v>217</v>
      </c>
    </row>
    <row r="97" spans="1:7" x14ac:dyDescent="0.3">
      <c r="A97" s="19" t="s">
        <v>12</v>
      </c>
      <c r="B97" s="5"/>
      <c r="C97" s="15">
        <f>IFERROR(IF(B97=Données!X$1,Données!$X$2,VLOOKUP(B97,Données!$A$3:$I$1003,3,FALSE)),"")</f>
        <v>0</v>
      </c>
      <c r="D97" s="16" t="str">
        <f>IFERROR(IF(C97="Dummy",Données!$X$4,VLOOKUP(B97,Données!$A$3:$I$1003,5,FALSE)),"")</f>
        <v/>
      </c>
      <c r="E97" s="21"/>
      <c r="F97" s="21"/>
      <c r="G97" s="21"/>
    </row>
    <row r="98" spans="1:7" x14ac:dyDescent="0.3">
      <c r="A98" s="19" t="s">
        <v>12</v>
      </c>
      <c r="B98" s="5"/>
      <c r="C98" s="15">
        <f>IFERROR(IF(B98=Données!X$1,Données!$X$2,VLOOKUP(B98,Données!$A$3:$I$1003,3,FALSE)),"")</f>
        <v>0</v>
      </c>
      <c r="D98" s="16" t="str">
        <f>IFERROR(IF(C98="Dummy",Données!$X$4,VLOOKUP(B98,Données!$A$3:$I$1003,5,FALSE)),"")</f>
        <v/>
      </c>
      <c r="E98" s="22"/>
      <c r="F98" s="22"/>
      <c r="G98" s="22"/>
    </row>
    <row r="99" spans="1:7" x14ac:dyDescent="0.3">
      <c r="A99" s="23" t="s">
        <v>13</v>
      </c>
      <c r="B99" s="24"/>
      <c r="C99" s="25" t="str">
        <f>IFERROR(VLOOKUP(B99,Données!$Q$3:$W$503,2,FALSE),"")</f>
        <v/>
      </c>
      <c r="D99" s="26" t="s">
        <v>130</v>
      </c>
      <c r="E99" s="22"/>
      <c r="F99" s="22"/>
      <c r="G99" s="22"/>
    </row>
    <row r="100" spans="1:7" ht="15" thickBot="1" x14ac:dyDescent="0.35">
      <c r="A100" s="27" t="s">
        <v>13</v>
      </c>
      <c r="B100" s="28"/>
      <c r="C100" s="25" t="str">
        <f>IFERROR(VLOOKUP(B100,Données!$Q$3:$W$503,2,FALSE),"")</f>
        <v/>
      </c>
      <c r="D100" s="26" t="s">
        <v>130</v>
      </c>
      <c r="E100" s="29"/>
      <c r="F100" s="29"/>
      <c r="G100" s="29"/>
    </row>
    <row r="101" spans="1:7" ht="16.2" thickBot="1" x14ac:dyDescent="0.35">
      <c r="A101" s="30">
        <f>$T$1-D101</f>
        <v>-817</v>
      </c>
      <c r="B101" s="31">
        <v>6</v>
      </c>
      <c r="C101" s="32" t="s">
        <v>0</v>
      </c>
      <c r="D101" s="33">
        <f>SUM(D92:D96)</f>
        <v>817</v>
      </c>
      <c r="E101" s="34">
        <f>SUM(E92:E96)+SUMPRODUCT((E92:E96=0)*1,$D266:$D270)</f>
        <v>896</v>
      </c>
      <c r="F101" s="34">
        <f>SUM(F92:F96)+SUMPRODUCT((F92:F96=0)*1,$D266:$D270)</f>
        <v>845</v>
      </c>
      <c r="G101" s="34">
        <f>SUM(G92:G96)+SUMPRODUCT((G92:G96=0)*1,$D266:$D270)</f>
        <v>839</v>
      </c>
    </row>
    <row r="102" spans="1:7" x14ac:dyDescent="0.3">
      <c r="A102" s="13" t="str">
        <f>IFERROR(VLOOKUP(B102,Données!$A$3:$I$1003,4,FALSE),"")</f>
        <v>F</v>
      </c>
      <c r="B102" s="5">
        <v>1054</v>
      </c>
      <c r="C102" s="15" t="str">
        <f>IFERROR(IF(B102=Données!X$1,Données!$X$2,VLOOKUP(B102,Données!$A$3:$I$1003,3,FALSE)),"")</f>
        <v>Pauline Morin</v>
      </c>
      <c r="D102" s="16">
        <f>IF(C102="Dummy",Données!$X$4,VLOOKUP(B102,Données!$A$3:$I$1003,5))</f>
        <v>136</v>
      </c>
      <c r="E102" s="17">
        <v>96</v>
      </c>
      <c r="F102" s="17">
        <v>123</v>
      </c>
      <c r="G102" s="17">
        <v>158</v>
      </c>
    </row>
    <row r="103" spans="1:7" x14ac:dyDescent="0.3">
      <c r="A103" s="13" t="str">
        <f>IFERROR(VLOOKUP(B103,Données!$A$3:$I$1003,4,FALSE),"")</f>
        <v>H</v>
      </c>
      <c r="B103" s="5">
        <v>1006</v>
      </c>
      <c r="C103" s="15" t="str">
        <f>IFERROR(IF(B103=Données!X$1,Données!$X$2,VLOOKUP(B103,Données!$A$3:$I$1003,3,FALSE)),"")</f>
        <v>Jean-Pierre Lapointe</v>
      </c>
      <c r="D103" s="16">
        <f>IF(C103="Dummy",Données!$X$4,VLOOKUP(B103,Données!$A$3:$I$1003,5))</f>
        <v>148</v>
      </c>
      <c r="E103" s="17">
        <v>173</v>
      </c>
      <c r="F103" s="17">
        <v>137</v>
      </c>
      <c r="G103" s="17">
        <v>168</v>
      </c>
    </row>
    <row r="104" spans="1:7" x14ac:dyDescent="0.3">
      <c r="A104" s="13" t="str">
        <f>IFERROR(VLOOKUP(B104,Données!$A$3:$I$1003,4,FALSE),"")</f>
        <v>F</v>
      </c>
      <c r="B104" s="5">
        <v>1051</v>
      </c>
      <c r="C104" s="15" t="str">
        <f>IFERROR(IF(B104=Données!X$1,Données!$X$2,VLOOKUP(B104,Données!$A$3:$I$1003,3,FALSE)),"")</f>
        <v>Huguette Charron</v>
      </c>
      <c r="D104" s="16">
        <f>IF(C104="Dummy",Données!$X$4,VLOOKUP(B104,Données!$A$3:$I$1003,5))</f>
        <v>170</v>
      </c>
      <c r="E104" s="17">
        <v>194</v>
      </c>
      <c r="F104" s="17">
        <v>172</v>
      </c>
      <c r="G104" s="17">
        <v>129</v>
      </c>
    </row>
    <row r="105" spans="1:7" x14ac:dyDescent="0.3">
      <c r="A105" s="13" t="str">
        <f>IFERROR(VLOOKUP(B105,Données!$A$3:$I$1003,4,FALSE),"")</f>
        <v>H</v>
      </c>
      <c r="B105" s="5">
        <v>1052</v>
      </c>
      <c r="C105" s="15" t="str">
        <f>IFERROR(IF(B105=Données!X$1,Données!$X$2,VLOOKUP(B105,Données!$A$3:$I$1003,3,FALSE)),"")</f>
        <v>Richard Champagne</v>
      </c>
      <c r="D105" s="16">
        <f>IF(C105="Dummy",Données!$X$4,VLOOKUP(B105,Données!$A$3:$I$1003,5))</f>
        <v>188</v>
      </c>
      <c r="E105" s="17">
        <v>233</v>
      </c>
      <c r="F105" s="17">
        <v>229</v>
      </c>
      <c r="G105" s="17">
        <v>205</v>
      </c>
    </row>
    <row r="106" spans="1:7" x14ac:dyDescent="0.3">
      <c r="A106" s="13" t="str">
        <f>IFERROR(VLOOKUP(B106,Données!$A$3:$I$1003,4,FALSE),"")</f>
        <v>F</v>
      </c>
      <c r="B106" s="5">
        <v>1053</v>
      </c>
      <c r="C106" s="15" t="str">
        <f>IFERROR(IF(B106=Données!X$1,Données!$X$2,VLOOKUP(B106,Données!$A$3:$I$1003,3,FALSE)),"")</f>
        <v>Dorothée Beauchesne</v>
      </c>
      <c r="D106" s="16">
        <f>IF(C106="Dummy",Données!$X$4,VLOOKUP(B106,Données!$A$3:$I$1003,5))</f>
        <v>174</v>
      </c>
      <c r="E106" s="17">
        <v>180</v>
      </c>
      <c r="F106" s="17">
        <v>164</v>
      </c>
      <c r="G106" s="17">
        <v>184</v>
      </c>
    </row>
    <row r="107" spans="1:7" x14ac:dyDescent="0.3">
      <c r="A107" s="19" t="s">
        <v>12</v>
      </c>
      <c r="B107" s="5"/>
      <c r="C107" s="15">
        <f>IFERROR(IF(B107=Données!X$1,Données!$X$2,VLOOKUP(B107,Données!$A$3:$I$1003,3,FALSE)),"")</f>
        <v>0</v>
      </c>
      <c r="D107" s="16" t="str">
        <f>IFERROR(IF(C107="Dummy",Données!$X$4,VLOOKUP(B107,Données!$A$3:$I$1003,5,FALSE)),"")</f>
        <v/>
      </c>
      <c r="E107" s="21"/>
      <c r="F107" s="21"/>
      <c r="G107" s="21"/>
    </row>
    <row r="108" spans="1:7" x14ac:dyDescent="0.3">
      <c r="A108" s="19" t="s">
        <v>12</v>
      </c>
      <c r="B108" s="5"/>
      <c r="C108" s="15">
        <f>IFERROR(IF(B108=Données!X$1,Données!$X$2,VLOOKUP(B108,Données!$A$3:$I$1003,3,FALSE)),"")</f>
        <v>0</v>
      </c>
      <c r="D108" s="16" t="str">
        <f>IFERROR(IF(C108="Dummy",Données!$X$4,VLOOKUP(B108,Données!$A$3:$I$1003,5,FALSE)),"")</f>
        <v/>
      </c>
      <c r="E108" s="22"/>
      <c r="F108" s="22"/>
      <c r="G108" s="22"/>
    </row>
    <row r="109" spans="1:7" x14ac:dyDescent="0.3">
      <c r="A109" s="23" t="s">
        <v>13</v>
      </c>
      <c r="B109" s="24">
        <v>3003</v>
      </c>
      <c r="C109" s="25" t="str">
        <f>IFERROR(VLOOKUP(B109,Données!$Q$3:$W$503,2,FALSE),"")</f>
        <v/>
      </c>
      <c r="D109" s="26">
        <v>208</v>
      </c>
      <c r="E109" s="22"/>
      <c r="F109" s="22"/>
      <c r="G109" s="22"/>
    </row>
    <row r="110" spans="1:7" ht="15" thickBot="1" x14ac:dyDescent="0.35">
      <c r="A110" s="27" t="s">
        <v>13</v>
      </c>
      <c r="B110" s="28"/>
      <c r="C110" s="25" t="str">
        <f>IFERROR(VLOOKUP(B110,Données!$Q$3:$W$503,2,FALSE),"")</f>
        <v/>
      </c>
      <c r="D110" s="26" t="s">
        <v>130</v>
      </c>
      <c r="E110" s="29"/>
      <c r="F110" s="29"/>
      <c r="G110" s="29"/>
    </row>
    <row r="111" spans="1:7" ht="16.2" thickBot="1" x14ac:dyDescent="0.35">
      <c r="A111" s="30">
        <f>$T$1-D111</f>
        <v>-816</v>
      </c>
      <c r="B111" s="31">
        <v>17</v>
      </c>
      <c r="C111" s="32" t="s">
        <v>1</v>
      </c>
      <c r="D111" s="33">
        <f>SUM(D102:D106)</f>
        <v>816</v>
      </c>
      <c r="E111" s="34">
        <f>SUM(E102:E106)+SUMPRODUCT((E102:E106=0)*1,$D276:$D280)</f>
        <v>876</v>
      </c>
      <c r="F111" s="34">
        <f>SUM(F102:F106)+SUMPRODUCT((F102:F106=0)*1,$D276:$D280)</f>
        <v>825</v>
      </c>
      <c r="G111" s="34">
        <f>SUM(G102:G106)+SUMPRODUCT((G102:G106=0)*1,$D276:$D280)</f>
        <v>844</v>
      </c>
    </row>
    <row r="112" spans="1:7" x14ac:dyDescent="0.3">
      <c r="A112" s="13" t="str">
        <f>IFERROR(VLOOKUP(B112,Données!$A$3:$I$1003,4,FALSE),"")</f>
        <v>F</v>
      </c>
      <c r="B112" s="5">
        <v>1027</v>
      </c>
      <c r="C112" s="15" t="str">
        <f>IFERROR(IF(B112=Données!X$1,Données!$X$2,VLOOKUP(B112,Données!$A$3:$I$1003,3,FALSE)),"")</f>
        <v>Janice Clarke</v>
      </c>
      <c r="D112" s="16">
        <f>IF(C112="Dummy",Données!$X$4,VLOOKUP(B112,Données!$A$3:$I$1003,5))</f>
        <v>130</v>
      </c>
      <c r="E112" s="17">
        <v>130</v>
      </c>
      <c r="F112" s="17">
        <v>123</v>
      </c>
      <c r="G112" s="17">
        <v>159</v>
      </c>
    </row>
    <row r="113" spans="1:7" x14ac:dyDescent="0.3">
      <c r="A113" s="13" t="str">
        <f>IFERROR(VLOOKUP(B113,Données!$A$3:$I$1003,4,FALSE),"")</f>
        <v>H</v>
      </c>
      <c r="B113" s="5">
        <v>1017</v>
      </c>
      <c r="C113" s="15" t="str">
        <f>IFERROR(IF(B113=Données!X$1,Données!$X$2,VLOOKUP(B113,Données!$A$3:$I$1003,3,FALSE)),"")</f>
        <v>Jacques Charlebois</v>
      </c>
      <c r="D113" s="16">
        <f>IF(C113="Dummy",Données!$X$4,VLOOKUP(B113,Données!$A$3:$I$1003,5))</f>
        <v>162</v>
      </c>
      <c r="E113" s="17">
        <v>170</v>
      </c>
      <c r="F113" s="17">
        <v>153</v>
      </c>
      <c r="G113" s="17">
        <v>164</v>
      </c>
    </row>
    <row r="114" spans="1:7" x14ac:dyDescent="0.3">
      <c r="A114" s="13" t="str">
        <f>IFERROR(VLOOKUP(B114,Données!$A$3:$I$1003,4,FALSE),"")</f>
        <v>H</v>
      </c>
      <c r="B114" s="5">
        <v>1016</v>
      </c>
      <c r="C114" s="15" t="str">
        <f>IFERROR(IF(B114=Données!X$1,Données!$X$2,VLOOKUP(B114,Données!$A$3:$I$1003,3,FALSE)),"")</f>
        <v>Denis Lauzon</v>
      </c>
      <c r="D114" s="16">
        <f>IF(C114="Dummy",Données!$X$4,VLOOKUP(B114,Données!$A$3:$I$1003,5))</f>
        <v>170</v>
      </c>
      <c r="E114" s="17">
        <v>183</v>
      </c>
      <c r="F114" s="17">
        <v>187</v>
      </c>
      <c r="G114" s="17">
        <v>158</v>
      </c>
    </row>
    <row r="115" spans="1:7" x14ac:dyDescent="0.3">
      <c r="A115" s="13" t="str">
        <f>IFERROR(VLOOKUP(B115,Données!$A$3:$I$1003,4,FALSE),"")</f>
        <v>H</v>
      </c>
      <c r="B115" s="5">
        <v>1018</v>
      </c>
      <c r="C115" s="15" t="str">
        <f>IFERROR(IF(B115=Données!X$1,Données!$X$2,VLOOKUP(B115,Données!$A$3:$I$1003,3,FALSE)),"")</f>
        <v>Roland Gariépy</v>
      </c>
      <c r="D115" s="16">
        <f>IF(C115="Dummy",Données!$X$4,VLOOKUP(B115,Données!$A$3:$I$1003,5))</f>
        <v>177</v>
      </c>
      <c r="E115" s="17"/>
      <c r="F115" s="17"/>
      <c r="G115" s="17"/>
    </row>
    <row r="116" spans="1:7" x14ac:dyDescent="0.3">
      <c r="A116" s="13" t="str">
        <f>IFERROR(VLOOKUP(B116,Données!$A$3:$I$1003,4,FALSE),"")</f>
        <v>H</v>
      </c>
      <c r="B116" s="5">
        <v>1058</v>
      </c>
      <c r="C116" s="15" t="str">
        <f>IFERROR(IF(B116=Données!X$1,Données!$X$2,VLOOKUP(B116,Données!$A$3:$I$1003,3,FALSE)),"")</f>
        <v>André Cyr</v>
      </c>
      <c r="D116" s="16">
        <f>IF(C116="Dummy",Données!$X$4,VLOOKUP(B116,Données!$A$3:$I$1003,5))</f>
        <v>197</v>
      </c>
      <c r="E116" s="17">
        <v>234</v>
      </c>
      <c r="F116" s="17">
        <v>200</v>
      </c>
      <c r="G116" s="17">
        <v>170</v>
      </c>
    </row>
    <row r="117" spans="1:7" x14ac:dyDescent="0.3">
      <c r="A117" s="19" t="s">
        <v>12</v>
      </c>
      <c r="B117" s="5"/>
      <c r="C117" s="15">
        <f>IFERROR(IF(B117=Données!X$1,Données!$X$2,VLOOKUP(B117,Données!$A$3:$I$1003,3,FALSE)),"")</f>
        <v>0</v>
      </c>
      <c r="D117" s="16" t="str">
        <f>IFERROR(IF(C117="Dummy",Données!$X$4,VLOOKUP(B117,Données!$A$3:$I$1003,5,FALSE)),"")</f>
        <v/>
      </c>
      <c r="E117" s="21"/>
      <c r="F117" s="21"/>
      <c r="G117" s="21"/>
    </row>
    <row r="118" spans="1:7" x14ac:dyDescent="0.3">
      <c r="A118" s="19" t="s">
        <v>12</v>
      </c>
      <c r="B118" s="5"/>
      <c r="C118" s="15">
        <f>IFERROR(IF(B118=Données!X$1,Données!$X$2,VLOOKUP(B118,Données!$A$3:$I$1003,3,FALSE)),"")</f>
        <v>0</v>
      </c>
      <c r="D118" s="16" t="str">
        <f>IFERROR(IF(C118="Dummy",Données!$X$4,VLOOKUP(B118,Données!$A$3:$I$1003,5,FALSE)),"")</f>
        <v/>
      </c>
      <c r="E118" s="22"/>
      <c r="F118" s="22"/>
      <c r="G118" s="22"/>
    </row>
    <row r="119" spans="1:7" x14ac:dyDescent="0.3">
      <c r="A119" s="23" t="s">
        <v>13</v>
      </c>
      <c r="B119" s="24"/>
      <c r="C119" s="25" t="str">
        <f>IFERROR(VLOOKUP(B119,Données!$Q$3:$W$503,2,FALSE),"")</f>
        <v/>
      </c>
      <c r="D119" s="26" t="s">
        <v>130</v>
      </c>
      <c r="E119" s="22"/>
      <c r="F119" s="22"/>
      <c r="G119" s="22"/>
    </row>
    <row r="120" spans="1:7" ht="15" thickBot="1" x14ac:dyDescent="0.35">
      <c r="A120" s="27" t="s">
        <v>13</v>
      </c>
      <c r="B120" s="28"/>
      <c r="C120" s="25" t="str">
        <f>IFERROR(VLOOKUP(B120,Données!$Q$3:$W$503,2,FALSE),"")</f>
        <v/>
      </c>
      <c r="D120" s="26" t="s">
        <v>130</v>
      </c>
      <c r="E120" s="29"/>
      <c r="F120" s="29"/>
      <c r="G120" s="29"/>
    </row>
    <row r="121" spans="1:7" ht="16.2" thickBot="1" x14ac:dyDescent="0.35">
      <c r="A121" s="30">
        <f>$T$1-D121</f>
        <v>-836</v>
      </c>
      <c r="B121" s="31">
        <v>19</v>
      </c>
      <c r="C121" s="32" t="s">
        <v>2</v>
      </c>
      <c r="D121" s="33">
        <f>SUM(D112:D116)</f>
        <v>836</v>
      </c>
      <c r="E121" s="34">
        <f>SUM(E112:E116)+SUMPRODUCT((E112:E116=0)*1,$D286:$D290)</f>
        <v>890</v>
      </c>
      <c r="F121" s="34">
        <f>SUM(F112:F116)+SUMPRODUCT((F112:F116=0)*1,$D286:$D290)</f>
        <v>836</v>
      </c>
      <c r="G121" s="34">
        <f>SUM(G112:G116)+SUMPRODUCT((G112:G116=0)*1,$D286:$D290)</f>
        <v>824</v>
      </c>
    </row>
    <row r="122" spans="1:7" x14ac:dyDescent="0.3">
      <c r="A122" s="13" t="str">
        <f>IFERROR(VLOOKUP(B122,Données!$A$3:$I$1003,4,FALSE),"")</f>
        <v>H</v>
      </c>
      <c r="B122" s="5">
        <v>1046</v>
      </c>
      <c r="C122" s="15" t="str">
        <f>IFERROR(IF(B122=Données!X$1,Données!$X$2,VLOOKUP(B122,Données!$A$3:$I$1003,3,FALSE)),"")</f>
        <v xml:space="preserve">Élie Issa </v>
      </c>
      <c r="D122" s="16">
        <f>IF(C122="Dummy",Données!$X$4,VLOOKUP(B122,Données!$A$3:$I$1003,5))</f>
        <v>168</v>
      </c>
      <c r="E122" s="17">
        <v>159</v>
      </c>
      <c r="F122" s="17">
        <v>179</v>
      </c>
      <c r="G122" s="17">
        <v>116</v>
      </c>
    </row>
    <row r="123" spans="1:7" x14ac:dyDescent="0.3">
      <c r="A123" s="13" t="str">
        <f>IFERROR(VLOOKUP(B123,Données!$A$3:$I$1003,4,FALSE),"")</f>
        <v>F</v>
      </c>
      <c r="B123" s="5">
        <v>1071</v>
      </c>
      <c r="C123" s="15" t="str">
        <f>IFERROR(IF(B123=Données!X$1,Données!$X$2,VLOOKUP(B123,Données!$A$3:$I$1003,3,FALSE)),"")</f>
        <v>Guylaine Desroches</v>
      </c>
      <c r="D123" s="16">
        <f>IF(C123="Dummy",Données!$X$4,VLOOKUP(B123,Données!$A$3:$I$1003,5))</f>
        <v>130</v>
      </c>
      <c r="E123" s="17">
        <v>155</v>
      </c>
      <c r="F123" s="17">
        <v>155</v>
      </c>
      <c r="G123" s="17">
        <v>213</v>
      </c>
    </row>
    <row r="124" spans="1:7" x14ac:dyDescent="0.3">
      <c r="A124" s="13" t="str">
        <f>IFERROR(VLOOKUP(B124,Données!$A$3:$I$1003,4,FALSE),"")</f>
        <v>F</v>
      </c>
      <c r="B124" s="5">
        <v>1003</v>
      </c>
      <c r="C124" s="15" t="str">
        <f>IFERROR(IF(B124=Données!X$1,Données!$X$2,VLOOKUP(B124,Données!$A$3:$I$1003,3,FALSE)),"")</f>
        <v>Louise Robillard</v>
      </c>
      <c r="D124" s="16">
        <f>IF(C124="Dummy",Données!$X$4,VLOOKUP(B124,Données!$A$3:$I$1003,5))</f>
        <v>150</v>
      </c>
      <c r="E124" s="17">
        <v>104</v>
      </c>
      <c r="F124" s="17">
        <v>111</v>
      </c>
      <c r="G124" s="17">
        <v>185</v>
      </c>
    </row>
    <row r="125" spans="1:7" x14ac:dyDescent="0.3">
      <c r="A125" s="13" t="str">
        <f>IFERROR(VLOOKUP(B125,Données!$A$3:$I$1003,4,FALSE),"")</f>
        <v>F</v>
      </c>
      <c r="B125" s="5">
        <v>1041</v>
      </c>
      <c r="C125" s="15" t="str">
        <f>IFERROR(IF(B125=Données!X$1,Données!$X$2,VLOOKUP(B125,Données!$A$3:$I$1003,3,FALSE)),"")</f>
        <v>Thérèse Robert</v>
      </c>
      <c r="D125" s="16">
        <f>IF(C125="Dummy",Données!$X$4,VLOOKUP(B125,Données!$A$3:$I$1003,5))</f>
        <v>182</v>
      </c>
      <c r="E125" s="17">
        <v>200</v>
      </c>
      <c r="F125" s="17">
        <v>191</v>
      </c>
      <c r="G125" s="17">
        <v>157</v>
      </c>
    </row>
    <row r="126" spans="1:7" x14ac:dyDescent="0.3">
      <c r="A126" s="13" t="str">
        <f>IFERROR(VLOOKUP(B126,Données!$A$3:$I$1003,4,FALSE),"")</f>
        <v>H</v>
      </c>
      <c r="B126" s="5">
        <v>1062</v>
      </c>
      <c r="C126" s="15" t="str">
        <f>IFERROR(IF(B126=Données!X$1,Données!$X$2,VLOOKUP(B126,Données!$A$3:$I$1003,3,FALSE)),"")</f>
        <v>Serge Lemieux</v>
      </c>
      <c r="D126" s="16">
        <f>IF(C126="Dummy",Données!$X$4,VLOOKUP(B126,Données!$A$3:$I$1003,5))</f>
        <v>191</v>
      </c>
      <c r="E126" s="17">
        <v>231</v>
      </c>
      <c r="F126" s="17">
        <v>246</v>
      </c>
      <c r="G126" s="17">
        <v>256</v>
      </c>
    </row>
    <row r="127" spans="1:7" x14ac:dyDescent="0.3">
      <c r="A127" s="19" t="s">
        <v>12</v>
      </c>
      <c r="B127" s="5"/>
      <c r="C127" s="15">
        <f>IFERROR(IF(B127=Données!X$1,Données!$X$2,VLOOKUP(B127,Données!$A$3:$I$1003,3,FALSE)),"")</f>
        <v>0</v>
      </c>
      <c r="D127" s="16" t="str">
        <f>IFERROR(IF(C127="Dummy",Données!$X$4,VLOOKUP(B127,Données!$A$3:$I$1003,5,FALSE)),"")</f>
        <v/>
      </c>
      <c r="E127" s="21"/>
      <c r="F127" s="21"/>
      <c r="G127" s="21"/>
    </row>
    <row r="128" spans="1:7" x14ac:dyDescent="0.3">
      <c r="A128" s="19" t="s">
        <v>12</v>
      </c>
      <c r="B128" s="5"/>
      <c r="C128" s="15">
        <f>IFERROR(IF(B128=Données!X$1,Données!$X$2,VLOOKUP(B128,Données!$A$3:$I$1003,3,FALSE)),"")</f>
        <v>0</v>
      </c>
      <c r="D128" s="16" t="str">
        <f>IFERROR(IF(C128="Dummy",Données!$X$4,VLOOKUP(B128,Données!$A$3:$I$1003,5,FALSE)),"")</f>
        <v/>
      </c>
      <c r="E128" s="22"/>
      <c r="F128" s="22"/>
      <c r="G128" s="22"/>
    </row>
    <row r="129" spans="1:7" x14ac:dyDescent="0.3">
      <c r="A129" s="23" t="s">
        <v>13</v>
      </c>
      <c r="B129" s="24"/>
      <c r="C129" s="25" t="str">
        <f>IFERROR(VLOOKUP(B129,Données!$Q$3:$W$503,2,FALSE),"")</f>
        <v/>
      </c>
      <c r="D129" s="26" t="s">
        <v>130</v>
      </c>
      <c r="E129" s="22"/>
      <c r="F129" s="22"/>
      <c r="G129" s="22"/>
    </row>
    <row r="130" spans="1:7" ht="15" thickBot="1" x14ac:dyDescent="0.35">
      <c r="A130" s="27" t="s">
        <v>13</v>
      </c>
      <c r="B130" s="28"/>
      <c r="C130" s="25" t="str">
        <f>IFERROR(VLOOKUP(B130,Données!$Q$3:$W$503,2,FALSE),"")</f>
        <v/>
      </c>
      <c r="D130" s="26" t="s">
        <v>130</v>
      </c>
      <c r="E130" s="29"/>
      <c r="F130" s="29"/>
      <c r="G130" s="29"/>
    </row>
    <row r="131" spans="1:7" ht="16.2" thickBot="1" x14ac:dyDescent="0.35">
      <c r="A131" s="30">
        <f>$T$1-D131</f>
        <v>-821</v>
      </c>
      <c r="B131" s="31">
        <v>1</v>
      </c>
      <c r="C131" s="32" t="s">
        <v>3</v>
      </c>
      <c r="D131" s="33">
        <f>SUM(D122:D126)</f>
        <v>821</v>
      </c>
      <c r="E131" s="34">
        <f>SUM(E122:E126)+SUMPRODUCT((E122:E126=0)*1,$D296:$D300)</f>
        <v>849</v>
      </c>
      <c r="F131" s="34">
        <f>SUM(F122:F126)+SUMPRODUCT((F122:F126=0)*1,$D296:$D300)</f>
        <v>882</v>
      </c>
      <c r="G131" s="34">
        <f>SUM(G122:G126)+SUMPRODUCT((G122:G126=0)*1,$D296:$D300)</f>
        <v>927</v>
      </c>
    </row>
    <row r="132" spans="1:7" x14ac:dyDescent="0.3">
      <c r="A132" s="13" t="str">
        <f>IFERROR(VLOOKUP(B132,Données!$A$3:$I$1003,4,FALSE),"")</f>
        <v>F</v>
      </c>
      <c r="B132" s="5">
        <v>1026</v>
      </c>
      <c r="C132" s="15" t="str">
        <f>IFERROR(IF(B132=Données!X$1,Données!$X$2,VLOOKUP(B132,Données!$A$3:$I$1003,3,FALSE)),"")</f>
        <v>Lucie Trudel</v>
      </c>
      <c r="D132" s="16">
        <f>IF(C132="Dummy",Données!$X$4,VLOOKUP(B132,Données!$A$3:$I$1003,5))</f>
        <v>156</v>
      </c>
      <c r="E132" s="17">
        <v>161</v>
      </c>
      <c r="F132" s="17">
        <v>173</v>
      </c>
      <c r="G132" s="17">
        <v>158</v>
      </c>
    </row>
    <row r="133" spans="1:7" x14ac:dyDescent="0.3">
      <c r="A133" s="13" t="str">
        <f>IFERROR(VLOOKUP(B133,Données!$A$3:$I$1003,4,FALSE),"")</f>
        <v>H</v>
      </c>
      <c r="B133" s="5">
        <v>1064</v>
      </c>
      <c r="C133" s="15" t="str">
        <f>IFERROR(IF(B133=Données!X$1,Données!$X$2,VLOOKUP(B133,Données!$A$3:$I$1003,3,FALSE)),"")</f>
        <v>Jean-Guy Brazeau</v>
      </c>
      <c r="D133" s="16">
        <f>IF(C133="Dummy",Données!$X$4,VLOOKUP(B133,Données!$A$3:$I$1003,5))</f>
        <v>159</v>
      </c>
      <c r="E133" s="17">
        <v>145</v>
      </c>
      <c r="F133" s="17">
        <v>116</v>
      </c>
      <c r="G133" s="17">
        <v>137</v>
      </c>
    </row>
    <row r="134" spans="1:7" x14ac:dyDescent="0.3">
      <c r="A134" s="13" t="str">
        <f>IFERROR(VLOOKUP(B134,Données!$A$3:$I$1003,4,FALSE),"")</f>
        <v>H</v>
      </c>
      <c r="B134" s="5">
        <v>1066</v>
      </c>
      <c r="C134" s="15" t="str">
        <f>IFERROR(IF(B134=Données!X$1,Données!$X$2,VLOOKUP(B134,Données!$A$3:$I$1003,3,FALSE)),"")</f>
        <v>Gilles Tremblay</v>
      </c>
      <c r="D134" s="16">
        <f>IF(C134="Dummy",Données!$X$4,VLOOKUP(B134,Données!$A$3:$I$1003,5))</f>
        <v>173</v>
      </c>
      <c r="E134" s="17">
        <v>172</v>
      </c>
      <c r="F134" s="17">
        <v>198</v>
      </c>
      <c r="G134" s="17">
        <v>278</v>
      </c>
    </row>
    <row r="135" spans="1:7" x14ac:dyDescent="0.3">
      <c r="A135" s="13" t="str">
        <f>IFERROR(VLOOKUP(B135,Données!$A$3:$I$1003,4,FALSE),"")</f>
        <v>F</v>
      </c>
      <c r="B135" s="5">
        <v>1068</v>
      </c>
      <c r="C135" s="15" t="str">
        <f>IFERROR(IF(B135=Données!X$1,Données!$X$2,VLOOKUP(B135,Données!$A$3:$I$1003,3,FALSE)),"")</f>
        <v>Lucille Dubois</v>
      </c>
      <c r="D135" s="16">
        <f>IF(C135="Dummy",Données!$X$4,VLOOKUP(B135,Données!$A$3:$I$1003,5))</f>
        <v>132</v>
      </c>
      <c r="E135" s="17">
        <v>126</v>
      </c>
      <c r="F135" s="17">
        <v>136</v>
      </c>
      <c r="G135" s="17">
        <v>162</v>
      </c>
    </row>
    <row r="136" spans="1:7" x14ac:dyDescent="0.3">
      <c r="A136" s="13" t="str">
        <f>IFERROR(VLOOKUP(B136,Données!$A$3:$I$1003,4,FALSE),"")</f>
        <v>F</v>
      </c>
      <c r="B136" s="5">
        <v>1067</v>
      </c>
      <c r="C136" s="15" t="str">
        <f>IFERROR(IF(B136=Données!X$1,Données!$X$2,VLOOKUP(B136,Données!$A$3:$I$1003,3,FALSE)),"")</f>
        <v>Monique Boucher</v>
      </c>
      <c r="D136" s="16">
        <f>IF(C136="Dummy",Données!$X$4,VLOOKUP(B136,Données!$A$3:$I$1003,5))</f>
        <v>195</v>
      </c>
      <c r="E136" s="17">
        <v>225</v>
      </c>
      <c r="F136" s="17">
        <v>154</v>
      </c>
      <c r="G136" s="17">
        <v>235</v>
      </c>
    </row>
    <row r="137" spans="1:7" x14ac:dyDescent="0.3">
      <c r="A137" s="19" t="s">
        <v>12</v>
      </c>
      <c r="B137" s="5"/>
      <c r="C137" s="15">
        <f>IFERROR(IF(B137=Données!X$1,Données!$X$2,VLOOKUP(B137,Données!$A$3:$I$1003,3,FALSE)),"")</f>
        <v>0</v>
      </c>
      <c r="D137" s="16" t="str">
        <f>IFERROR(IF(C137="Dummy",Données!$X$4,VLOOKUP(B137,Données!$A$3:$I$1003,5,FALSE)),"")</f>
        <v/>
      </c>
      <c r="E137" s="21"/>
      <c r="F137" s="21"/>
      <c r="G137" s="21"/>
    </row>
    <row r="138" spans="1:7" x14ac:dyDescent="0.3">
      <c r="A138" s="19" t="s">
        <v>12</v>
      </c>
      <c r="B138" s="5"/>
      <c r="C138" s="15">
        <f>IFERROR(IF(B138=Données!X$1,Données!$X$2,VLOOKUP(B138,Données!$A$3:$I$1003,3,FALSE)),"")</f>
        <v>0</v>
      </c>
      <c r="D138" s="16" t="str">
        <f>IFERROR(IF(C138="Dummy",Données!$X$4,VLOOKUP(B138,Données!$A$3:$I$1003,5,FALSE)),"")</f>
        <v/>
      </c>
      <c r="E138" s="22"/>
      <c r="F138" s="22"/>
      <c r="G138" s="22"/>
    </row>
    <row r="139" spans="1:7" x14ac:dyDescent="0.3">
      <c r="A139" s="23" t="s">
        <v>13</v>
      </c>
      <c r="B139" s="24"/>
      <c r="C139" s="25" t="str">
        <f>IFERROR(VLOOKUP(B139,Données!$Q$3:$W$503,2,FALSE),"")</f>
        <v/>
      </c>
      <c r="D139" s="26" t="s">
        <v>130</v>
      </c>
      <c r="E139" s="22"/>
      <c r="F139" s="22"/>
      <c r="G139" s="22"/>
    </row>
    <row r="140" spans="1:7" ht="15" thickBot="1" x14ac:dyDescent="0.35">
      <c r="A140" s="27" t="s">
        <v>13</v>
      </c>
      <c r="B140" s="28"/>
      <c r="C140" s="25" t="str">
        <f>IFERROR(VLOOKUP(B140,Données!$Q$3:$W$503,2,FALSE),"")</f>
        <v/>
      </c>
      <c r="D140" s="26" t="s">
        <v>130</v>
      </c>
      <c r="E140" s="29"/>
      <c r="F140" s="29"/>
      <c r="G140" s="29"/>
    </row>
    <row r="141" spans="1:7" ht="16.2" thickBot="1" x14ac:dyDescent="0.35">
      <c r="A141" s="30">
        <f>$T$1-D141</f>
        <v>-815</v>
      </c>
      <c r="B141" s="31">
        <v>53</v>
      </c>
      <c r="C141" s="32" t="s">
        <v>4</v>
      </c>
      <c r="D141" s="33">
        <f>SUM(D132:D136)</f>
        <v>815</v>
      </c>
      <c r="E141" s="34">
        <f>SUM(E132:E136)+SUMPRODUCT((E132:E136=0)*1,$D306:$D310)</f>
        <v>829</v>
      </c>
      <c r="F141" s="34">
        <f>SUM(F132:F136)+SUMPRODUCT((F132:F136=0)*1,$D306:$D310)</f>
        <v>777</v>
      </c>
      <c r="G141" s="34">
        <f>SUM(G132:G136)+SUMPRODUCT((G132:G136=0)*1,$D306:$D310)</f>
        <v>970</v>
      </c>
    </row>
    <row r="142" spans="1:7" x14ac:dyDescent="0.3">
      <c r="A142" s="3"/>
      <c r="B142" s="3"/>
      <c r="C142" s="35"/>
      <c r="D142" s="36"/>
      <c r="E142" s="37"/>
      <c r="F142" s="37"/>
      <c r="G142" s="37"/>
    </row>
    <row r="143" spans="1:7" ht="15" thickBot="1" x14ac:dyDescent="0.35">
      <c r="A143" s="6"/>
      <c r="B143" s="6"/>
      <c r="C143" s="38"/>
      <c r="D143" s="6"/>
      <c r="E143" s="37"/>
      <c r="F143" s="37"/>
      <c r="G143" s="37"/>
    </row>
    <row r="144" spans="1:7" ht="16.2" thickBot="1" x14ac:dyDescent="0.35">
      <c r="A144" s="39" t="s">
        <v>24</v>
      </c>
      <c r="B144" s="40"/>
      <c r="C144" s="41"/>
      <c r="D144" s="42"/>
      <c r="E144" s="37"/>
      <c r="F144" s="37"/>
      <c r="G144" s="37"/>
    </row>
    <row r="145" spans="1:7" ht="15" thickBot="1" x14ac:dyDescent="0.35">
      <c r="A145" s="43" t="s">
        <v>25</v>
      </c>
      <c r="B145" s="44"/>
      <c r="C145" s="45">
        <v>114</v>
      </c>
      <c r="D145" s="46"/>
      <c r="E145" s="37"/>
      <c r="F145" s="37"/>
      <c r="G145" s="37"/>
    </row>
    <row r="146" spans="1:7" ht="15" thickBot="1" x14ac:dyDescent="0.35">
      <c r="A146" s="43" t="s">
        <v>26</v>
      </c>
      <c r="B146" s="44"/>
      <c r="C146" s="47" t="s">
        <v>27</v>
      </c>
      <c r="D146" s="48"/>
      <c r="E146" s="37"/>
      <c r="F146" s="37"/>
      <c r="G146" s="37"/>
    </row>
    <row r="147" spans="1:7" ht="15" thickBot="1" x14ac:dyDescent="0.35">
      <c r="A147" s="43" t="s">
        <v>28</v>
      </c>
      <c r="B147" s="44"/>
      <c r="C147" s="45">
        <v>20</v>
      </c>
      <c r="D147" s="46"/>
      <c r="E147" s="37"/>
      <c r="F147" s="37"/>
      <c r="G147" s="37"/>
    </row>
    <row r="148" spans="1:7" x14ac:dyDescent="0.3">
      <c r="A148" s="6"/>
      <c r="B148" s="6"/>
      <c r="C148" s="38"/>
      <c r="D148" s="6"/>
      <c r="E148" s="37"/>
      <c r="F148" s="37"/>
      <c r="G148" s="37"/>
    </row>
    <row r="149" spans="1:7" x14ac:dyDescent="0.3">
      <c r="A149" s="6"/>
      <c r="B149" s="6"/>
      <c r="C149" s="38"/>
      <c r="D149" s="6"/>
      <c r="E149" s="37"/>
      <c r="F149" s="37"/>
      <c r="G149" s="37"/>
    </row>
    <row r="150" spans="1:7" x14ac:dyDescent="0.3">
      <c r="A150" s="6"/>
      <c r="B150" s="6"/>
      <c r="C150" s="38"/>
      <c r="D150" s="6"/>
      <c r="E150" s="37"/>
      <c r="F150" s="37"/>
      <c r="G150" s="37"/>
    </row>
    <row r="151" spans="1:7" x14ac:dyDescent="0.3">
      <c r="A151" s="6"/>
      <c r="B151" s="6"/>
      <c r="C151" s="38"/>
      <c r="D151" s="6"/>
      <c r="E151" s="37"/>
      <c r="F151" s="37"/>
      <c r="G151" s="37"/>
    </row>
    <row r="152" spans="1:7" x14ac:dyDescent="0.3">
      <c r="A152" s="6"/>
      <c r="B152" s="6"/>
      <c r="C152" s="38"/>
      <c r="D152" s="6"/>
      <c r="E152" s="37"/>
      <c r="F152" s="37"/>
      <c r="G152" s="37"/>
    </row>
    <row r="153" spans="1:7" x14ac:dyDescent="0.3">
      <c r="A153" s="6"/>
      <c r="B153" s="6"/>
      <c r="C153" s="38"/>
      <c r="D153" s="6"/>
      <c r="E153" s="37"/>
      <c r="F153" s="37"/>
      <c r="G153" s="37"/>
    </row>
    <row r="154" spans="1:7" x14ac:dyDescent="0.3">
      <c r="A154" s="6"/>
      <c r="B154" s="6"/>
      <c r="C154" s="38"/>
      <c r="D154" s="6"/>
      <c r="E154" s="37"/>
      <c r="F154" s="37"/>
      <c r="G154" s="37"/>
    </row>
    <row r="155" spans="1:7" x14ac:dyDescent="0.3">
      <c r="A155" s="6"/>
      <c r="B155" s="6"/>
      <c r="C155" s="38"/>
      <c r="D155" s="6"/>
      <c r="E155" s="37"/>
      <c r="F155" s="37"/>
      <c r="G155" s="37"/>
    </row>
    <row r="156" spans="1:7" x14ac:dyDescent="0.3">
      <c r="A156" s="6"/>
      <c r="B156" s="6"/>
      <c r="C156" s="38"/>
      <c r="D156" s="6"/>
      <c r="E156" s="37"/>
      <c r="F156" s="37"/>
      <c r="G156" s="37"/>
    </row>
    <row r="157" spans="1:7" x14ac:dyDescent="0.3">
      <c r="A157" s="6"/>
      <c r="B157" s="6"/>
      <c r="C157" s="38"/>
      <c r="D157" s="6"/>
      <c r="E157" s="37"/>
      <c r="F157" s="37"/>
      <c r="G157" s="37"/>
    </row>
    <row r="158" spans="1:7" x14ac:dyDescent="0.3">
      <c r="A158" s="6"/>
      <c r="B158" s="6"/>
      <c r="C158" s="38"/>
      <c r="D158" s="6"/>
      <c r="E158" s="37"/>
      <c r="F158" s="37"/>
      <c r="G158" s="37"/>
    </row>
    <row r="159" spans="1:7" x14ac:dyDescent="0.3">
      <c r="A159" s="6"/>
      <c r="B159" s="6"/>
      <c r="C159" s="38"/>
      <c r="D159" s="6"/>
      <c r="E159" s="37"/>
      <c r="F159" s="37"/>
      <c r="G159" s="37"/>
    </row>
    <row r="160" spans="1:7" x14ac:dyDescent="0.3">
      <c r="A160" s="6"/>
      <c r="B160" s="6"/>
      <c r="C160" s="38"/>
      <c r="D160" s="6"/>
      <c r="E160" s="37"/>
      <c r="F160" s="37"/>
      <c r="G160" s="37"/>
    </row>
    <row r="161" spans="1:7" x14ac:dyDescent="0.3">
      <c r="A161" s="6"/>
      <c r="B161" s="6"/>
      <c r="C161" s="38"/>
      <c r="D161" s="6"/>
      <c r="E161" s="37"/>
      <c r="F161" s="37"/>
      <c r="G161" s="37"/>
    </row>
    <row r="162" spans="1:7" x14ac:dyDescent="0.3">
      <c r="A162" s="6"/>
      <c r="B162" s="6"/>
      <c r="C162" s="38"/>
      <c r="D162" s="6"/>
      <c r="E162" s="37"/>
      <c r="F162" s="37"/>
      <c r="G162" s="37"/>
    </row>
    <row r="163" spans="1:7" x14ac:dyDescent="0.3">
      <c r="A163" s="6"/>
      <c r="B163" s="6"/>
      <c r="C163" s="38"/>
      <c r="D163" s="6"/>
      <c r="E163" s="37"/>
      <c r="F163" s="37"/>
      <c r="G163" s="37"/>
    </row>
    <row r="164" spans="1:7" x14ac:dyDescent="0.3">
      <c r="A164" s="6"/>
      <c r="B164" s="6"/>
      <c r="C164" s="38"/>
      <c r="D164" s="6"/>
      <c r="E164" s="37"/>
      <c r="F164" s="37"/>
      <c r="G164" s="37"/>
    </row>
    <row r="165" spans="1:7" x14ac:dyDescent="0.3">
      <c r="A165" s="6"/>
      <c r="B165" s="6"/>
      <c r="C165" s="38"/>
      <c r="D165" s="6"/>
      <c r="E165" s="37"/>
      <c r="F165" s="37"/>
      <c r="G165" s="37"/>
    </row>
    <row r="166" spans="1:7" x14ac:dyDescent="0.3">
      <c r="A166" s="6"/>
      <c r="B166" s="6"/>
      <c r="C166" s="38"/>
      <c r="D166" s="6"/>
      <c r="E166" s="37"/>
      <c r="F166" s="37"/>
      <c r="G166" s="37"/>
    </row>
    <row r="167" spans="1:7" x14ac:dyDescent="0.3">
      <c r="A167" s="6"/>
      <c r="B167" s="6"/>
      <c r="C167" s="38"/>
      <c r="D167" s="6"/>
      <c r="E167" s="37"/>
      <c r="F167" s="37"/>
      <c r="G167" s="37"/>
    </row>
    <row r="168" spans="1:7" x14ac:dyDescent="0.3">
      <c r="A168" s="6"/>
      <c r="B168" s="6"/>
      <c r="C168" s="38"/>
      <c r="D168" s="6"/>
      <c r="E168" s="37"/>
      <c r="F168" s="37"/>
      <c r="G168" s="37"/>
    </row>
    <row r="169" spans="1:7" x14ac:dyDescent="0.3">
      <c r="A169" s="6"/>
      <c r="B169" s="6"/>
      <c r="C169" s="38"/>
      <c r="D169" s="6"/>
      <c r="E169" s="37"/>
      <c r="F169" s="37"/>
      <c r="G169" s="37"/>
    </row>
    <row r="170" spans="1:7" x14ac:dyDescent="0.3">
      <c r="A170" s="6"/>
      <c r="B170" s="6"/>
      <c r="C170" s="38"/>
      <c r="D170" s="6"/>
      <c r="E170" s="37"/>
      <c r="F170" s="37"/>
      <c r="G170" s="37"/>
    </row>
    <row r="171" spans="1:7" x14ac:dyDescent="0.3">
      <c r="A171" s="6"/>
      <c r="B171" s="6"/>
      <c r="C171" s="38"/>
      <c r="D171" s="6"/>
      <c r="E171" s="37"/>
      <c r="F171" s="37"/>
      <c r="G171" s="37"/>
    </row>
    <row r="172" spans="1:7" x14ac:dyDescent="0.3">
      <c r="A172" s="6"/>
      <c r="B172" s="6"/>
      <c r="C172" s="38"/>
      <c r="D172" s="6"/>
      <c r="E172" s="37"/>
      <c r="F172" s="37"/>
      <c r="G172" s="37"/>
    </row>
    <row r="173" spans="1:7" x14ac:dyDescent="0.3">
      <c r="A173" s="6"/>
      <c r="B173" s="6"/>
      <c r="C173" s="38"/>
      <c r="D173" s="6"/>
      <c r="E173" s="37"/>
      <c r="F173" s="37"/>
      <c r="G173" s="37"/>
    </row>
    <row r="174" spans="1:7" ht="15" thickBot="1" x14ac:dyDescent="0.35"/>
    <row r="175" spans="1:7" ht="16.2" thickBot="1" x14ac:dyDescent="0.35">
      <c r="A175" s="6"/>
      <c r="B175" s="6"/>
      <c r="C175" s="38"/>
      <c r="D175" s="50" t="s">
        <v>8</v>
      </c>
      <c r="E175" s="156" t="s">
        <v>29</v>
      </c>
      <c r="F175" s="157"/>
      <c r="G175" s="158"/>
    </row>
    <row r="176" spans="1:7" ht="15" thickBot="1" x14ac:dyDescent="0.35">
      <c r="A176" s="51" t="e">
        <v>#VALUE!</v>
      </c>
      <c r="B176" s="6"/>
      <c r="C176" s="38"/>
      <c r="D176" s="52">
        <v>162</v>
      </c>
      <c r="E176" s="53">
        <v>157</v>
      </c>
      <c r="F176" s="54">
        <v>134</v>
      </c>
      <c r="G176" s="55">
        <v>121</v>
      </c>
    </row>
    <row r="177" spans="1:7" ht="15" thickBot="1" x14ac:dyDescent="0.35">
      <c r="A177" s="51" t="e">
        <v>#VALUE!</v>
      </c>
      <c r="B177" s="6"/>
      <c r="C177" s="38"/>
      <c r="D177" s="56">
        <v>147</v>
      </c>
      <c r="E177" s="57">
        <v>107</v>
      </c>
      <c r="F177" s="22">
        <v>149</v>
      </c>
      <c r="G177" s="58">
        <v>181</v>
      </c>
    </row>
    <row r="178" spans="1:7" ht="15" thickBot="1" x14ac:dyDescent="0.35">
      <c r="A178" s="51" t="e">
        <v>#VALUE!</v>
      </c>
      <c r="B178" s="6"/>
      <c r="C178" s="38"/>
      <c r="D178" s="56">
        <v>154</v>
      </c>
      <c r="E178" s="57">
        <v>147</v>
      </c>
      <c r="F178" s="22">
        <v>166</v>
      </c>
      <c r="G178" s="58">
        <v>165</v>
      </c>
    </row>
    <row r="179" spans="1:7" ht="15" thickBot="1" x14ac:dyDescent="0.35">
      <c r="A179" s="51" t="e">
        <v>#VALUE!</v>
      </c>
      <c r="B179" s="6"/>
      <c r="C179" s="38"/>
      <c r="D179" s="56">
        <v>194</v>
      </c>
      <c r="E179" s="57">
        <v>152</v>
      </c>
      <c r="F179" s="22">
        <v>211</v>
      </c>
      <c r="G179" s="58">
        <v>214</v>
      </c>
    </row>
    <row r="180" spans="1:7" x14ac:dyDescent="0.3">
      <c r="A180" s="51" t="e">
        <v>#VALUE!</v>
      </c>
      <c r="B180" s="6"/>
      <c r="C180" s="38"/>
      <c r="D180" s="56">
        <v>168</v>
      </c>
      <c r="E180" s="57">
        <v>165</v>
      </c>
      <c r="F180" s="22">
        <v>169</v>
      </c>
      <c r="G180" s="58">
        <v>226</v>
      </c>
    </row>
    <row r="181" spans="1:7" x14ac:dyDescent="0.3">
      <c r="A181" s="59"/>
      <c r="B181" s="6"/>
      <c r="C181" s="38"/>
      <c r="D181" s="60" t="e">
        <v>#N/A</v>
      </c>
      <c r="E181" s="57"/>
      <c r="F181" s="22"/>
      <c r="G181" s="58"/>
    </row>
    <row r="182" spans="1:7" x14ac:dyDescent="0.3">
      <c r="A182" s="59"/>
      <c r="B182" s="6"/>
      <c r="C182" s="38"/>
      <c r="D182" s="60" t="e">
        <v>#N/A</v>
      </c>
      <c r="E182" s="57"/>
      <c r="F182" s="22"/>
      <c r="G182" s="58"/>
    </row>
    <row r="183" spans="1:7" x14ac:dyDescent="0.3">
      <c r="A183" s="59"/>
      <c r="B183" s="6"/>
      <c r="C183" s="38"/>
      <c r="D183" s="60" t="e">
        <v>#N/A</v>
      </c>
      <c r="E183" s="57"/>
      <c r="F183" s="22"/>
      <c r="G183" s="58"/>
    </row>
    <row r="184" spans="1:7" ht="15" thickBot="1" x14ac:dyDescent="0.35">
      <c r="A184" s="59"/>
      <c r="B184" s="6"/>
      <c r="C184" s="38"/>
      <c r="D184" s="61" t="e">
        <v>#N/A</v>
      </c>
      <c r="E184" s="62"/>
      <c r="F184" s="29"/>
      <c r="G184" s="63"/>
    </row>
    <row r="185" spans="1:7" ht="16.2" thickBot="1" x14ac:dyDescent="0.35">
      <c r="A185" s="59"/>
      <c r="B185" s="6"/>
      <c r="C185" s="64" t="s">
        <v>14</v>
      </c>
      <c r="D185" s="65">
        <v>825</v>
      </c>
      <c r="E185" s="66">
        <f>IF(AND(E2=0,E3=0),SUM(E2:E6)+D176+D177,IF(AND(E2=0,E4=0),SUM(E2:E6)+D176+D178,IF(AND(E2=0,E5=0),SUM(E2:E6)+D176+D179,IF(AND(E2=0,E6=0),SUM(E2:E6)+D176+D180,IF(AND(E3=0,E4=0),SUM(E2:E6)+D177+D178,IF(AND(E3=0,E5=0),SUM(E2:E6)+D177+D179,IF(AND(E3=0,E6=0),SUM(E2:E6)+D177+D180,IF(AND(E4=0,E5=0),SUM(E2:E6)+D178+D179,IF(AND(E4=0,E6=0),SUM(E2:E6)+D178+D180,IF(AND(E5=0,E6=0),SUM(E2:E6)+D179+D180,IF(E2=0,SUM(E2:E6)+D176,IF(E3=0,SUM(E2:E6)+D177,IF(E4=0,SUM(E2:E6)+D178,IF(E5=0,SUM(E2:E6)+D179,IF(E6=0,SUM(E2:E6)+D180,SUM(E2:E6))))))))))))))))</f>
        <v>728</v>
      </c>
      <c r="F185" s="66">
        <f>IF(AND(F2=0,F3=0),SUM(F2:F6)+D176+D177,IF(AND(F2=0,F4=0),SUM(F2:F6)+D176+D178,IF(AND(F2=0,F5=0),SUM(F2:F6)+D176+D179,IF(AND(F2=0,F6=0),SUM(F2:F6)+D176+D180,IF(AND(F3=0,F4=0),SUM(F2:F6)+D177+D178,IF(AND(F3=0,F5=0),SUM(F2:F6)+D177+D179,IF(AND(F3=0,F6=0),SUM(F2:F6)+D177+D180,IF(AND(F4=0,F5=0),SUM(F2:F6)+D178+D179,IF(AND(F4=0,F6=0),SUM(F2:F6)+D178+D180,IF(AND(F5=0,F6=0),SUM(F2:F6)+D179+D180,IF(F2=0,SUM(F2:F6)+D176,IF(F3=0,SUM(F2:F6)+D177,IF(F4=0,SUM(F2:F6)+D178,IF(F5=0,SUM(F2:F6)+D179,IF(F6=0,SUM(F2:F6)+D180,SUM(F2:F6))))))))))))))))</f>
        <v>918</v>
      </c>
      <c r="G185" s="66">
        <f>IF(AND(G2=0,G3=0),SUM(G2:G6)+D176+D177,IF(AND(G2=0,G4=0),SUM(G2:G6)+D176+D178,IF(AND(G2=0,G5=0),SUM(G2:G6)+D176+D179,IF(AND(G2=0,G6=0),SUM(G2:G6)+D176+D180,IF(AND(G3=0,G4=0),SUM(G2:G6)+D177+D178,IF(AND(G3=0,G5=0),SUM(G2:G6)+D177+D179,IF(AND(G3=0,G6=0),SUM(G2:G6)+D177+D180,IF(AND(G4=0,G5=0),SUM(G2:G6)+D178+D179,IF(AND(G4=0,G6=0),SUM(G2:G6)+D178+D180,IF(AND(G5=0,G6=0),SUM(G2:G6)+D179+D180,IF(G2=0,SUM(G2:G6)+D176,IF(G3=0,SUM(G2:G6)+D177,IF(G4=0,SUM(G2:G6)+D178,IF(G5=0,SUM(G2:G6)+D179,IF(G6=0,SUM(G2:G6)+D180,SUM(G2:G6))))))))))))))))</f>
        <v>907</v>
      </c>
    </row>
    <row r="186" spans="1:7" ht="15" thickBot="1" x14ac:dyDescent="0.35">
      <c r="A186" s="51" t="e">
        <v>#VALUE!</v>
      </c>
      <c r="B186" s="6"/>
      <c r="C186" s="38"/>
      <c r="D186" s="56">
        <v>128</v>
      </c>
      <c r="E186" s="57">
        <v>148</v>
      </c>
      <c r="F186" s="22">
        <v>148</v>
      </c>
      <c r="G186" s="58">
        <v>146</v>
      </c>
    </row>
    <row r="187" spans="1:7" ht="15" thickBot="1" x14ac:dyDescent="0.35">
      <c r="A187" s="51" t="e">
        <v>#VALUE!</v>
      </c>
      <c r="B187" s="6"/>
      <c r="C187" s="38"/>
      <c r="D187" s="56">
        <v>136</v>
      </c>
      <c r="E187" s="57">
        <v>156</v>
      </c>
      <c r="F187" s="22">
        <v>138</v>
      </c>
      <c r="G187" s="58">
        <v>151</v>
      </c>
    </row>
    <row r="188" spans="1:7" ht="15" thickBot="1" x14ac:dyDescent="0.35">
      <c r="A188" s="51" t="e">
        <v>#VALUE!</v>
      </c>
      <c r="B188" s="6"/>
      <c r="C188" s="38"/>
      <c r="D188" s="56">
        <v>161</v>
      </c>
      <c r="E188" s="57"/>
      <c r="F188" s="22"/>
      <c r="G188" s="58"/>
    </row>
    <row r="189" spans="1:7" ht="15" thickBot="1" x14ac:dyDescent="0.35">
      <c r="A189" s="51" t="e">
        <v>#VALUE!</v>
      </c>
      <c r="B189" s="6"/>
      <c r="C189" s="38"/>
      <c r="D189" s="56">
        <v>188</v>
      </c>
      <c r="E189" s="57">
        <v>197</v>
      </c>
      <c r="F189" s="22">
        <v>253</v>
      </c>
      <c r="G189" s="58">
        <v>183</v>
      </c>
    </row>
    <row r="190" spans="1:7" x14ac:dyDescent="0.3">
      <c r="A190" s="51" t="e">
        <v>#VALUE!</v>
      </c>
      <c r="B190" s="6"/>
      <c r="C190" s="38"/>
      <c r="D190" s="56">
        <v>207</v>
      </c>
      <c r="E190" s="57">
        <v>215</v>
      </c>
      <c r="F190" s="22">
        <v>204</v>
      </c>
      <c r="G190" s="58">
        <v>161</v>
      </c>
    </row>
    <row r="191" spans="1:7" x14ac:dyDescent="0.3">
      <c r="A191" s="59"/>
      <c r="B191" s="6"/>
      <c r="C191" s="38"/>
      <c r="D191" s="60" t="e">
        <v>#N/A</v>
      </c>
      <c r="E191" s="57"/>
      <c r="F191" s="22"/>
      <c r="G191" s="58"/>
    </row>
    <row r="192" spans="1:7" x14ac:dyDescent="0.3">
      <c r="A192" s="59"/>
      <c r="B192" s="6"/>
      <c r="C192" s="38"/>
      <c r="D192" s="60" t="e">
        <v>#N/A</v>
      </c>
      <c r="E192" s="57"/>
      <c r="F192" s="22"/>
      <c r="G192" s="58"/>
    </row>
    <row r="193" spans="1:7" x14ac:dyDescent="0.3">
      <c r="A193" s="59"/>
      <c r="B193" s="6"/>
      <c r="C193" s="38"/>
      <c r="D193" s="60" t="e">
        <v>#N/A</v>
      </c>
      <c r="E193" s="57"/>
      <c r="F193" s="22"/>
      <c r="G193" s="58"/>
    </row>
    <row r="194" spans="1:7" ht="15" thickBot="1" x14ac:dyDescent="0.35">
      <c r="A194" s="59"/>
      <c r="D194" s="61" t="e">
        <v>#N/A</v>
      </c>
      <c r="E194" s="57"/>
      <c r="F194" s="22"/>
      <c r="G194" s="58"/>
    </row>
    <row r="195" spans="1:7" ht="16.2" thickBot="1" x14ac:dyDescent="0.35">
      <c r="A195" s="59"/>
      <c r="C195" s="64" t="s">
        <v>15</v>
      </c>
      <c r="D195" s="65">
        <v>820</v>
      </c>
      <c r="E195" s="66">
        <f>IF(AND(E12=0,E13=0),SUM(E12:E16)+D186+D187,IF(AND(E12=0,E14=0),SUM(E12:E16)+D186+D188,IF(AND(E12=0,E15=0),SUM(E12:E16)+D186+D189,IF(AND(E12=0,E16=0),SUM(E12:E16)+D186+D190,IF(AND(E13=0,E14=0),SUM(E12:E16)+D187+D188,IF(AND(E13=0,E15=0),SUM(E12:E16)+D187+D189,IF(AND(E13=0,E16=0),SUM(E12:E16)+D187+D190,IF(AND(E14=0,E15=0),SUM(E12:E16)+D188+D189,IF(AND(E14=0,E16=0),SUM(E12:E16)+D188+D190,IF(AND(E15=0,E16=0),SUM(E12:E16)+D189+D190,IF(E12=0,SUM(E12:E16)+D186,IF(E13=0,SUM(E12:E16)+D187,IF(E14=0,SUM(E12:E16)+D188,IF(E15=0,SUM(E12:E16)+D189,IF(E16=0,SUM(E12:E16)+D190,SUM(E12:E16))))))))))))))))</f>
        <v>877</v>
      </c>
      <c r="F195" s="66">
        <f>IF(AND(F12=0,F13=0),SUM(F12:F16)+D186+D187,IF(AND(F12=0,F14=0),SUM(F12:F16)+D186+D188,IF(AND(F12=0,F15=0),SUM(F12:F16)+D186+D189,IF(AND(F12=0,F16=0),SUM(F12:F16)+D186+D190,IF(AND(F13=0,F14=0),SUM(F12:F16)+D187+D188,IF(AND(F13=0,F15=0),SUM(F12:F16)+D187+D189,IF(AND(F13=0,F16=0),SUM(F12:F16)+D187+D190,IF(AND(F14=0,F15=0),SUM(F12:F16)+D188+D189,IF(AND(F14=0,F16=0),SUM(F12:F16)+D188+D190,IF(AND(F15=0,F16=0),SUM(F12:F16)+D189+D190,IF(F12=0,SUM(F12:F16)+D186,IF(F13=0,SUM(F12:F16)+D187,IF(F14=0,SUM(F12:F16)+D188,IF(F15=0,SUM(F12:F16)+D189,IF(F16=0,SUM(F12:F16)+D190,SUM(F12:F16))))))))))))))))</f>
        <v>1056</v>
      </c>
      <c r="G195" s="66">
        <f>IF(AND(G12=0,G13=0),SUM(G12:G16)+D186+D187,IF(AND(G12=0,G14=0),SUM(G12:G16)+D186+D188,IF(AND(G12=0,G15=0),SUM(G12:G16)+D186+D189,IF(AND(G12=0,G16=0),SUM(G12:G16)+D186+D190,IF(AND(G13=0,G14=0),SUM(G12:G16)+D187+D188,IF(AND(G13=0,G15=0),SUM(G12:G16)+D187+D189,IF(AND(G13=0,G16=0),SUM(G12:G16)+D187+D190,IF(AND(G14=0,G15=0),SUM(G12:G16)+D188+D189,IF(AND(G14=0,G16=0),SUM(G12:G16)+D188+D190,IF(AND(G15=0,G16=0),SUM(G12:G16)+D189+D190,IF(G12=0,SUM(G12:G16)+D186,IF(G13=0,SUM(G12:G16)+D187,IF(G14=0,SUM(G12:G16)+D188,IF(G15=0,SUM(G12:G16)+D189,IF(G16=0,SUM(G12:G16)+D190,SUM(G12:G16))))))))))))))))</f>
        <v>802</v>
      </c>
    </row>
    <row r="196" spans="1:7" ht="15" thickBot="1" x14ac:dyDescent="0.35">
      <c r="A196" s="51" t="e">
        <v>#VALUE!</v>
      </c>
      <c r="D196" s="56">
        <v>147</v>
      </c>
      <c r="E196" s="57">
        <v>245</v>
      </c>
      <c r="F196" s="22">
        <v>176</v>
      </c>
      <c r="G196" s="58">
        <v>97</v>
      </c>
    </row>
    <row r="197" spans="1:7" ht="15" thickBot="1" x14ac:dyDescent="0.35">
      <c r="A197" s="51" t="e">
        <v>#VALUE!</v>
      </c>
      <c r="D197" s="56">
        <v>161</v>
      </c>
      <c r="E197" s="57">
        <v>171</v>
      </c>
      <c r="F197" s="22">
        <v>186</v>
      </c>
      <c r="G197" s="58">
        <v>183</v>
      </c>
    </row>
    <row r="198" spans="1:7" ht="15" thickBot="1" x14ac:dyDescent="0.35">
      <c r="A198" s="51" t="e">
        <v>#VALUE!</v>
      </c>
      <c r="D198" s="56">
        <v>166</v>
      </c>
      <c r="E198" s="57">
        <v>165</v>
      </c>
      <c r="F198" s="22">
        <v>132</v>
      </c>
      <c r="G198" s="58">
        <v>175</v>
      </c>
    </row>
    <row r="199" spans="1:7" ht="15" thickBot="1" x14ac:dyDescent="0.35">
      <c r="A199" s="51" t="e">
        <v>#VALUE!</v>
      </c>
      <c r="D199" s="56">
        <v>168</v>
      </c>
      <c r="E199" s="57">
        <v>191</v>
      </c>
      <c r="F199" s="22">
        <v>182</v>
      </c>
      <c r="G199" s="58">
        <v>155</v>
      </c>
    </row>
    <row r="200" spans="1:7" x14ac:dyDescent="0.3">
      <c r="A200" s="51" t="e">
        <v>#VALUE!</v>
      </c>
      <c r="D200" s="56">
        <v>191</v>
      </c>
      <c r="E200" s="57">
        <v>143</v>
      </c>
      <c r="F200" s="22">
        <v>250</v>
      </c>
      <c r="G200" s="58">
        <v>170</v>
      </c>
    </row>
    <row r="201" spans="1:7" x14ac:dyDescent="0.3">
      <c r="A201" s="59"/>
      <c r="D201" s="60" t="e">
        <v>#N/A</v>
      </c>
      <c r="E201" s="57"/>
      <c r="F201" s="22"/>
      <c r="G201" s="58"/>
    </row>
    <row r="202" spans="1:7" x14ac:dyDescent="0.3">
      <c r="A202" s="59"/>
      <c r="D202" s="60" t="e">
        <v>#N/A</v>
      </c>
      <c r="E202" s="57"/>
      <c r="F202" s="22"/>
      <c r="G202" s="58"/>
    </row>
    <row r="203" spans="1:7" x14ac:dyDescent="0.3">
      <c r="A203" s="59"/>
      <c r="D203" s="60" t="e">
        <v>#N/A</v>
      </c>
      <c r="E203" s="57"/>
      <c r="F203" s="22"/>
      <c r="G203" s="58"/>
    </row>
    <row r="204" spans="1:7" ht="15" thickBot="1" x14ac:dyDescent="0.35">
      <c r="A204" s="59"/>
      <c r="D204" s="61" t="e">
        <v>#N/A</v>
      </c>
      <c r="E204" s="57"/>
      <c r="F204" s="22"/>
      <c r="G204" s="58"/>
    </row>
    <row r="205" spans="1:7" ht="16.2" thickBot="1" x14ac:dyDescent="0.35">
      <c r="A205" s="59"/>
      <c r="C205" s="64" t="s">
        <v>16</v>
      </c>
      <c r="D205" s="65">
        <v>833</v>
      </c>
      <c r="E205" s="66">
        <f>IF(AND(E22=0,E23=0),SUM(E22:E26)+D196+D197,IF(AND(E22=0,E24=0),SUM(E22:E26)+D196+D198,IF(AND(E22=0,E25=0),SUM(E22:E26)+D196+D199,IF(AND(E22=0,E26=0),SUM(E22:E26)+D196+D200,IF(AND(E23=0,E24=0),SUM(E22:E26)+D197+D198,IF(AND(E23=0,E25=0),SUM(E22:E26)+D197+D199,IF(AND(E23=0,E26=0),SUM(E22:E26)+D197+D200,IF(AND(E24=0,E25=0),SUM(E22:E26)+D198+D199,IF(AND(E24=0,E26=0),SUM(E22:E26)+D198+D200,IF(AND(E25=0,E26=0),SUM(E22:E26)+D199+D200,IF(E22=0,SUM(E22:E26)+D196,IF(E23=0,SUM(E22:E26)+D197,IF(E24=0,SUM(E22:E26)+D198,IF(E25=0,SUM(E22:E26)+D199,IF(E26=0,SUM(E22:E26)+D200,SUM(E22:E26))))))))))))))))</f>
        <v>915</v>
      </c>
      <c r="F205" s="66">
        <f>IF(AND(F22=0,F23=0),SUM(F22:F26)+D196+D197,IF(AND(F22=0,F24=0),SUM(F22:F26)+D196+D198,IF(AND(F22=0,F25=0),SUM(F22:F26)+D196+D199,IF(AND(F22=0,F26=0),SUM(F22:F26)+D196+D200,IF(AND(F23=0,F24=0),SUM(F22:F26)+D197+D198,IF(AND(F23=0,F25=0),SUM(F22:F26)+D197+D199,IF(AND(F23=0,F26=0),SUM(F22:F26)+D197+D200,IF(AND(F24=0,F25=0),SUM(F22:F26)+D198+D199,IF(AND(F24=0,F26=0),SUM(F22:F26)+D198+D200,IF(AND(F25=0,F26=0),SUM(F22:F26)+D199+D200,IF(F22=0,SUM(F22:F26)+D196,IF(F23=0,SUM(F22:F26)+D197,IF(F24=0,SUM(F22:F26)+D198,IF(F25=0,SUM(F22:F26)+D199,IF(F26=0,SUM(F22:F26)+D200,SUM(F22:F26))))))))))))))))</f>
        <v>926</v>
      </c>
      <c r="G205" s="66">
        <f>IF(AND(G22=0,G23=0),SUM(G22:G26)+D196+D197,IF(AND(G22=0,G24=0),SUM(G22:G26)+D196+D198,IF(AND(G22=0,G25=0),SUM(G22:G26)+D196+D199,IF(AND(G22=0,G26=0),SUM(G22:G26)+D196+D200,IF(AND(G23=0,G24=0),SUM(G22:G26)+D197+D198,IF(AND(G23=0,G25=0),SUM(G22:G26)+D197+D199,IF(AND(G23=0,G26=0),SUM(G22:G26)+D197+D200,IF(AND(G24=0,G25=0),SUM(G22:G26)+D198+D199,IF(AND(G24=0,G26=0),SUM(G22:G26)+D198+D200,IF(AND(G25=0,G26=0),SUM(G22:G26)+D199+D200,IF(G22=0,SUM(G22:G26)+D196,IF(G23=0,SUM(G22:G26)+D197,IF(G24=0,SUM(G22:G26)+D198,IF(G25=0,SUM(G22:G26)+D199,IF(G26=0,SUM(G22:G26)+D200,SUM(G22:G26))))))))))))))))</f>
        <v>780</v>
      </c>
    </row>
    <row r="206" spans="1:7" ht="15" thickBot="1" x14ac:dyDescent="0.35">
      <c r="A206" s="51" t="e">
        <v>#VALUE!</v>
      </c>
      <c r="D206" s="56">
        <v>119</v>
      </c>
      <c r="E206" s="57"/>
      <c r="F206" s="22"/>
      <c r="G206" s="58"/>
    </row>
    <row r="207" spans="1:7" ht="15" thickBot="1" x14ac:dyDescent="0.35">
      <c r="A207" s="51" t="e">
        <v>#VALUE!</v>
      </c>
      <c r="D207" s="56">
        <v>134</v>
      </c>
      <c r="E207" s="57">
        <v>113</v>
      </c>
      <c r="F207" s="22">
        <v>239</v>
      </c>
      <c r="G207" s="58">
        <v>155</v>
      </c>
    </row>
    <row r="208" spans="1:7" ht="15" thickBot="1" x14ac:dyDescent="0.35">
      <c r="A208" s="51" t="e">
        <v>#VALUE!</v>
      </c>
      <c r="D208" s="56">
        <v>156</v>
      </c>
      <c r="E208" s="57">
        <v>119</v>
      </c>
      <c r="F208" s="22">
        <v>122</v>
      </c>
      <c r="G208" s="58">
        <v>166</v>
      </c>
    </row>
    <row r="209" spans="1:7" ht="15" thickBot="1" x14ac:dyDescent="0.35">
      <c r="A209" s="51" t="e">
        <v>#VALUE!</v>
      </c>
      <c r="D209" s="56">
        <v>191</v>
      </c>
      <c r="E209" s="57">
        <v>141</v>
      </c>
      <c r="F209" s="22">
        <v>143</v>
      </c>
      <c r="G209" s="58">
        <v>209</v>
      </c>
    </row>
    <row r="210" spans="1:7" x14ac:dyDescent="0.3">
      <c r="A210" s="51" t="e">
        <v>#VALUE!</v>
      </c>
      <c r="D210" s="56">
        <v>224</v>
      </c>
      <c r="E210" s="57">
        <v>232</v>
      </c>
      <c r="F210" s="22">
        <v>228</v>
      </c>
      <c r="G210" s="58">
        <v>224</v>
      </c>
    </row>
    <row r="211" spans="1:7" x14ac:dyDescent="0.3">
      <c r="A211" s="59"/>
      <c r="D211" s="60" t="e">
        <v>#N/A</v>
      </c>
      <c r="E211" s="57"/>
      <c r="F211" s="22"/>
      <c r="G211" s="58"/>
    </row>
    <row r="212" spans="1:7" x14ac:dyDescent="0.3">
      <c r="A212" s="59"/>
      <c r="D212" s="60" t="e">
        <v>#N/A</v>
      </c>
      <c r="E212" s="57"/>
      <c r="F212" s="22"/>
      <c r="G212" s="58"/>
    </row>
    <row r="213" spans="1:7" x14ac:dyDescent="0.3">
      <c r="A213" s="59"/>
      <c r="D213" s="60" t="e">
        <v>#N/A</v>
      </c>
      <c r="E213" s="57"/>
      <c r="F213" s="22"/>
      <c r="G213" s="58"/>
    </row>
    <row r="214" spans="1:7" ht="15" thickBot="1" x14ac:dyDescent="0.35">
      <c r="A214" s="59"/>
      <c r="D214" s="61" t="e">
        <v>#N/A</v>
      </c>
      <c r="E214" s="57"/>
      <c r="F214" s="22"/>
      <c r="G214" s="58"/>
    </row>
    <row r="215" spans="1:7" ht="16.2" thickBot="1" x14ac:dyDescent="0.35">
      <c r="A215" s="59"/>
      <c r="C215" s="64" t="s">
        <v>17</v>
      </c>
      <c r="D215" s="65">
        <v>824</v>
      </c>
      <c r="E215" s="66">
        <f>IF(AND(E32=0,E33=0),SUM(E32:E36)+D206+D207,IF(AND(E32=0,E34=0),SUM(E32:E36)+D206+D208,IF(AND(E32=0,E35=0),SUM(E32:E36)+D206+D209,IF(AND(E32=0,E36=0),SUM(E32:E36)+D206+D210,IF(AND(E33=0,E34=0),SUM(E32:E36)+D207+D208,IF(AND(E33=0,E35=0),SUM(E32:E36)+D207+D209,IF(AND(E33=0,E36=0),SUM(E32:E36)+D207+D210,IF(AND(E34=0,E35=0),SUM(E32:E36)+D208+D209,IF(AND(E34=0,E36=0),SUM(E32:E36)+D208+D210,IF(AND(E35=0,E36=0),SUM(E32:E36)+D209+D210,IF(E32=0,SUM(E32:E36)+D206,IF(E33=0,SUM(E32:E36)+D207,IF(E34=0,SUM(E32:E36)+D208,IF(E35=0,SUM(E32:E36)+D209,IF(E36=0,SUM(E32:E36)+D210,SUM(E32:E36))))))))))))))))</f>
        <v>724</v>
      </c>
      <c r="F215" s="66">
        <f>IF(AND(F32=0,F33=0),SUM(F32:F36)+D206+D207,IF(AND(F32=0,F34=0),SUM(F32:F36)+D206+D208,IF(AND(F32=0,F35=0),SUM(F32:F36)+D206+D209,IF(AND(F32=0,F36=0),SUM(F32:F36)+D206+D210,IF(AND(F33=0,F34=0),SUM(F32:F36)+D207+D208,IF(AND(F33=0,F35=0),SUM(F32:F36)+D207+D209,IF(AND(F33=0,F36=0),SUM(F32:F36)+D207+D210,IF(AND(F34=0,F35=0),SUM(F32:F36)+D208+D209,IF(AND(F34=0,F36=0),SUM(F32:F36)+D208+D210,IF(AND(F35=0,F36=0),SUM(F32:F36)+D209+D210,IF(F32=0,SUM(F32:F36)+D206,IF(F33=0,SUM(F32:F36)+D207,IF(F34=0,SUM(F32:F36)+D208,IF(F35=0,SUM(F32:F36)+D209,IF(F36=0,SUM(F32:F36)+D210,SUM(F32:F36))))))))))))))))</f>
        <v>851</v>
      </c>
      <c r="G215" s="66">
        <f>IF(AND(G32=0,G33=0),SUM(G32:G36)+D206+D207,IF(AND(G32=0,G34=0),SUM(G32:G36)+D206+D208,IF(AND(G32=0,G35=0),SUM(G32:G36)+D206+D209,IF(AND(G32=0,G36=0),SUM(G32:G36)+D206+D210,IF(AND(G33=0,G34=0),SUM(G32:G36)+D207+D208,IF(AND(G33=0,G35=0),SUM(G32:G36)+D207+D209,IF(AND(G33=0,G36=0),SUM(G32:G36)+D207+D210,IF(AND(G34=0,G35=0),SUM(G32:G36)+D208+D209,IF(AND(G34=0,G36=0),SUM(G32:G36)+D208+D210,IF(AND(G35=0,G36=0),SUM(G32:G36)+D209+D210,IF(G32=0,SUM(G32:G36)+D206,IF(G33=0,SUM(G32:G36)+D207,IF(G34=0,SUM(G32:G36)+D208,IF(G35=0,SUM(G32:G36)+D209,IF(G36=0,SUM(G32:G36)+D210,SUM(G32:G36))))))))))))))))</f>
        <v>873</v>
      </c>
    </row>
    <row r="216" spans="1:7" ht="15" thickBot="1" x14ac:dyDescent="0.35">
      <c r="A216" s="51" t="e">
        <v>#VALUE!</v>
      </c>
      <c r="D216" s="56">
        <v>141</v>
      </c>
      <c r="E216" s="57">
        <v>90</v>
      </c>
      <c r="F216" s="22">
        <v>171</v>
      </c>
      <c r="G216" s="58">
        <v>136</v>
      </c>
    </row>
    <row r="217" spans="1:7" ht="15" thickBot="1" x14ac:dyDescent="0.35">
      <c r="A217" s="51" t="e">
        <v>#VALUE!</v>
      </c>
      <c r="D217" s="56">
        <v>149</v>
      </c>
      <c r="E217" s="57">
        <v>156</v>
      </c>
      <c r="F217" s="22">
        <v>114</v>
      </c>
      <c r="G217" s="58">
        <v>177</v>
      </c>
    </row>
    <row r="218" spans="1:7" ht="15" thickBot="1" x14ac:dyDescent="0.35">
      <c r="A218" s="51" t="e">
        <v>#VALUE!</v>
      </c>
      <c r="D218" s="56">
        <v>172</v>
      </c>
      <c r="E218" s="57">
        <v>185</v>
      </c>
      <c r="F218" s="22">
        <v>166</v>
      </c>
      <c r="G218" s="58">
        <v>181</v>
      </c>
    </row>
    <row r="219" spans="1:7" ht="15" thickBot="1" x14ac:dyDescent="0.35">
      <c r="A219" s="51" t="e">
        <v>#VALUE!</v>
      </c>
      <c r="D219" s="56">
        <v>176</v>
      </c>
      <c r="E219" s="57">
        <v>143</v>
      </c>
      <c r="F219" s="22">
        <v>205</v>
      </c>
      <c r="G219" s="58">
        <v>193</v>
      </c>
    </row>
    <row r="220" spans="1:7" x14ac:dyDescent="0.3">
      <c r="A220" s="51" t="e">
        <v>#VALUE!</v>
      </c>
      <c r="D220" s="56">
        <v>170</v>
      </c>
      <c r="E220" s="57">
        <v>126</v>
      </c>
      <c r="F220" s="22">
        <v>171</v>
      </c>
      <c r="G220" s="58">
        <v>180</v>
      </c>
    </row>
    <row r="221" spans="1:7" x14ac:dyDescent="0.3">
      <c r="A221" s="59"/>
      <c r="D221" s="60" t="e">
        <v>#N/A</v>
      </c>
      <c r="E221" s="57"/>
      <c r="F221" s="22"/>
      <c r="G221" s="58"/>
    </row>
    <row r="222" spans="1:7" x14ac:dyDescent="0.3">
      <c r="A222" s="59"/>
      <c r="D222" s="60" t="e">
        <v>#N/A</v>
      </c>
      <c r="E222" s="57"/>
      <c r="F222" s="22"/>
      <c r="G222" s="58"/>
    </row>
    <row r="223" spans="1:7" x14ac:dyDescent="0.3">
      <c r="A223" s="59"/>
      <c r="D223" s="60" t="e">
        <v>#N/A</v>
      </c>
      <c r="E223" s="57"/>
      <c r="F223" s="22"/>
      <c r="G223" s="58"/>
    </row>
    <row r="224" spans="1:7" ht="15" thickBot="1" x14ac:dyDescent="0.35">
      <c r="A224" s="59"/>
      <c r="D224" s="61" t="e">
        <v>#N/A</v>
      </c>
      <c r="E224" s="57"/>
      <c r="F224" s="22"/>
      <c r="G224" s="58"/>
    </row>
    <row r="225" spans="1:7" ht="16.2" thickBot="1" x14ac:dyDescent="0.35">
      <c r="A225" s="59"/>
      <c r="C225" s="64" t="s">
        <v>18</v>
      </c>
      <c r="D225" s="65">
        <v>808</v>
      </c>
      <c r="E225" s="66">
        <f>IF(AND(E42=0,E43=0),SUM(E42:E46)+D216+D217,IF(AND(E42=0,E44=0),SUM(E42:E46)+D216+D218,IF(AND(E42=0,E45=0),SUM(E42:E46)+D216+D219,IF(AND(E42=0,E46=0),SUM(E42:E46)+D216+D220,IF(AND(E43=0,E44=0),SUM(E42:E46)+D217+D218,IF(AND(E43=0,E45=0),SUM(E42:E46)+D217+D219,IF(AND(E43=0,E46=0),SUM(E42:E46)+D217+D220,IF(AND(E44=0,E45=0),SUM(E42:E46)+D218+D219,IF(AND(E44=0,E46=0),SUM(E42:E46)+D218+D220,IF(AND(E45=0,E46=0),SUM(E42:E46)+D219+D220,IF(E42=0,SUM(E42:E46)+D216,IF(E43=0,SUM(E42:E46)+D217,IF(E44=0,SUM(E42:E46)+D218,IF(E45=0,SUM(E42:E46)+D219,IF(E46=0,SUM(E42:E46)+D220,SUM(E42:E46))))))))))))))))</f>
        <v>700</v>
      </c>
      <c r="F225" s="66">
        <f>IF(AND(F42=0,F43=0),SUM(F42:F46)+D216+D217,IF(AND(F42=0,F44=0),SUM(F42:F46)+D216+D218,IF(AND(F42=0,F45=0),SUM(F42:F46)+D216+D219,IF(AND(F42=0,F46=0),SUM(F42:F46)+D216+D220,IF(AND(F43=0,F44=0),SUM(F42:F46)+D217+D218,IF(AND(F43=0,F45=0),SUM(F42:F46)+D217+D219,IF(AND(F43=0,F46=0),SUM(F42:F46)+D217+D220,IF(AND(F44=0,F45=0),SUM(F42:F46)+D218+D219,IF(AND(F44=0,F46=0),SUM(F42:F46)+D218+D220,IF(AND(F45=0,F46=0),SUM(F42:F46)+D219+D220,IF(F42=0,SUM(F42:F46)+D216,IF(F43=0,SUM(F42:F46)+D217,IF(F44=0,SUM(F42:F46)+D218,IF(F45=0,SUM(F42:F46)+D219,IF(F46=0,SUM(F42:F46)+D220,SUM(F42:F46))))))))))))))))</f>
        <v>827</v>
      </c>
      <c r="G225" s="66">
        <f>IF(AND(G42=0,G43=0),SUM(G42:G46)+D216+D217,IF(AND(G42=0,G44=0),SUM(G42:G46)+D216+D218,IF(AND(G42=0,G45=0),SUM(G42:G46)+D216+D219,IF(AND(G42=0,G46=0),SUM(G42:G46)+D216+D220,IF(AND(G43=0,G44=0),SUM(G42:G46)+D217+D218,IF(AND(G43=0,G45=0),SUM(G42:G46)+D217+D219,IF(AND(G43=0,G46=0),SUM(G42:G46)+D217+D220,IF(AND(G44=0,G45=0),SUM(G42:G46)+D218+D219,IF(AND(G44=0,G46=0),SUM(G42:G46)+D218+D220,IF(AND(G45=0,G46=0),SUM(G42:G46)+D219+D220,IF(G42=0,SUM(G42:G46)+D216,IF(G43=0,SUM(G42:G46)+D217,IF(G44=0,SUM(G42:G46)+D218,IF(G45=0,SUM(G42:G46)+D219,IF(G46=0,SUM(G42:G46)+D220,SUM(G42:G46))))))))))))))))</f>
        <v>867</v>
      </c>
    </row>
    <row r="226" spans="1:7" ht="15" thickBot="1" x14ac:dyDescent="0.35">
      <c r="A226" s="51" t="e">
        <v>#VALUE!</v>
      </c>
      <c r="D226" s="56">
        <v>150</v>
      </c>
      <c r="E226" s="57">
        <v>185</v>
      </c>
      <c r="F226" s="22">
        <v>162</v>
      </c>
      <c r="G226" s="58">
        <v>138</v>
      </c>
    </row>
    <row r="227" spans="1:7" ht="15" thickBot="1" x14ac:dyDescent="0.35">
      <c r="A227" s="51" t="e">
        <v>#VALUE!</v>
      </c>
      <c r="D227" s="56">
        <v>131</v>
      </c>
      <c r="E227" s="57"/>
      <c r="F227" s="22"/>
      <c r="G227" s="58"/>
    </row>
    <row r="228" spans="1:7" ht="15" thickBot="1" x14ac:dyDescent="0.35">
      <c r="A228" s="51" t="e">
        <v>#VALUE!</v>
      </c>
      <c r="D228" s="56">
        <v>184</v>
      </c>
      <c r="E228" s="57">
        <v>229</v>
      </c>
      <c r="F228" s="22">
        <v>220</v>
      </c>
      <c r="G228" s="58">
        <v>244</v>
      </c>
    </row>
    <row r="229" spans="1:7" ht="15" thickBot="1" x14ac:dyDescent="0.35">
      <c r="A229" s="51" t="e">
        <v>#VALUE!</v>
      </c>
      <c r="D229" s="56">
        <v>178</v>
      </c>
      <c r="E229" s="57">
        <v>144</v>
      </c>
      <c r="F229" s="22">
        <v>172</v>
      </c>
      <c r="G229" s="58">
        <v>194</v>
      </c>
    </row>
    <row r="230" spans="1:7" x14ac:dyDescent="0.3">
      <c r="A230" s="51" t="e">
        <v>#VALUE!</v>
      </c>
      <c r="D230" s="56">
        <v>186</v>
      </c>
      <c r="E230" s="57">
        <v>210</v>
      </c>
      <c r="F230" s="22">
        <v>200</v>
      </c>
      <c r="G230" s="58">
        <v>139</v>
      </c>
    </row>
    <row r="231" spans="1:7" x14ac:dyDescent="0.3">
      <c r="A231" s="59"/>
      <c r="D231" s="60" t="e">
        <v>#N/A</v>
      </c>
      <c r="E231" s="57"/>
      <c r="F231" s="22"/>
      <c r="G231" s="58"/>
    </row>
    <row r="232" spans="1:7" x14ac:dyDescent="0.3">
      <c r="A232" s="59"/>
      <c r="D232" s="60" t="e">
        <v>#N/A</v>
      </c>
      <c r="E232" s="57"/>
      <c r="F232" s="22"/>
      <c r="G232" s="58"/>
    </row>
    <row r="233" spans="1:7" x14ac:dyDescent="0.3">
      <c r="A233" s="59"/>
      <c r="D233" s="60">
        <v>125</v>
      </c>
      <c r="E233" s="57"/>
      <c r="F233" s="22"/>
      <c r="G233" s="58"/>
    </row>
    <row r="234" spans="1:7" ht="15" thickBot="1" x14ac:dyDescent="0.35">
      <c r="A234" s="59"/>
      <c r="D234" s="61" t="e">
        <v>#N/A</v>
      </c>
      <c r="E234" s="57"/>
      <c r="F234" s="22"/>
      <c r="G234" s="58"/>
    </row>
    <row r="235" spans="1:7" ht="16.2" thickBot="1" x14ac:dyDescent="0.35">
      <c r="A235" s="59"/>
      <c r="C235" s="64" t="s">
        <v>19</v>
      </c>
      <c r="D235" s="65">
        <v>829</v>
      </c>
      <c r="E235" s="66">
        <f>IF(AND(E52=0,E53=0),SUM(E52:E56)+D226+D227,IF(AND(E52=0,E54=0),SUM(E52:E56)+D226+D228,IF(AND(E52=0,E55=0),SUM(E52:E56)+D226+D229,IF(AND(E52=0,E56=0),SUM(E52:E56)+D226+D230,IF(AND(E53=0,E54=0),SUM(E52:E56)+D227+D228,IF(AND(E53=0,E55=0),SUM(E52:E56)+D227+D229,IF(AND(E53=0,E56=0),SUM(E52:E56)+D227+D230,IF(AND(E54=0,E55=0),SUM(E52:E56)+D228+D229,IF(AND(E54=0,E56=0),SUM(E52:E56)+D228+D230,IF(AND(E55=0,E56=0),SUM(E52:E56)+D229+D230,IF(E52=0,SUM(E52:E56)+D226,IF(E53=0,SUM(E52:E56)+D227,IF(E54=0,SUM(E52:E56)+D228,IF(E55=0,SUM(E52:E56)+D229,IF(E56=0,SUM(E52:E56)+D230,SUM(E52:E56))))))))))))))))</f>
        <v>899</v>
      </c>
      <c r="F235" s="66">
        <f>IF(AND(F52=0,F53=0),SUM(F52:F56)+D226+D227,IF(AND(F52=0,F54=0),SUM(F52:F56)+D226+D228,IF(AND(F52=0,F55=0),SUM(F52:F56)+D226+D229,IF(AND(F52=0,F56=0),SUM(F52:F56)+D226+D230,IF(AND(F53=0,F54=0),SUM(F52:F56)+D227+D228,IF(AND(F53=0,F55=0),SUM(F52:F56)+D227+D229,IF(AND(F53=0,F56=0),SUM(F52:F56)+D227+D230,IF(AND(F54=0,F55=0),SUM(F52:F56)+D228+D229,IF(AND(F54=0,F56=0),SUM(F52:F56)+D228+D230,IF(AND(F55=0,F56=0),SUM(F52:F56)+D229+D230,IF(F52=0,SUM(F52:F56)+D226,IF(F53=0,SUM(F52:F56)+D227,IF(F54=0,SUM(F52:F56)+D228,IF(F55=0,SUM(F52:F56)+D229,IF(F56=0,SUM(F52:F56)+D230,SUM(F52:F56))))))))))))))))</f>
        <v>885</v>
      </c>
      <c r="G235" s="66">
        <f>IF(AND(G52=0,G53=0),SUM(G52:G56)+D226+D227,IF(AND(G52=0,G54=0),SUM(G52:G56)+D226+D228,IF(AND(G52=0,G55=0),SUM(G52:G56)+D226+D229,IF(AND(G52=0,G56=0),SUM(G52:G56)+D226+D230,IF(AND(G53=0,G54=0),SUM(G52:G56)+D227+D228,IF(AND(G53=0,G55=0),SUM(G52:G56)+D227+D229,IF(AND(G53=0,G56=0),SUM(G52:G56)+D227+D230,IF(AND(G54=0,G55=0),SUM(G52:G56)+D228+D229,IF(AND(G54=0,G56=0),SUM(G52:G56)+D228+D230,IF(AND(G55=0,G56=0),SUM(G52:G56)+D229+D230,IF(G52=0,SUM(G52:G56)+D226,IF(G53=0,SUM(G52:G56)+D227,IF(G54=0,SUM(G52:G56)+D228,IF(G55=0,SUM(G52:G56)+D229,IF(G56=0,SUM(G52:G56)+D230,SUM(G52:G56))))))))))))))))</f>
        <v>846</v>
      </c>
    </row>
    <row r="236" spans="1:7" ht="15" thickBot="1" x14ac:dyDescent="0.35">
      <c r="A236" s="51" t="e">
        <v>#VALUE!</v>
      </c>
      <c r="D236" s="56">
        <v>133</v>
      </c>
      <c r="E236" s="57">
        <v>104</v>
      </c>
      <c r="F236" s="22">
        <v>96</v>
      </c>
      <c r="G236" s="58">
        <v>95</v>
      </c>
    </row>
    <row r="237" spans="1:7" ht="15" thickBot="1" x14ac:dyDescent="0.35">
      <c r="A237" s="51" t="e">
        <v>#VALUE!</v>
      </c>
      <c r="D237" s="56">
        <v>146</v>
      </c>
      <c r="E237" s="57">
        <v>128</v>
      </c>
      <c r="F237" s="22">
        <v>141</v>
      </c>
      <c r="G237" s="58">
        <v>160</v>
      </c>
    </row>
    <row r="238" spans="1:7" ht="15" thickBot="1" x14ac:dyDescent="0.35">
      <c r="A238" s="51" t="e">
        <v>#VALUE!</v>
      </c>
      <c r="D238" s="56">
        <v>166</v>
      </c>
      <c r="E238" s="57">
        <v>181</v>
      </c>
      <c r="F238" s="22">
        <v>169</v>
      </c>
      <c r="G238" s="58">
        <v>119</v>
      </c>
    </row>
    <row r="239" spans="1:7" ht="15" thickBot="1" x14ac:dyDescent="0.35">
      <c r="A239" s="51" t="e">
        <v>#VALUE!</v>
      </c>
      <c r="D239" s="56">
        <v>190</v>
      </c>
      <c r="E239" s="57">
        <v>151</v>
      </c>
      <c r="F239" s="22">
        <v>153</v>
      </c>
      <c r="G239" s="58">
        <v>191</v>
      </c>
    </row>
    <row r="240" spans="1:7" x14ac:dyDescent="0.3">
      <c r="A240" s="51" t="e">
        <v>#VALUE!</v>
      </c>
      <c r="D240" s="56">
        <v>176</v>
      </c>
      <c r="E240" s="57">
        <v>242</v>
      </c>
      <c r="F240" s="22">
        <v>156</v>
      </c>
      <c r="G240" s="58">
        <v>172</v>
      </c>
    </row>
    <row r="241" spans="1:7" x14ac:dyDescent="0.3">
      <c r="A241" s="59"/>
      <c r="D241" s="60" t="e">
        <v>#N/A</v>
      </c>
      <c r="E241" s="57"/>
      <c r="F241" s="22"/>
      <c r="G241" s="58"/>
    </row>
    <row r="242" spans="1:7" x14ac:dyDescent="0.3">
      <c r="A242" s="59"/>
      <c r="D242" s="60" t="e">
        <v>#N/A</v>
      </c>
      <c r="E242" s="57"/>
      <c r="F242" s="22"/>
      <c r="G242" s="58"/>
    </row>
    <row r="243" spans="1:7" x14ac:dyDescent="0.3">
      <c r="A243" s="59"/>
      <c r="D243" s="60" t="e">
        <v>#N/A</v>
      </c>
      <c r="E243" s="57"/>
      <c r="F243" s="22"/>
      <c r="G243" s="58"/>
    </row>
    <row r="244" spans="1:7" ht="15" thickBot="1" x14ac:dyDescent="0.35">
      <c r="A244" s="59"/>
      <c r="D244" s="61" t="e">
        <v>#N/A</v>
      </c>
      <c r="E244" s="57"/>
      <c r="F244" s="22"/>
      <c r="G244" s="58"/>
    </row>
    <row r="245" spans="1:7" ht="16.2" thickBot="1" x14ac:dyDescent="0.35">
      <c r="A245" s="59"/>
      <c r="C245" s="64" t="s">
        <v>20</v>
      </c>
      <c r="D245" s="65">
        <v>811</v>
      </c>
      <c r="E245" s="66">
        <f>IF(AND(E62=0,E63=0),SUM(E62:E66)+D236+D237,IF(AND(E62=0,E64=0),SUM(E62:E66)+D236+D238,IF(AND(E62=0,E65=0),SUM(E62:E66)+D236+D239,IF(AND(E62=0,E66=0),SUM(E62:E66)+D236+D240,IF(AND(E63=0,E64=0),SUM(E62:E66)+D237+D238,IF(AND(E63=0,E65=0),SUM(E62:E66)+D237+D239,IF(AND(E63=0,E66=0),SUM(E62:E66)+D237+D240,IF(AND(E64=0,E65=0),SUM(E62:E66)+D238+D239,IF(AND(E64=0,E66=0),SUM(E62:E66)+D238+D240,IF(AND(E65=0,E66=0),SUM(E62:E66)+D239+D240,IF(E62=0,SUM(E62:E66)+D236,IF(E63=0,SUM(E62:E66)+D237,IF(E64=0,SUM(E62:E66)+D238,IF(E65=0,SUM(E62:E66)+D239,IF(E66=0,SUM(E62:E66)+D240,SUM(E62:E66))))))))))))))))</f>
        <v>806</v>
      </c>
      <c r="F245" s="66">
        <f>IF(AND(F62=0,F63=0),SUM(F62:F66)+D236+D237,IF(AND(F62=0,F64=0),SUM(F62:F66)+D236+D238,IF(AND(F62=0,F65=0),SUM(F62:F66)+D236+D239,IF(AND(F62=0,F66=0),SUM(F62:F66)+D236+D240,IF(AND(F63=0,F64=0),SUM(F62:F66)+D237+D238,IF(AND(F63=0,F65=0),SUM(F62:F66)+D237+D239,IF(AND(F63=0,F66=0),SUM(F62:F66)+D237+D240,IF(AND(F64=0,F65=0),SUM(F62:F66)+D238+D239,IF(AND(F64=0,F66=0),SUM(F62:F66)+D238+D240,IF(AND(F65=0,F66=0),SUM(F62:F66)+D239+D240,IF(F62=0,SUM(F62:F66)+D236,IF(F63=0,SUM(F62:F66)+D237,IF(F64=0,SUM(F62:F66)+D238,IF(F65=0,SUM(F62:F66)+D239,IF(F66=0,SUM(F62:F66)+D240,SUM(F62:F66))))))))))))))))</f>
        <v>715</v>
      </c>
      <c r="G245" s="66">
        <f>IF(AND(G62=0,G63=0),SUM(G62:G66)+D236+D237,IF(AND(G62=0,G64=0),SUM(G62:G66)+D236+D238,IF(AND(G62=0,G65=0),SUM(G62:G66)+D236+D239,IF(AND(G62=0,G66=0),SUM(G62:G66)+D236+D240,IF(AND(G63=0,G64=0),SUM(G62:G66)+D237+D238,IF(AND(G63=0,G65=0),SUM(G62:G66)+D237+D239,IF(AND(G63=0,G66=0),SUM(G62:G66)+D237+D240,IF(AND(G64=0,G65=0),SUM(G62:G66)+D238+D239,IF(AND(G64=0,G66=0),SUM(G62:G66)+D238+D240,IF(AND(G65=0,G66=0),SUM(G62:G66)+D239+D240,IF(G62=0,SUM(G62:G66)+D236,IF(G63=0,SUM(G62:G66)+D237,IF(G64=0,SUM(G62:G66)+D238,IF(G65=0,SUM(G62:G66)+D239,IF(G66=0,SUM(G62:G66)+D240,SUM(G62:G66))))))))))))))))</f>
        <v>737</v>
      </c>
    </row>
    <row r="246" spans="1:7" ht="15" thickBot="1" x14ac:dyDescent="0.35">
      <c r="A246" s="51" t="e">
        <v>#VALUE!</v>
      </c>
      <c r="D246" s="56">
        <v>141</v>
      </c>
      <c r="E246" s="57">
        <v>99</v>
      </c>
      <c r="F246" s="22">
        <v>97</v>
      </c>
      <c r="G246" s="58">
        <v>85</v>
      </c>
    </row>
    <row r="247" spans="1:7" ht="15" thickBot="1" x14ac:dyDescent="0.35">
      <c r="A247" s="51" t="e">
        <v>#VALUE!</v>
      </c>
      <c r="D247" s="56">
        <v>157</v>
      </c>
      <c r="E247" s="57">
        <v>161</v>
      </c>
      <c r="F247" s="22">
        <v>147</v>
      </c>
      <c r="G247" s="58">
        <v>150</v>
      </c>
    </row>
    <row r="248" spans="1:7" ht="15" thickBot="1" x14ac:dyDescent="0.35">
      <c r="A248" s="51" t="e">
        <v>#VALUE!</v>
      </c>
      <c r="D248" s="56">
        <v>160</v>
      </c>
      <c r="E248" s="57">
        <v>149</v>
      </c>
      <c r="F248" s="22">
        <v>173</v>
      </c>
      <c r="G248" s="58">
        <v>170</v>
      </c>
    </row>
    <row r="249" spans="1:7" ht="15" thickBot="1" x14ac:dyDescent="0.35">
      <c r="A249" s="51" t="e">
        <v>#VALUE!</v>
      </c>
      <c r="D249" s="56">
        <v>170</v>
      </c>
      <c r="E249" s="57">
        <v>130</v>
      </c>
      <c r="F249" s="22">
        <v>179</v>
      </c>
      <c r="G249" s="58">
        <v>180</v>
      </c>
    </row>
    <row r="250" spans="1:7" x14ac:dyDescent="0.3">
      <c r="A250" s="51" t="e">
        <v>#VALUE!</v>
      </c>
      <c r="D250" s="56">
        <v>185</v>
      </c>
      <c r="E250" s="57">
        <v>161</v>
      </c>
      <c r="F250" s="22">
        <v>166</v>
      </c>
      <c r="G250" s="58">
        <v>147</v>
      </c>
    </row>
    <row r="251" spans="1:7" x14ac:dyDescent="0.3">
      <c r="A251" s="59"/>
      <c r="D251" s="60" t="e">
        <v>#N/A</v>
      </c>
      <c r="E251" s="57"/>
      <c r="F251" s="22"/>
      <c r="G251" s="58"/>
    </row>
    <row r="252" spans="1:7" x14ac:dyDescent="0.3">
      <c r="A252" s="59"/>
      <c r="D252" s="60" t="e">
        <v>#N/A</v>
      </c>
      <c r="E252" s="57"/>
      <c r="F252" s="22"/>
      <c r="G252" s="58"/>
    </row>
    <row r="253" spans="1:7" x14ac:dyDescent="0.3">
      <c r="A253" s="59"/>
      <c r="D253" s="60" t="e">
        <v>#N/A</v>
      </c>
      <c r="E253" s="57"/>
      <c r="F253" s="22"/>
      <c r="G253" s="58"/>
    </row>
    <row r="254" spans="1:7" ht="15" thickBot="1" x14ac:dyDescent="0.35">
      <c r="A254" s="59"/>
      <c r="D254" s="61" t="e">
        <v>#N/A</v>
      </c>
      <c r="E254" s="57"/>
      <c r="F254" s="22"/>
      <c r="G254" s="58"/>
    </row>
    <row r="255" spans="1:7" ht="16.2" thickBot="1" x14ac:dyDescent="0.35">
      <c r="A255" s="59"/>
      <c r="C255" s="64" t="s">
        <v>21</v>
      </c>
      <c r="D255" s="65">
        <v>813</v>
      </c>
      <c r="E255" s="66">
        <f>IF(AND(E72=0,E73=0),SUM(E72:E76)+D246+D247,IF(AND(E72=0,E74=0),SUM(E72:E76)+D246+D248,IF(AND(E72=0,E75=0),SUM(E72:E76)+D246+D249,IF(AND(E72=0,E76=0),SUM(E72:E76)+D246+D250,IF(AND(E73=0,E74=0),SUM(E72:E76)+D247+D248,IF(AND(E73=0,E75=0),SUM(E72:E76)+D247+D249,IF(AND(E73=0,E76=0),SUM(E72:E76)+D247+D250,IF(AND(E74=0,E75=0),SUM(E72:E76)+D248+D249,IF(AND(E74=0,E76=0),SUM(E72:E76)+D248+D250,IF(AND(E75=0,E76=0),SUM(E72:E76)+D249+D250,IF(E72=0,SUM(E72:E76)+D246,IF(E73=0,SUM(E72:E76)+D247,IF(E74=0,SUM(E72:E76)+D248,IF(E75=0,SUM(E72:E76)+D249,IF(E76=0,SUM(E72:E76)+D250,SUM(E72:E76))))))))))))))))</f>
        <v>700</v>
      </c>
      <c r="F255" s="66">
        <f>IF(AND(F72=0,F73=0),SUM(F72:F76)+D246+D247,IF(AND(F72=0,F74=0),SUM(F72:F76)+D246+D248,IF(AND(F72=0,F75=0),SUM(F72:F76)+D246+D249,IF(AND(F72=0,F76=0),SUM(F72:F76)+D246+D250,IF(AND(F73=0,F74=0),SUM(F72:F76)+D247+D248,IF(AND(F73=0,F75=0),SUM(F72:F76)+D247+D249,IF(AND(F73=0,F76=0),SUM(F72:F76)+D247+D250,IF(AND(F74=0,F75=0),SUM(F72:F76)+D248+D249,IF(AND(F74=0,F76=0),SUM(F72:F76)+D248+D250,IF(AND(F75=0,F76=0),SUM(F72:F76)+D249+D250,IF(F72=0,SUM(F72:F76)+D246,IF(F73=0,SUM(F72:F76)+D247,IF(F74=0,SUM(F72:F76)+D248,IF(F75=0,SUM(F72:F76)+D249,IF(F76=0,SUM(F72:F76)+D250,SUM(F72:F76))))))))))))))))</f>
        <v>762</v>
      </c>
      <c r="G255" s="66">
        <f>IF(AND(G72=0,G73=0),SUM(G72:G76)+D246+D247,IF(AND(G72=0,G74=0),SUM(G72:G76)+D246+D248,IF(AND(G72=0,G75=0),SUM(G72:G76)+D246+D249,IF(AND(G72=0,G76=0),SUM(G72:G76)+D246+D250,IF(AND(G73=0,G74=0),SUM(G72:G76)+D247+D248,IF(AND(G73=0,G75=0),SUM(G72:G76)+D247+D249,IF(AND(G73=0,G76=0),SUM(G72:G76)+D247+D250,IF(AND(G74=0,G75=0),SUM(G72:G76)+D248+D249,IF(AND(G74=0,G76=0),SUM(G72:G76)+D248+D250,IF(AND(G75=0,G76=0),SUM(G72:G76)+D249+D250,IF(G72=0,SUM(G72:G76)+D246,IF(G73=0,SUM(G72:G76)+D247,IF(G74=0,SUM(G72:G76)+D248,IF(G75=0,SUM(G72:G76)+D249,IF(G76=0,SUM(G72:G76)+D250,SUM(G72:G76))))))))))))))))</f>
        <v>732</v>
      </c>
    </row>
    <row r="256" spans="1:7" ht="15" thickBot="1" x14ac:dyDescent="0.35">
      <c r="A256" s="51" t="e">
        <v>#VALUE!</v>
      </c>
      <c r="D256" s="56">
        <v>131</v>
      </c>
      <c r="E256" s="57">
        <v>162</v>
      </c>
      <c r="F256" s="22">
        <v>107</v>
      </c>
      <c r="G256" s="58">
        <v>131</v>
      </c>
    </row>
    <row r="257" spans="1:7" ht="15" thickBot="1" x14ac:dyDescent="0.35">
      <c r="A257" s="51" t="e">
        <v>#VALUE!</v>
      </c>
      <c r="D257" s="56">
        <v>167</v>
      </c>
      <c r="E257" s="57">
        <v>171</v>
      </c>
      <c r="F257" s="22">
        <v>155</v>
      </c>
      <c r="G257" s="58">
        <v>178</v>
      </c>
    </row>
    <row r="258" spans="1:7" ht="15" thickBot="1" x14ac:dyDescent="0.35">
      <c r="A258" s="51" t="e">
        <v>#VALUE!</v>
      </c>
      <c r="D258" s="56">
        <v>152</v>
      </c>
      <c r="E258" s="57">
        <v>183</v>
      </c>
      <c r="F258" s="22">
        <v>157</v>
      </c>
      <c r="G258" s="58">
        <v>109</v>
      </c>
    </row>
    <row r="259" spans="1:7" ht="15" thickBot="1" x14ac:dyDescent="0.35">
      <c r="A259" s="51" t="e">
        <v>#VALUE!</v>
      </c>
      <c r="D259" s="56">
        <v>177</v>
      </c>
      <c r="E259" s="57">
        <v>181</v>
      </c>
      <c r="F259" s="22">
        <v>180</v>
      </c>
      <c r="G259" s="58">
        <v>176</v>
      </c>
    </row>
    <row r="260" spans="1:7" x14ac:dyDescent="0.3">
      <c r="A260" s="51" t="e">
        <v>#VALUE!</v>
      </c>
      <c r="D260" s="56">
        <v>196</v>
      </c>
      <c r="E260" s="57">
        <v>216</v>
      </c>
      <c r="F260" s="22">
        <v>210</v>
      </c>
      <c r="G260" s="58">
        <v>217</v>
      </c>
    </row>
    <row r="261" spans="1:7" x14ac:dyDescent="0.3">
      <c r="A261" s="59"/>
      <c r="D261" s="60" t="e">
        <v>#N/A</v>
      </c>
      <c r="E261" s="57"/>
      <c r="F261" s="22"/>
      <c r="G261" s="58"/>
    </row>
    <row r="262" spans="1:7" x14ac:dyDescent="0.3">
      <c r="A262" s="59"/>
      <c r="D262" s="60" t="e">
        <v>#N/A</v>
      </c>
      <c r="E262" s="57"/>
      <c r="F262" s="22"/>
      <c r="G262" s="58"/>
    </row>
    <row r="263" spans="1:7" x14ac:dyDescent="0.3">
      <c r="A263" s="59"/>
      <c r="D263" s="60" t="e">
        <v>#N/A</v>
      </c>
      <c r="E263" s="57"/>
      <c r="F263" s="22"/>
      <c r="G263" s="58"/>
    </row>
    <row r="264" spans="1:7" ht="15" thickBot="1" x14ac:dyDescent="0.35">
      <c r="A264" s="59"/>
      <c r="D264" s="61" t="e">
        <v>#N/A</v>
      </c>
      <c r="E264" s="57"/>
      <c r="F264" s="22"/>
      <c r="G264" s="58"/>
    </row>
    <row r="265" spans="1:7" ht="16.2" thickBot="1" x14ac:dyDescent="0.35">
      <c r="A265" s="59"/>
      <c r="C265" s="64" t="s">
        <v>22</v>
      </c>
      <c r="D265" s="65">
        <v>823</v>
      </c>
      <c r="E265" s="66">
        <f>IF(AND(E82=0,E83=0),SUM(E82:E86)+D256+D257,IF(AND(E82=0,E84=0),SUM(E82:E86)+D256+D258,IF(AND(E82=0,E85=0),SUM(E82:E86)+D256+D259,IF(AND(E82=0,E86=0),SUM(E82:E86)+D256+D260,IF(AND(E83=0,E84=0),SUM(E82:E86)+D257+D258,IF(AND(E83=0,E85=0),SUM(E82:E86)+D257+D259,IF(AND(E83=0,E86=0),SUM(E82:E86)+D257+D260,IF(AND(E84=0,E85=0),SUM(E82:E86)+D258+D259,IF(AND(E84=0,E86=0),SUM(E82:E86)+D258+D260,IF(AND(E85=0,E86=0),SUM(E82:E86)+D259+D260,IF(E82=0,SUM(E82:E86)+D256,IF(E83=0,SUM(E82:E86)+D257,IF(E84=0,SUM(E82:E86)+D258,IF(E85=0,SUM(E82:E86)+D259,IF(E86=0,SUM(E82:E86)+D260,SUM(E82:E86))))))))))))))))</f>
        <v>913</v>
      </c>
      <c r="F265" s="66">
        <f>IF(AND(F82=0,F83=0),SUM(F82:F86)+D256+D257,IF(AND(F82=0,F84=0),SUM(F82:F86)+D256+D258,IF(AND(F82=0,F85=0),SUM(F82:F86)+D256+D259,IF(AND(F82=0,F86=0),SUM(F82:F86)+D256+D260,IF(AND(F83=0,F84=0),SUM(F82:F86)+D257+D258,IF(AND(F83=0,F85=0),SUM(F82:F86)+D257+D259,IF(AND(F83=0,F86=0),SUM(F82:F86)+D257+D260,IF(AND(F84=0,F85=0),SUM(F82:F86)+D258+D259,IF(AND(F84=0,F86=0),SUM(F82:F86)+D258+D260,IF(AND(F85=0,F86=0),SUM(F82:F86)+D259+D260,IF(F82=0,SUM(F82:F86)+D256,IF(F83=0,SUM(F82:F86)+D257,IF(F84=0,SUM(F82:F86)+D258,IF(F85=0,SUM(F82:F86)+D259,IF(F86=0,SUM(F82:F86)+D260,SUM(F82:F86))))))))))))))))</f>
        <v>809</v>
      </c>
      <c r="G265" s="66">
        <f>IF(AND(G82=0,G83=0),SUM(G82:G86)+D256+D257,IF(AND(G82=0,G84=0),SUM(G82:G86)+D256+D258,IF(AND(G82=0,G85=0),SUM(G82:G86)+D256+D259,IF(AND(G82=0,G86=0),SUM(G82:G86)+D256+D260,IF(AND(G83=0,G84=0),SUM(G82:G86)+D257+D258,IF(AND(G83=0,G85=0),SUM(G82:G86)+D257+D259,IF(AND(G83=0,G86=0),SUM(G82:G86)+D257+D260,IF(AND(G84=0,G85=0),SUM(G82:G86)+D258+D259,IF(AND(G84=0,G86=0),SUM(G82:G86)+D258+D260,IF(AND(G85=0,G86=0),SUM(G82:G86)+D259+D260,IF(G82=0,SUM(G82:G86)+D256,IF(G83=0,SUM(G82:G86)+D257,IF(G84=0,SUM(G82:G86)+D258,IF(G85=0,SUM(G82:G86)+D259,IF(G86=0,SUM(G82:G86)+D260,SUM(G82:G86))))))))))))))))</f>
        <v>811</v>
      </c>
    </row>
    <row r="266" spans="1:7" ht="15" thickBot="1" x14ac:dyDescent="0.35">
      <c r="A266" s="51" t="e">
        <v>#VALUE!</v>
      </c>
      <c r="D266" s="56">
        <v>136</v>
      </c>
      <c r="E266" s="57">
        <v>132</v>
      </c>
      <c r="F266" s="22">
        <v>119</v>
      </c>
      <c r="G266" s="58">
        <v>128</v>
      </c>
    </row>
    <row r="267" spans="1:7" ht="15" thickBot="1" x14ac:dyDescent="0.35">
      <c r="A267" s="51" t="e">
        <v>#VALUE!</v>
      </c>
      <c r="D267" s="56">
        <v>152</v>
      </c>
      <c r="E267" s="57">
        <v>159</v>
      </c>
      <c r="F267" s="22">
        <v>118</v>
      </c>
      <c r="G267" s="58">
        <v>142</v>
      </c>
    </row>
    <row r="268" spans="1:7" ht="15" thickBot="1" x14ac:dyDescent="0.35">
      <c r="A268" s="51" t="e">
        <v>#VALUE!</v>
      </c>
      <c r="D268" s="56">
        <v>171</v>
      </c>
      <c r="E268" s="57"/>
      <c r="F268" s="22"/>
      <c r="G268" s="58"/>
    </row>
    <row r="269" spans="1:7" ht="15" thickBot="1" x14ac:dyDescent="0.35">
      <c r="A269" s="51" t="e">
        <v>#VALUE!</v>
      </c>
      <c r="D269" s="56">
        <v>187</v>
      </c>
      <c r="E269" s="57">
        <v>214</v>
      </c>
      <c r="F269" s="22">
        <v>265</v>
      </c>
      <c r="G269" s="58">
        <v>181</v>
      </c>
    </row>
    <row r="270" spans="1:7" x14ac:dyDescent="0.3">
      <c r="A270" s="51" t="e">
        <v>#VALUE!</v>
      </c>
      <c r="D270" s="56">
        <v>181</v>
      </c>
      <c r="E270" s="57">
        <v>220</v>
      </c>
      <c r="F270" s="22">
        <v>172</v>
      </c>
      <c r="G270" s="58">
        <v>217</v>
      </c>
    </row>
    <row r="271" spans="1:7" x14ac:dyDescent="0.3">
      <c r="A271" s="59"/>
      <c r="D271" s="60" t="e">
        <v>#N/A</v>
      </c>
      <c r="E271" s="57"/>
      <c r="F271" s="22"/>
      <c r="G271" s="58"/>
    </row>
    <row r="272" spans="1:7" x14ac:dyDescent="0.3">
      <c r="A272" s="59"/>
      <c r="D272" s="60" t="e">
        <v>#N/A</v>
      </c>
      <c r="E272" s="57"/>
      <c r="F272" s="22"/>
      <c r="G272" s="58"/>
    </row>
    <row r="273" spans="1:7" x14ac:dyDescent="0.3">
      <c r="A273" s="59"/>
      <c r="D273" s="60" t="e">
        <v>#N/A</v>
      </c>
      <c r="E273" s="57"/>
      <c r="F273" s="22"/>
      <c r="G273" s="58"/>
    </row>
    <row r="274" spans="1:7" ht="15" thickBot="1" x14ac:dyDescent="0.35">
      <c r="A274" s="59"/>
      <c r="D274" s="61" t="e">
        <v>#N/A</v>
      </c>
      <c r="E274" s="57"/>
      <c r="F274" s="22"/>
      <c r="G274" s="58"/>
    </row>
    <row r="275" spans="1:7" ht="16.2" thickBot="1" x14ac:dyDescent="0.35">
      <c r="A275" s="59"/>
      <c r="C275" s="64" t="s">
        <v>0</v>
      </c>
      <c r="D275" s="65">
        <v>827</v>
      </c>
      <c r="E275" s="66">
        <f>IF(AND(E92=0,E93=0),SUM(E92:E96)+D266+D267,IF(AND(E92=0,E94=0),SUM(E92:E96)+D266+D268,IF(AND(E92=0,E95=0),SUM(E92:E96)+D266+D269,IF(AND(E92=0,E96=0),SUM(E92:E96)+D266+D270,IF(AND(E93=0,E94=0),SUM(E92:E96)+D267+D268,IF(AND(E93=0,E95=0),SUM(E92:E96)+D267+D269,IF(AND(E93=0,E96=0),SUM(E92:E96)+D267+D270,IF(AND(E94=0,E95=0),SUM(E92:E96)+D268+D269,IF(AND(E94=0,E96=0),SUM(E92:E96)+D268+D270,IF(AND(E95=0,E96=0),SUM(E92:E96)+D269+D270,IF(E92=0,SUM(E92:E96)+D266,IF(E93=0,SUM(E92:E96)+D267,IF(E94=0,SUM(E92:E96)+D268,IF(E95=0,SUM(E92:E96)+D269,IF(E96=0,SUM(E92:E96)+D270,SUM(E92:E96))))))))))))))))</f>
        <v>896</v>
      </c>
      <c r="F275" s="66">
        <f>IF(AND(F92=0,F93=0),SUM(F92:F96)+D266+D267,IF(AND(F92=0,F94=0),SUM(F92:F96)+D266+D268,IF(AND(F92=0,F95=0),SUM(F92:F96)+D266+D269,IF(AND(F92=0,F96=0),SUM(F92:F96)+D266+D270,IF(AND(F93=0,F94=0),SUM(F92:F96)+D267+D268,IF(AND(F93=0,F95=0),SUM(F92:F96)+D267+D269,IF(AND(F93=0,F96=0),SUM(F92:F96)+D267+D270,IF(AND(F94=0,F95=0),SUM(F92:F96)+D268+D269,IF(AND(F94=0,F96=0),SUM(F92:F96)+D268+D270,IF(AND(F95=0,F96=0),SUM(F92:F96)+D269+D270,IF(F92=0,SUM(F92:F96)+D266,IF(F93=0,SUM(F92:F96)+D267,IF(F94=0,SUM(F92:F96)+D268,IF(F95=0,SUM(F92:F96)+D269,IF(F96=0,SUM(F92:F96)+D270,SUM(F92:F96))))))))))))))))</f>
        <v>845</v>
      </c>
      <c r="G275" s="66">
        <f>IF(AND(G92=0,G93=0),SUM(G92:G96)+D266+D267,IF(AND(G92=0,G94=0),SUM(G92:G96)+D266+D268,IF(AND(G92=0,G95=0),SUM(G92:G96)+D266+D269,IF(AND(G92=0,G96=0),SUM(G92:G96)+D266+D270,IF(AND(G93=0,G94=0),SUM(G92:G96)+D267+D268,IF(AND(G93=0,G95=0),SUM(G92:G96)+D267+D269,IF(AND(G93=0,G96=0),SUM(G92:G96)+D267+D270,IF(AND(G94=0,G95=0),SUM(G92:G96)+D268+D269,IF(AND(G94=0,G96=0),SUM(G92:G96)+D268+D270,IF(AND(G95=0,G96=0),SUM(G92:G96)+D269+D270,IF(G92=0,SUM(G92:G96)+D266,IF(G93=0,SUM(G92:G96)+D267,IF(G94=0,SUM(G92:G96)+D268,IF(G95=0,SUM(G92:G96)+D269,IF(G96=0,SUM(G92:G96)+D270,SUM(G92:G96))))))))))))))))</f>
        <v>839</v>
      </c>
    </row>
    <row r="276" spans="1:7" ht="15" thickBot="1" x14ac:dyDescent="0.35">
      <c r="A276" s="51" t="e">
        <v>#VALUE!</v>
      </c>
      <c r="D276" s="56">
        <v>125</v>
      </c>
      <c r="E276" s="57">
        <v>96</v>
      </c>
      <c r="F276" s="22">
        <v>123</v>
      </c>
      <c r="G276" s="58">
        <v>158</v>
      </c>
    </row>
    <row r="277" spans="1:7" ht="15" thickBot="1" x14ac:dyDescent="0.35">
      <c r="A277" s="51" t="e">
        <v>#VALUE!</v>
      </c>
      <c r="D277" s="56">
        <v>150</v>
      </c>
      <c r="E277" s="57">
        <v>173</v>
      </c>
      <c r="F277" s="22">
        <v>137</v>
      </c>
      <c r="G277" s="58">
        <v>168</v>
      </c>
    </row>
    <row r="278" spans="1:7" ht="15" thickBot="1" x14ac:dyDescent="0.35">
      <c r="A278" s="51" t="e">
        <v>#VALUE!</v>
      </c>
      <c r="D278" s="56">
        <v>170</v>
      </c>
      <c r="E278" s="57">
        <v>194</v>
      </c>
      <c r="F278" s="22">
        <v>172</v>
      </c>
      <c r="G278" s="58">
        <v>129</v>
      </c>
    </row>
    <row r="279" spans="1:7" ht="15" thickBot="1" x14ac:dyDescent="0.35">
      <c r="A279" s="51" t="e">
        <v>#VALUE!</v>
      </c>
      <c r="D279" s="56">
        <v>199</v>
      </c>
      <c r="E279" s="57">
        <v>233</v>
      </c>
      <c r="F279" s="22">
        <v>229</v>
      </c>
      <c r="G279" s="58">
        <v>205</v>
      </c>
    </row>
    <row r="280" spans="1:7" x14ac:dyDescent="0.3">
      <c r="A280" s="51" t="e">
        <v>#VALUE!</v>
      </c>
      <c r="D280" s="56">
        <v>172</v>
      </c>
      <c r="E280" s="57">
        <v>180</v>
      </c>
      <c r="F280" s="22">
        <v>164</v>
      </c>
      <c r="G280" s="58">
        <v>184</v>
      </c>
    </row>
    <row r="281" spans="1:7" x14ac:dyDescent="0.3">
      <c r="A281" s="59"/>
      <c r="D281" s="60" t="e">
        <v>#N/A</v>
      </c>
      <c r="E281" s="57"/>
      <c r="F281" s="22"/>
      <c r="G281" s="58"/>
    </row>
    <row r="282" spans="1:7" x14ac:dyDescent="0.3">
      <c r="A282" s="59"/>
      <c r="D282" s="60" t="e">
        <v>#N/A</v>
      </c>
      <c r="E282" s="57"/>
      <c r="F282" s="22"/>
      <c r="G282" s="58"/>
    </row>
    <row r="283" spans="1:7" x14ac:dyDescent="0.3">
      <c r="A283" s="59"/>
      <c r="D283" s="60">
        <v>204</v>
      </c>
      <c r="E283" s="57"/>
      <c r="F283" s="22"/>
      <c r="G283" s="58"/>
    </row>
    <row r="284" spans="1:7" ht="15" thickBot="1" x14ac:dyDescent="0.35">
      <c r="A284" s="59"/>
      <c r="D284" s="61" t="e">
        <v>#N/A</v>
      </c>
      <c r="E284" s="57"/>
      <c r="F284" s="22"/>
      <c r="G284" s="58"/>
    </row>
    <row r="285" spans="1:7" ht="16.2" thickBot="1" x14ac:dyDescent="0.35">
      <c r="A285" s="59"/>
      <c r="C285" s="64" t="s">
        <v>1</v>
      </c>
      <c r="D285" s="65">
        <v>816</v>
      </c>
      <c r="E285" s="66">
        <f>IF(AND(E102=0,E103=0),SUM(E102:E106)+D276+D277,IF(AND(E102=0,E104=0),SUM(E102:E106)+D276+D278,IF(AND(E102=0,E105=0),SUM(E102:E106)+D276+D279,IF(AND(E102=0,E106=0),SUM(E102:E106)+D276+D280,IF(AND(E103=0,E104=0),SUM(E102:E106)+D277+D278,IF(AND(E103=0,E105=0),SUM(E102:E106)+D277+D279,IF(AND(E103=0,E106=0),SUM(E102:E106)+D277+D280,IF(AND(E104=0,E105=0),SUM(E102:E106)+D278+D279,IF(AND(E104=0,E106=0),SUM(E102:E106)+D278+D280,IF(AND(E105=0,E106=0),SUM(E102:E106)+D279+D280,IF(E102=0,SUM(E102:E106)+D276,IF(E103=0,SUM(E102:E106)+D277,IF(E104=0,SUM(E102:E106)+D278,IF(E105=0,SUM(E102:E106)+D279,IF(E106=0,SUM(E102:E106)+D280,SUM(E102:E106))))))))))))))))</f>
        <v>876</v>
      </c>
      <c r="F285" s="66">
        <f>IF(AND(F102=0,F103=0),SUM(F102:F106)+D276+D277,IF(AND(F102=0,F104=0),SUM(F102:F106)+D276+D278,IF(AND(F102=0,F105=0),SUM(F102:F106)+D276+D279,IF(AND(F102=0,F106=0),SUM(F102:F106)+D276+D280,IF(AND(F103=0,F104=0),SUM(F102:F106)+D277+D278,IF(AND(F103=0,F105=0),SUM(F102:F106)+D277+D279,IF(AND(F103=0,F106=0),SUM(F102:F106)+D277+D280,IF(AND(F104=0,F105=0),SUM(F102:F106)+D278+D279,IF(AND(F104=0,F106=0),SUM(F102:F106)+D278+D280,IF(AND(F105=0,F106=0),SUM(F102:F106)+D279+D280,IF(F102=0,SUM(F102:F106)+D276,IF(F103=0,SUM(F102:F106)+D277,IF(F104=0,SUM(F102:F106)+D278,IF(F105=0,SUM(F102:F106)+D279,IF(F106=0,SUM(F102:F106)+D280,SUM(F102:F106))))))))))))))))</f>
        <v>825</v>
      </c>
      <c r="G285" s="66">
        <f>IF(AND(G102=0,G103=0),SUM(G102:G106)+D276+D277,IF(AND(G102=0,G104=0),SUM(G102:G106)+D276+D278,IF(AND(G102=0,G105=0),SUM(G102:G106)+D276+D279,IF(AND(G102=0,G106=0),SUM(G102:G106)+D276+D280,IF(AND(G103=0,G104=0),SUM(G102:G106)+D277+D278,IF(AND(G103=0,G105=0),SUM(G102:G106)+D277+D279,IF(AND(G103=0,G106=0),SUM(G102:G106)+D277+D280,IF(AND(G104=0,G105=0),SUM(G102:G106)+D278+D279,IF(AND(G104=0,G106=0),SUM(G102:G106)+D278+D280,IF(AND(G105=0,G106=0),SUM(G102:G106)+D279+D280,IF(G102=0,SUM(G102:G106)+D276,IF(G103=0,SUM(G102:G106)+D277,IF(G104=0,SUM(G102:G106)+D278,IF(G105=0,SUM(G102:G106)+D279,IF(G106=0,SUM(G102:G106)+D280,SUM(G102:G106))))))))))))))))</f>
        <v>844</v>
      </c>
    </row>
    <row r="286" spans="1:7" ht="15" thickBot="1" x14ac:dyDescent="0.35">
      <c r="A286" s="51" t="e">
        <v>#VALUE!</v>
      </c>
      <c r="D286" s="56">
        <v>134</v>
      </c>
      <c r="E286" s="57">
        <v>130</v>
      </c>
      <c r="F286" s="22">
        <v>123</v>
      </c>
      <c r="G286" s="58">
        <v>159</v>
      </c>
    </row>
    <row r="287" spans="1:7" ht="15" thickBot="1" x14ac:dyDescent="0.35">
      <c r="A287" s="51" t="e">
        <v>#VALUE!</v>
      </c>
      <c r="D287" s="56">
        <v>142</v>
      </c>
      <c r="E287" s="57">
        <v>170</v>
      </c>
      <c r="F287" s="22">
        <v>153</v>
      </c>
      <c r="G287" s="58">
        <v>164</v>
      </c>
    </row>
    <row r="288" spans="1:7" ht="15" thickBot="1" x14ac:dyDescent="0.35">
      <c r="A288" s="51" t="e">
        <v>#VALUE!</v>
      </c>
      <c r="D288" s="56">
        <v>165</v>
      </c>
      <c r="E288" s="57">
        <v>183</v>
      </c>
      <c r="F288" s="22">
        <v>187</v>
      </c>
      <c r="G288" s="58">
        <v>158</v>
      </c>
    </row>
    <row r="289" spans="1:7" ht="15" thickBot="1" x14ac:dyDescent="0.35">
      <c r="A289" s="51" t="e">
        <v>#VALUE!</v>
      </c>
      <c r="D289" s="56">
        <v>173</v>
      </c>
      <c r="E289" s="57"/>
      <c r="F289" s="22"/>
      <c r="G289" s="58"/>
    </row>
    <row r="290" spans="1:7" x14ac:dyDescent="0.3">
      <c r="A290" s="51" t="e">
        <v>#VALUE!</v>
      </c>
      <c r="D290" s="56">
        <v>200</v>
      </c>
      <c r="E290" s="57">
        <v>234</v>
      </c>
      <c r="F290" s="22">
        <v>200</v>
      </c>
      <c r="G290" s="58">
        <v>170</v>
      </c>
    </row>
    <row r="291" spans="1:7" x14ac:dyDescent="0.3">
      <c r="A291" s="59"/>
      <c r="D291" s="60" t="e">
        <v>#N/A</v>
      </c>
      <c r="E291" s="57"/>
      <c r="F291" s="22"/>
      <c r="G291" s="58"/>
    </row>
    <row r="292" spans="1:7" x14ac:dyDescent="0.3">
      <c r="A292" s="59"/>
      <c r="D292" s="60" t="e">
        <v>#N/A</v>
      </c>
      <c r="E292" s="57"/>
      <c r="F292" s="22"/>
      <c r="G292" s="58"/>
    </row>
    <row r="293" spans="1:7" x14ac:dyDescent="0.3">
      <c r="A293" s="59"/>
      <c r="D293" s="60" t="e">
        <v>#N/A</v>
      </c>
      <c r="E293" s="57"/>
      <c r="F293" s="22"/>
      <c r="G293" s="58"/>
    </row>
    <row r="294" spans="1:7" ht="15" thickBot="1" x14ac:dyDescent="0.35">
      <c r="A294" s="59"/>
      <c r="D294" s="61" t="e">
        <v>#N/A</v>
      </c>
      <c r="E294" s="57"/>
      <c r="F294" s="22"/>
      <c r="G294" s="58"/>
    </row>
    <row r="295" spans="1:7" ht="16.2" thickBot="1" x14ac:dyDescent="0.35">
      <c r="A295" s="59"/>
      <c r="C295" s="64" t="s">
        <v>2</v>
      </c>
      <c r="D295" s="65">
        <v>814</v>
      </c>
      <c r="E295" s="66">
        <f>IF(AND(E112=0,E113=0),SUM(E112:E116)+D286+D287,IF(AND(E112=0,E114=0),SUM(E112:E116)+D286+D288,IF(AND(E112=0,E115=0),SUM(E112:E116)+D286+D289,IF(AND(E112=0,E116=0),SUM(E112:E116)+D286+D290,IF(AND(E113=0,E114=0),SUM(E112:E116)+D287+D288,IF(AND(E113=0,E115=0),SUM(E112:E116)+D287+D289,IF(AND(E113=0,E116=0),SUM(E112:E116)+D287+D290,IF(AND(E114=0,E115=0),SUM(E112:E116)+D288+D289,IF(AND(E114=0,E116=0),SUM(E112:E116)+D288+D290,IF(AND(E115=0,E116=0),SUM(E112:E116)+D289+D290,IF(E112=0,SUM(E112:E116)+D286,IF(E113=0,SUM(E112:E116)+D287,IF(E114=0,SUM(E112:E116)+D288,IF(E115=0,SUM(E112:E116)+D289,IF(E116=0,SUM(E112:E116)+D290,SUM(E112:E116))))))))))))))))</f>
        <v>890</v>
      </c>
      <c r="F295" s="66">
        <f>IF(AND(F112=0,F113=0),SUM(F112:F116)+D286+D287,IF(AND(F112=0,F114=0),SUM(F112:F116)+D286+D288,IF(AND(F112=0,F115=0),SUM(F112:F116)+D286+D289,IF(AND(F112=0,F116=0),SUM(F112:F116)+D286+D290,IF(AND(F113=0,F114=0),SUM(F112:F116)+D287+D288,IF(AND(F113=0,F115=0),SUM(F112:F116)+D287+D289,IF(AND(F113=0,F116=0),SUM(F112:F116)+D287+D290,IF(AND(F114=0,F115=0),SUM(F112:F116)+D288+D289,IF(AND(F114=0,F116=0),SUM(F112:F116)+D288+D290,IF(AND(F115=0,F116=0),SUM(F112:F116)+D289+D290,IF(F112=0,SUM(F112:F116)+D286,IF(F113=0,SUM(F112:F116)+D287,IF(F114=0,SUM(F112:F116)+D288,IF(F115=0,SUM(F112:F116)+D289,IF(F116=0,SUM(F112:F116)+D290,SUM(F112:F116))))))))))))))))</f>
        <v>836</v>
      </c>
      <c r="G295" s="66">
        <f>IF(AND(G112=0,G113=0),SUM(G112:G116)+D286+D287,IF(AND(G112=0,G114=0),SUM(G112:G116)+D286+D288,IF(AND(G112=0,G115=0),SUM(G112:G116)+D286+D289,IF(AND(G112=0,G116=0),SUM(G112:G116)+D286+D290,IF(AND(G113=0,G114=0),SUM(G112:G116)+D287+D288,IF(AND(G113=0,G115=0),SUM(G112:G116)+D287+D289,IF(AND(G113=0,G116=0),SUM(G112:G116)+D287+D290,IF(AND(G114=0,G115=0),SUM(G112:G116)+D288+D289,IF(AND(G114=0,G116=0),SUM(G112:G116)+D288+D290,IF(AND(G115=0,G116=0),SUM(G112:G116)+D289+D290,IF(G112=0,SUM(G112:G116)+D286,IF(G113=0,SUM(G112:G116)+D287,IF(G114=0,SUM(G112:G116)+D288,IF(G115=0,SUM(G112:G116)+D289,IF(G116=0,SUM(G112:G116)+D290,SUM(G112:G116))))))))))))))))</f>
        <v>824</v>
      </c>
    </row>
    <row r="296" spans="1:7" ht="15" thickBot="1" x14ac:dyDescent="0.35">
      <c r="A296" s="51" t="e">
        <v>#VALUE!</v>
      </c>
      <c r="D296" s="56">
        <v>174</v>
      </c>
      <c r="E296" s="57">
        <v>159</v>
      </c>
      <c r="F296" s="22">
        <v>179</v>
      </c>
      <c r="G296" s="58">
        <v>116</v>
      </c>
    </row>
    <row r="297" spans="1:7" ht="15" thickBot="1" x14ac:dyDescent="0.35">
      <c r="A297" s="51" t="e">
        <v>#VALUE!</v>
      </c>
      <c r="D297" s="56">
        <v>142</v>
      </c>
      <c r="E297" s="57">
        <v>155</v>
      </c>
      <c r="F297" s="22">
        <v>155</v>
      </c>
      <c r="G297" s="58">
        <v>213</v>
      </c>
    </row>
    <row r="298" spans="1:7" ht="15" thickBot="1" x14ac:dyDescent="0.35">
      <c r="A298" s="51" t="e">
        <v>#VALUE!</v>
      </c>
      <c r="D298" s="56">
        <v>135</v>
      </c>
      <c r="E298" s="57">
        <v>104</v>
      </c>
      <c r="F298" s="22">
        <v>111</v>
      </c>
      <c r="G298" s="58">
        <v>185</v>
      </c>
    </row>
    <row r="299" spans="1:7" ht="15" thickBot="1" x14ac:dyDescent="0.35">
      <c r="A299" s="51" t="e">
        <v>#VALUE!</v>
      </c>
      <c r="D299" s="56">
        <v>176</v>
      </c>
      <c r="E299" s="57">
        <v>200</v>
      </c>
      <c r="F299" s="22">
        <v>191</v>
      </c>
      <c r="G299" s="58">
        <v>157</v>
      </c>
    </row>
    <row r="300" spans="1:7" x14ac:dyDescent="0.3">
      <c r="A300" s="51" t="e">
        <v>#VALUE!</v>
      </c>
      <c r="D300" s="56">
        <v>205</v>
      </c>
      <c r="E300" s="57">
        <v>231</v>
      </c>
      <c r="F300" s="22">
        <v>246</v>
      </c>
      <c r="G300" s="58">
        <v>256</v>
      </c>
    </row>
    <row r="301" spans="1:7" x14ac:dyDescent="0.3">
      <c r="A301" s="59"/>
      <c r="D301" s="60" t="e">
        <v>#N/A</v>
      </c>
      <c r="E301" s="57"/>
      <c r="F301" s="22"/>
      <c r="G301" s="58"/>
    </row>
    <row r="302" spans="1:7" x14ac:dyDescent="0.3">
      <c r="A302" s="59"/>
      <c r="D302" s="60" t="e">
        <v>#N/A</v>
      </c>
      <c r="E302" s="57"/>
      <c r="F302" s="22"/>
      <c r="G302" s="58"/>
    </row>
    <row r="303" spans="1:7" x14ac:dyDescent="0.3">
      <c r="A303" s="59"/>
      <c r="D303" s="60" t="e">
        <v>#N/A</v>
      </c>
      <c r="E303" s="57"/>
      <c r="F303" s="22"/>
      <c r="G303" s="58"/>
    </row>
    <row r="304" spans="1:7" ht="15" thickBot="1" x14ac:dyDescent="0.35">
      <c r="A304" s="59"/>
      <c r="D304" s="61" t="e">
        <v>#N/A</v>
      </c>
      <c r="E304" s="57"/>
      <c r="F304" s="22"/>
      <c r="G304" s="58"/>
    </row>
    <row r="305" spans="1:7" ht="16.2" thickBot="1" x14ac:dyDescent="0.35">
      <c r="A305" s="59"/>
      <c r="C305" s="64" t="s">
        <v>3</v>
      </c>
      <c r="D305" s="65">
        <v>832</v>
      </c>
      <c r="E305" s="66">
        <f>IF(AND(E122=0,E123=0),SUM(E122:E126)+D296+D297,IF(AND(E122=0,E124=0),SUM(E122:E126)+D296+D298,IF(AND(E122=0,E125=0),SUM(E122:E126)+D296+D299,IF(AND(E122=0,E126=0),SUM(E122:E126)+D296+D300,IF(AND(E123=0,E124=0),SUM(E122:E126)+D297+D298,IF(AND(E123=0,E125=0),SUM(E122:E126)+D297+D299,IF(AND(E123=0,E126=0),SUM(E122:E126)+D297+D300,IF(AND(E124=0,E125=0),SUM(E122:E126)+D298+D299,IF(AND(E124=0,E126=0),SUM(E122:E126)+D298+D300,IF(AND(E125=0,E126=0),SUM(E122:E126)+D299+D300,IF(E122=0,SUM(E122:E126)+D296,IF(E123=0,SUM(E122:E126)+D297,IF(E124=0,SUM(E122:E126)+D298,IF(E125=0,SUM(E122:E126)+D299,IF(E126=0,SUM(E122:E126)+D300,SUM(E122:E126))))))))))))))))</f>
        <v>849</v>
      </c>
      <c r="F305" s="66">
        <f>IF(AND(F122=0,F123=0),SUM(F122:F126)+D296+D297,IF(AND(F122=0,F124=0),SUM(F122:F126)+D296+D298,IF(AND(F122=0,F125=0),SUM(F122:F126)+D296+D299,IF(AND(F122=0,F126=0),SUM(F122:F126)+D296+D300,IF(AND(F123=0,F124=0),SUM(F122:F126)+D297+D298,IF(AND(F123=0,F125=0),SUM(F122:F126)+D297+D299,IF(AND(F123=0,F126=0),SUM(F122:F126)+D297+D300,IF(AND(F124=0,F125=0),SUM(F122:F126)+D298+D299,IF(AND(F124=0,F126=0),SUM(F122:F126)+D298+D300,IF(AND(F125=0,F126=0),SUM(F122:F126)+D299+D300,IF(F122=0,SUM(F122:F126)+D296,IF(F123=0,SUM(F122:F126)+D297,IF(F124=0,SUM(F122:F126)+D298,IF(F125=0,SUM(F122:F126)+D299,IF(F126=0,SUM(F122:F126)+D300,SUM(F122:F126))))))))))))))))</f>
        <v>882</v>
      </c>
      <c r="G305" s="66">
        <f>IF(AND(G122=0,G123=0),SUM(G122:G126)+D296+D297,IF(AND(G122=0,G124=0),SUM(G122:G126)+D296+D298,IF(AND(G122=0,G125=0),SUM(G122:G126)+D296+D299,IF(AND(G122=0,G126=0),SUM(G122:G126)+D296+D300,IF(AND(G123=0,G124=0),SUM(G122:G126)+D297+D298,IF(AND(G123=0,G125=0),SUM(G122:G126)+D297+D299,IF(AND(G123=0,G126=0),SUM(G122:G126)+D297+D300,IF(AND(G124=0,G125=0),SUM(G122:G126)+D298+D299,IF(AND(G124=0,G126=0),SUM(G122:G126)+D298+D300,IF(AND(G125=0,G126=0),SUM(G122:G126)+D299+D300,IF(G122=0,SUM(G122:G126)+D296,IF(G123=0,SUM(G122:G126)+D297,IF(G124=0,SUM(G122:G126)+D298,IF(G125=0,SUM(G122:G126)+D299,IF(G126=0,SUM(G122:G126)+D300,SUM(G122:G126))))))))))))))))</f>
        <v>927</v>
      </c>
    </row>
    <row r="306" spans="1:7" ht="15" thickBot="1" x14ac:dyDescent="0.35">
      <c r="A306" s="51" t="e">
        <v>#VALUE!</v>
      </c>
      <c r="D306" s="56">
        <v>150</v>
      </c>
      <c r="E306" s="57">
        <v>161</v>
      </c>
      <c r="F306" s="22">
        <v>173</v>
      </c>
      <c r="G306" s="58">
        <v>158</v>
      </c>
    </row>
    <row r="307" spans="1:7" ht="15" thickBot="1" x14ac:dyDescent="0.35">
      <c r="A307" s="51" t="e">
        <v>#VALUE!</v>
      </c>
      <c r="D307" s="56">
        <v>139</v>
      </c>
      <c r="E307" s="57">
        <v>145</v>
      </c>
      <c r="F307" s="22">
        <v>116</v>
      </c>
      <c r="G307" s="58">
        <v>137</v>
      </c>
    </row>
    <row r="308" spans="1:7" ht="15" thickBot="1" x14ac:dyDescent="0.35">
      <c r="A308" s="51" t="e">
        <v>#VALUE!</v>
      </c>
      <c r="D308" s="56">
        <v>179</v>
      </c>
      <c r="E308" s="57">
        <v>172</v>
      </c>
      <c r="F308" s="22">
        <v>198</v>
      </c>
      <c r="G308" s="58">
        <v>278</v>
      </c>
    </row>
    <row r="309" spans="1:7" ht="15" thickBot="1" x14ac:dyDescent="0.35">
      <c r="A309" s="51" t="e">
        <v>#VALUE!</v>
      </c>
      <c r="D309" s="56">
        <v>122</v>
      </c>
      <c r="E309" s="57">
        <v>126</v>
      </c>
      <c r="F309" s="22">
        <v>136</v>
      </c>
      <c r="G309" s="58">
        <v>162</v>
      </c>
    </row>
    <row r="310" spans="1:7" x14ac:dyDescent="0.3">
      <c r="A310" s="51" t="e">
        <v>#VALUE!</v>
      </c>
      <c r="D310" s="56">
        <v>190</v>
      </c>
      <c r="E310" s="57">
        <v>225</v>
      </c>
      <c r="F310" s="22">
        <v>154</v>
      </c>
      <c r="G310" s="58">
        <v>235</v>
      </c>
    </row>
    <row r="311" spans="1:7" x14ac:dyDescent="0.3">
      <c r="A311" s="59"/>
      <c r="D311" s="60" t="e">
        <v>#N/A</v>
      </c>
      <c r="E311" s="57"/>
      <c r="F311" s="22"/>
      <c r="G311" s="58"/>
    </row>
    <row r="312" spans="1:7" x14ac:dyDescent="0.3">
      <c r="A312" s="59"/>
      <c r="D312" s="60" t="e">
        <v>#N/A</v>
      </c>
      <c r="E312" s="57"/>
      <c r="F312" s="22"/>
      <c r="G312" s="58"/>
    </row>
    <row r="313" spans="1:7" x14ac:dyDescent="0.3">
      <c r="A313" s="59"/>
      <c r="D313" s="60" t="e">
        <v>#N/A</v>
      </c>
      <c r="E313" s="57"/>
      <c r="F313" s="22"/>
      <c r="G313" s="58"/>
    </row>
    <row r="314" spans="1:7" ht="15" thickBot="1" x14ac:dyDescent="0.35">
      <c r="A314" s="59"/>
      <c r="D314" s="61" t="e">
        <v>#N/A</v>
      </c>
      <c r="E314" s="57"/>
      <c r="F314" s="22"/>
      <c r="G314" s="58"/>
    </row>
    <row r="315" spans="1:7" ht="16.2" thickBot="1" x14ac:dyDescent="0.35">
      <c r="A315" s="59"/>
      <c r="C315" s="64" t="s">
        <v>4</v>
      </c>
      <c r="D315" s="65">
        <v>780</v>
      </c>
      <c r="E315" s="66">
        <f>IF(AND(E132=0,E133=0),SUM(E132:E136)+D306+D307,IF(AND(E132=0,E134=0),SUM(E132:E136)+D306+D308,IF(AND(E132=0,E135=0),SUM(E132:E136)+D306+D309,IF(AND(E132=0,E136=0),SUM(E132:E136)+D306+D310,IF(AND(E133=0,E134=0),SUM(E132:E136)+D307+D308,IF(AND(E133=0,E135=0),SUM(E132:E136)+D307+D309,IF(AND(E133=0,E136=0),SUM(E132:E136)+D307+D310,IF(AND(E134=0,E135=0),SUM(E132:E136)+D308+D309,IF(AND(E134=0,E136=0),SUM(E132:E136)+D308+D310,IF(AND(E135=0,E136=0),SUM(E132:E136)+D309+D310,IF(E132=0,SUM(E132:E136)+D306,IF(E133=0,SUM(E132:E136)+D307,IF(E134=0,SUM(E132:E136)+D308,IF(E135=0,SUM(E132:E136)+D309,IF(E136=0,SUM(E132:E136)+D310,SUM(E132:E136))))))))))))))))</f>
        <v>829</v>
      </c>
      <c r="F315" s="66">
        <f>IF(AND(F132=0,F133=0),SUM(F132:F136)+D306+D307,IF(AND(F132=0,F134=0),SUM(F132:F136)+D306+D308,IF(AND(F132=0,F135=0),SUM(F132:F136)+D306+D309,IF(AND(F132=0,F136=0),SUM(F132:F136)+D306+D310,IF(AND(F133=0,F134=0),SUM(F132:F136)+D307+D308,IF(AND(F133=0,F135=0),SUM(F132:F136)+D307+D309,IF(AND(F133=0,F136=0),SUM(F132:F136)+D307+D310,IF(AND(F134=0,F135=0),SUM(F132:F136)+D308+D309,IF(AND(F134=0,F136=0),SUM(F132:F136)+D308+D310,IF(AND(F135=0,F136=0),SUM(F132:F136)+D309+D310,IF(F132=0,SUM(F132:F136)+D306,IF(F133=0,SUM(F132:F136)+D307,IF(F134=0,SUM(F132:F136)+D308,IF(F135=0,SUM(F132:F136)+D309,IF(F136=0,SUM(F132:F136)+D310,SUM(F132:F136))))))))))))))))</f>
        <v>777</v>
      </c>
      <c r="G315" s="66">
        <f>IF(AND(G132=0,G133=0),SUM(G132:G136)+D306+D307,IF(AND(G132=0,G134=0),SUM(G132:G136)+D306+D308,IF(AND(G132=0,G135=0),SUM(G132:G136)+D306+D309,IF(AND(G132=0,G136=0),SUM(G132:G136)+D306+D310,IF(AND(G133=0,G134=0),SUM(G132:G136)+D307+D308,IF(AND(G133=0,G135=0),SUM(G132:G136)+D307+D309,IF(AND(G133=0,G136=0),SUM(G132:G136)+D307+D310,IF(AND(G134=0,G135=0),SUM(G132:G136)+D308+D309,IF(AND(G134=0,G136=0),SUM(G132:G136)+D308+D310,IF(AND(G135=0,G136=0),SUM(G132:G136)+D309+D310,IF(G132=0,SUM(G132:G136)+D306,IF(G133=0,SUM(G132:G136)+D307,IF(G134=0,SUM(G132:G136)+D308,IF(G135=0,SUM(G132:G136)+D309,IF(G136=0,SUM(G132:G136)+D310,SUM(G132:G136))))))))))))))))</f>
        <v>970</v>
      </c>
    </row>
  </sheetData>
  <mergeCells count="1">
    <mergeCell ref="E175:G175"/>
  </mergeCells>
  <conditionalFormatting sqref="E1:G1">
    <cfRule type="containsErrors" dxfId="468" priority="625">
      <formula>ISERROR(E1)</formula>
    </cfRule>
  </conditionalFormatting>
  <conditionalFormatting sqref="A1">
    <cfRule type="containsErrors" dxfId="467" priority="622">
      <formula>ISERROR(A1)</formula>
    </cfRule>
  </conditionalFormatting>
  <conditionalFormatting sqref="B1">
    <cfRule type="containsErrors" dxfId="466" priority="621">
      <formula>ISERROR(B1)</formula>
    </cfRule>
  </conditionalFormatting>
  <conditionalFormatting sqref="E1:G1">
    <cfRule type="cellIs" dxfId="465" priority="623" operator="equal">
      <formula>0</formula>
    </cfRule>
    <cfRule type="containsErrors" dxfId="464" priority="624">
      <formula>ISERROR(E1)</formula>
    </cfRule>
  </conditionalFormatting>
  <conditionalFormatting sqref="C1">
    <cfRule type="containsErrors" dxfId="463" priority="620">
      <formula>ISERROR(C1)</formula>
    </cfRule>
  </conditionalFormatting>
  <conditionalFormatting sqref="D1">
    <cfRule type="containsErrors" dxfId="462" priority="619">
      <formula>ISERROR(D1)</formula>
    </cfRule>
  </conditionalFormatting>
  <conditionalFormatting sqref="C11">
    <cfRule type="containsErrors" dxfId="461" priority="618">
      <formula>ISERROR(C11)</formula>
    </cfRule>
  </conditionalFormatting>
  <conditionalFormatting sqref="C21">
    <cfRule type="containsErrors" dxfId="460" priority="617">
      <formula>ISERROR(C21)</formula>
    </cfRule>
  </conditionalFormatting>
  <conditionalFormatting sqref="C31">
    <cfRule type="containsErrors" dxfId="459" priority="616">
      <formula>ISERROR(C31)</formula>
    </cfRule>
  </conditionalFormatting>
  <conditionalFormatting sqref="C41">
    <cfRule type="containsErrors" dxfId="458" priority="615">
      <formula>ISERROR(C41)</formula>
    </cfRule>
  </conditionalFormatting>
  <conditionalFormatting sqref="C51">
    <cfRule type="containsErrors" dxfId="457" priority="614">
      <formula>ISERROR(C51)</formula>
    </cfRule>
  </conditionalFormatting>
  <conditionalFormatting sqref="C61">
    <cfRule type="containsErrors" dxfId="456" priority="613">
      <formula>ISERROR(C61)</formula>
    </cfRule>
  </conditionalFormatting>
  <conditionalFormatting sqref="C71">
    <cfRule type="containsErrors" dxfId="455" priority="612">
      <formula>ISERROR(C71)</formula>
    </cfRule>
  </conditionalFormatting>
  <conditionalFormatting sqref="C81">
    <cfRule type="containsErrors" dxfId="454" priority="611">
      <formula>ISERROR(C81)</formula>
    </cfRule>
  </conditionalFormatting>
  <conditionalFormatting sqref="C91">
    <cfRule type="containsErrors" dxfId="453" priority="610">
      <formula>ISERROR(C91)</formula>
    </cfRule>
  </conditionalFormatting>
  <conditionalFormatting sqref="C101">
    <cfRule type="containsErrors" dxfId="452" priority="609">
      <formula>ISERROR(C101)</formula>
    </cfRule>
  </conditionalFormatting>
  <conditionalFormatting sqref="C111">
    <cfRule type="containsErrors" dxfId="451" priority="608">
      <formula>ISERROR(C111)</formula>
    </cfRule>
  </conditionalFormatting>
  <conditionalFormatting sqref="C121">
    <cfRule type="containsErrors" dxfId="450" priority="607">
      <formula>ISERROR(C121)</formula>
    </cfRule>
  </conditionalFormatting>
  <conditionalFormatting sqref="C131">
    <cfRule type="containsErrors" dxfId="449" priority="606">
      <formula>ISERROR(C131)</formula>
    </cfRule>
  </conditionalFormatting>
  <conditionalFormatting sqref="C141">
    <cfRule type="containsErrors" dxfId="448" priority="605">
      <formula>ISERROR(C141)</formula>
    </cfRule>
  </conditionalFormatting>
  <conditionalFormatting sqref="C2:D8">
    <cfRule type="containsErrors" dxfId="447" priority="604">
      <formula>ISERROR(C2)</formula>
    </cfRule>
  </conditionalFormatting>
  <conditionalFormatting sqref="D11">
    <cfRule type="containsErrors" dxfId="446" priority="603">
      <formula>ISERROR(D11)</formula>
    </cfRule>
  </conditionalFormatting>
  <conditionalFormatting sqref="D21">
    <cfRule type="containsErrors" dxfId="445" priority="602">
      <formula>ISERROR(D21)</formula>
    </cfRule>
  </conditionalFormatting>
  <conditionalFormatting sqref="D31">
    <cfRule type="containsErrors" dxfId="444" priority="601">
      <formula>ISERROR(D31)</formula>
    </cfRule>
  </conditionalFormatting>
  <conditionalFormatting sqref="D41">
    <cfRule type="containsErrors" dxfId="443" priority="600">
      <formula>ISERROR(D41)</formula>
    </cfRule>
  </conditionalFormatting>
  <conditionalFormatting sqref="D51">
    <cfRule type="containsErrors" dxfId="442" priority="599">
      <formula>ISERROR(D51)</formula>
    </cfRule>
  </conditionalFormatting>
  <conditionalFormatting sqref="D61">
    <cfRule type="containsErrors" dxfId="441" priority="598">
      <formula>ISERROR(D61)</formula>
    </cfRule>
  </conditionalFormatting>
  <conditionalFormatting sqref="D71">
    <cfRule type="containsErrors" dxfId="440" priority="597">
      <formula>ISERROR(D71)</formula>
    </cfRule>
  </conditionalFormatting>
  <conditionalFormatting sqref="D81">
    <cfRule type="containsErrors" dxfId="439" priority="596">
      <formula>ISERROR(D81)</formula>
    </cfRule>
  </conditionalFormatting>
  <conditionalFormatting sqref="D91">
    <cfRule type="containsErrors" dxfId="438" priority="595">
      <formula>ISERROR(D91)</formula>
    </cfRule>
  </conditionalFormatting>
  <conditionalFormatting sqref="D101">
    <cfRule type="containsErrors" dxfId="437" priority="594">
      <formula>ISERROR(D101)</formula>
    </cfRule>
  </conditionalFormatting>
  <conditionalFormatting sqref="D111">
    <cfRule type="containsErrors" dxfId="436" priority="593">
      <formula>ISERROR(D111)</formula>
    </cfRule>
  </conditionalFormatting>
  <conditionalFormatting sqref="D121">
    <cfRule type="containsErrors" dxfId="435" priority="592">
      <formula>ISERROR(D121)</formula>
    </cfRule>
  </conditionalFormatting>
  <conditionalFormatting sqref="D131">
    <cfRule type="containsErrors" dxfId="434" priority="591">
      <formula>ISERROR(D131)</formula>
    </cfRule>
  </conditionalFormatting>
  <conditionalFormatting sqref="D141">
    <cfRule type="containsErrors" dxfId="433" priority="590">
      <formula>ISERROR(D141)</formula>
    </cfRule>
  </conditionalFormatting>
  <conditionalFormatting sqref="C9:D10">
    <cfRule type="cellIs" dxfId="432" priority="588" operator="equal">
      <formula>0</formula>
    </cfRule>
    <cfRule type="containsErrors" dxfId="431" priority="589">
      <formula>ISERROR(C9)</formula>
    </cfRule>
  </conditionalFormatting>
  <conditionalFormatting sqref="A2:A6">
    <cfRule type="containsErrors" dxfId="430" priority="586">
      <formula>ISERROR(A2)</formula>
    </cfRule>
  </conditionalFormatting>
  <conditionalFormatting sqref="A7:A8">
    <cfRule type="cellIs" dxfId="429" priority="584" operator="equal">
      <formula>0</formula>
    </cfRule>
    <cfRule type="containsErrors" dxfId="428" priority="585">
      <formula>ISERROR(A7)</formula>
    </cfRule>
  </conditionalFormatting>
  <conditionalFormatting sqref="A9:A10">
    <cfRule type="cellIs" dxfId="427" priority="582" operator="equal">
      <formula>0</formula>
    </cfRule>
    <cfRule type="containsErrors" dxfId="426" priority="583">
      <formula>ISERROR(A9)</formula>
    </cfRule>
  </conditionalFormatting>
  <conditionalFormatting sqref="A11">
    <cfRule type="containsErrors" dxfId="425" priority="587">
      <formula>ISERROR(A11)</formula>
    </cfRule>
  </conditionalFormatting>
  <conditionalFormatting sqref="A21">
    <cfRule type="containsErrors" dxfId="424" priority="581">
      <formula>ISERROR(A21)</formula>
    </cfRule>
  </conditionalFormatting>
  <conditionalFormatting sqref="A31">
    <cfRule type="containsErrors" dxfId="423" priority="580">
      <formula>ISERROR(A31)</formula>
    </cfRule>
  </conditionalFormatting>
  <conditionalFormatting sqref="A41">
    <cfRule type="containsErrors" dxfId="422" priority="579">
      <formula>ISERROR(A41)</formula>
    </cfRule>
  </conditionalFormatting>
  <conditionalFormatting sqref="A51">
    <cfRule type="containsErrors" dxfId="421" priority="578">
      <formula>ISERROR(A51)</formula>
    </cfRule>
  </conditionalFormatting>
  <conditionalFormatting sqref="A61">
    <cfRule type="containsErrors" dxfId="420" priority="577">
      <formula>ISERROR(A61)</formula>
    </cfRule>
  </conditionalFormatting>
  <conditionalFormatting sqref="A71">
    <cfRule type="containsErrors" dxfId="419" priority="576">
      <formula>ISERROR(A71)</formula>
    </cfRule>
  </conditionalFormatting>
  <conditionalFormatting sqref="A81">
    <cfRule type="containsErrors" dxfId="418" priority="575">
      <formula>ISERROR(A81)</formula>
    </cfRule>
  </conditionalFormatting>
  <conditionalFormatting sqref="A91">
    <cfRule type="containsErrors" dxfId="417" priority="574">
      <formula>ISERROR(A91)</formula>
    </cfRule>
  </conditionalFormatting>
  <conditionalFormatting sqref="A101">
    <cfRule type="containsErrors" dxfId="416" priority="573">
      <formula>ISERROR(A101)</formula>
    </cfRule>
  </conditionalFormatting>
  <conditionalFormatting sqref="A111">
    <cfRule type="containsErrors" dxfId="415" priority="572">
      <formula>ISERROR(A111)</formula>
    </cfRule>
  </conditionalFormatting>
  <conditionalFormatting sqref="A121">
    <cfRule type="containsErrors" dxfId="414" priority="571">
      <formula>ISERROR(A121)</formula>
    </cfRule>
  </conditionalFormatting>
  <conditionalFormatting sqref="A131">
    <cfRule type="containsErrors" dxfId="413" priority="570">
      <formula>ISERROR(A131)</formula>
    </cfRule>
  </conditionalFormatting>
  <conditionalFormatting sqref="A141">
    <cfRule type="containsErrors" dxfId="412" priority="569">
      <formula>ISERROR(A141)</formula>
    </cfRule>
  </conditionalFormatting>
  <conditionalFormatting sqref="A2:A6">
    <cfRule type="cellIs" dxfId="411" priority="516" operator="equal">
      <formula>0</formula>
    </cfRule>
  </conditionalFormatting>
  <conditionalFormatting sqref="E2">
    <cfRule type="expression" dxfId="410" priority="463">
      <formula>IF(E2=300,5)</formula>
    </cfRule>
  </conditionalFormatting>
  <conditionalFormatting sqref="F2">
    <cfRule type="expression" dxfId="409" priority="462">
      <formula>IF(F2=300,5)</formula>
    </cfRule>
  </conditionalFormatting>
  <conditionalFormatting sqref="G2">
    <cfRule type="expression" dxfId="408" priority="461">
      <formula>IF(G2=300,5)</formula>
    </cfRule>
  </conditionalFormatting>
  <conditionalFormatting sqref="E3">
    <cfRule type="expression" dxfId="407" priority="460">
      <formula>IF(E3=300,5)</formula>
    </cfRule>
  </conditionalFormatting>
  <conditionalFormatting sqref="F3">
    <cfRule type="expression" dxfId="406" priority="459">
      <formula>IF(F3=300,5)</formula>
    </cfRule>
  </conditionalFormatting>
  <conditionalFormatting sqref="G3">
    <cfRule type="expression" dxfId="405" priority="458">
      <formula>IF(G3=300,5)</formula>
    </cfRule>
  </conditionalFormatting>
  <conditionalFormatting sqref="E4">
    <cfRule type="expression" dxfId="404" priority="457">
      <formula>IF(E4=300,5)</formula>
    </cfRule>
  </conditionalFormatting>
  <conditionalFormatting sqref="F4">
    <cfRule type="expression" dxfId="403" priority="456">
      <formula>IF(F4=300,5)</formula>
    </cfRule>
  </conditionalFormatting>
  <conditionalFormatting sqref="G4">
    <cfRule type="expression" dxfId="402" priority="455">
      <formula>IF(G4=300,5)</formula>
    </cfRule>
  </conditionalFormatting>
  <conditionalFormatting sqref="E5">
    <cfRule type="expression" dxfId="401" priority="454">
      <formula>IF(E5=300,5)</formula>
    </cfRule>
  </conditionalFormatting>
  <conditionalFormatting sqref="F5">
    <cfRule type="expression" dxfId="400" priority="453">
      <formula>IF(F5=300,5)</formula>
    </cfRule>
  </conditionalFormatting>
  <conditionalFormatting sqref="G5">
    <cfRule type="expression" dxfId="399" priority="452">
      <formula>IF(G5=300,5)</formula>
    </cfRule>
  </conditionalFormatting>
  <conditionalFormatting sqref="E6">
    <cfRule type="expression" dxfId="398" priority="451">
      <formula>IF(E6=300,5)</formula>
    </cfRule>
  </conditionalFormatting>
  <conditionalFormatting sqref="F6">
    <cfRule type="expression" dxfId="397" priority="450">
      <formula>IF(F6=300,5)</formula>
    </cfRule>
  </conditionalFormatting>
  <conditionalFormatting sqref="G6">
    <cfRule type="expression" dxfId="396" priority="449">
      <formula>IF(G6=300,5)</formula>
    </cfRule>
  </conditionalFormatting>
  <conditionalFormatting sqref="E12">
    <cfRule type="expression" dxfId="395" priority="448">
      <formula>IF(E12=300,5)</formula>
    </cfRule>
  </conditionalFormatting>
  <conditionalFormatting sqref="F12">
    <cfRule type="expression" dxfId="394" priority="447">
      <formula>IF(F12=300,5)</formula>
    </cfRule>
  </conditionalFormatting>
  <conditionalFormatting sqref="G12">
    <cfRule type="expression" dxfId="393" priority="446">
      <formula>IF(G12=300,5)</formula>
    </cfRule>
  </conditionalFormatting>
  <conditionalFormatting sqref="E13">
    <cfRule type="expression" dxfId="392" priority="445">
      <formula>IF(E13=300,5)</formula>
    </cfRule>
  </conditionalFormatting>
  <conditionalFormatting sqref="F13">
    <cfRule type="expression" dxfId="391" priority="444">
      <formula>IF(F13=300,5)</formula>
    </cfRule>
  </conditionalFormatting>
  <conditionalFormatting sqref="G13">
    <cfRule type="expression" dxfId="390" priority="443">
      <formula>IF(G13=300,5)</formula>
    </cfRule>
  </conditionalFormatting>
  <conditionalFormatting sqref="E14">
    <cfRule type="expression" dxfId="389" priority="442">
      <formula>IF(E14=300,5)</formula>
    </cfRule>
  </conditionalFormatting>
  <conditionalFormatting sqref="F14">
    <cfRule type="expression" dxfId="388" priority="441">
      <formula>IF(F14=300,5)</formula>
    </cfRule>
  </conditionalFormatting>
  <conditionalFormatting sqref="G14">
    <cfRule type="expression" dxfId="387" priority="440">
      <formula>IF(G14=300,5)</formula>
    </cfRule>
  </conditionalFormatting>
  <conditionalFormatting sqref="E15">
    <cfRule type="expression" dxfId="386" priority="439">
      <formula>IF(E15=300,5)</formula>
    </cfRule>
  </conditionalFormatting>
  <conditionalFormatting sqref="F15">
    <cfRule type="expression" dxfId="385" priority="438">
      <formula>IF(F15=300,5)</formula>
    </cfRule>
  </conditionalFormatting>
  <conditionalFormatting sqref="G15">
    <cfRule type="expression" dxfId="384" priority="437">
      <formula>IF(G15=300,5)</formula>
    </cfRule>
  </conditionalFormatting>
  <conditionalFormatting sqref="E16">
    <cfRule type="expression" dxfId="383" priority="436">
      <formula>IF(E16=300,5)</formula>
    </cfRule>
  </conditionalFormatting>
  <conditionalFormatting sqref="F16">
    <cfRule type="expression" dxfId="382" priority="435">
      <formula>IF(F16=300,5)</formula>
    </cfRule>
  </conditionalFormatting>
  <conditionalFormatting sqref="G16">
    <cfRule type="expression" dxfId="381" priority="434">
      <formula>IF(G16=300,5)</formula>
    </cfRule>
  </conditionalFormatting>
  <conditionalFormatting sqref="E22">
    <cfRule type="expression" dxfId="380" priority="433">
      <formula>IF(E22=300,5)</formula>
    </cfRule>
  </conditionalFormatting>
  <conditionalFormatting sqref="F22">
    <cfRule type="expression" dxfId="379" priority="432">
      <formula>IF(F22=300,5)</formula>
    </cfRule>
  </conditionalFormatting>
  <conditionalFormatting sqref="G22">
    <cfRule type="expression" dxfId="378" priority="431">
      <formula>IF(G22=300,5)</formula>
    </cfRule>
  </conditionalFormatting>
  <conditionalFormatting sqref="E23">
    <cfRule type="expression" dxfId="377" priority="430">
      <formula>IF(E23=300,5)</formula>
    </cfRule>
  </conditionalFormatting>
  <conditionalFormatting sqref="F23">
    <cfRule type="expression" dxfId="376" priority="429">
      <formula>IF(F23=300,5)</formula>
    </cfRule>
  </conditionalFormatting>
  <conditionalFormatting sqref="G23">
    <cfRule type="expression" dxfId="375" priority="428">
      <formula>IF(G23=300,5)</formula>
    </cfRule>
  </conditionalFormatting>
  <conditionalFormatting sqref="E24">
    <cfRule type="expression" dxfId="374" priority="427">
      <formula>IF(E24=300,5)</formula>
    </cfRule>
  </conditionalFormatting>
  <conditionalFormatting sqref="F24">
    <cfRule type="expression" dxfId="373" priority="426">
      <formula>IF(F24=300,5)</formula>
    </cfRule>
  </conditionalFormatting>
  <conditionalFormatting sqref="G24">
    <cfRule type="expression" dxfId="372" priority="425">
      <formula>IF(G24=300,5)</formula>
    </cfRule>
  </conditionalFormatting>
  <conditionalFormatting sqref="E25">
    <cfRule type="expression" dxfId="371" priority="424">
      <formula>IF(E25=300,5)</formula>
    </cfRule>
  </conditionalFormatting>
  <conditionalFormatting sqref="F25">
    <cfRule type="expression" dxfId="370" priority="423">
      <formula>IF(F25=300,5)</formula>
    </cfRule>
  </conditionalFormatting>
  <conditionalFormatting sqref="G25">
    <cfRule type="expression" dxfId="369" priority="422">
      <formula>IF(G25=300,5)</formula>
    </cfRule>
  </conditionalFormatting>
  <conditionalFormatting sqref="E26">
    <cfRule type="expression" dxfId="368" priority="421">
      <formula>IF(E26=300,5)</formula>
    </cfRule>
  </conditionalFormatting>
  <conditionalFormatting sqref="F26">
    <cfRule type="expression" dxfId="367" priority="420">
      <formula>IF(F26=300,5)</formula>
    </cfRule>
  </conditionalFormatting>
  <conditionalFormatting sqref="G26">
    <cfRule type="expression" dxfId="366" priority="419">
      <formula>IF(G26=300,5)</formula>
    </cfRule>
  </conditionalFormatting>
  <conditionalFormatting sqref="E32">
    <cfRule type="expression" dxfId="365" priority="418">
      <formula>IF(E32=300,5)</formula>
    </cfRule>
  </conditionalFormatting>
  <conditionalFormatting sqref="F32">
    <cfRule type="expression" dxfId="364" priority="417">
      <formula>IF(F32=300,5)</formula>
    </cfRule>
  </conditionalFormatting>
  <conditionalFormatting sqref="G32">
    <cfRule type="expression" dxfId="363" priority="416">
      <formula>IF(G32=300,5)</formula>
    </cfRule>
  </conditionalFormatting>
  <conditionalFormatting sqref="E33">
    <cfRule type="expression" dxfId="362" priority="415">
      <formula>IF(E33=300,5)</formula>
    </cfRule>
  </conditionalFormatting>
  <conditionalFormatting sqref="F33">
    <cfRule type="expression" dxfId="361" priority="414">
      <formula>IF(F33=300,5)</formula>
    </cfRule>
  </conditionalFormatting>
  <conditionalFormatting sqref="G33">
    <cfRule type="expression" dxfId="360" priority="413">
      <formula>IF(G33=300,5)</formula>
    </cfRule>
  </conditionalFormatting>
  <conditionalFormatting sqref="E34">
    <cfRule type="expression" dxfId="359" priority="412">
      <formula>IF(E34=300,5)</formula>
    </cfRule>
  </conditionalFormatting>
  <conditionalFormatting sqref="F34">
    <cfRule type="expression" dxfId="358" priority="411">
      <formula>IF(F34=300,5)</formula>
    </cfRule>
  </conditionalFormatting>
  <conditionalFormatting sqref="G34">
    <cfRule type="expression" dxfId="357" priority="410">
      <formula>IF(G34=300,5)</formula>
    </cfRule>
  </conditionalFormatting>
  <conditionalFormatting sqref="E35">
    <cfRule type="expression" dxfId="356" priority="409">
      <formula>IF(E35=300,5)</formula>
    </cfRule>
  </conditionalFormatting>
  <conditionalFormatting sqref="F35">
    <cfRule type="expression" dxfId="355" priority="408">
      <formula>IF(F35=300,5)</formula>
    </cfRule>
  </conditionalFormatting>
  <conditionalFormatting sqref="G35">
    <cfRule type="expression" dxfId="354" priority="407">
      <formula>IF(G35=300,5)</formula>
    </cfRule>
  </conditionalFormatting>
  <conditionalFormatting sqref="E36">
    <cfRule type="expression" dxfId="353" priority="406">
      <formula>IF(E36=300,5)</formula>
    </cfRule>
  </conditionalFormatting>
  <conditionalFormatting sqref="F36">
    <cfRule type="expression" dxfId="352" priority="405">
      <formula>IF(F36=300,5)</formula>
    </cfRule>
  </conditionalFormatting>
  <conditionalFormatting sqref="G36">
    <cfRule type="expression" dxfId="351" priority="404">
      <formula>IF(G36=300,5)</formula>
    </cfRule>
  </conditionalFormatting>
  <conditionalFormatting sqref="E42">
    <cfRule type="expression" dxfId="350" priority="403">
      <formula>IF(E42=300,5)</formula>
    </cfRule>
  </conditionalFormatting>
  <conditionalFormatting sqref="F42">
    <cfRule type="expression" dxfId="349" priority="402">
      <formula>IF(F42=300,5)</formula>
    </cfRule>
  </conditionalFormatting>
  <conditionalFormatting sqref="G42">
    <cfRule type="expression" dxfId="348" priority="401">
      <formula>IF(G42=300,5)</formula>
    </cfRule>
  </conditionalFormatting>
  <conditionalFormatting sqref="E43">
    <cfRule type="expression" dxfId="347" priority="400">
      <formula>IF(E43=300,5)</formula>
    </cfRule>
  </conditionalFormatting>
  <conditionalFormatting sqref="F43">
    <cfRule type="expression" dxfId="346" priority="399">
      <formula>IF(F43=300,5)</formula>
    </cfRule>
  </conditionalFormatting>
  <conditionalFormatting sqref="G43">
    <cfRule type="expression" dxfId="345" priority="398">
      <formula>IF(G43=300,5)</formula>
    </cfRule>
  </conditionalFormatting>
  <conditionalFormatting sqref="E44">
    <cfRule type="expression" dxfId="344" priority="397">
      <formula>IF(E44=300,5)</formula>
    </cfRule>
  </conditionalFormatting>
  <conditionalFormatting sqref="F44">
    <cfRule type="expression" dxfId="343" priority="396">
      <formula>IF(F44=300,5)</formula>
    </cfRule>
  </conditionalFormatting>
  <conditionalFormatting sqref="G44">
    <cfRule type="expression" dxfId="342" priority="395">
      <formula>IF(G44=300,5)</formula>
    </cfRule>
  </conditionalFormatting>
  <conditionalFormatting sqref="E45">
    <cfRule type="expression" dxfId="341" priority="394">
      <formula>IF(E45=300,5)</formula>
    </cfRule>
  </conditionalFormatting>
  <conditionalFormatting sqref="F45">
    <cfRule type="expression" dxfId="340" priority="393">
      <formula>IF(F45=300,5)</formula>
    </cfRule>
  </conditionalFormatting>
  <conditionalFormatting sqref="G45">
    <cfRule type="expression" dxfId="339" priority="392">
      <formula>IF(G45=300,5)</formula>
    </cfRule>
  </conditionalFormatting>
  <conditionalFormatting sqref="E46">
    <cfRule type="expression" dxfId="338" priority="391">
      <formula>IF(E46=300,5)</formula>
    </cfRule>
  </conditionalFormatting>
  <conditionalFormatting sqref="F46">
    <cfRule type="expression" dxfId="337" priority="390">
      <formula>IF(F46=300,5)</formula>
    </cfRule>
  </conditionalFormatting>
  <conditionalFormatting sqref="G46">
    <cfRule type="expression" dxfId="336" priority="389">
      <formula>IF(G46=300,5)</formula>
    </cfRule>
  </conditionalFormatting>
  <conditionalFormatting sqref="E52">
    <cfRule type="expression" dxfId="335" priority="388">
      <formula>IF(E52=300,5)</formula>
    </cfRule>
  </conditionalFormatting>
  <conditionalFormatting sqref="F52">
    <cfRule type="expression" dxfId="334" priority="387">
      <formula>IF(F52=300,5)</formula>
    </cfRule>
  </conditionalFormatting>
  <conditionalFormatting sqref="G52">
    <cfRule type="expression" dxfId="333" priority="386">
      <formula>IF(G52=300,5)</formula>
    </cfRule>
  </conditionalFormatting>
  <conditionalFormatting sqref="E53">
    <cfRule type="expression" dxfId="332" priority="385">
      <formula>IF(E53=300,5)</formula>
    </cfRule>
  </conditionalFormatting>
  <conditionalFormatting sqref="F53">
    <cfRule type="expression" dxfId="331" priority="384">
      <formula>IF(F53=300,5)</formula>
    </cfRule>
  </conditionalFormatting>
  <conditionalFormatting sqref="G53">
    <cfRule type="expression" dxfId="330" priority="383">
      <formula>IF(G53=300,5)</formula>
    </cfRule>
  </conditionalFormatting>
  <conditionalFormatting sqref="E54">
    <cfRule type="expression" dxfId="329" priority="382">
      <formula>IF(E54=300,5)</formula>
    </cfRule>
  </conditionalFormatting>
  <conditionalFormatting sqref="F54">
    <cfRule type="expression" dxfId="328" priority="381">
      <formula>IF(F54=300,5)</formula>
    </cfRule>
  </conditionalFormatting>
  <conditionalFormatting sqref="G54">
    <cfRule type="expression" dxfId="327" priority="380">
      <formula>IF(G54=300,5)</formula>
    </cfRule>
  </conditionalFormatting>
  <conditionalFormatting sqref="E55">
    <cfRule type="expression" dxfId="326" priority="379">
      <formula>IF(E55=300,5)</formula>
    </cfRule>
  </conditionalFormatting>
  <conditionalFormatting sqref="F55">
    <cfRule type="expression" dxfId="325" priority="378">
      <formula>IF(F55=300,5)</formula>
    </cfRule>
  </conditionalFormatting>
  <conditionalFormatting sqref="G55">
    <cfRule type="expression" dxfId="324" priority="377">
      <formula>IF(G55=300,5)</formula>
    </cfRule>
  </conditionalFormatting>
  <conditionalFormatting sqref="E56">
    <cfRule type="expression" dxfId="323" priority="376">
      <formula>IF(E56=300,5)</formula>
    </cfRule>
  </conditionalFormatting>
  <conditionalFormatting sqref="F56">
    <cfRule type="expression" dxfId="322" priority="375">
      <formula>IF(F56=300,5)</formula>
    </cfRule>
  </conditionalFormatting>
  <conditionalFormatting sqref="G56">
    <cfRule type="expression" dxfId="321" priority="374">
      <formula>IF(G56=300,5)</formula>
    </cfRule>
  </conditionalFormatting>
  <conditionalFormatting sqref="E62">
    <cfRule type="expression" dxfId="320" priority="373">
      <formula>IF(E62=300,5)</formula>
    </cfRule>
  </conditionalFormatting>
  <conditionalFormatting sqref="F62">
    <cfRule type="expression" dxfId="319" priority="372">
      <formula>IF(F62=300,5)</formula>
    </cfRule>
  </conditionalFormatting>
  <conditionalFormatting sqref="G62">
    <cfRule type="expression" dxfId="318" priority="371">
      <formula>IF(G62=300,5)</formula>
    </cfRule>
  </conditionalFormatting>
  <conditionalFormatting sqref="E63">
    <cfRule type="expression" dxfId="317" priority="370">
      <formula>IF(E63=300,5)</formula>
    </cfRule>
  </conditionalFormatting>
  <conditionalFormatting sqref="F63">
    <cfRule type="expression" dxfId="316" priority="369">
      <formula>IF(F63=300,5)</formula>
    </cfRule>
  </conditionalFormatting>
  <conditionalFormatting sqref="G63">
    <cfRule type="expression" dxfId="315" priority="368">
      <formula>IF(G63=300,5)</formula>
    </cfRule>
  </conditionalFormatting>
  <conditionalFormatting sqref="E64">
    <cfRule type="expression" dxfId="314" priority="367">
      <formula>IF(E64=300,5)</formula>
    </cfRule>
  </conditionalFormatting>
  <conditionalFormatting sqref="F64">
    <cfRule type="expression" dxfId="313" priority="366">
      <formula>IF(F64=300,5)</formula>
    </cfRule>
  </conditionalFormatting>
  <conditionalFormatting sqref="G64">
    <cfRule type="expression" dxfId="312" priority="365">
      <formula>IF(G64=300,5)</formula>
    </cfRule>
  </conditionalFormatting>
  <conditionalFormatting sqref="E65">
    <cfRule type="expression" dxfId="311" priority="364">
      <formula>IF(E65=300,5)</formula>
    </cfRule>
  </conditionalFormatting>
  <conditionalFormatting sqref="F65">
    <cfRule type="expression" dxfId="310" priority="363">
      <formula>IF(F65=300,5)</formula>
    </cfRule>
  </conditionalFormatting>
  <conditionalFormatting sqref="G65">
    <cfRule type="expression" dxfId="309" priority="362">
      <formula>IF(G65=300,5)</formula>
    </cfRule>
  </conditionalFormatting>
  <conditionalFormatting sqref="E66">
    <cfRule type="expression" dxfId="308" priority="361">
      <formula>IF(E66=300,5)</formula>
    </cfRule>
  </conditionalFormatting>
  <conditionalFormatting sqref="F66">
    <cfRule type="expression" dxfId="307" priority="360">
      <formula>IF(F66=300,5)</formula>
    </cfRule>
  </conditionalFormatting>
  <conditionalFormatting sqref="G66">
    <cfRule type="expression" dxfId="306" priority="359">
      <formula>IF(G66=300,5)</formula>
    </cfRule>
  </conditionalFormatting>
  <conditionalFormatting sqref="E72">
    <cfRule type="expression" dxfId="305" priority="358">
      <formula>IF(E72=300,5)</formula>
    </cfRule>
  </conditionalFormatting>
  <conditionalFormatting sqref="F72">
    <cfRule type="expression" dxfId="304" priority="357">
      <formula>IF(F72=300,5)</formula>
    </cfRule>
  </conditionalFormatting>
  <conditionalFormatting sqref="G72">
    <cfRule type="expression" dxfId="303" priority="356">
      <formula>IF(G72=300,5)</formula>
    </cfRule>
  </conditionalFormatting>
  <conditionalFormatting sqref="E73">
    <cfRule type="expression" dxfId="302" priority="355">
      <formula>IF(E73=300,5)</formula>
    </cfRule>
  </conditionalFormatting>
  <conditionalFormatting sqref="F73">
    <cfRule type="expression" dxfId="301" priority="354">
      <formula>IF(F73=300,5)</formula>
    </cfRule>
  </conditionalFormatting>
  <conditionalFormatting sqref="G73">
    <cfRule type="expression" dxfId="300" priority="353">
      <formula>IF(G73=300,5)</formula>
    </cfRule>
  </conditionalFormatting>
  <conditionalFormatting sqref="E74">
    <cfRule type="expression" dxfId="299" priority="352">
      <formula>IF(E74=300,5)</formula>
    </cfRule>
  </conditionalFormatting>
  <conditionalFormatting sqref="F74">
    <cfRule type="expression" dxfId="298" priority="351">
      <formula>IF(F74=300,5)</formula>
    </cfRule>
  </conditionalFormatting>
  <conditionalFormatting sqref="G74">
    <cfRule type="expression" dxfId="297" priority="350">
      <formula>IF(G74=300,5)</formula>
    </cfRule>
  </conditionalFormatting>
  <conditionalFormatting sqref="E75">
    <cfRule type="expression" dxfId="296" priority="349">
      <formula>IF(E75=300,5)</formula>
    </cfRule>
  </conditionalFormatting>
  <conditionalFormatting sqref="F75">
    <cfRule type="expression" dxfId="295" priority="348">
      <formula>IF(F75=300,5)</formula>
    </cfRule>
  </conditionalFormatting>
  <conditionalFormatting sqref="G75">
    <cfRule type="expression" dxfId="294" priority="347">
      <formula>IF(G75=300,5)</formula>
    </cfRule>
  </conditionalFormatting>
  <conditionalFormatting sqref="E76">
    <cfRule type="expression" dxfId="293" priority="346">
      <formula>IF(E76=300,5)</formula>
    </cfRule>
  </conditionalFormatting>
  <conditionalFormatting sqref="F76">
    <cfRule type="expression" dxfId="292" priority="345">
      <formula>IF(F76=300,5)</formula>
    </cfRule>
  </conditionalFormatting>
  <conditionalFormatting sqref="G76">
    <cfRule type="expression" dxfId="291" priority="344">
      <formula>IF(G76=300,5)</formula>
    </cfRule>
  </conditionalFormatting>
  <conditionalFormatting sqref="E82">
    <cfRule type="expression" dxfId="290" priority="343">
      <formula>IF(E82=300,5)</formula>
    </cfRule>
  </conditionalFormatting>
  <conditionalFormatting sqref="F82">
    <cfRule type="expression" dxfId="289" priority="342">
      <formula>IF(F82=300,5)</formula>
    </cfRule>
  </conditionalFormatting>
  <conditionalFormatting sqref="G82">
    <cfRule type="expression" dxfId="288" priority="341">
      <formula>IF(G82=300,5)</formula>
    </cfRule>
  </conditionalFormatting>
  <conditionalFormatting sqref="E83">
    <cfRule type="expression" dxfId="287" priority="340">
      <formula>IF(E83=300,5)</formula>
    </cfRule>
  </conditionalFormatting>
  <conditionalFormatting sqref="F83">
    <cfRule type="expression" dxfId="286" priority="339">
      <formula>IF(F83=300,5)</formula>
    </cfRule>
  </conditionalFormatting>
  <conditionalFormatting sqref="G83">
    <cfRule type="expression" dxfId="285" priority="338">
      <formula>IF(G83=300,5)</formula>
    </cfRule>
  </conditionalFormatting>
  <conditionalFormatting sqref="E84">
    <cfRule type="expression" dxfId="284" priority="337">
      <formula>IF(E84=300,5)</formula>
    </cfRule>
  </conditionalFormatting>
  <conditionalFormatting sqref="F84">
    <cfRule type="expression" dxfId="283" priority="336">
      <formula>IF(F84=300,5)</formula>
    </cfRule>
  </conditionalFormatting>
  <conditionalFormatting sqref="G84">
    <cfRule type="expression" dxfId="282" priority="335">
      <formula>IF(G84=300,5)</formula>
    </cfRule>
  </conditionalFormatting>
  <conditionalFormatting sqref="E85">
    <cfRule type="expression" dxfId="281" priority="334">
      <formula>IF(E85=300,5)</formula>
    </cfRule>
  </conditionalFormatting>
  <conditionalFormatting sqref="F85">
    <cfRule type="expression" dxfId="280" priority="333">
      <formula>IF(F85=300,5)</formula>
    </cfRule>
  </conditionalFormatting>
  <conditionalFormatting sqref="G85">
    <cfRule type="expression" dxfId="279" priority="332">
      <formula>IF(G85=300,5)</formula>
    </cfRule>
  </conditionalFormatting>
  <conditionalFormatting sqref="E86">
    <cfRule type="expression" dxfId="278" priority="331">
      <formula>IF(E86=300,5)</formula>
    </cfRule>
  </conditionalFormatting>
  <conditionalFormatting sqref="F86">
    <cfRule type="expression" dxfId="277" priority="330">
      <formula>IF(F86=300,5)</formula>
    </cfRule>
  </conditionalFormatting>
  <conditionalFormatting sqref="G86">
    <cfRule type="expression" dxfId="276" priority="329">
      <formula>IF(G86=300,5)</formula>
    </cfRule>
  </conditionalFormatting>
  <conditionalFormatting sqref="E92">
    <cfRule type="expression" dxfId="275" priority="328">
      <formula>IF(E92=300,5)</formula>
    </cfRule>
  </conditionalFormatting>
  <conditionalFormatting sqref="F92">
    <cfRule type="expression" dxfId="274" priority="327">
      <formula>IF(F92=300,5)</formula>
    </cfRule>
  </conditionalFormatting>
  <conditionalFormatting sqref="G92">
    <cfRule type="expression" dxfId="273" priority="326">
      <formula>IF(G92=300,5)</formula>
    </cfRule>
  </conditionalFormatting>
  <conditionalFormatting sqref="E93">
    <cfRule type="expression" dxfId="272" priority="325">
      <formula>IF(E93=300,5)</formula>
    </cfRule>
  </conditionalFormatting>
  <conditionalFormatting sqref="F93">
    <cfRule type="expression" dxfId="271" priority="324">
      <formula>IF(F93=300,5)</formula>
    </cfRule>
  </conditionalFormatting>
  <conditionalFormatting sqref="G93">
    <cfRule type="expression" dxfId="270" priority="323">
      <formula>IF(G93=300,5)</formula>
    </cfRule>
  </conditionalFormatting>
  <conditionalFormatting sqref="E94">
    <cfRule type="expression" dxfId="269" priority="322">
      <formula>IF(E94=300,5)</formula>
    </cfRule>
  </conditionalFormatting>
  <conditionalFormatting sqref="F94">
    <cfRule type="expression" dxfId="268" priority="321">
      <formula>IF(F94=300,5)</formula>
    </cfRule>
  </conditionalFormatting>
  <conditionalFormatting sqref="G94">
    <cfRule type="expression" dxfId="267" priority="320">
      <formula>IF(G94=300,5)</formula>
    </cfRule>
  </conditionalFormatting>
  <conditionalFormatting sqref="E95">
    <cfRule type="expression" dxfId="266" priority="319">
      <formula>IF(E95=300,5)</formula>
    </cfRule>
  </conditionalFormatting>
  <conditionalFormatting sqref="F95">
    <cfRule type="expression" dxfId="265" priority="318">
      <formula>IF(F95=300,5)</formula>
    </cfRule>
  </conditionalFormatting>
  <conditionalFormatting sqref="G95">
    <cfRule type="expression" dxfId="264" priority="317">
      <formula>IF(G95=300,5)</formula>
    </cfRule>
  </conditionalFormatting>
  <conditionalFormatting sqref="E96">
    <cfRule type="expression" dxfId="263" priority="316">
      <formula>IF(E96=300,5)</formula>
    </cfRule>
  </conditionalFormatting>
  <conditionalFormatting sqref="F96">
    <cfRule type="expression" dxfId="262" priority="315">
      <formula>IF(F96=300,5)</formula>
    </cfRule>
  </conditionalFormatting>
  <conditionalFormatting sqref="G96">
    <cfRule type="expression" dxfId="261" priority="314">
      <formula>IF(G96=300,5)</formula>
    </cfRule>
  </conditionalFormatting>
  <conditionalFormatting sqref="E102">
    <cfRule type="expression" dxfId="260" priority="313">
      <formula>IF(E102=300,5)</formula>
    </cfRule>
  </conditionalFormatting>
  <conditionalFormatting sqref="F102">
    <cfRule type="expression" dxfId="259" priority="312">
      <formula>IF(F102=300,5)</formula>
    </cfRule>
  </conditionalFormatting>
  <conditionalFormatting sqref="G102">
    <cfRule type="expression" dxfId="258" priority="311">
      <formula>IF(G102=300,5)</formula>
    </cfRule>
  </conditionalFormatting>
  <conditionalFormatting sqref="E103">
    <cfRule type="expression" dxfId="257" priority="310">
      <formula>IF(E103=300,5)</formula>
    </cfRule>
  </conditionalFormatting>
  <conditionalFormatting sqref="F103">
    <cfRule type="expression" dxfId="256" priority="309">
      <formula>IF(F103=300,5)</formula>
    </cfRule>
  </conditionalFormatting>
  <conditionalFormatting sqref="G103">
    <cfRule type="expression" dxfId="255" priority="308">
      <formula>IF(G103=300,5)</formula>
    </cfRule>
  </conditionalFormatting>
  <conditionalFormatting sqref="E104">
    <cfRule type="expression" dxfId="254" priority="307">
      <formula>IF(E104=300,5)</formula>
    </cfRule>
  </conditionalFormatting>
  <conditionalFormatting sqref="F104">
    <cfRule type="expression" dxfId="253" priority="306">
      <formula>IF(F104=300,5)</formula>
    </cfRule>
  </conditionalFormatting>
  <conditionalFormatting sqref="G104">
    <cfRule type="expression" dxfId="252" priority="305">
      <formula>IF(G104=300,5)</formula>
    </cfRule>
  </conditionalFormatting>
  <conditionalFormatting sqref="E105">
    <cfRule type="expression" dxfId="251" priority="304">
      <formula>IF(E105=300,5)</formula>
    </cfRule>
  </conditionalFormatting>
  <conditionalFormatting sqref="F105">
    <cfRule type="expression" dxfId="250" priority="303">
      <formula>IF(F105=300,5)</formula>
    </cfRule>
  </conditionalFormatting>
  <conditionalFormatting sqref="G105">
    <cfRule type="expression" dxfId="249" priority="302">
      <formula>IF(G105=300,5)</formula>
    </cfRule>
  </conditionalFormatting>
  <conditionalFormatting sqref="E106">
    <cfRule type="expression" dxfId="248" priority="301">
      <formula>IF(E106=300,5)</formula>
    </cfRule>
  </conditionalFormatting>
  <conditionalFormatting sqref="F106">
    <cfRule type="expression" dxfId="247" priority="300">
      <formula>IF(F106=300,5)</formula>
    </cfRule>
  </conditionalFormatting>
  <conditionalFormatting sqref="G106">
    <cfRule type="expression" dxfId="246" priority="299">
      <formula>IF(G106=300,5)</formula>
    </cfRule>
  </conditionalFormatting>
  <conditionalFormatting sqref="E112">
    <cfRule type="expression" dxfId="245" priority="298">
      <formula>IF(E112=300,5)</formula>
    </cfRule>
  </conditionalFormatting>
  <conditionalFormatting sqref="F112">
    <cfRule type="expression" dxfId="244" priority="297">
      <formula>IF(F112=300,5)</formula>
    </cfRule>
  </conditionalFormatting>
  <conditionalFormatting sqref="G112">
    <cfRule type="expression" dxfId="243" priority="296">
      <formula>IF(G112=300,5)</formula>
    </cfRule>
  </conditionalFormatting>
  <conditionalFormatting sqref="E113">
    <cfRule type="expression" dxfId="242" priority="295">
      <formula>IF(E113=300,5)</formula>
    </cfRule>
  </conditionalFormatting>
  <conditionalFormatting sqref="F113">
    <cfRule type="expression" dxfId="241" priority="294">
      <formula>IF(F113=300,5)</formula>
    </cfRule>
  </conditionalFormatting>
  <conditionalFormatting sqref="G113">
    <cfRule type="expression" dxfId="240" priority="293">
      <formula>IF(G113=300,5)</formula>
    </cfRule>
  </conditionalFormatting>
  <conditionalFormatting sqref="E114">
    <cfRule type="expression" dxfId="239" priority="292">
      <formula>IF(E114=300,5)</formula>
    </cfRule>
  </conditionalFormatting>
  <conditionalFormatting sqref="F114">
    <cfRule type="expression" dxfId="238" priority="291">
      <formula>IF(F114=300,5)</formula>
    </cfRule>
  </conditionalFormatting>
  <conditionalFormatting sqref="G114">
    <cfRule type="expression" dxfId="237" priority="290">
      <formula>IF(G114=300,5)</formula>
    </cfRule>
  </conditionalFormatting>
  <conditionalFormatting sqref="E115">
    <cfRule type="expression" dxfId="236" priority="289">
      <formula>IF(E115=300,5)</formula>
    </cfRule>
  </conditionalFormatting>
  <conditionalFormatting sqref="F115">
    <cfRule type="expression" dxfId="235" priority="288">
      <formula>IF(F115=300,5)</formula>
    </cfRule>
  </conditionalFormatting>
  <conditionalFormatting sqref="G115">
    <cfRule type="expression" dxfId="234" priority="287">
      <formula>IF(G115=300,5)</formula>
    </cfRule>
  </conditionalFormatting>
  <conditionalFormatting sqref="E116">
    <cfRule type="expression" dxfId="233" priority="286">
      <formula>IF(E116=300,5)</formula>
    </cfRule>
  </conditionalFormatting>
  <conditionalFormatting sqref="F116">
    <cfRule type="expression" dxfId="232" priority="285">
      <formula>IF(F116=300,5)</formula>
    </cfRule>
  </conditionalFormatting>
  <conditionalFormatting sqref="G116">
    <cfRule type="expression" dxfId="231" priority="284">
      <formula>IF(G116=300,5)</formula>
    </cfRule>
  </conditionalFormatting>
  <conditionalFormatting sqref="E122">
    <cfRule type="expression" dxfId="230" priority="283">
      <formula>IF(E122=300,5)</formula>
    </cfRule>
  </conditionalFormatting>
  <conditionalFormatting sqref="F122">
    <cfRule type="expression" dxfId="229" priority="282">
      <formula>IF(F122=300,5)</formula>
    </cfRule>
  </conditionalFormatting>
  <conditionalFormatting sqref="G122">
    <cfRule type="expression" dxfId="228" priority="281">
      <formula>IF(G122=300,5)</formula>
    </cfRule>
  </conditionalFormatting>
  <conditionalFormatting sqref="E123">
    <cfRule type="expression" dxfId="227" priority="280">
      <formula>IF(E123=300,5)</formula>
    </cfRule>
  </conditionalFormatting>
  <conditionalFormatting sqref="F123">
    <cfRule type="expression" dxfId="226" priority="279">
      <formula>IF(F123=300,5)</formula>
    </cfRule>
  </conditionalFormatting>
  <conditionalFormatting sqref="G123">
    <cfRule type="expression" dxfId="225" priority="278">
      <formula>IF(G123=300,5)</formula>
    </cfRule>
  </conditionalFormatting>
  <conditionalFormatting sqref="E124">
    <cfRule type="expression" dxfId="224" priority="277">
      <formula>IF(E124=300,5)</formula>
    </cfRule>
  </conditionalFormatting>
  <conditionalFormatting sqref="F124">
    <cfRule type="expression" dxfId="223" priority="276">
      <formula>IF(F124=300,5)</formula>
    </cfRule>
  </conditionalFormatting>
  <conditionalFormatting sqref="G124">
    <cfRule type="expression" dxfId="222" priority="275">
      <formula>IF(G124=300,5)</formula>
    </cfRule>
  </conditionalFormatting>
  <conditionalFormatting sqref="E125">
    <cfRule type="expression" dxfId="221" priority="274">
      <formula>IF(E125=300,5)</formula>
    </cfRule>
  </conditionalFormatting>
  <conditionalFormatting sqref="F125">
    <cfRule type="expression" dxfId="220" priority="273">
      <formula>IF(F125=300,5)</formula>
    </cfRule>
  </conditionalFormatting>
  <conditionalFormatting sqref="G125">
    <cfRule type="expression" dxfId="219" priority="272">
      <formula>IF(G125=300,5)</formula>
    </cfRule>
  </conditionalFormatting>
  <conditionalFormatting sqref="E126">
    <cfRule type="expression" dxfId="218" priority="271">
      <formula>IF(E126=300,5)</formula>
    </cfRule>
  </conditionalFormatting>
  <conditionalFormatting sqref="F126">
    <cfRule type="expression" dxfId="217" priority="270">
      <formula>IF(F126=300,5)</formula>
    </cfRule>
  </conditionalFormatting>
  <conditionalFormatting sqref="G126">
    <cfRule type="expression" dxfId="216" priority="269">
      <formula>IF(G126=300,5)</formula>
    </cfRule>
  </conditionalFormatting>
  <conditionalFormatting sqref="E132">
    <cfRule type="expression" dxfId="215" priority="268">
      <formula>IF(E132=300,5)</formula>
    </cfRule>
  </conditionalFormatting>
  <conditionalFormatting sqref="F132">
    <cfRule type="expression" dxfId="214" priority="267">
      <formula>IF(F132=300,5)</formula>
    </cfRule>
  </conditionalFormatting>
  <conditionalFormatting sqref="G132">
    <cfRule type="expression" dxfId="213" priority="266">
      <formula>IF(G132=300,5)</formula>
    </cfRule>
  </conditionalFormatting>
  <conditionalFormatting sqref="E133">
    <cfRule type="expression" dxfId="212" priority="265">
      <formula>IF(E133=300,5)</formula>
    </cfRule>
  </conditionalFormatting>
  <conditionalFormatting sqref="F133">
    <cfRule type="expression" dxfId="211" priority="264">
      <formula>IF(F133=300,5)</formula>
    </cfRule>
  </conditionalFormatting>
  <conditionalFormatting sqref="G133">
    <cfRule type="expression" dxfId="210" priority="263">
      <formula>IF(G133=300,5)</formula>
    </cfRule>
  </conditionalFormatting>
  <conditionalFormatting sqref="E134">
    <cfRule type="expression" dxfId="209" priority="262">
      <formula>IF(E134=300,5)</formula>
    </cfRule>
  </conditionalFormatting>
  <conditionalFormatting sqref="F134">
    <cfRule type="expression" dxfId="208" priority="261">
      <formula>IF(F134=300,5)</formula>
    </cfRule>
  </conditionalFormatting>
  <conditionalFormatting sqref="G134">
    <cfRule type="expression" dxfId="207" priority="260">
      <formula>IF(G134=300,5)</formula>
    </cfRule>
  </conditionalFormatting>
  <conditionalFormatting sqref="E135">
    <cfRule type="expression" dxfId="206" priority="259">
      <formula>IF(E135=300,5)</formula>
    </cfRule>
  </conditionalFormatting>
  <conditionalFormatting sqref="F135">
    <cfRule type="expression" dxfId="205" priority="258">
      <formula>IF(F135=300,5)</formula>
    </cfRule>
  </conditionalFormatting>
  <conditionalFormatting sqref="G135">
    <cfRule type="expression" dxfId="204" priority="257">
      <formula>IF(G135=300,5)</formula>
    </cfRule>
  </conditionalFormatting>
  <conditionalFormatting sqref="E136">
    <cfRule type="expression" dxfId="203" priority="256">
      <formula>IF(E136=300,5)</formula>
    </cfRule>
  </conditionalFormatting>
  <conditionalFormatting sqref="F136">
    <cfRule type="expression" dxfId="202" priority="255">
      <formula>IF(F136=300,5)</formula>
    </cfRule>
  </conditionalFormatting>
  <conditionalFormatting sqref="G136">
    <cfRule type="expression" dxfId="201" priority="254">
      <formula>IF(G136=300,5)</formula>
    </cfRule>
  </conditionalFormatting>
  <conditionalFormatting sqref="B12:B16">
    <cfRule type="containsErrors" dxfId="200" priority="253">
      <formula>ISERROR(B12)</formula>
    </cfRule>
  </conditionalFormatting>
  <conditionalFormatting sqref="B42:B46">
    <cfRule type="containsErrors" dxfId="199" priority="250">
      <formula>ISERROR(B42)</formula>
    </cfRule>
  </conditionalFormatting>
  <conditionalFormatting sqref="B22:B26">
    <cfRule type="containsErrors" dxfId="198" priority="252">
      <formula>ISERROR(B22)</formula>
    </cfRule>
  </conditionalFormatting>
  <conditionalFormatting sqref="B32:B36">
    <cfRule type="containsErrors" dxfId="197" priority="251">
      <formula>ISERROR(B32)</formula>
    </cfRule>
  </conditionalFormatting>
  <conditionalFormatting sqref="B52:B56">
    <cfRule type="containsErrors" dxfId="196" priority="249">
      <formula>ISERROR(B52)</formula>
    </cfRule>
  </conditionalFormatting>
  <conditionalFormatting sqref="B62:B66">
    <cfRule type="containsErrors" dxfId="195" priority="248">
      <formula>ISERROR(B62)</formula>
    </cfRule>
  </conditionalFormatting>
  <conditionalFormatting sqref="B72:B76">
    <cfRule type="containsErrors" dxfId="194" priority="247">
      <formula>ISERROR(B72)</formula>
    </cfRule>
  </conditionalFormatting>
  <conditionalFormatting sqref="B82:B86">
    <cfRule type="containsErrors" dxfId="193" priority="246">
      <formula>ISERROR(B82)</formula>
    </cfRule>
  </conditionalFormatting>
  <conditionalFormatting sqref="B92:B96">
    <cfRule type="containsErrors" dxfId="192" priority="245">
      <formula>ISERROR(B92)</formula>
    </cfRule>
  </conditionalFormatting>
  <conditionalFormatting sqref="B102:B106">
    <cfRule type="containsErrors" dxfId="191" priority="244">
      <formula>ISERROR(B102)</formula>
    </cfRule>
  </conditionalFormatting>
  <conditionalFormatting sqref="B112:B116">
    <cfRule type="containsErrors" dxfId="190" priority="243">
      <formula>ISERROR(B112)</formula>
    </cfRule>
  </conditionalFormatting>
  <conditionalFormatting sqref="B122:B126">
    <cfRule type="containsErrors" dxfId="189" priority="242">
      <formula>ISERROR(B122)</formula>
    </cfRule>
  </conditionalFormatting>
  <conditionalFormatting sqref="B132:B136">
    <cfRule type="containsErrors" dxfId="188" priority="241">
      <formula>ISERROR(B132)</formula>
    </cfRule>
  </conditionalFormatting>
  <conditionalFormatting sqref="B11">
    <cfRule type="cellIs" dxfId="187" priority="212" operator="greaterThanOrEqual">
      <formula>0</formula>
    </cfRule>
  </conditionalFormatting>
  <conditionalFormatting sqref="B9:B10">
    <cfRule type="cellIs" dxfId="186" priority="239" operator="equal">
      <formula>0</formula>
    </cfRule>
    <cfRule type="containsErrors" dxfId="185" priority="240">
      <formula>ISERROR(B9)</formula>
    </cfRule>
  </conditionalFormatting>
  <conditionalFormatting sqref="B19:B20">
    <cfRule type="cellIs" dxfId="184" priority="237" operator="equal">
      <formula>0</formula>
    </cfRule>
    <cfRule type="containsErrors" dxfId="183" priority="238">
      <formula>ISERROR(B19)</formula>
    </cfRule>
  </conditionalFormatting>
  <conditionalFormatting sqref="B29:B30">
    <cfRule type="cellIs" dxfId="182" priority="235" operator="equal">
      <formula>0</formula>
    </cfRule>
    <cfRule type="containsErrors" dxfId="181" priority="236">
      <formula>ISERROR(B29)</formula>
    </cfRule>
  </conditionalFormatting>
  <conditionalFormatting sqref="B39:B40">
    <cfRule type="cellIs" dxfId="180" priority="233" operator="equal">
      <formula>0</formula>
    </cfRule>
    <cfRule type="containsErrors" dxfId="179" priority="234">
      <formula>ISERROR(B39)</formula>
    </cfRule>
  </conditionalFormatting>
  <conditionalFormatting sqref="B49:B50">
    <cfRule type="cellIs" dxfId="178" priority="231" operator="equal">
      <formula>0</formula>
    </cfRule>
    <cfRule type="containsErrors" dxfId="177" priority="232">
      <formula>ISERROR(B49)</formula>
    </cfRule>
  </conditionalFormatting>
  <conditionalFormatting sqref="B59:B60">
    <cfRule type="cellIs" dxfId="176" priority="229" operator="equal">
      <formula>0</formula>
    </cfRule>
    <cfRule type="containsErrors" dxfId="175" priority="230">
      <formula>ISERROR(B59)</formula>
    </cfRule>
  </conditionalFormatting>
  <conditionalFormatting sqref="B69:B70">
    <cfRule type="cellIs" dxfId="174" priority="227" operator="equal">
      <formula>0</formula>
    </cfRule>
    <cfRule type="containsErrors" dxfId="173" priority="228">
      <formula>ISERROR(B69)</formula>
    </cfRule>
  </conditionalFormatting>
  <conditionalFormatting sqref="B79:B80">
    <cfRule type="cellIs" dxfId="172" priority="225" operator="equal">
      <formula>0</formula>
    </cfRule>
    <cfRule type="containsErrors" dxfId="171" priority="226">
      <formula>ISERROR(B79)</formula>
    </cfRule>
  </conditionalFormatting>
  <conditionalFormatting sqref="B89:B90">
    <cfRule type="cellIs" dxfId="170" priority="223" operator="equal">
      <formula>0</formula>
    </cfRule>
    <cfRule type="containsErrors" dxfId="169" priority="224">
      <formula>ISERROR(B89)</formula>
    </cfRule>
  </conditionalFormatting>
  <conditionalFormatting sqref="B99:B100">
    <cfRule type="cellIs" dxfId="168" priority="221" operator="equal">
      <formula>0</formula>
    </cfRule>
    <cfRule type="containsErrors" dxfId="167" priority="222">
      <formula>ISERROR(B99)</formula>
    </cfRule>
  </conditionalFormatting>
  <conditionalFormatting sqref="B109:B110">
    <cfRule type="cellIs" dxfId="166" priority="219" operator="equal">
      <formula>0</formula>
    </cfRule>
    <cfRule type="containsErrors" dxfId="165" priority="220">
      <formula>ISERROR(B109)</formula>
    </cfRule>
  </conditionalFormatting>
  <conditionalFormatting sqref="B119:B120">
    <cfRule type="cellIs" dxfId="164" priority="217" operator="equal">
      <formula>0</formula>
    </cfRule>
    <cfRule type="containsErrors" dxfId="163" priority="218">
      <formula>ISERROR(B119)</formula>
    </cfRule>
  </conditionalFormatting>
  <conditionalFormatting sqref="B129:B130">
    <cfRule type="cellIs" dxfId="162" priority="215" operator="equal">
      <formula>0</formula>
    </cfRule>
    <cfRule type="containsErrors" dxfId="161" priority="216">
      <formula>ISERROR(B129)</formula>
    </cfRule>
  </conditionalFormatting>
  <conditionalFormatting sqref="B139:B140">
    <cfRule type="cellIs" dxfId="160" priority="213" operator="equal">
      <formula>0</formula>
    </cfRule>
    <cfRule type="containsErrors" dxfId="159" priority="214">
      <formula>ISERROR(B139)</formula>
    </cfRule>
  </conditionalFormatting>
  <conditionalFormatting sqref="B21">
    <cfRule type="cellIs" dxfId="158" priority="211" operator="greaterThanOrEqual">
      <formula>0</formula>
    </cfRule>
  </conditionalFormatting>
  <conditionalFormatting sqref="B31">
    <cfRule type="cellIs" dxfId="157" priority="210" operator="greaterThanOrEqual">
      <formula>0</formula>
    </cfRule>
  </conditionalFormatting>
  <conditionalFormatting sqref="B41">
    <cfRule type="cellIs" dxfId="156" priority="209" operator="greaterThanOrEqual">
      <formula>0</formula>
    </cfRule>
  </conditionalFormatting>
  <conditionalFormatting sqref="B51">
    <cfRule type="cellIs" dxfId="155" priority="208" operator="greaterThanOrEqual">
      <formula>0</formula>
    </cfRule>
  </conditionalFormatting>
  <conditionalFormatting sqref="B61">
    <cfRule type="cellIs" dxfId="154" priority="207" operator="greaterThanOrEqual">
      <formula>0</formula>
    </cfRule>
  </conditionalFormatting>
  <conditionalFormatting sqref="B71">
    <cfRule type="cellIs" dxfId="153" priority="206" operator="greaterThanOrEqual">
      <formula>0</formula>
    </cfRule>
  </conditionalFormatting>
  <conditionalFormatting sqref="B81">
    <cfRule type="cellIs" dxfId="152" priority="205" operator="greaterThanOrEqual">
      <formula>0</formula>
    </cfRule>
  </conditionalFormatting>
  <conditionalFormatting sqref="B91">
    <cfRule type="cellIs" dxfId="151" priority="204" operator="greaterThanOrEqual">
      <formula>0</formula>
    </cfRule>
  </conditionalFormatting>
  <conditionalFormatting sqref="B101">
    <cfRule type="cellIs" dxfId="150" priority="203" operator="greaterThanOrEqual">
      <formula>0</formula>
    </cfRule>
  </conditionalFormatting>
  <conditionalFormatting sqref="B111">
    <cfRule type="cellIs" dxfId="149" priority="202" operator="greaterThanOrEqual">
      <formula>0</formula>
    </cfRule>
  </conditionalFormatting>
  <conditionalFormatting sqref="B121">
    <cfRule type="cellIs" dxfId="148" priority="201" operator="greaterThanOrEqual">
      <formula>0</formula>
    </cfRule>
  </conditionalFormatting>
  <conditionalFormatting sqref="B131">
    <cfRule type="cellIs" dxfId="147" priority="200" operator="greaterThanOrEqual">
      <formula>0</formula>
    </cfRule>
  </conditionalFormatting>
  <conditionalFormatting sqref="B141">
    <cfRule type="cellIs" dxfId="146" priority="199" operator="greaterThanOrEqual">
      <formula>0</formula>
    </cfRule>
  </conditionalFormatting>
  <conditionalFormatting sqref="D175:D315">
    <cfRule type="containsErrors" dxfId="145" priority="198">
      <formula>ISERROR(D175)</formula>
    </cfRule>
  </conditionalFormatting>
  <conditionalFormatting sqref="E11:G11">
    <cfRule type="cellIs" dxfId="144" priority="196" operator="equal">
      <formula>0</formula>
    </cfRule>
    <cfRule type="containsErrors" dxfId="143" priority="197">
      <formula>ISERROR(E11)</formula>
    </cfRule>
  </conditionalFormatting>
  <conditionalFormatting sqref="E21:G21">
    <cfRule type="cellIs" dxfId="142" priority="194" operator="equal">
      <formula>0</formula>
    </cfRule>
    <cfRule type="containsErrors" dxfId="141" priority="195">
      <formula>ISERROR(E21)</formula>
    </cfRule>
  </conditionalFormatting>
  <conditionalFormatting sqref="E31:G31">
    <cfRule type="cellIs" dxfId="140" priority="192" operator="equal">
      <formula>0</formula>
    </cfRule>
    <cfRule type="containsErrors" dxfId="139" priority="193">
      <formula>ISERROR(E31)</formula>
    </cfRule>
  </conditionalFormatting>
  <conditionalFormatting sqref="E41:G41">
    <cfRule type="cellIs" dxfId="138" priority="190" operator="equal">
      <formula>0</formula>
    </cfRule>
    <cfRule type="containsErrors" dxfId="137" priority="191">
      <formula>ISERROR(E41)</formula>
    </cfRule>
  </conditionalFormatting>
  <conditionalFormatting sqref="E51:G51">
    <cfRule type="cellIs" dxfId="136" priority="188" operator="equal">
      <formula>0</formula>
    </cfRule>
    <cfRule type="containsErrors" dxfId="135" priority="189">
      <formula>ISERROR(E51)</formula>
    </cfRule>
  </conditionalFormatting>
  <conditionalFormatting sqref="E61:G61">
    <cfRule type="cellIs" dxfId="134" priority="186" operator="equal">
      <formula>0</formula>
    </cfRule>
    <cfRule type="containsErrors" dxfId="133" priority="187">
      <formula>ISERROR(E61)</formula>
    </cfRule>
  </conditionalFormatting>
  <conditionalFormatting sqref="E71:G71">
    <cfRule type="cellIs" dxfId="132" priority="184" operator="equal">
      <formula>0</formula>
    </cfRule>
    <cfRule type="containsErrors" dxfId="131" priority="185">
      <formula>ISERROR(E71)</formula>
    </cfRule>
  </conditionalFormatting>
  <conditionalFormatting sqref="E81:G81">
    <cfRule type="cellIs" dxfId="130" priority="182" operator="equal">
      <formula>0</formula>
    </cfRule>
    <cfRule type="containsErrors" dxfId="129" priority="183">
      <formula>ISERROR(E81)</formula>
    </cfRule>
  </conditionalFormatting>
  <conditionalFormatting sqref="E91:G91">
    <cfRule type="cellIs" dxfId="128" priority="180" operator="equal">
      <formula>0</formula>
    </cfRule>
    <cfRule type="containsErrors" dxfId="127" priority="181">
      <formula>ISERROR(E91)</formula>
    </cfRule>
  </conditionalFormatting>
  <conditionalFormatting sqref="E101:G101">
    <cfRule type="cellIs" dxfId="126" priority="178" operator="equal">
      <formula>0</formula>
    </cfRule>
    <cfRule type="containsErrors" dxfId="125" priority="179">
      <formula>ISERROR(E101)</formula>
    </cfRule>
  </conditionalFormatting>
  <conditionalFormatting sqref="E111:G111">
    <cfRule type="cellIs" dxfId="124" priority="176" operator="equal">
      <formula>0</formula>
    </cfRule>
    <cfRule type="containsErrors" dxfId="123" priority="177">
      <formula>ISERROR(E111)</formula>
    </cfRule>
  </conditionalFormatting>
  <conditionalFormatting sqref="E121:G121">
    <cfRule type="cellIs" dxfId="122" priority="174" operator="equal">
      <formula>0</formula>
    </cfRule>
    <cfRule type="containsErrors" dxfId="121" priority="175">
      <formula>ISERROR(E121)</formula>
    </cfRule>
  </conditionalFormatting>
  <conditionalFormatting sqref="E131:G131">
    <cfRule type="cellIs" dxfId="120" priority="172" operator="equal">
      <formula>0</formula>
    </cfRule>
    <cfRule type="containsErrors" dxfId="119" priority="173">
      <formula>ISERROR(E131)</formula>
    </cfRule>
  </conditionalFormatting>
  <conditionalFormatting sqref="E141:G141">
    <cfRule type="cellIs" dxfId="118" priority="170" operator="equal">
      <formula>0</formula>
    </cfRule>
    <cfRule type="containsErrors" dxfId="117" priority="171">
      <formula>ISERROR(E141)</formula>
    </cfRule>
  </conditionalFormatting>
  <conditionalFormatting sqref="A12:A16">
    <cfRule type="containsErrors" dxfId="116" priority="117">
      <formula>ISERROR(A12)</formula>
    </cfRule>
  </conditionalFormatting>
  <conditionalFormatting sqref="A17:A18">
    <cfRule type="cellIs" dxfId="115" priority="115" operator="equal">
      <formula>0</formula>
    </cfRule>
    <cfRule type="containsErrors" dxfId="114" priority="116">
      <formula>ISERROR(A17)</formula>
    </cfRule>
  </conditionalFormatting>
  <conditionalFormatting sqref="A19:A20">
    <cfRule type="cellIs" dxfId="113" priority="113" operator="equal">
      <formula>0</formula>
    </cfRule>
    <cfRule type="containsErrors" dxfId="112" priority="114">
      <formula>ISERROR(A19)</formula>
    </cfRule>
  </conditionalFormatting>
  <conditionalFormatting sqref="A12:A16">
    <cfRule type="cellIs" dxfId="111" priority="112" operator="equal">
      <formula>0</formula>
    </cfRule>
  </conditionalFormatting>
  <conditionalFormatting sqref="A22:A26">
    <cfRule type="containsErrors" dxfId="110" priority="111">
      <formula>ISERROR(A22)</formula>
    </cfRule>
  </conditionalFormatting>
  <conditionalFormatting sqref="A27:A28">
    <cfRule type="cellIs" dxfId="109" priority="109" operator="equal">
      <formula>0</formula>
    </cfRule>
    <cfRule type="containsErrors" dxfId="108" priority="110">
      <formula>ISERROR(A27)</formula>
    </cfRule>
  </conditionalFormatting>
  <conditionalFormatting sqref="A29:A30">
    <cfRule type="cellIs" dxfId="107" priority="107" operator="equal">
      <formula>0</formula>
    </cfRule>
    <cfRule type="containsErrors" dxfId="106" priority="108">
      <formula>ISERROR(A29)</formula>
    </cfRule>
  </conditionalFormatting>
  <conditionalFormatting sqref="A22:A26">
    <cfRule type="cellIs" dxfId="105" priority="106" operator="equal">
      <formula>0</formula>
    </cfRule>
  </conditionalFormatting>
  <conditionalFormatting sqref="A32:A36">
    <cfRule type="containsErrors" dxfId="104" priority="105">
      <formula>ISERROR(A32)</formula>
    </cfRule>
  </conditionalFormatting>
  <conditionalFormatting sqref="A37:A38">
    <cfRule type="cellIs" dxfId="103" priority="103" operator="equal">
      <formula>0</formula>
    </cfRule>
    <cfRule type="containsErrors" dxfId="102" priority="104">
      <formula>ISERROR(A37)</formula>
    </cfRule>
  </conditionalFormatting>
  <conditionalFormatting sqref="A39:A40">
    <cfRule type="cellIs" dxfId="101" priority="101" operator="equal">
      <formula>0</formula>
    </cfRule>
    <cfRule type="containsErrors" dxfId="100" priority="102">
      <formula>ISERROR(A39)</formula>
    </cfRule>
  </conditionalFormatting>
  <conditionalFormatting sqref="A32:A36">
    <cfRule type="cellIs" dxfId="99" priority="100" operator="equal">
      <formula>0</formula>
    </cfRule>
  </conditionalFormatting>
  <conditionalFormatting sqref="A42:A46">
    <cfRule type="containsErrors" dxfId="98" priority="99">
      <formula>ISERROR(A42)</formula>
    </cfRule>
  </conditionalFormatting>
  <conditionalFormatting sqref="A47:A48">
    <cfRule type="cellIs" dxfId="97" priority="97" operator="equal">
      <formula>0</formula>
    </cfRule>
    <cfRule type="containsErrors" dxfId="96" priority="98">
      <formula>ISERROR(A47)</formula>
    </cfRule>
  </conditionalFormatting>
  <conditionalFormatting sqref="A49:A50">
    <cfRule type="cellIs" dxfId="95" priority="95" operator="equal">
      <formula>0</formula>
    </cfRule>
    <cfRule type="containsErrors" dxfId="94" priority="96">
      <formula>ISERROR(A49)</formula>
    </cfRule>
  </conditionalFormatting>
  <conditionalFormatting sqref="A42:A46">
    <cfRule type="cellIs" dxfId="93" priority="94" operator="equal">
      <formula>0</formula>
    </cfRule>
  </conditionalFormatting>
  <conditionalFormatting sqref="A52:A56">
    <cfRule type="containsErrors" dxfId="92" priority="93">
      <formula>ISERROR(A52)</formula>
    </cfRule>
  </conditionalFormatting>
  <conditionalFormatting sqref="A57:A58">
    <cfRule type="cellIs" dxfId="91" priority="91" operator="equal">
      <formula>0</formula>
    </cfRule>
    <cfRule type="containsErrors" dxfId="90" priority="92">
      <formula>ISERROR(A57)</formula>
    </cfRule>
  </conditionalFormatting>
  <conditionalFormatting sqref="A59:A60">
    <cfRule type="cellIs" dxfId="89" priority="89" operator="equal">
      <formula>0</formula>
    </cfRule>
    <cfRule type="containsErrors" dxfId="88" priority="90">
      <formula>ISERROR(A59)</formula>
    </cfRule>
  </conditionalFormatting>
  <conditionalFormatting sqref="A52:A56">
    <cfRule type="cellIs" dxfId="87" priority="88" operator="equal">
      <formula>0</formula>
    </cfRule>
  </conditionalFormatting>
  <conditionalFormatting sqref="A62:A66">
    <cfRule type="containsErrors" dxfId="86" priority="87">
      <formula>ISERROR(A62)</formula>
    </cfRule>
  </conditionalFormatting>
  <conditionalFormatting sqref="A67:A68">
    <cfRule type="cellIs" dxfId="85" priority="85" operator="equal">
      <formula>0</formula>
    </cfRule>
    <cfRule type="containsErrors" dxfId="84" priority="86">
      <formula>ISERROR(A67)</formula>
    </cfRule>
  </conditionalFormatting>
  <conditionalFormatting sqref="A69:A70">
    <cfRule type="cellIs" dxfId="83" priority="83" operator="equal">
      <formula>0</formula>
    </cfRule>
    <cfRule type="containsErrors" dxfId="82" priority="84">
      <formula>ISERROR(A69)</formula>
    </cfRule>
  </conditionalFormatting>
  <conditionalFormatting sqref="A62:A66">
    <cfRule type="cellIs" dxfId="81" priority="82" operator="equal">
      <formula>0</formula>
    </cfRule>
  </conditionalFormatting>
  <conditionalFormatting sqref="A72:A76">
    <cfRule type="containsErrors" dxfId="80" priority="81">
      <formula>ISERROR(A72)</formula>
    </cfRule>
  </conditionalFormatting>
  <conditionalFormatting sqref="A77:A78">
    <cfRule type="cellIs" dxfId="79" priority="79" operator="equal">
      <formula>0</formula>
    </cfRule>
    <cfRule type="containsErrors" dxfId="78" priority="80">
      <formula>ISERROR(A77)</formula>
    </cfRule>
  </conditionalFormatting>
  <conditionalFormatting sqref="A79:A80">
    <cfRule type="cellIs" dxfId="77" priority="77" operator="equal">
      <formula>0</formula>
    </cfRule>
    <cfRule type="containsErrors" dxfId="76" priority="78">
      <formula>ISERROR(A79)</formula>
    </cfRule>
  </conditionalFormatting>
  <conditionalFormatting sqref="A72:A76">
    <cfRule type="cellIs" dxfId="75" priority="76" operator="equal">
      <formula>0</formula>
    </cfRule>
  </conditionalFormatting>
  <conditionalFormatting sqref="A82:A86">
    <cfRule type="containsErrors" dxfId="74" priority="75">
      <formula>ISERROR(A82)</formula>
    </cfRule>
  </conditionalFormatting>
  <conditionalFormatting sqref="A87:A88">
    <cfRule type="cellIs" dxfId="73" priority="73" operator="equal">
      <formula>0</formula>
    </cfRule>
    <cfRule type="containsErrors" dxfId="72" priority="74">
      <formula>ISERROR(A87)</formula>
    </cfRule>
  </conditionalFormatting>
  <conditionalFormatting sqref="A89:A90">
    <cfRule type="cellIs" dxfId="71" priority="71" operator="equal">
      <formula>0</formula>
    </cfRule>
    <cfRule type="containsErrors" dxfId="70" priority="72">
      <formula>ISERROR(A89)</formula>
    </cfRule>
  </conditionalFormatting>
  <conditionalFormatting sqref="A82:A86">
    <cfRule type="cellIs" dxfId="69" priority="70" operator="equal">
      <formula>0</formula>
    </cfRule>
  </conditionalFormatting>
  <conditionalFormatting sqref="A92:A96">
    <cfRule type="containsErrors" dxfId="68" priority="69">
      <formula>ISERROR(A92)</formula>
    </cfRule>
  </conditionalFormatting>
  <conditionalFormatting sqref="A97:A98">
    <cfRule type="cellIs" dxfId="67" priority="67" operator="equal">
      <formula>0</formula>
    </cfRule>
    <cfRule type="containsErrors" dxfId="66" priority="68">
      <formula>ISERROR(A97)</formula>
    </cfRule>
  </conditionalFormatting>
  <conditionalFormatting sqref="A99:A100">
    <cfRule type="cellIs" dxfId="65" priority="65" operator="equal">
      <formula>0</formula>
    </cfRule>
    <cfRule type="containsErrors" dxfId="64" priority="66">
      <formula>ISERROR(A99)</formula>
    </cfRule>
  </conditionalFormatting>
  <conditionalFormatting sqref="A92:A96">
    <cfRule type="cellIs" dxfId="63" priority="64" operator="equal">
      <formula>0</formula>
    </cfRule>
  </conditionalFormatting>
  <conditionalFormatting sqref="A102:A106">
    <cfRule type="containsErrors" dxfId="62" priority="63">
      <formula>ISERROR(A102)</formula>
    </cfRule>
  </conditionalFormatting>
  <conditionalFormatting sqref="A107:A108">
    <cfRule type="cellIs" dxfId="61" priority="61" operator="equal">
      <formula>0</formula>
    </cfRule>
    <cfRule type="containsErrors" dxfId="60" priority="62">
      <formula>ISERROR(A107)</formula>
    </cfRule>
  </conditionalFormatting>
  <conditionalFormatting sqref="A109:A110">
    <cfRule type="cellIs" dxfId="59" priority="59" operator="equal">
      <formula>0</formula>
    </cfRule>
    <cfRule type="containsErrors" dxfId="58" priority="60">
      <formula>ISERROR(A109)</formula>
    </cfRule>
  </conditionalFormatting>
  <conditionalFormatting sqref="A102:A106">
    <cfRule type="cellIs" dxfId="57" priority="58" operator="equal">
      <formula>0</formula>
    </cfRule>
  </conditionalFormatting>
  <conditionalFormatting sqref="A112:A116">
    <cfRule type="containsErrors" dxfId="56" priority="57">
      <formula>ISERROR(A112)</formula>
    </cfRule>
  </conditionalFormatting>
  <conditionalFormatting sqref="A117:A118">
    <cfRule type="cellIs" dxfId="55" priority="55" operator="equal">
      <formula>0</formula>
    </cfRule>
    <cfRule type="containsErrors" dxfId="54" priority="56">
      <formula>ISERROR(A117)</formula>
    </cfRule>
  </conditionalFormatting>
  <conditionalFormatting sqref="A119:A120">
    <cfRule type="cellIs" dxfId="53" priority="53" operator="equal">
      <formula>0</formula>
    </cfRule>
    <cfRule type="containsErrors" dxfId="52" priority="54">
      <formula>ISERROR(A119)</formula>
    </cfRule>
  </conditionalFormatting>
  <conditionalFormatting sqref="A112:A116">
    <cfRule type="cellIs" dxfId="51" priority="52" operator="equal">
      <formula>0</formula>
    </cfRule>
  </conditionalFormatting>
  <conditionalFormatting sqref="A122:A126">
    <cfRule type="containsErrors" dxfId="50" priority="51">
      <formula>ISERROR(A122)</formula>
    </cfRule>
  </conditionalFormatting>
  <conditionalFormatting sqref="A127:A128">
    <cfRule type="cellIs" dxfId="49" priority="49" operator="equal">
      <formula>0</formula>
    </cfRule>
    <cfRule type="containsErrors" dxfId="48" priority="50">
      <formula>ISERROR(A127)</formula>
    </cfRule>
  </conditionalFormatting>
  <conditionalFormatting sqref="A129:A130">
    <cfRule type="cellIs" dxfId="47" priority="47" operator="equal">
      <formula>0</formula>
    </cfRule>
    <cfRule type="containsErrors" dxfId="46" priority="48">
      <formula>ISERROR(A129)</formula>
    </cfRule>
  </conditionalFormatting>
  <conditionalFormatting sqref="A122:A126">
    <cfRule type="cellIs" dxfId="45" priority="46" operator="equal">
      <formula>0</formula>
    </cfRule>
  </conditionalFormatting>
  <conditionalFormatting sqref="A132:A136">
    <cfRule type="containsErrors" dxfId="44" priority="45">
      <formula>ISERROR(A132)</formula>
    </cfRule>
  </conditionalFormatting>
  <conditionalFormatting sqref="A137:A138">
    <cfRule type="cellIs" dxfId="43" priority="43" operator="equal">
      <formula>0</formula>
    </cfRule>
    <cfRule type="containsErrors" dxfId="42" priority="44">
      <formula>ISERROR(A137)</formula>
    </cfRule>
  </conditionalFormatting>
  <conditionalFormatting sqref="A139:A140">
    <cfRule type="cellIs" dxfId="41" priority="41" operator="equal">
      <formula>0</formula>
    </cfRule>
    <cfRule type="containsErrors" dxfId="40" priority="42">
      <formula>ISERROR(A139)</formula>
    </cfRule>
  </conditionalFormatting>
  <conditionalFormatting sqref="A132:A136">
    <cfRule type="cellIs" dxfId="39" priority="40" operator="equal">
      <formula>0</formula>
    </cfRule>
  </conditionalFormatting>
  <conditionalFormatting sqref="C12:D18">
    <cfRule type="containsErrors" dxfId="38" priority="39">
      <formula>ISERROR(C12)</formula>
    </cfRule>
  </conditionalFormatting>
  <conditionalFormatting sqref="C19:D20">
    <cfRule type="cellIs" dxfId="37" priority="37" operator="equal">
      <formula>0</formula>
    </cfRule>
    <cfRule type="containsErrors" dxfId="36" priority="38">
      <formula>ISERROR(C19)</formula>
    </cfRule>
  </conditionalFormatting>
  <conditionalFormatting sqref="C22:D28">
    <cfRule type="containsErrors" dxfId="35" priority="36">
      <formula>ISERROR(C22)</formula>
    </cfRule>
  </conditionalFormatting>
  <conditionalFormatting sqref="C29:D30">
    <cfRule type="cellIs" dxfId="34" priority="34" operator="equal">
      <formula>0</formula>
    </cfRule>
    <cfRule type="containsErrors" dxfId="33" priority="35">
      <formula>ISERROR(C29)</formula>
    </cfRule>
  </conditionalFormatting>
  <conditionalFormatting sqref="C32:D38">
    <cfRule type="containsErrors" dxfId="32" priority="33">
      <formula>ISERROR(C32)</formula>
    </cfRule>
  </conditionalFormatting>
  <conditionalFormatting sqref="C39:D40">
    <cfRule type="cellIs" dxfId="31" priority="31" operator="equal">
      <formula>0</formula>
    </cfRule>
    <cfRule type="containsErrors" dxfId="30" priority="32">
      <formula>ISERROR(C39)</formula>
    </cfRule>
  </conditionalFormatting>
  <conditionalFormatting sqref="C42:D48">
    <cfRule type="containsErrors" dxfId="29" priority="30">
      <formula>ISERROR(C42)</formula>
    </cfRule>
  </conditionalFormatting>
  <conditionalFormatting sqref="C49:D50">
    <cfRule type="cellIs" dxfId="28" priority="28" operator="equal">
      <formula>0</formula>
    </cfRule>
    <cfRule type="containsErrors" dxfId="27" priority="29">
      <formula>ISERROR(C49)</formula>
    </cfRule>
  </conditionalFormatting>
  <conditionalFormatting sqref="C52:D58">
    <cfRule type="containsErrors" dxfId="26" priority="27">
      <formula>ISERROR(C52)</formula>
    </cfRule>
  </conditionalFormatting>
  <conditionalFormatting sqref="C59:D60">
    <cfRule type="cellIs" dxfId="25" priority="25" operator="equal">
      <formula>0</formula>
    </cfRule>
    <cfRule type="containsErrors" dxfId="24" priority="26">
      <formula>ISERROR(C59)</formula>
    </cfRule>
  </conditionalFormatting>
  <conditionalFormatting sqref="C62:D68">
    <cfRule type="containsErrors" dxfId="23" priority="24">
      <formula>ISERROR(C62)</formula>
    </cfRule>
  </conditionalFormatting>
  <conditionalFormatting sqref="C69:D70">
    <cfRule type="cellIs" dxfId="22" priority="22" operator="equal">
      <formula>0</formula>
    </cfRule>
    <cfRule type="containsErrors" dxfId="21" priority="23">
      <formula>ISERROR(C69)</formula>
    </cfRule>
  </conditionalFormatting>
  <conditionalFormatting sqref="C72:D78">
    <cfRule type="containsErrors" dxfId="20" priority="21">
      <formula>ISERROR(C72)</formula>
    </cfRule>
  </conditionalFormatting>
  <conditionalFormatting sqref="C79:D80">
    <cfRule type="cellIs" dxfId="19" priority="19" operator="equal">
      <formula>0</formula>
    </cfRule>
    <cfRule type="containsErrors" dxfId="18" priority="20">
      <formula>ISERROR(C79)</formula>
    </cfRule>
  </conditionalFormatting>
  <conditionalFormatting sqref="C82:D88">
    <cfRule type="containsErrors" dxfId="17" priority="18">
      <formula>ISERROR(C82)</formula>
    </cfRule>
  </conditionalFormatting>
  <conditionalFormatting sqref="C89:D90">
    <cfRule type="cellIs" dxfId="16" priority="16" operator="equal">
      <formula>0</formula>
    </cfRule>
    <cfRule type="containsErrors" dxfId="15" priority="17">
      <formula>ISERROR(C89)</formula>
    </cfRule>
  </conditionalFormatting>
  <conditionalFormatting sqref="C92:D98">
    <cfRule type="containsErrors" dxfId="14" priority="15">
      <formula>ISERROR(C92)</formula>
    </cfRule>
  </conditionalFormatting>
  <conditionalFormatting sqref="C99:D100">
    <cfRule type="cellIs" dxfId="13" priority="13" operator="equal">
      <formula>0</formula>
    </cfRule>
    <cfRule type="containsErrors" dxfId="12" priority="14">
      <formula>ISERROR(C99)</formula>
    </cfRule>
  </conditionalFormatting>
  <conditionalFormatting sqref="C102:D108">
    <cfRule type="containsErrors" dxfId="11" priority="12">
      <formula>ISERROR(C102)</formula>
    </cfRule>
  </conditionalFormatting>
  <conditionalFormatting sqref="C109:D110">
    <cfRule type="cellIs" dxfId="10" priority="10" operator="equal">
      <formula>0</formula>
    </cfRule>
    <cfRule type="containsErrors" dxfId="9" priority="11">
      <formula>ISERROR(C109)</formula>
    </cfRule>
  </conditionalFormatting>
  <conditionalFormatting sqref="C112:D118">
    <cfRule type="containsErrors" dxfId="8" priority="9">
      <formula>ISERROR(C112)</formula>
    </cfRule>
  </conditionalFormatting>
  <conditionalFormatting sqref="C119:D120">
    <cfRule type="cellIs" dxfId="7" priority="7" operator="equal">
      <formula>0</formula>
    </cfRule>
    <cfRule type="containsErrors" dxfId="6" priority="8">
      <formula>ISERROR(C119)</formula>
    </cfRule>
  </conditionalFormatting>
  <conditionalFormatting sqref="C122:D128">
    <cfRule type="containsErrors" dxfId="5" priority="6">
      <formula>ISERROR(C122)</formula>
    </cfRule>
  </conditionalFormatting>
  <conditionalFormatting sqref="C129:D130">
    <cfRule type="cellIs" dxfId="4" priority="4" operator="equal">
      <formula>0</formula>
    </cfRule>
    <cfRule type="containsErrors" dxfId="3" priority="5">
      <formula>ISERROR(C129)</formula>
    </cfRule>
  </conditionalFormatting>
  <conditionalFormatting sqref="C132:D138">
    <cfRule type="containsErrors" dxfId="2" priority="3">
      <formula>ISERROR(C132)</formula>
    </cfRule>
  </conditionalFormatting>
  <conditionalFormatting sqref="C139:D140">
    <cfRule type="cellIs" dxfId="1" priority="1" operator="equal">
      <formula>0</formula>
    </cfRule>
    <cfRule type="containsErrors" dxfId="0" priority="2">
      <formula>ISERROR(C139)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9"/>
  <sheetViews>
    <sheetView workbookViewId="0">
      <selection sqref="A1:A2"/>
    </sheetView>
  </sheetViews>
  <sheetFormatPr baseColWidth="10" defaultRowHeight="14.4" x14ac:dyDescent="0.3"/>
  <cols>
    <col min="1" max="1" width="10.77734375" style="2" customWidth="1"/>
    <col min="2" max="2" width="10.77734375" style="115" customWidth="1"/>
    <col min="3" max="3" width="20.44140625" customWidth="1"/>
  </cols>
  <sheetData>
    <row r="1" spans="1:3" x14ac:dyDescent="0.3">
      <c r="A1" s="159"/>
      <c r="B1" s="159"/>
      <c r="C1" s="161"/>
    </row>
    <row r="2" spans="1:3" ht="15" thickBot="1" x14ac:dyDescent="0.35">
      <c r="A2" s="160"/>
      <c r="B2" s="160"/>
      <c r="C2" s="162"/>
    </row>
    <row r="3" spans="1:3" x14ac:dyDescent="0.3">
      <c r="A3" s="163" t="s">
        <v>117</v>
      </c>
      <c r="B3" s="163" t="s">
        <v>118</v>
      </c>
      <c r="C3" s="165"/>
    </row>
    <row r="4" spans="1:3" ht="15" thickBot="1" x14ac:dyDescent="0.35">
      <c r="A4" s="164"/>
      <c r="B4" s="164"/>
      <c r="C4" s="166"/>
    </row>
    <row r="5" spans="1:3" ht="15" thickBot="1" x14ac:dyDescent="0.35">
      <c r="A5" s="99"/>
      <c r="B5" s="99"/>
      <c r="C5" s="100"/>
    </row>
    <row r="6" spans="1:3" x14ac:dyDescent="0.3">
      <c r="A6" s="101">
        <v>1044</v>
      </c>
      <c r="B6" s="101"/>
      <c r="C6" s="102" t="s">
        <v>83</v>
      </c>
    </row>
    <row r="7" spans="1:3" x14ac:dyDescent="0.3">
      <c r="A7" s="103">
        <v>1055</v>
      </c>
      <c r="B7" s="103"/>
      <c r="C7" s="104" t="s">
        <v>95</v>
      </c>
    </row>
    <row r="8" spans="1:3" x14ac:dyDescent="0.3">
      <c r="A8" s="103">
        <v>1000</v>
      </c>
      <c r="B8" s="103"/>
      <c r="C8" s="104" t="s">
        <v>37</v>
      </c>
    </row>
    <row r="9" spans="1:3" x14ac:dyDescent="0.3">
      <c r="A9" s="103">
        <v>1004</v>
      </c>
      <c r="B9" s="103"/>
      <c r="C9" s="104" t="s">
        <v>43</v>
      </c>
    </row>
    <row r="10" spans="1:3" ht="15" thickBot="1" x14ac:dyDescent="0.35">
      <c r="A10" s="105">
        <v>1001</v>
      </c>
      <c r="B10" s="105"/>
      <c r="C10" s="104" t="s">
        <v>39</v>
      </c>
    </row>
    <row r="11" spans="1:3" ht="16.2" thickBot="1" x14ac:dyDescent="0.35">
      <c r="A11" s="106"/>
      <c r="B11" s="106"/>
      <c r="C11" s="107" t="s">
        <v>119</v>
      </c>
    </row>
    <row r="12" spans="1:3" x14ac:dyDescent="0.3">
      <c r="A12" s="101">
        <v>1010</v>
      </c>
      <c r="B12" s="101"/>
      <c r="C12" s="102" t="s">
        <v>49</v>
      </c>
    </row>
    <row r="13" spans="1:3" x14ac:dyDescent="0.3">
      <c r="A13" s="103">
        <v>1019</v>
      </c>
      <c r="B13" s="103"/>
      <c r="C13" s="104" t="s">
        <v>59</v>
      </c>
    </row>
    <row r="14" spans="1:3" x14ac:dyDescent="0.3">
      <c r="A14" s="103">
        <v>1045</v>
      </c>
      <c r="B14" s="103"/>
      <c r="C14" s="104" t="s">
        <v>85</v>
      </c>
    </row>
    <row r="15" spans="1:3" x14ac:dyDescent="0.3">
      <c r="A15" s="103">
        <v>1013</v>
      </c>
      <c r="B15" s="103"/>
      <c r="C15" s="104" t="s">
        <v>52</v>
      </c>
    </row>
    <row r="16" spans="1:3" ht="15" thickBot="1" x14ac:dyDescent="0.35">
      <c r="A16" s="105">
        <v>1009</v>
      </c>
      <c r="B16" s="105"/>
      <c r="C16" s="104" t="s">
        <v>48</v>
      </c>
    </row>
    <row r="17" spans="1:3" ht="16.2" thickBot="1" x14ac:dyDescent="0.35">
      <c r="A17" s="106"/>
      <c r="B17" s="106"/>
      <c r="C17" s="108" t="s">
        <v>120</v>
      </c>
    </row>
    <row r="18" spans="1:3" x14ac:dyDescent="0.3">
      <c r="A18" s="101">
        <v>1005</v>
      </c>
      <c r="B18" s="101"/>
      <c r="C18" s="102" t="s">
        <v>44</v>
      </c>
    </row>
    <row r="19" spans="1:3" x14ac:dyDescent="0.3">
      <c r="A19" s="103">
        <v>1030</v>
      </c>
      <c r="B19" s="103"/>
      <c r="C19" s="104" t="s">
        <v>70</v>
      </c>
    </row>
    <row r="20" spans="1:3" x14ac:dyDescent="0.3">
      <c r="A20" s="103">
        <v>1007</v>
      </c>
      <c r="B20" s="103"/>
      <c r="C20" s="104" t="s">
        <v>46</v>
      </c>
    </row>
    <row r="21" spans="1:3" x14ac:dyDescent="0.3">
      <c r="A21" s="103">
        <v>1008</v>
      </c>
      <c r="B21" s="103"/>
      <c r="C21" s="104" t="s">
        <v>47</v>
      </c>
    </row>
    <row r="22" spans="1:3" ht="15" thickBot="1" x14ac:dyDescent="0.35">
      <c r="A22" s="105">
        <v>1014</v>
      </c>
      <c r="B22" s="105"/>
      <c r="C22" s="104" t="s">
        <v>53</v>
      </c>
    </row>
    <row r="23" spans="1:3" ht="16.2" thickBot="1" x14ac:dyDescent="0.35">
      <c r="A23" s="106"/>
      <c r="B23" s="106"/>
      <c r="C23" s="108" t="s">
        <v>121</v>
      </c>
    </row>
    <row r="24" spans="1:3" x14ac:dyDescent="0.3">
      <c r="A24" s="101">
        <v>1021</v>
      </c>
      <c r="B24" s="101"/>
      <c r="C24" s="102" t="s">
        <v>61</v>
      </c>
    </row>
    <row r="25" spans="1:3" x14ac:dyDescent="0.3">
      <c r="A25" s="103">
        <v>1061</v>
      </c>
      <c r="B25" s="103"/>
      <c r="C25" s="104" t="s">
        <v>101</v>
      </c>
    </row>
    <row r="26" spans="1:3" x14ac:dyDescent="0.3">
      <c r="A26" s="103">
        <v>1059</v>
      </c>
      <c r="B26" s="103"/>
      <c r="C26" s="104" t="s">
        <v>99</v>
      </c>
    </row>
    <row r="27" spans="1:3" x14ac:dyDescent="0.3">
      <c r="A27" s="103">
        <v>1056</v>
      </c>
      <c r="B27" s="103"/>
      <c r="C27" s="104" t="s">
        <v>96</v>
      </c>
    </row>
    <row r="28" spans="1:3" ht="15" thickBot="1" x14ac:dyDescent="0.35">
      <c r="A28" s="105">
        <v>1002</v>
      </c>
      <c r="B28" s="105"/>
      <c r="C28" s="104" t="s">
        <v>40</v>
      </c>
    </row>
    <row r="29" spans="1:3" ht="16.2" thickBot="1" x14ac:dyDescent="0.35">
      <c r="A29" s="106"/>
      <c r="B29" s="106"/>
      <c r="C29" s="108" t="s">
        <v>122</v>
      </c>
    </row>
    <row r="30" spans="1:3" x14ac:dyDescent="0.3">
      <c r="A30" s="101">
        <v>1065</v>
      </c>
      <c r="B30" s="101"/>
      <c r="C30" s="102" t="s">
        <v>105</v>
      </c>
    </row>
    <row r="31" spans="1:3" x14ac:dyDescent="0.3">
      <c r="A31" s="103">
        <v>1035</v>
      </c>
      <c r="B31" s="103"/>
      <c r="C31" s="104" t="s">
        <v>75</v>
      </c>
    </row>
    <row r="32" spans="1:3" x14ac:dyDescent="0.3">
      <c r="A32" s="103">
        <v>1022</v>
      </c>
      <c r="B32" s="103"/>
      <c r="C32" s="104" t="s">
        <v>62</v>
      </c>
    </row>
    <row r="33" spans="1:3" x14ac:dyDescent="0.3">
      <c r="A33" s="103">
        <v>1023</v>
      </c>
      <c r="B33" s="103"/>
      <c r="C33" s="104" t="s">
        <v>63</v>
      </c>
    </row>
    <row r="34" spans="1:3" ht="15" thickBot="1" x14ac:dyDescent="0.35">
      <c r="A34" s="105">
        <v>1024</v>
      </c>
      <c r="B34" s="105"/>
      <c r="C34" s="104" t="s">
        <v>64</v>
      </c>
    </row>
    <row r="35" spans="1:3" ht="16.2" thickBot="1" x14ac:dyDescent="0.35">
      <c r="A35" s="106"/>
      <c r="B35" s="106"/>
      <c r="C35" s="108" t="s">
        <v>123</v>
      </c>
    </row>
    <row r="36" spans="1:3" x14ac:dyDescent="0.3">
      <c r="A36" s="101">
        <v>1050</v>
      </c>
      <c r="B36" s="101"/>
      <c r="C36" s="102" t="s">
        <v>90</v>
      </c>
    </row>
    <row r="37" spans="1:3" x14ac:dyDescent="0.3">
      <c r="A37" s="103">
        <v>1049</v>
      </c>
      <c r="B37" s="103"/>
      <c r="C37" s="104" t="s">
        <v>89</v>
      </c>
    </row>
    <row r="38" spans="1:3" x14ac:dyDescent="0.3">
      <c r="A38" s="103">
        <v>1028</v>
      </c>
      <c r="B38" s="103"/>
      <c r="C38" s="104" t="s">
        <v>68</v>
      </c>
    </row>
    <row r="39" spans="1:3" x14ac:dyDescent="0.3">
      <c r="A39" s="103">
        <v>1029</v>
      </c>
      <c r="B39" s="103"/>
      <c r="C39" s="104" t="s">
        <v>69</v>
      </c>
    </row>
    <row r="40" spans="1:3" ht="15" thickBot="1" x14ac:dyDescent="0.35">
      <c r="A40" s="105">
        <v>1072</v>
      </c>
      <c r="B40" s="105"/>
      <c r="C40" s="104" t="s">
        <v>113</v>
      </c>
    </row>
    <row r="41" spans="1:3" ht="16.2" thickBot="1" x14ac:dyDescent="0.35">
      <c r="A41" s="106"/>
      <c r="B41" s="106"/>
      <c r="C41" s="108" t="s">
        <v>124</v>
      </c>
    </row>
    <row r="42" spans="1:3" x14ac:dyDescent="0.3">
      <c r="A42" s="101">
        <v>1069</v>
      </c>
      <c r="B42" s="101"/>
      <c r="C42" s="102" t="s">
        <v>109</v>
      </c>
    </row>
    <row r="43" spans="1:3" x14ac:dyDescent="0.3">
      <c r="A43" s="103">
        <v>1020</v>
      </c>
      <c r="B43" s="103"/>
      <c r="C43" s="104" t="s">
        <v>60</v>
      </c>
    </row>
    <row r="44" spans="1:3" x14ac:dyDescent="0.3">
      <c r="A44" s="103">
        <v>1031</v>
      </c>
      <c r="B44" s="103"/>
      <c r="C44" s="104" t="s">
        <v>71</v>
      </c>
    </row>
    <row r="45" spans="1:3" x14ac:dyDescent="0.3">
      <c r="A45" s="103">
        <v>1032</v>
      </c>
      <c r="B45" s="103"/>
      <c r="C45" s="104" t="s">
        <v>72</v>
      </c>
    </row>
    <row r="46" spans="1:3" ht="15" thickBot="1" x14ac:dyDescent="0.35">
      <c r="A46" s="105">
        <v>1033</v>
      </c>
      <c r="B46" s="105"/>
      <c r="C46" s="104" t="s">
        <v>73</v>
      </c>
    </row>
    <row r="47" spans="1:3" ht="16.2" thickBot="1" x14ac:dyDescent="0.35">
      <c r="A47" s="106"/>
      <c r="B47" s="106"/>
      <c r="C47" s="108" t="s">
        <v>125</v>
      </c>
    </row>
    <row r="48" spans="1:3" x14ac:dyDescent="0.3">
      <c r="A48" s="101">
        <v>1034</v>
      </c>
      <c r="B48" s="101"/>
      <c r="C48" s="102" t="s">
        <v>74</v>
      </c>
    </row>
    <row r="49" spans="1:3" x14ac:dyDescent="0.3">
      <c r="A49" s="103">
        <v>1063</v>
      </c>
      <c r="B49" s="103"/>
      <c r="C49" s="104" t="s">
        <v>103</v>
      </c>
    </row>
    <row r="50" spans="1:3" x14ac:dyDescent="0.3">
      <c r="A50" s="103">
        <v>1036</v>
      </c>
      <c r="B50" s="103"/>
      <c r="C50" s="104" t="s">
        <v>76</v>
      </c>
    </row>
    <row r="51" spans="1:3" x14ac:dyDescent="0.3">
      <c r="A51" s="103">
        <v>1037</v>
      </c>
      <c r="B51" s="103"/>
      <c r="C51" s="104" t="s">
        <v>77</v>
      </c>
    </row>
    <row r="52" spans="1:3" ht="15" thickBot="1" x14ac:dyDescent="0.35">
      <c r="A52" s="105">
        <v>1038</v>
      </c>
      <c r="B52" s="105"/>
      <c r="C52" s="104" t="s">
        <v>78</v>
      </c>
    </row>
    <row r="53" spans="1:3" ht="16.2" thickBot="1" x14ac:dyDescent="0.35">
      <c r="A53" s="106"/>
      <c r="B53" s="106"/>
      <c r="C53" s="108" t="s">
        <v>126</v>
      </c>
    </row>
    <row r="54" spans="1:3" x14ac:dyDescent="0.3">
      <c r="A54" s="101">
        <v>1039</v>
      </c>
      <c r="B54" s="101"/>
      <c r="C54" s="102" t="s">
        <v>79</v>
      </c>
    </row>
    <row r="55" spans="1:3" x14ac:dyDescent="0.3">
      <c r="A55" s="103">
        <v>1040</v>
      </c>
      <c r="B55" s="103"/>
      <c r="C55" s="104" t="s">
        <v>80</v>
      </c>
    </row>
    <row r="56" spans="1:3" x14ac:dyDescent="0.3">
      <c r="A56" s="103">
        <v>1043</v>
      </c>
      <c r="B56" s="103"/>
      <c r="C56" s="104" t="s">
        <v>82</v>
      </c>
    </row>
    <row r="57" spans="1:3" x14ac:dyDescent="0.3">
      <c r="A57" s="103">
        <v>1057</v>
      </c>
      <c r="B57" s="103"/>
      <c r="C57" s="104" t="s">
        <v>97</v>
      </c>
    </row>
    <row r="58" spans="1:3" ht="15" thickBot="1" x14ac:dyDescent="0.35">
      <c r="A58" s="105">
        <v>1042</v>
      </c>
      <c r="B58" s="105"/>
      <c r="C58" s="104" t="s">
        <v>81</v>
      </c>
    </row>
    <row r="59" spans="1:3" ht="16.2" thickBot="1" x14ac:dyDescent="0.35">
      <c r="A59" s="106"/>
      <c r="B59" s="106"/>
      <c r="C59" s="108" t="s">
        <v>127</v>
      </c>
    </row>
    <row r="60" spans="1:3" x14ac:dyDescent="0.3">
      <c r="A60" s="101">
        <v>1025</v>
      </c>
      <c r="B60" s="101"/>
      <c r="C60" s="102" t="s">
        <v>65</v>
      </c>
    </row>
    <row r="61" spans="1:3" x14ac:dyDescent="0.3">
      <c r="A61" s="103">
        <v>1011</v>
      </c>
      <c r="B61" s="103"/>
      <c r="C61" s="104" t="s">
        <v>50</v>
      </c>
    </row>
    <row r="62" spans="1:3" x14ac:dyDescent="0.3">
      <c r="A62" s="103">
        <v>1060</v>
      </c>
      <c r="B62" s="103"/>
      <c r="C62" s="104" t="s">
        <v>100</v>
      </c>
    </row>
    <row r="63" spans="1:3" x14ac:dyDescent="0.3">
      <c r="A63" s="103">
        <v>1047</v>
      </c>
      <c r="B63" s="103"/>
      <c r="C63" s="104" t="s">
        <v>87</v>
      </c>
    </row>
    <row r="64" spans="1:3" ht="15" thickBot="1" x14ac:dyDescent="0.35">
      <c r="A64" s="105">
        <v>1048</v>
      </c>
      <c r="B64" s="105"/>
      <c r="C64" s="104" t="s">
        <v>88</v>
      </c>
    </row>
    <row r="65" spans="1:3" ht="16.2" thickBot="1" x14ac:dyDescent="0.35">
      <c r="A65" s="106"/>
      <c r="B65" s="106"/>
      <c r="C65" s="108" t="s">
        <v>0</v>
      </c>
    </row>
    <row r="66" spans="1:3" x14ac:dyDescent="0.3">
      <c r="A66" s="101">
        <v>1054</v>
      </c>
      <c r="B66" s="101"/>
      <c r="C66" s="102" t="s">
        <v>94</v>
      </c>
    </row>
    <row r="67" spans="1:3" x14ac:dyDescent="0.3">
      <c r="A67" s="103">
        <v>1006</v>
      </c>
      <c r="B67" s="103"/>
      <c r="C67" s="104" t="s">
        <v>45</v>
      </c>
    </row>
    <row r="68" spans="1:3" x14ac:dyDescent="0.3">
      <c r="A68" s="103">
        <v>1051</v>
      </c>
      <c r="B68" s="103"/>
      <c r="C68" s="104" t="s">
        <v>91</v>
      </c>
    </row>
    <row r="69" spans="1:3" x14ac:dyDescent="0.3">
      <c r="A69" s="103">
        <v>1052</v>
      </c>
      <c r="B69" s="103"/>
      <c r="C69" s="104" t="s">
        <v>92</v>
      </c>
    </row>
    <row r="70" spans="1:3" ht="15" thickBot="1" x14ac:dyDescent="0.35">
      <c r="A70" s="105">
        <v>1053</v>
      </c>
      <c r="B70" s="105"/>
      <c r="C70" s="104" t="s">
        <v>93</v>
      </c>
    </row>
    <row r="71" spans="1:3" ht="16.2" thickBot="1" x14ac:dyDescent="0.35">
      <c r="A71" s="106"/>
      <c r="B71" s="106"/>
      <c r="C71" s="108" t="s">
        <v>1</v>
      </c>
    </row>
    <row r="72" spans="1:3" x14ac:dyDescent="0.3">
      <c r="A72" s="101">
        <v>1027</v>
      </c>
      <c r="B72" s="101"/>
      <c r="C72" s="102" t="s">
        <v>67</v>
      </c>
    </row>
    <row r="73" spans="1:3" x14ac:dyDescent="0.3">
      <c r="A73" s="103">
        <v>1017</v>
      </c>
      <c r="B73" s="103"/>
      <c r="C73" s="104" t="s">
        <v>57</v>
      </c>
    </row>
    <row r="74" spans="1:3" x14ac:dyDescent="0.3">
      <c r="A74" s="103">
        <v>1016</v>
      </c>
      <c r="B74" s="103"/>
      <c r="C74" s="104" t="s">
        <v>56</v>
      </c>
    </row>
    <row r="75" spans="1:3" x14ac:dyDescent="0.3">
      <c r="A75" s="103">
        <v>1018</v>
      </c>
      <c r="B75" s="103"/>
      <c r="C75" s="104" t="s">
        <v>58</v>
      </c>
    </row>
    <row r="76" spans="1:3" ht="15" thickBot="1" x14ac:dyDescent="0.35">
      <c r="A76" s="105">
        <v>1058</v>
      </c>
      <c r="B76" s="105"/>
      <c r="C76" s="104" t="s">
        <v>98</v>
      </c>
    </row>
    <row r="77" spans="1:3" ht="16.2" thickBot="1" x14ac:dyDescent="0.35">
      <c r="A77" s="106"/>
      <c r="B77" s="106"/>
      <c r="C77" s="108" t="s">
        <v>2</v>
      </c>
    </row>
    <row r="78" spans="1:3" x14ac:dyDescent="0.3">
      <c r="A78" s="101">
        <v>1046</v>
      </c>
      <c r="B78" s="101"/>
      <c r="C78" s="102" t="s">
        <v>86</v>
      </c>
    </row>
    <row r="79" spans="1:3" x14ac:dyDescent="0.3">
      <c r="A79" s="103">
        <v>1071</v>
      </c>
      <c r="B79" s="103"/>
      <c r="C79" s="104" t="s">
        <v>112</v>
      </c>
    </row>
    <row r="80" spans="1:3" x14ac:dyDescent="0.3">
      <c r="A80" s="103">
        <v>1003</v>
      </c>
      <c r="B80" s="103"/>
      <c r="C80" s="104" t="s">
        <v>42</v>
      </c>
    </row>
    <row r="81" spans="1:3" x14ac:dyDescent="0.3">
      <c r="A81" s="103">
        <v>1041</v>
      </c>
      <c r="B81" s="103"/>
      <c r="C81" s="104" t="s">
        <v>27</v>
      </c>
    </row>
    <row r="82" spans="1:3" ht="15" thickBot="1" x14ac:dyDescent="0.35">
      <c r="A82" s="105">
        <v>1062</v>
      </c>
      <c r="B82" s="105"/>
      <c r="C82" s="104" t="s">
        <v>102</v>
      </c>
    </row>
    <row r="83" spans="1:3" ht="16.2" thickBot="1" x14ac:dyDescent="0.35">
      <c r="A83" s="106"/>
      <c r="B83" s="106"/>
      <c r="C83" s="108" t="s">
        <v>3</v>
      </c>
    </row>
    <row r="84" spans="1:3" x14ac:dyDescent="0.3">
      <c r="A84" s="101">
        <v>1026</v>
      </c>
      <c r="B84" s="101"/>
      <c r="C84" s="102" t="s">
        <v>66</v>
      </c>
    </row>
    <row r="85" spans="1:3" x14ac:dyDescent="0.3">
      <c r="A85" s="103">
        <v>1064</v>
      </c>
      <c r="B85" s="103"/>
      <c r="C85" s="104" t="s">
        <v>104</v>
      </c>
    </row>
    <row r="86" spans="1:3" x14ac:dyDescent="0.3">
      <c r="A86" s="103">
        <v>1066</v>
      </c>
      <c r="B86" s="103"/>
      <c r="C86" s="104" t="s">
        <v>106</v>
      </c>
    </row>
    <row r="87" spans="1:3" x14ac:dyDescent="0.3">
      <c r="A87" s="103">
        <v>1068</v>
      </c>
      <c r="B87" s="103"/>
      <c r="C87" s="104" t="s">
        <v>108</v>
      </c>
    </row>
    <row r="88" spans="1:3" ht="15" thickBot="1" x14ac:dyDescent="0.35">
      <c r="A88" s="105">
        <v>1067</v>
      </c>
      <c r="B88" s="105"/>
      <c r="C88" s="104" t="s">
        <v>107</v>
      </c>
    </row>
    <row r="89" spans="1:3" ht="16.2" thickBot="1" x14ac:dyDescent="0.35">
      <c r="A89" s="106"/>
      <c r="B89" s="106"/>
      <c r="C89" s="108" t="s">
        <v>4</v>
      </c>
    </row>
    <row r="90" spans="1:3" ht="15" thickBot="1" x14ac:dyDescent="0.35">
      <c r="A90" s="3"/>
      <c r="B90" s="3"/>
      <c r="C90" s="109"/>
    </row>
    <row r="91" spans="1:3" ht="15" thickBot="1" x14ac:dyDescent="0.35">
      <c r="A91" s="3"/>
      <c r="B91" s="110"/>
      <c r="C91" s="110"/>
    </row>
    <row r="92" spans="1:3" x14ac:dyDescent="0.3">
      <c r="B92" s="4"/>
      <c r="C92" s="111"/>
    </row>
    <row r="93" spans="1:3" x14ac:dyDescent="0.3">
      <c r="B93" s="5"/>
      <c r="C93" s="92"/>
    </row>
    <row r="94" spans="1:3" x14ac:dyDescent="0.3">
      <c r="B94" s="4"/>
      <c r="C94" s="111"/>
    </row>
    <row r="95" spans="1:3" x14ac:dyDescent="0.3">
      <c r="B95" s="5"/>
      <c r="C95" s="92"/>
    </row>
    <row r="96" spans="1:3" x14ac:dyDescent="0.3">
      <c r="B96" s="4"/>
      <c r="C96" s="111"/>
    </row>
    <row r="97" spans="2:3" x14ac:dyDescent="0.3">
      <c r="B97" s="5"/>
      <c r="C97" s="92"/>
    </row>
    <row r="98" spans="2:3" x14ac:dyDescent="0.3">
      <c r="B98" s="4"/>
      <c r="C98" s="111"/>
    </row>
    <row r="99" spans="2:3" x14ac:dyDescent="0.3">
      <c r="B99" s="5"/>
      <c r="C99" s="92"/>
    </row>
    <row r="100" spans="2:3" x14ac:dyDescent="0.3">
      <c r="B100" s="4"/>
      <c r="C100" s="111"/>
    </row>
    <row r="101" spans="2:3" x14ac:dyDescent="0.3">
      <c r="B101" s="5"/>
      <c r="C101" s="92"/>
    </row>
    <row r="102" spans="2:3" x14ac:dyDescent="0.3">
      <c r="B102" s="4"/>
      <c r="C102" s="111"/>
    </row>
    <row r="103" spans="2:3" x14ac:dyDescent="0.3">
      <c r="B103" s="5"/>
      <c r="C103" s="92"/>
    </row>
    <row r="104" spans="2:3" x14ac:dyDescent="0.3">
      <c r="B104" s="4"/>
      <c r="C104" s="111"/>
    </row>
    <row r="105" spans="2:3" x14ac:dyDescent="0.3">
      <c r="B105" s="5"/>
      <c r="C105" s="92"/>
    </row>
    <row r="106" spans="2:3" x14ac:dyDescent="0.3">
      <c r="B106" s="4"/>
      <c r="C106" s="111"/>
    </row>
    <row r="107" spans="2:3" x14ac:dyDescent="0.3">
      <c r="B107" s="4"/>
      <c r="C107" s="111"/>
    </row>
    <row r="108" spans="2:3" x14ac:dyDescent="0.3">
      <c r="B108" s="4"/>
      <c r="C108" s="111"/>
    </row>
    <row r="109" spans="2:3" x14ac:dyDescent="0.3">
      <c r="B109" s="4"/>
      <c r="C109" s="111"/>
    </row>
    <row r="110" spans="2:3" x14ac:dyDescent="0.3">
      <c r="B110" s="4"/>
      <c r="C110" s="111"/>
    </row>
    <row r="111" spans="2:3" x14ac:dyDescent="0.3">
      <c r="B111" s="4"/>
      <c r="C111" s="111"/>
    </row>
    <row r="112" spans="2:3" x14ac:dyDescent="0.3">
      <c r="B112" s="4"/>
      <c r="C112" s="111"/>
    </row>
    <row r="113" spans="2:3" x14ac:dyDescent="0.3">
      <c r="B113" s="4"/>
      <c r="C113" s="111"/>
    </row>
    <row r="114" spans="2:3" x14ac:dyDescent="0.3">
      <c r="B114" s="5"/>
      <c r="C114" s="92"/>
    </row>
    <row r="115" spans="2:3" x14ac:dyDescent="0.3">
      <c r="B115" s="5"/>
      <c r="C115" s="92"/>
    </row>
    <row r="116" spans="2:3" x14ac:dyDescent="0.3">
      <c r="B116" s="5"/>
      <c r="C116" s="92"/>
    </row>
    <row r="117" spans="2:3" x14ac:dyDescent="0.3">
      <c r="B117" s="5"/>
      <c r="C117" s="92"/>
    </row>
    <row r="118" spans="2:3" x14ac:dyDescent="0.3">
      <c r="B118" s="5"/>
      <c r="C118" s="92"/>
    </row>
    <row r="119" spans="2:3" x14ac:dyDescent="0.3">
      <c r="B119" s="5"/>
      <c r="C119" s="92"/>
    </row>
    <row r="120" spans="2:3" x14ac:dyDescent="0.3">
      <c r="B120" s="5"/>
      <c r="C120" s="92"/>
    </row>
    <row r="121" spans="2:3" x14ac:dyDescent="0.3">
      <c r="B121" s="5"/>
      <c r="C121" s="92"/>
    </row>
    <row r="122" spans="2:3" x14ac:dyDescent="0.3">
      <c r="B122" s="5"/>
      <c r="C122" s="92"/>
    </row>
    <row r="123" spans="2:3" x14ac:dyDescent="0.3">
      <c r="B123" s="5"/>
      <c r="C123" s="92"/>
    </row>
    <row r="124" spans="2:3" x14ac:dyDescent="0.3">
      <c r="B124" s="5"/>
      <c r="C124" s="92"/>
    </row>
    <row r="125" spans="2:3" x14ac:dyDescent="0.3">
      <c r="B125" s="5"/>
      <c r="C125" s="92"/>
    </row>
    <row r="126" spans="2:3" x14ac:dyDescent="0.3">
      <c r="B126" s="5"/>
      <c r="C126" s="92"/>
    </row>
    <row r="127" spans="2:3" x14ac:dyDescent="0.3">
      <c r="B127" s="5"/>
      <c r="C127" s="92"/>
    </row>
    <row r="128" spans="2:3" x14ac:dyDescent="0.3">
      <c r="B128" s="5"/>
      <c r="C128" s="92"/>
    </row>
    <row r="129" spans="2:3" x14ac:dyDescent="0.3">
      <c r="B129" s="5"/>
      <c r="C129" s="92"/>
    </row>
    <row r="130" spans="2:3" x14ac:dyDescent="0.3">
      <c r="B130" s="5"/>
      <c r="C130" s="92"/>
    </row>
    <row r="131" spans="2:3" x14ac:dyDescent="0.3">
      <c r="B131" s="5"/>
      <c r="C131" s="92"/>
    </row>
    <row r="132" spans="2:3" x14ac:dyDescent="0.3">
      <c r="B132" s="5"/>
      <c r="C132" s="92"/>
    </row>
    <row r="133" spans="2:3" x14ac:dyDescent="0.3">
      <c r="B133" s="5"/>
      <c r="C133" s="92"/>
    </row>
    <row r="134" spans="2:3" x14ac:dyDescent="0.3">
      <c r="B134" s="5"/>
      <c r="C134" s="92"/>
    </row>
    <row r="135" spans="2:3" x14ac:dyDescent="0.3">
      <c r="B135" s="5"/>
      <c r="C135" s="92"/>
    </row>
    <row r="136" spans="2:3" x14ac:dyDescent="0.3">
      <c r="B136" s="5"/>
      <c r="C136" s="92"/>
    </row>
    <row r="137" spans="2:3" x14ac:dyDescent="0.3">
      <c r="B137" s="5"/>
      <c r="C137" s="92"/>
    </row>
    <row r="138" spans="2:3" x14ac:dyDescent="0.3">
      <c r="B138" s="5"/>
      <c r="C138" s="92"/>
    </row>
    <row r="139" spans="2:3" x14ac:dyDescent="0.3">
      <c r="B139" s="5"/>
      <c r="C139" s="92"/>
    </row>
    <row r="140" spans="2:3" x14ac:dyDescent="0.3">
      <c r="B140" s="5"/>
      <c r="C140" s="92"/>
    </row>
    <row r="141" spans="2:3" x14ac:dyDescent="0.3">
      <c r="B141" s="5"/>
      <c r="C141" s="92"/>
    </row>
    <row r="142" spans="2:3" x14ac:dyDescent="0.3">
      <c r="B142" s="5"/>
      <c r="C142" s="92"/>
    </row>
    <row r="143" spans="2:3" x14ac:dyDescent="0.3">
      <c r="B143" s="5"/>
      <c r="C143" s="92"/>
    </row>
    <row r="144" spans="2:3" x14ac:dyDescent="0.3">
      <c r="B144" s="5"/>
      <c r="C144" s="92"/>
    </row>
    <row r="145" spans="2:3" x14ac:dyDescent="0.3">
      <c r="B145" s="4"/>
      <c r="C145" s="111"/>
    </row>
    <row r="146" spans="2:3" x14ac:dyDescent="0.3">
      <c r="B146" s="5"/>
      <c r="C146" s="92"/>
    </row>
    <row r="147" spans="2:3" ht="15" thickBot="1" x14ac:dyDescent="0.35">
      <c r="B147" s="5"/>
      <c r="C147" s="92"/>
    </row>
    <row r="148" spans="2:3" ht="15" thickBot="1" x14ac:dyDescent="0.35">
      <c r="B148" s="110"/>
      <c r="C148" s="110"/>
    </row>
    <row r="149" spans="2:3" x14ac:dyDescent="0.3">
      <c r="B149" s="4"/>
      <c r="C149" s="111"/>
    </row>
    <row r="150" spans="2:3" x14ac:dyDescent="0.3">
      <c r="B150" s="5"/>
      <c r="C150" s="92"/>
    </row>
    <row r="151" spans="2:3" x14ac:dyDescent="0.3">
      <c r="B151" s="4"/>
      <c r="C151" s="111"/>
    </row>
    <row r="152" spans="2:3" x14ac:dyDescent="0.3">
      <c r="B152" s="5"/>
      <c r="C152" s="92"/>
    </row>
    <row r="153" spans="2:3" x14ac:dyDescent="0.3">
      <c r="B153" s="4"/>
      <c r="C153" s="111"/>
    </row>
    <row r="154" spans="2:3" x14ac:dyDescent="0.3">
      <c r="B154" s="5"/>
      <c r="C154" s="92"/>
    </row>
    <row r="155" spans="2:3" x14ac:dyDescent="0.3">
      <c r="B155" s="4"/>
      <c r="C155" s="111"/>
    </row>
    <row r="156" spans="2:3" x14ac:dyDescent="0.3">
      <c r="B156" s="5"/>
      <c r="C156" s="92"/>
    </row>
    <row r="157" spans="2:3" x14ac:dyDescent="0.3">
      <c r="B157" s="4"/>
      <c r="C157" s="111"/>
    </row>
    <row r="158" spans="2:3" x14ac:dyDescent="0.3">
      <c r="B158" s="5"/>
      <c r="C158" s="92"/>
    </row>
    <row r="159" spans="2:3" x14ac:dyDescent="0.3">
      <c r="B159" s="4"/>
      <c r="C159" s="111"/>
    </row>
    <row r="160" spans="2:3" x14ac:dyDescent="0.3">
      <c r="B160" s="5"/>
      <c r="C160" s="92"/>
    </row>
    <row r="161" spans="2:3" x14ac:dyDescent="0.3">
      <c r="B161" s="4"/>
      <c r="C161" s="111"/>
    </row>
    <row r="162" spans="2:3" x14ac:dyDescent="0.3">
      <c r="B162" s="5"/>
      <c r="C162" s="92"/>
    </row>
    <row r="163" spans="2:3" x14ac:dyDescent="0.3">
      <c r="B163" s="4"/>
      <c r="C163" s="111"/>
    </row>
    <row r="164" spans="2:3" x14ac:dyDescent="0.3">
      <c r="B164" s="4"/>
      <c r="C164" s="111"/>
    </row>
    <row r="165" spans="2:3" x14ac:dyDescent="0.3">
      <c r="B165" s="4"/>
      <c r="C165" s="111"/>
    </row>
    <row r="166" spans="2:3" x14ac:dyDescent="0.3">
      <c r="B166" s="4"/>
      <c r="C166" s="111"/>
    </row>
    <row r="167" spans="2:3" x14ac:dyDescent="0.3">
      <c r="B167" s="4"/>
      <c r="C167" s="111"/>
    </row>
    <row r="168" spans="2:3" x14ac:dyDescent="0.3">
      <c r="B168" s="4"/>
      <c r="C168" s="111"/>
    </row>
    <row r="169" spans="2:3" x14ac:dyDescent="0.3">
      <c r="B169" s="4"/>
      <c r="C169" s="111"/>
    </row>
    <row r="170" spans="2:3" x14ac:dyDescent="0.3">
      <c r="B170" s="4"/>
      <c r="C170" s="111"/>
    </row>
    <row r="171" spans="2:3" x14ac:dyDescent="0.3">
      <c r="B171" s="5"/>
      <c r="C171" s="92"/>
    </row>
    <row r="172" spans="2:3" x14ac:dyDescent="0.3">
      <c r="B172" s="5"/>
      <c r="C172" s="92"/>
    </row>
    <row r="173" spans="2:3" x14ac:dyDescent="0.3">
      <c r="B173" s="5"/>
      <c r="C173" s="92"/>
    </row>
    <row r="174" spans="2:3" x14ac:dyDescent="0.3">
      <c r="B174" s="5"/>
      <c r="C174" s="92"/>
    </row>
    <row r="175" spans="2:3" x14ac:dyDescent="0.3">
      <c r="B175" s="5"/>
      <c r="C175" s="92"/>
    </row>
    <row r="176" spans="2:3" x14ac:dyDescent="0.3">
      <c r="B176" s="5"/>
      <c r="C176" s="92"/>
    </row>
    <row r="177" spans="2:3" x14ac:dyDescent="0.3">
      <c r="B177" s="5"/>
      <c r="C177" s="92"/>
    </row>
    <row r="178" spans="2:3" x14ac:dyDescent="0.3">
      <c r="B178" s="5"/>
      <c r="C178" s="92"/>
    </row>
    <row r="179" spans="2:3" x14ac:dyDescent="0.3">
      <c r="B179" s="5"/>
      <c r="C179" s="92"/>
    </row>
    <row r="180" spans="2:3" x14ac:dyDescent="0.3">
      <c r="B180" s="5"/>
      <c r="C180" s="92"/>
    </row>
    <row r="181" spans="2:3" x14ac:dyDescent="0.3">
      <c r="B181" s="5"/>
      <c r="C181" s="92"/>
    </row>
    <row r="182" spans="2:3" x14ac:dyDescent="0.3">
      <c r="B182" s="5"/>
      <c r="C182" s="92"/>
    </row>
    <row r="183" spans="2:3" x14ac:dyDescent="0.3">
      <c r="B183" s="5"/>
      <c r="C183" s="92"/>
    </row>
    <row r="184" spans="2:3" x14ac:dyDescent="0.3">
      <c r="B184" s="5"/>
      <c r="C184" s="92"/>
    </row>
    <row r="185" spans="2:3" x14ac:dyDescent="0.3">
      <c r="B185" s="5"/>
      <c r="C185" s="92"/>
    </row>
    <row r="186" spans="2:3" x14ac:dyDescent="0.3">
      <c r="B186" s="5"/>
      <c r="C186" s="92"/>
    </row>
    <row r="187" spans="2:3" x14ac:dyDescent="0.3">
      <c r="B187" s="5"/>
      <c r="C187" s="92"/>
    </row>
    <row r="188" spans="2:3" x14ac:dyDescent="0.3">
      <c r="B188" s="5"/>
      <c r="C188" s="92"/>
    </row>
    <row r="189" spans="2:3" x14ac:dyDescent="0.3">
      <c r="B189" s="5"/>
      <c r="C189" s="92"/>
    </row>
    <row r="190" spans="2:3" x14ac:dyDescent="0.3">
      <c r="B190" s="5"/>
      <c r="C190" s="92"/>
    </row>
    <row r="191" spans="2:3" x14ac:dyDescent="0.3">
      <c r="B191" s="5"/>
      <c r="C191" s="92"/>
    </row>
    <row r="192" spans="2:3" x14ac:dyDescent="0.3">
      <c r="B192" s="5"/>
      <c r="C192" s="92"/>
    </row>
    <row r="193" spans="2:3" x14ac:dyDescent="0.3">
      <c r="B193" s="5"/>
      <c r="C193" s="92"/>
    </row>
    <row r="194" spans="2:3" x14ac:dyDescent="0.3">
      <c r="B194" s="5"/>
      <c r="C194" s="92"/>
    </row>
    <row r="195" spans="2:3" x14ac:dyDescent="0.3">
      <c r="B195" s="5"/>
      <c r="C195" s="92"/>
    </row>
    <row r="196" spans="2:3" x14ac:dyDescent="0.3">
      <c r="B196" s="5"/>
      <c r="C196" s="92"/>
    </row>
    <row r="197" spans="2:3" x14ac:dyDescent="0.3">
      <c r="B197" s="5"/>
      <c r="C197" s="92"/>
    </row>
    <row r="198" spans="2:3" x14ac:dyDescent="0.3">
      <c r="B198" s="5"/>
      <c r="C198" s="92"/>
    </row>
    <row r="199" spans="2:3" x14ac:dyDescent="0.3">
      <c r="B199" s="5"/>
      <c r="C199" s="92"/>
    </row>
    <row r="200" spans="2:3" x14ac:dyDescent="0.3">
      <c r="B200" s="5"/>
      <c r="C200" s="92"/>
    </row>
    <row r="201" spans="2:3" x14ac:dyDescent="0.3">
      <c r="B201" s="5"/>
      <c r="C201" s="92"/>
    </row>
    <row r="202" spans="2:3" x14ac:dyDescent="0.3">
      <c r="B202" s="4"/>
      <c r="C202" s="111"/>
    </row>
    <row r="203" spans="2:3" x14ac:dyDescent="0.3">
      <c r="B203" s="5"/>
      <c r="C203" s="92"/>
    </row>
    <row r="204" spans="2:3" ht="15" thickBot="1" x14ac:dyDescent="0.35">
      <c r="B204" s="5"/>
      <c r="C204" s="92"/>
    </row>
    <row r="205" spans="2:3" ht="15" thickBot="1" x14ac:dyDescent="0.35">
      <c r="B205" s="112"/>
      <c r="C205" s="112"/>
    </row>
    <row r="206" spans="2:3" x14ac:dyDescent="0.3">
      <c r="B206" s="4"/>
      <c r="C206" s="111"/>
    </row>
    <row r="207" spans="2:3" x14ac:dyDescent="0.3">
      <c r="B207" s="5"/>
      <c r="C207" s="92"/>
    </row>
    <row r="208" spans="2:3" x14ac:dyDescent="0.3">
      <c r="B208" s="4"/>
      <c r="C208" s="111"/>
    </row>
    <row r="209" spans="2:3" x14ac:dyDescent="0.3">
      <c r="B209" s="5"/>
      <c r="C209" s="92"/>
    </row>
    <row r="210" spans="2:3" x14ac:dyDescent="0.3">
      <c r="B210" s="4"/>
      <c r="C210" s="111"/>
    </row>
    <row r="211" spans="2:3" x14ac:dyDescent="0.3">
      <c r="B211" s="5"/>
      <c r="C211" s="92"/>
    </row>
    <row r="212" spans="2:3" x14ac:dyDescent="0.3">
      <c r="B212" s="4"/>
      <c r="C212" s="111"/>
    </row>
    <row r="213" spans="2:3" x14ac:dyDescent="0.3">
      <c r="B213" s="5"/>
      <c r="C213" s="92"/>
    </row>
    <row r="214" spans="2:3" x14ac:dyDescent="0.3">
      <c r="B214" s="4"/>
      <c r="C214" s="111"/>
    </row>
    <row r="215" spans="2:3" x14ac:dyDescent="0.3">
      <c r="B215" s="5"/>
      <c r="C215" s="92"/>
    </row>
    <row r="216" spans="2:3" x14ac:dyDescent="0.3">
      <c r="B216" s="4"/>
      <c r="C216" s="111"/>
    </row>
    <row r="217" spans="2:3" x14ac:dyDescent="0.3">
      <c r="B217" s="5"/>
      <c r="C217" s="92"/>
    </row>
    <row r="218" spans="2:3" x14ac:dyDescent="0.3">
      <c r="B218" s="4"/>
      <c r="C218" s="111"/>
    </row>
    <row r="219" spans="2:3" x14ac:dyDescent="0.3">
      <c r="B219" s="5"/>
      <c r="C219" s="92"/>
    </row>
    <row r="220" spans="2:3" x14ac:dyDescent="0.3">
      <c r="B220" s="4"/>
      <c r="C220" s="111"/>
    </row>
    <row r="221" spans="2:3" x14ac:dyDescent="0.3">
      <c r="B221" s="4"/>
      <c r="C221" s="111"/>
    </row>
    <row r="222" spans="2:3" x14ac:dyDescent="0.3">
      <c r="B222" s="4"/>
      <c r="C222" s="111"/>
    </row>
    <row r="223" spans="2:3" x14ac:dyDescent="0.3">
      <c r="B223" s="4"/>
      <c r="C223" s="111"/>
    </row>
    <row r="224" spans="2:3" x14ac:dyDescent="0.3">
      <c r="B224" s="4"/>
      <c r="C224" s="111"/>
    </row>
    <row r="225" spans="2:3" x14ac:dyDescent="0.3">
      <c r="B225" s="4"/>
      <c r="C225" s="111"/>
    </row>
    <row r="226" spans="2:3" x14ac:dyDescent="0.3">
      <c r="B226" s="4"/>
      <c r="C226" s="111"/>
    </row>
    <row r="227" spans="2:3" x14ac:dyDescent="0.3">
      <c r="B227" s="4"/>
      <c r="C227" s="111"/>
    </row>
    <row r="228" spans="2:3" x14ac:dyDescent="0.3">
      <c r="B228" s="5"/>
      <c r="C228" s="92"/>
    </row>
    <row r="229" spans="2:3" x14ac:dyDescent="0.3">
      <c r="B229" s="5"/>
      <c r="C229" s="92"/>
    </row>
    <row r="230" spans="2:3" x14ac:dyDescent="0.3">
      <c r="B230" s="5"/>
      <c r="C230" s="92"/>
    </row>
    <row r="231" spans="2:3" x14ac:dyDescent="0.3">
      <c r="B231" s="5"/>
      <c r="C231" s="92"/>
    </row>
    <row r="232" spans="2:3" x14ac:dyDescent="0.3">
      <c r="B232" s="5"/>
      <c r="C232" s="92"/>
    </row>
    <row r="233" spans="2:3" x14ac:dyDescent="0.3">
      <c r="B233" s="5"/>
      <c r="C233" s="92"/>
    </row>
    <row r="234" spans="2:3" x14ac:dyDescent="0.3">
      <c r="B234" s="5"/>
      <c r="C234" s="92"/>
    </row>
    <row r="235" spans="2:3" x14ac:dyDescent="0.3">
      <c r="B235" s="5"/>
      <c r="C235" s="92"/>
    </row>
    <row r="236" spans="2:3" x14ac:dyDescent="0.3">
      <c r="B236" s="5"/>
      <c r="C236" s="92"/>
    </row>
    <row r="237" spans="2:3" x14ac:dyDescent="0.3">
      <c r="B237" s="5"/>
      <c r="C237" s="92"/>
    </row>
    <row r="238" spans="2:3" x14ac:dyDescent="0.3">
      <c r="B238" s="5"/>
      <c r="C238" s="92"/>
    </row>
    <row r="239" spans="2:3" x14ac:dyDescent="0.3">
      <c r="B239" s="5"/>
      <c r="C239" s="92"/>
    </row>
    <row r="240" spans="2:3" x14ac:dyDescent="0.3">
      <c r="B240" s="5"/>
      <c r="C240" s="92"/>
    </row>
    <row r="241" spans="2:3" x14ac:dyDescent="0.3">
      <c r="B241" s="5"/>
      <c r="C241" s="92"/>
    </row>
    <row r="242" spans="2:3" x14ac:dyDescent="0.3">
      <c r="B242" s="5"/>
      <c r="C242" s="92"/>
    </row>
    <row r="243" spans="2:3" x14ac:dyDescent="0.3">
      <c r="B243" s="5"/>
      <c r="C243" s="92"/>
    </row>
    <row r="244" spans="2:3" x14ac:dyDescent="0.3">
      <c r="B244" s="5"/>
      <c r="C244" s="92"/>
    </row>
    <row r="245" spans="2:3" x14ac:dyDescent="0.3">
      <c r="B245" s="5"/>
      <c r="C245" s="92"/>
    </row>
    <row r="246" spans="2:3" x14ac:dyDescent="0.3">
      <c r="B246" s="5"/>
      <c r="C246" s="92"/>
    </row>
    <row r="247" spans="2:3" x14ac:dyDescent="0.3">
      <c r="B247" s="5"/>
      <c r="C247" s="92"/>
    </row>
    <row r="248" spans="2:3" x14ac:dyDescent="0.3">
      <c r="B248" s="5"/>
      <c r="C248" s="92"/>
    </row>
    <row r="249" spans="2:3" x14ac:dyDescent="0.3">
      <c r="B249" s="5"/>
      <c r="C249" s="92"/>
    </row>
    <row r="250" spans="2:3" x14ac:dyDescent="0.3">
      <c r="B250" s="5"/>
      <c r="C250" s="92"/>
    </row>
    <row r="251" spans="2:3" x14ac:dyDescent="0.3">
      <c r="B251" s="5"/>
      <c r="C251" s="92"/>
    </row>
    <row r="252" spans="2:3" x14ac:dyDescent="0.3">
      <c r="B252" s="5"/>
      <c r="C252" s="92"/>
    </row>
    <row r="253" spans="2:3" x14ac:dyDescent="0.3">
      <c r="B253" s="5"/>
      <c r="C253" s="92"/>
    </row>
    <row r="254" spans="2:3" x14ac:dyDescent="0.3">
      <c r="B254" s="5"/>
      <c r="C254" s="92"/>
    </row>
    <row r="255" spans="2:3" x14ac:dyDescent="0.3">
      <c r="B255" s="5"/>
      <c r="C255" s="92"/>
    </row>
    <row r="256" spans="2:3" x14ac:dyDescent="0.3">
      <c r="B256" s="5"/>
      <c r="C256" s="92"/>
    </row>
    <row r="257" spans="2:3" x14ac:dyDescent="0.3">
      <c r="B257" s="5"/>
      <c r="C257" s="92"/>
    </row>
    <row r="258" spans="2:3" x14ac:dyDescent="0.3">
      <c r="B258" s="5"/>
      <c r="C258" s="92"/>
    </row>
    <row r="259" spans="2:3" x14ac:dyDescent="0.3">
      <c r="B259" s="4"/>
      <c r="C259" s="111"/>
    </row>
    <row r="260" spans="2:3" x14ac:dyDescent="0.3">
      <c r="B260" s="5"/>
      <c r="C260" s="92"/>
    </row>
    <row r="261" spans="2:3" ht="15" thickBot="1" x14ac:dyDescent="0.35">
      <c r="B261" s="5"/>
      <c r="C261" s="92"/>
    </row>
    <row r="262" spans="2:3" ht="15" thickBot="1" x14ac:dyDescent="0.35">
      <c r="B262" s="112"/>
      <c r="C262" s="112"/>
    </row>
    <row r="263" spans="2:3" x14ac:dyDescent="0.3">
      <c r="B263" s="4"/>
      <c r="C263" s="111"/>
    </row>
    <row r="264" spans="2:3" x14ac:dyDescent="0.3">
      <c r="B264" s="5"/>
      <c r="C264" s="92"/>
    </row>
    <row r="265" spans="2:3" x14ac:dyDescent="0.3">
      <c r="B265" s="4"/>
      <c r="C265" s="111"/>
    </row>
    <row r="266" spans="2:3" x14ac:dyDescent="0.3">
      <c r="B266" s="5"/>
      <c r="C266" s="92"/>
    </row>
    <row r="267" spans="2:3" x14ac:dyDescent="0.3">
      <c r="B267" s="4"/>
      <c r="C267" s="111"/>
    </row>
    <row r="268" spans="2:3" x14ac:dyDescent="0.3">
      <c r="B268" s="5"/>
      <c r="C268" s="92"/>
    </row>
    <row r="269" spans="2:3" x14ac:dyDescent="0.3">
      <c r="B269" s="4"/>
      <c r="C269" s="111"/>
    </row>
    <row r="270" spans="2:3" x14ac:dyDescent="0.3">
      <c r="B270" s="5"/>
      <c r="C270" s="92"/>
    </row>
    <row r="271" spans="2:3" x14ac:dyDescent="0.3">
      <c r="B271" s="4"/>
      <c r="C271" s="111"/>
    </row>
    <row r="272" spans="2:3" x14ac:dyDescent="0.3">
      <c r="B272" s="5"/>
      <c r="C272" s="92"/>
    </row>
    <row r="273" spans="2:3" x14ac:dyDescent="0.3">
      <c r="B273" s="4"/>
      <c r="C273" s="111"/>
    </row>
    <row r="274" spans="2:3" x14ac:dyDescent="0.3">
      <c r="B274" s="5"/>
      <c r="C274" s="92"/>
    </row>
    <row r="275" spans="2:3" x14ac:dyDescent="0.3">
      <c r="B275" s="4"/>
      <c r="C275" s="111"/>
    </row>
    <row r="276" spans="2:3" x14ac:dyDescent="0.3">
      <c r="B276" s="5"/>
      <c r="C276" s="92"/>
    </row>
    <row r="277" spans="2:3" x14ac:dyDescent="0.3">
      <c r="B277" s="4"/>
      <c r="C277" s="111"/>
    </row>
    <row r="278" spans="2:3" x14ac:dyDescent="0.3">
      <c r="B278" s="4"/>
      <c r="C278" s="111"/>
    </row>
    <row r="279" spans="2:3" x14ac:dyDescent="0.3">
      <c r="B279" s="4"/>
      <c r="C279" s="111"/>
    </row>
    <row r="280" spans="2:3" x14ac:dyDescent="0.3">
      <c r="B280" s="4"/>
      <c r="C280" s="111"/>
    </row>
    <row r="281" spans="2:3" x14ac:dyDescent="0.3">
      <c r="B281" s="4"/>
      <c r="C281" s="111"/>
    </row>
    <row r="282" spans="2:3" x14ac:dyDescent="0.3">
      <c r="B282" s="4"/>
      <c r="C282" s="111"/>
    </row>
    <row r="283" spans="2:3" x14ac:dyDescent="0.3">
      <c r="B283" s="4"/>
      <c r="C283" s="111"/>
    </row>
    <row r="284" spans="2:3" x14ac:dyDescent="0.3">
      <c r="B284" s="4"/>
      <c r="C284" s="111"/>
    </row>
    <row r="285" spans="2:3" x14ac:dyDescent="0.3">
      <c r="B285" s="5"/>
      <c r="C285" s="92"/>
    </row>
    <row r="286" spans="2:3" x14ac:dyDescent="0.3">
      <c r="B286" s="5"/>
      <c r="C286" s="92"/>
    </row>
    <row r="287" spans="2:3" x14ac:dyDescent="0.3">
      <c r="B287" s="5"/>
      <c r="C287" s="92"/>
    </row>
    <row r="288" spans="2:3" x14ac:dyDescent="0.3">
      <c r="B288" s="5"/>
      <c r="C288" s="92"/>
    </row>
    <row r="289" spans="2:3" x14ac:dyDescent="0.3">
      <c r="B289" s="5"/>
      <c r="C289" s="92"/>
    </row>
    <row r="290" spans="2:3" x14ac:dyDescent="0.3">
      <c r="B290" s="5"/>
      <c r="C290" s="92"/>
    </row>
    <row r="291" spans="2:3" x14ac:dyDescent="0.3">
      <c r="B291" s="5"/>
      <c r="C291" s="92"/>
    </row>
    <row r="292" spans="2:3" x14ac:dyDescent="0.3">
      <c r="B292" s="5"/>
      <c r="C292" s="92"/>
    </row>
    <row r="293" spans="2:3" x14ac:dyDescent="0.3">
      <c r="B293" s="5"/>
      <c r="C293" s="92"/>
    </row>
    <row r="294" spans="2:3" x14ac:dyDescent="0.3">
      <c r="B294" s="5"/>
      <c r="C294" s="92"/>
    </row>
    <row r="295" spans="2:3" x14ac:dyDescent="0.3">
      <c r="B295" s="5"/>
      <c r="C295" s="92"/>
    </row>
    <row r="296" spans="2:3" x14ac:dyDescent="0.3">
      <c r="B296" s="5"/>
      <c r="C296" s="92"/>
    </row>
    <row r="297" spans="2:3" x14ac:dyDescent="0.3">
      <c r="B297" s="5"/>
      <c r="C297" s="92"/>
    </row>
    <row r="298" spans="2:3" x14ac:dyDescent="0.3">
      <c r="B298" s="5"/>
      <c r="C298" s="92"/>
    </row>
    <row r="299" spans="2:3" x14ac:dyDescent="0.3">
      <c r="B299" s="5"/>
      <c r="C299" s="92"/>
    </row>
    <row r="300" spans="2:3" x14ac:dyDescent="0.3">
      <c r="B300" s="5"/>
      <c r="C300" s="92"/>
    </row>
    <row r="301" spans="2:3" x14ac:dyDescent="0.3">
      <c r="B301" s="5"/>
      <c r="C301" s="92"/>
    </row>
    <row r="302" spans="2:3" x14ac:dyDescent="0.3">
      <c r="B302" s="5"/>
      <c r="C302" s="92"/>
    </row>
    <row r="303" spans="2:3" x14ac:dyDescent="0.3">
      <c r="B303" s="5"/>
      <c r="C303" s="92"/>
    </row>
    <row r="304" spans="2:3" x14ac:dyDescent="0.3">
      <c r="B304" s="5"/>
      <c r="C304" s="92"/>
    </row>
    <row r="305" spans="2:3" x14ac:dyDescent="0.3">
      <c r="B305" s="5"/>
      <c r="C305" s="92"/>
    </row>
    <row r="306" spans="2:3" x14ac:dyDescent="0.3">
      <c r="B306" s="5"/>
      <c r="C306" s="92"/>
    </row>
    <row r="307" spans="2:3" x14ac:dyDescent="0.3">
      <c r="B307" s="5"/>
      <c r="C307" s="92"/>
    </row>
    <row r="308" spans="2:3" x14ac:dyDescent="0.3">
      <c r="B308" s="5"/>
      <c r="C308" s="92"/>
    </row>
    <row r="309" spans="2:3" x14ac:dyDescent="0.3">
      <c r="B309" s="5"/>
      <c r="C309" s="92"/>
    </row>
    <row r="310" spans="2:3" x14ac:dyDescent="0.3">
      <c r="B310" s="5"/>
      <c r="C310" s="92"/>
    </row>
    <row r="311" spans="2:3" x14ac:dyDescent="0.3">
      <c r="B311" s="5"/>
      <c r="C311" s="92"/>
    </row>
    <row r="312" spans="2:3" x14ac:dyDescent="0.3">
      <c r="B312" s="5"/>
      <c r="C312" s="92"/>
    </row>
    <row r="313" spans="2:3" x14ac:dyDescent="0.3">
      <c r="B313" s="5"/>
      <c r="C313" s="92"/>
    </row>
    <row r="314" spans="2:3" x14ac:dyDescent="0.3">
      <c r="B314" s="5"/>
      <c r="C314" s="92"/>
    </row>
    <row r="315" spans="2:3" x14ac:dyDescent="0.3">
      <c r="B315" s="5"/>
      <c r="C315" s="92"/>
    </row>
    <row r="316" spans="2:3" x14ac:dyDescent="0.3">
      <c r="B316" s="4"/>
      <c r="C316" s="111"/>
    </row>
    <row r="317" spans="2:3" x14ac:dyDescent="0.3">
      <c r="B317" s="5"/>
      <c r="C317" s="92"/>
    </row>
    <row r="318" spans="2:3" ht="15" thickBot="1" x14ac:dyDescent="0.35">
      <c r="B318" s="5"/>
      <c r="C318" s="92"/>
    </row>
    <row r="319" spans="2:3" ht="15" thickBot="1" x14ac:dyDescent="0.35">
      <c r="B319" s="113"/>
      <c r="C319" s="114"/>
    </row>
    <row r="320" spans="2:3" x14ac:dyDescent="0.3">
      <c r="B320" s="4"/>
      <c r="C320" s="111"/>
    </row>
    <row r="321" spans="2:3" x14ac:dyDescent="0.3">
      <c r="B321" s="4"/>
      <c r="C321" s="111"/>
    </row>
    <row r="322" spans="2:3" x14ac:dyDescent="0.3">
      <c r="B322" s="4"/>
      <c r="C322" s="111"/>
    </row>
    <row r="323" spans="2:3" x14ac:dyDescent="0.3">
      <c r="B323" s="4"/>
      <c r="C323" s="111"/>
    </row>
    <row r="324" spans="2:3" x14ac:dyDescent="0.3">
      <c r="B324" s="4"/>
      <c r="C324" s="111"/>
    </row>
    <row r="325" spans="2:3" x14ac:dyDescent="0.3">
      <c r="B325" s="4"/>
      <c r="C325" s="111"/>
    </row>
    <row r="326" spans="2:3" x14ac:dyDescent="0.3">
      <c r="B326" s="4"/>
      <c r="C326" s="111"/>
    </row>
    <row r="327" spans="2:3" x14ac:dyDescent="0.3">
      <c r="B327" s="4"/>
      <c r="C327" s="111"/>
    </row>
    <row r="328" spans="2:3" x14ac:dyDescent="0.3">
      <c r="B328" s="4"/>
      <c r="C328" s="111"/>
    </row>
    <row r="329" spans="2:3" x14ac:dyDescent="0.3">
      <c r="B329" s="4"/>
      <c r="C329" s="111"/>
    </row>
    <row r="330" spans="2:3" x14ac:dyDescent="0.3">
      <c r="B330" s="4"/>
      <c r="C330" s="111"/>
    </row>
    <row r="331" spans="2:3" x14ac:dyDescent="0.3">
      <c r="B331" s="4"/>
      <c r="C331" s="111"/>
    </row>
    <row r="332" spans="2:3" x14ac:dyDescent="0.3">
      <c r="B332" s="4"/>
      <c r="C332" s="111"/>
    </row>
    <row r="333" spans="2:3" x14ac:dyDescent="0.3">
      <c r="B333" s="4"/>
      <c r="C333" s="111"/>
    </row>
    <row r="334" spans="2:3" x14ac:dyDescent="0.3">
      <c r="B334" s="4"/>
      <c r="C334" s="111"/>
    </row>
    <row r="335" spans="2:3" x14ac:dyDescent="0.3">
      <c r="B335" s="4"/>
      <c r="C335" s="111"/>
    </row>
    <row r="336" spans="2:3" x14ac:dyDescent="0.3">
      <c r="B336" s="4"/>
      <c r="C336" s="111"/>
    </row>
    <row r="337" spans="2:3" x14ac:dyDescent="0.3">
      <c r="B337" s="4"/>
      <c r="C337" s="111"/>
    </row>
    <row r="338" spans="2:3" x14ac:dyDescent="0.3">
      <c r="B338" s="4"/>
      <c r="C338" s="111"/>
    </row>
    <row r="339" spans="2:3" x14ac:dyDescent="0.3">
      <c r="B339" s="4"/>
      <c r="C339" s="111"/>
    </row>
    <row r="340" spans="2:3" x14ac:dyDescent="0.3">
      <c r="B340" s="4"/>
      <c r="C340" s="111"/>
    </row>
    <row r="341" spans="2:3" x14ac:dyDescent="0.3">
      <c r="B341" s="4"/>
      <c r="C341" s="111"/>
    </row>
    <row r="342" spans="2:3" x14ac:dyDescent="0.3">
      <c r="B342" s="4"/>
      <c r="C342" s="111"/>
    </row>
    <row r="343" spans="2:3" ht="15" thickBot="1" x14ac:dyDescent="0.35">
      <c r="B343" s="4"/>
      <c r="C343" s="111"/>
    </row>
    <row r="344" spans="2:3" ht="15" thickBot="1" x14ac:dyDescent="0.35">
      <c r="B344" s="113"/>
      <c r="C344" s="114"/>
    </row>
    <row r="345" spans="2:3" x14ac:dyDescent="0.3">
      <c r="B345" s="4"/>
      <c r="C345" s="111"/>
    </row>
    <row r="346" spans="2:3" x14ac:dyDescent="0.3">
      <c r="B346" s="4"/>
      <c r="C346" s="111"/>
    </row>
    <row r="347" spans="2:3" x14ac:dyDescent="0.3">
      <c r="B347" s="4"/>
      <c r="C347" s="111"/>
    </row>
    <row r="348" spans="2:3" x14ac:dyDescent="0.3">
      <c r="B348" s="4"/>
      <c r="C348" s="111"/>
    </row>
    <row r="349" spans="2:3" x14ac:dyDescent="0.3">
      <c r="B349" s="4"/>
      <c r="C349" s="111"/>
    </row>
    <row r="350" spans="2:3" x14ac:dyDescent="0.3">
      <c r="B350" s="4"/>
      <c r="C350" s="111"/>
    </row>
    <row r="351" spans="2:3" x14ac:dyDescent="0.3">
      <c r="B351" s="4"/>
      <c r="C351" s="111"/>
    </row>
    <row r="352" spans="2:3" x14ac:dyDescent="0.3">
      <c r="B352" s="4"/>
      <c r="C352" s="111"/>
    </row>
    <row r="353" spans="2:3" x14ac:dyDescent="0.3">
      <c r="B353" s="4"/>
      <c r="C353" s="111"/>
    </row>
    <row r="354" spans="2:3" x14ac:dyDescent="0.3">
      <c r="B354" s="4"/>
      <c r="C354" s="111"/>
    </row>
    <row r="355" spans="2:3" x14ac:dyDescent="0.3">
      <c r="B355" s="4"/>
      <c r="C355" s="111"/>
    </row>
    <row r="356" spans="2:3" x14ac:dyDescent="0.3">
      <c r="B356" s="4"/>
      <c r="C356" s="111"/>
    </row>
    <row r="357" spans="2:3" x14ac:dyDescent="0.3">
      <c r="B357" s="4"/>
      <c r="C357" s="111"/>
    </row>
    <row r="358" spans="2:3" x14ac:dyDescent="0.3">
      <c r="B358" s="4"/>
      <c r="C358" s="111"/>
    </row>
    <row r="359" spans="2:3" x14ac:dyDescent="0.3">
      <c r="B359" s="4"/>
      <c r="C359" s="111"/>
    </row>
    <row r="360" spans="2:3" x14ac:dyDescent="0.3">
      <c r="B360" s="4"/>
      <c r="C360" s="111"/>
    </row>
    <row r="361" spans="2:3" x14ac:dyDescent="0.3">
      <c r="B361" s="4"/>
      <c r="C361" s="111"/>
    </row>
    <row r="362" spans="2:3" x14ac:dyDescent="0.3">
      <c r="B362" s="4"/>
      <c r="C362" s="111"/>
    </row>
    <row r="363" spans="2:3" x14ac:dyDescent="0.3">
      <c r="B363" s="4"/>
      <c r="C363" s="111"/>
    </row>
    <row r="364" spans="2:3" x14ac:dyDescent="0.3">
      <c r="B364" s="4"/>
      <c r="C364" s="111"/>
    </row>
    <row r="365" spans="2:3" x14ac:dyDescent="0.3">
      <c r="B365" s="4"/>
      <c r="C365" s="111"/>
    </row>
    <row r="366" spans="2:3" x14ac:dyDescent="0.3">
      <c r="B366" s="4"/>
      <c r="C366" s="111"/>
    </row>
    <row r="367" spans="2:3" x14ac:dyDescent="0.3">
      <c r="B367" s="4"/>
      <c r="C367" s="111"/>
    </row>
    <row r="368" spans="2:3" x14ac:dyDescent="0.3">
      <c r="B368" s="5"/>
      <c r="C368" s="92"/>
    </row>
    <row r="381" spans="2:2" x14ac:dyDescent="0.3">
      <c r="B381" s="116"/>
    </row>
    <row r="382" spans="2:2" x14ac:dyDescent="0.3">
      <c r="B382" s="116"/>
    </row>
    <row r="383" spans="2:2" x14ac:dyDescent="0.3">
      <c r="B383" s="116"/>
    </row>
    <row r="384" spans="2:2" x14ac:dyDescent="0.3">
      <c r="B384" s="116"/>
    </row>
    <row r="385" spans="2:2" x14ac:dyDescent="0.3">
      <c r="B385" s="116"/>
    </row>
    <row r="386" spans="2:2" x14ac:dyDescent="0.3">
      <c r="B386" s="116"/>
    </row>
    <row r="387" spans="2:2" x14ac:dyDescent="0.3">
      <c r="B387" s="116"/>
    </row>
    <row r="388" spans="2:2" x14ac:dyDescent="0.3">
      <c r="B388" s="116"/>
    </row>
    <row r="389" spans="2:2" x14ac:dyDescent="0.3">
      <c r="B389" s="116"/>
    </row>
    <row r="390" spans="2:2" x14ac:dyDescent="0.3">
      <c r="B390" s="116"/>
    </row>
    <row r="391" spans="2:2" x14ac:dyDescent="0.3">
      <c r="B391" s="116"/>
    </row>
    <row r="392" spans="2:2" x14ac:dyDescent="0.3">
      <c r="B392" s="116"/>
    </row>
    <row r="393" spans="2:2" x14ac:dyDescent="0.3">
      <c r="B393" s="116"/>
    </row>
    <row r="394" spans="2:2" x14ac:dyDescent="0.3">
      <c r="B394" s="116"/>
    </row>
    <row r="395" spans="2:2" x14ac:dyDescent="0.3">
      <c r="B395" s="116"/>
    </row>
    <row r="396" spans="2:2" x14ac:dyDescent="0.3">
      <c r="B396" s="116"/>
    </row>
    <row r="397" spans="2:2" x14ac:dyDescent="0.3">
      <c r="B397" s="116"/>
    </row>
    <row r="398" spans="2:2" x14ac:dyDescent="0.3">
      <c r="B398" s="116"/>
    </row>
    <row r="399" spans="2:2" x14ac:dyDescent="0.3">
      <c r="B399" s="116"/>
    </row>
    <row r="400" spans="2:2" x14ac:dyDescent="0.3">
      <c r="B400" s="116"/>
    </row>
    <row r="401" spans="2:2" x14ac:dyDescent="0.3">
      <c r="B401" s="116"/>
    </row>
    <row r="402" spans="2:2" x14ac:dyDescent="0.3">
      <c r="B402" s="116"/>
    </row>
    <row r="403" spans="2:2" x14ac:dyDescent="0.3">
      <c r="B403" s="116"/>
    </row>
    <row r="404" spans="2:2" x14ac:dyDescent="0.3">
      <c r="B404" s="116"/>
    </row>
    <row r="405" spans="2:2" x14ac:dyDescent="0.3">
      <c r="B405" s="116"/>
    </row>
    <row r="406" spans="2:2" x14ac:dyDescent="0.3">
      <c r="B406" s="116"/>
    </row>
    <row r="407" spans="2:2" x14ac:dyDescent="0.3">
      <c r="B407" s="116"/>
    </row>
    <row r="408" spans="2:2" x14ac:dyDescent="0.3">
      <c r="B408" s="116"/>
    </row>
    <row r="409" spans="2:2" x14ac:dyDescent="0.3">
      <c r="B409" s="116"/>
    </row>
  </sheetData>
  <mergeCells count="6">
    <mergeCell ref="A1:A2"/>
    <mergeCell ref="B1:B2"/>
    <mergeCell ref="C1:C2"/>
    <mergeCell ref="A3:A4"/>
    <mergeCell ref="B3:B4"/>
    <mergeCell ref="C3:C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90"/>
  <sheetViews>
    <sheetView tabSelected="1" workbookViewId="0">
      <selection activeCell="C17" sqref="C17"/>
    </sheetView>
  </sheetViews>
  <sheetFormatPr baseColWidth="10" defaultRowHeight="14.4" x14ac:dyDescent="0.3"/>
  <cols>
    <col min="1" max="1" width="1" style="143" customWidth="1"/>
    <col min="2" max="2" width="15.44140625" style="144" customWidth="1"/>
    <col min="3" max="3" width="6.88671875" style="145" customWidth="1"/>
    <col min="4" max="4" width="1" style="144" customWidth="1"/>
    <col min="5" max="5" width="15.44140625" style="144" customWidth="1"/>
    <col min="6" max="6" width="6.88671875" style="134" customWidth="1"/>
    <col min="7" max="7" width="1" style="144" customWidth="1"/>
    <col min="8" max="8" width="15.44140625" style="144" customWidth="1"/>
    <col min="9" max="9" width="6.88671875" style="134" customWidth="1"/>
    <col min="10" max="10" width="1" style="144" customWidth="1"/>
    <col min="11" max="11" width="15.44140625" style="144" customWidth="1"/>
    <col min="12" max="12" width="6.88671875" style="134" customWidth="1"/>
    <col min="13" max="13" width="1" style="144" customWidth="1"/>
    <col min="15" max="15" width="20.77734375" style="137" customWidth="1"/>
    <col min="16" max="16" width="11.5546875" style="137"/>
  </cols>
  <sheetData>
    <row r="1" spans="1:16" ht="6" customHeight="1" x14ac:dyDescent="0.3">
      <c r="A1" s="129"/>
      <c r="B1" s="130"/>
      <c r="C1" s="131"/>
      <c r="D1" s="130"/>
      <c r="E1" s="130"/>
      <c r="F1" s="132"/>
      <c r="G1" s="130"/>
      <c r="H1" s="130"/>
      <c r="I1" s="132"/>
      <c r="J1" s="130"/>
      <c r="K1" s="130"/>
      <c r="L1" s="132"/>
      <c r="M1" s="130"/>
      <c r="O1" s="170"/>
      <c r="P1" s="170"/>
    </row>
    <row r="2" spans="1:16" ht="15.6" customHeight="1" x14ac:dyDescent="0.3">
      <c r="A2" s="133"/>
      <c r="B2" s="168" t="str">
        <f>Prix!$C$6</f>
        <v>Suzanne Gaudreau</v>
      </c>
      <c r="C2" s="168"/>
      <c r="D2" s="133"/>
      <c r="E2" s="168" t="str">
        <f>Prix!$C$7</f>
        <v>Pierre Clermont</v>
      </c>
      <c r="F2" s="168"/>
      <c r="G2" s="133"/>
      <c r="H2" s="168" t="str">
        <f>Prix!$C$8</f>
        <v>Pierrette Venne</v>
      </c>
      <c r="I2" s="168"/>
      <c r="J2" s="133"/>
      <c r="K2" s="168" t="str">
        <f>Prix!$C$9</f>
        <v>Émile Beauchesne</v>
      </c>
      <c r="L2" s="168"/>
      <c r="M2" s="132"/>
      <c r="O2" s="170"/>
      <c r="P2" s="170"/>
    </row>
    <row r="3" spans="1:16" ht="12" customHeight="1" x14ac:dyDescent="0.3">
      <c r="A3" s="129"/>
      <c r="B3" s="134" t="s">
        <v>131</v>
      </c>
      <c r="C3" s="134">
        <f>Sem.01!$I$2</f>
        <v>100</v>
      </c>
      <c r="D3" s="129"/>
      <c r="E3" s="134" t="s">
        <v>131</v>
      </c>
      <c r="G3" s="129"/>
      <c r="H3" s="134" t="s">
        <v>131</v>
      </c>
      <c r="J3" s="129"/>
      <c r="K3" s="134" t="s">
        <v>131</v>
      </c>
      <c r="M3" s="132"/>
      <c r="O3" s="3"/>
      <c r="P3" s="135"/>
    </row>
    <row r="4" spans="1:16" ht="12" customHeight="1" x14ac:dyDescent="0.3">
      <c r="A4" s="129"/>
      <c r="B4" s="134" t="s">
        <v>132</v>
      </c>
      <c r="C4" s="134"/>
      <c r="D4" s="132"/>
      <c r="E4" s="134" t="s">
        <v>132</v>
      </c>
      <c r="G4" s="132"/>
      <c r="H4" s="134" t="s">
        <v>132</v>
      </c>
      <c r="J4" s="132"/>
      <c r="K4" s="134" t="s">
        <v>132</v>
      </c>
      <c r="M4" s="132"/>
      <c r="O4" s="3"/>
      <c r="P4" s="135"/>
    </row>
    <row r="5" spans="1:16" ht="12" customHeight="1" x14ac:dyDescent="0.3">
      <c r="A5" s="129"/>
      <c r="B5" s="134" t="s">
        <v>133</v>
      </c>
      <c r="C5" s="134">
        <f>Sem.01!$I$4</f>
        <v>50</v>
      </c>
      <c r="D5" s="132"/>
      <c r="E5" s="134" t="s">
        <v>133</v>
      </c>
      <c r="G5" s="132"/>
      <c r="H5" s="134" t="s">
        <v>133</v>
      </c>
      <c r="J5" s="132"/>
      <c r="K5" s="134" t="s">
        <v>133</v>
      </c>
      <c r="M5" s="132"/>
      <c r="O5" s="3"/>
      <c r="P5" s="135"/>
    </row>
    <row r="6" spans="1:16" ht="12" customHeight="1" x14ac:dyDescent="0.3">
      <c r="A6" s="129"/>
      <c r="B6" s="134" t="s">
        <v>134</v>
      </c>
      <c r="C6" s="134"/>
      <c r="D6" s="132"/>
      <c r="E6" s="134" t="s">
        <v>134</v>
      </c>
      <c r="G6" s="132"/>
      <c r="H6" s="134" t="s">
        <v>134</v>
      </c>
      <c r="J6" s="132"/>
      <c r="K6" s="134" t="s">
        <v>134</v>
      </c>
      <c r="M6" s="132"/>
      <c r="O6" s="136"/>
      <c r="P6" s="135"/>
    </row>
    <row r="7" spans="1:16" ht="12" customHeight="1" x14ac:dyDescent="0.3">
      <c r="A7" s="129"/>
      <c r="B7" s="134" t="s">
        <v>135</v>
      </c>
      <c r="C7" s="134"/>
      <c r="D7" s="132"/>
      <c r="E7" s="134" t="s">
        <v>135</v>
      </c>
      <c r="G7" s="132"/>
      <c r="H7" s="134" t="s">
        <v>135</v>
      </c>
      <c r="J7" s="132"/>
      <c r="K7" s="134" t="s">
        <v>135</v>
      </c>
      <c r="M7" s="132"/>
      <c r="O7" s="136"/>
      <c r="P7" s="135"/>
    </row>
    <row r="8" spans="1:16" ht="12" customHeight="1" x14ac:dyDescent="0.3">
      <c r="A8" s="129"/>
      <c r="B8" s="134" t="s">
        <v>136</v>
      </c>
      <c r="C8" s="134"/>
      <c r="D8" s="132"/>
      <c r="E8" s="134" t="s">
        <v>136</v>
      </c>
      <c r="G8" s="132"/>
      <c r="H8" s="134" t="s">
        <v>136</v>
      </c>
      <c r="J8" s="132"/>
      <c r="K8" s="134" t="s">
        <v>136</v>
      </c>
      <c r="M8" s="132"/>
      <c r="O8" s="136"/>
      <c r="P8" s="135"/>
    </row>
    <row r="9" spans="1:16" ht="12" customHeight="1" x14ac:dyDescent="0.3">
      <c r="A9" s="129"/>
      <c r="B9" s="134" t="s">
        <v>137</v>
      </c>
      <c r="C9" s="134"/>
      <c r="D9" s="132"/>
      <c r="E9" s="134" t="s">
        <v>137</v>
      </c>
      <c r="G9" s="132"/>
      <c r="H9" s="134" t="s">
        <v>137</v>
      </c>
      <c r="J9" s="132"/>
      <c r="K9" s="134" t="s">
        <v>137</v>
      </c>
      <c r="M9" s="132"/>
      <c r="O9" s="136"/>
      <c r="P9" s="135"/>
    </row>
    <row r="10" spans="1:16" ht="12" customHeight="1" x14ac:dyDescent="0.3">
      <c r="A10" s="129"/>
      <c r="B10" s="134" t="s">
        <v>138</v>
      </c>
      <c r="C10" s="134"/>
      <c r="D10" s="132"/>
      <c r="E10" s="134" t="s">
        <v>138</v>
      </c>
      <c r="G10" s="132"/>
      <c r="H10" s="134" t="s">
        <v>138</v>
      </c>
      <c r="J10" s="132"/>
      <c r="K10" s="134" t="s">
        <v>138</v>
      </c>
      <c r="M10" s="132"/>
      <c r="O10" s="136"/>
      <c r="P10" s="135"/>
    </row>
    <row r="11" spans="1:16" ht="12" customHeight="1" x14ac:dyDescent="0.3">
      <c r="A11" s="129"/>
      <c r="B11" s="134" t="s">
        <v>139</v>
      </c>
      <c r="C11" s="134"/>
      <c r="D11" s="132"/>
      <c r="E11" s="134" t="s">
        <v>139</v>
      </c>
      <c r="G11" s="132"/>
      <c r="H11" s="134" t="s">
        <v>139</v>
      </c>
      <c r="J11" s="132"/>
      <c r="K11" s="134" t="s">
        <v>139</v>
      </c>
      <c r="M11" s="132"/>
      <c r="O11" s="136"/>
      <c r="P11" s="135"/>
    </row>
    <row r="12" spans="1:16" ht="12" customHeight="1" x14ac:dyDescent="0.3">
      <c r="A12" s="129"/>
      <c r="B12" s="134" t="s">
        <v>140</v>
      </c>
      <c r="C12" s="134"/>
      <c r="D12" s="132"/>
      <c r="E12" s="134" t="s">
        <v>140</v>
      </c>
      <c r="G12" s="132"/>
      <c r="H12" s="134" t="s">
        <v>140</v>
      </c>
      <c r="J12" s="132"/>
      <c r="K12" s="134" t="s">
        <v>140</v>
      </c>
      <c r="M12" s="132"/>
      <c r="O12" s="136"/>
      <c r="P12" s="135"/>
    </row>
    <row r="13" spans="1:16" ht="12" customHeight="1" x14ac:dyDescent="0.3">
      <c r="A13" s="129"/>
      <c r="B13" s="134" t="s">
        <v>141</v>
      </c>
      <c r="C13" s="134"/>
      <c r="D13" s="132"/>
      <c r="E13" s="134" t="s">
        <v>141</v>
      </c>
      <c r="G13" s="132"/>
      <c r="H13" s="134" t="s">
        <v>141</v>
      </c>
      <c r="J13" s="132"/>
      <c r="K13" s="134" t="s">
        <v>141</v>
      </c>
      <c r="M13" s="132"/>
    </row>
    <row r="14" spans="1:16" ht="12" customHeight="1" x14ac:dyDescent="0.3">
      <c r="A14" s="129"/>
      <c r="B14" s="134" t="s">
        <v>142</v>
      </c>
      <c r="C14" s="134"/>
      <c r="D14" s="132"/>
      <c r="E14" s="134" t="s">
        <v>142</v>
      </c>
      <c r="G14" s="132"/>
      <c r="H14" s="134" t="s">
        <v>142</v>
      </c>
      <c r="J14" s="132"/>
      <c r="K14" s="134" t="s">
        <v>142</v>
      </c>
      <c r="M14" s="132"/>
    </row>
    <row r="15" spans="1:16" ht="12" customHeight="1" x14ac:dyDescent="0.3">
      <c r="A15" s="129"/>
      <c r="B15" s="134" t="s">
        <v>143</v>
      </c>
      <c r="C15" s="134"/>
      <c r="D15" s="132"/>
      <c r="E15" s="134" t="s">
        <v>143</v>
      </c>
      <c r="G15" s="132"/>
      <c r="H15" s="134" t="s">
        <v>143</v>
      </c>
      <c r="J15" s="132"/>
      <c r="K15" s="134" t="s">
        <v>143</v>
      </c>
      <c r="M15" s="132"/>
    </row>
    <row r="16" spans="1:16" ht="12" customHeight="1" thickBot="1" x14ac:dyDescent="0.35">
      <c r="A16" s="129"/>
      <c r="B16" s="134" t="s">
        <v>144</v>
      </c>
      <c r="C16" s="134">
        <f>IFERROR(SUMPRODUCT(('Abat-Neuf'!$C$2:$C$141=B2)*('Abat-Neuf'!$E$2:$G$141=300))*10,"")</f>
        <v>20</v>
      </c>
      <c r="D16" s="132"/>
      <c r="E16" s="134" t="s">
        <v>144</v>
      </c>
      <c r="F16" s="134">
        <f>IFERROR(SUMPRODUCT(('Abat-Neuf'!$C$2:$C$141=E2)*('Abat-Neuf'!$E$2:$G$141=300))*10,"")</f>
        <v>0</v>
      </c>
      <c r="G16" s="132"/>
      <c r="H16" s="134" t="s">
        <v>144</v>
      </c>
      <c r="I16" s="134">
        <f>IFERROR(SUMPRODUCT(('Abat-Neuf'!$C$2:$C$141=H2)*('Abat-Neuf'!$E$2:$G$141=300))*10,"")</f>
        <v>30</v>
      </c>
      <c r="J16" s="132"/>
      <c r="K16" s="134" t="s">
        <v>144</v>
      </c>
      <c r="L16" s="134">
        <f>IFERROR(SUMPRODUCT(('Abat-Neuf'!$C$2:$C$141=K2)*('Abat-Neuf'!$E$2:$G$141=300))*10,"")</f>
        <v>0</v>
      </c>
      <c r="M16" s="132"/>
    </row>
    <row r="17" spans="1:13" ht="12" customHeight="1" thickBot="1" x14ac:dyDescent="0.35">
      <c r="A17" s="129"/>
      <c r="B17" s="134" t="s">
        <v>145</v>
      </c>
      <c r="C17" s="138">
        <f ca="1">IFERROR((SUMPRODUCT((T(OFFSET(INDIRECT("Sem."&amp;TEXT(DATE(2000+COLUMN($A:$C),1,1),"aa")&amp;"!$C$2"),ROW($1:$141)-1,0))=B2)*(--(N(OFFSET(INDIRECT("Sem."&amp;TEXT(DATE(2000+COLUMN($A:$C),1,1),"aa")&amp;"!$E$2:$G$2"),ROW($1:$141)-1,0)))=300))+SUMPRODUCT((T(OFFSET(INDIRECT("Sem."&amp;TEXT(DATE(2000+COLUMN($A:$C),1,1),"aa")&amp;"!$C$2"),ROW($1:$141)-1,0))=B2)*(--(N(OFFSET(INDIRECT("Sem."&amp;TEXT(DATE(2000+COLUMN($A:$C),1,1),"aa")&amp;"!$F$2"),ROW($1:$141)-1,0)))=300))+SUMPRODUCT((T(OFFSET(INDIRECT("Sem."&amp;TEXT(DATE(2000+COLUMN($A:$C),1,1),"aa")&amp;"!$C$2"),ROW($1:$141)-1,0))=B2)*(--(N(OFFSET(INDIRECT("Sem."&amp;TEXT(DATE(2000+COLUMN($A:$C),1,1),"aa")&amp;"!$G$2"),ROW($1:$141)-1,0)))=300)))*25,"")</f>
        <v>25</v>
      </c>
      <c r="D17" s="132"/>
      <c r="E17" s="134" t="s">
        <v>145</v>
      </c>
      <c r="F17" s="138">
        <f ca="1">IFERROR((SUMPRODUCT((T(OFFSET(INDIRECT("Sem."&amp;TEXT(DATE(2000+COLUMN($A:$C),1,1),"aa")&amp;"!$C$2"),ROW($1:$141)-1,0))=E2)*(--(N(OFFSET(INDIRECT("Sem."&amp;TEXT(DATE(2000+COLUMN($A:$C),1,1),"aa")&amp;"!$E$2:$G$2"),ROW($1:$141)-1,0)))=300))+SUMPRODUCT((T(OFFSET(INDIRECT("Sem."&amp;TEXT(DATE(2000+COLUMN($A:$C),1,1),"aa")&amp;"!$C$2"),ROW($1:$141)-1,0))=E2)*(--(N(OFFSET(INDIRECT("Sem."&amp;TEXT(DATE(2000+COLUMN($A:$C),1,1),"aa")&amp;"!$F$2"),ROW($1:$141)-1,0)))=300))+SUMPRODUCT((T(OFFSET(INDIRECT("Sem."&amp;TEXT(DATE(2000+COLUMN($A:$C),1,1),"aa")&amp;"!$C$2"),ROW($1:$141)-1,0))=E2)*(--(N(OFFSET(INDIRECT("Sem."&amp;TEXT(DATE(2000+COLUMN($A:$C),1,1),"aa")&amp;"!$G$2"),ROW($1:$141)-1,0)))=300)))*25,"")</f>
        <v>0</v>
      </c>
      <c r="G17" s="132"/>
      <c r="H17" s="134" t="s">
        <v>145</v>
      </c>
      <c r="I17" s="138">
        <f ca="1">IFERROR((SUMPRODUCT((T(OFFSET(INDIRECT("Sem."&amp;TEXT(DATE(2000+COLUMN($A:$C),1,1),"aa")&amp;"!$C$2"),ROW($1:$141)-1,0))=H2)*(--(N(OFFSET(INDIRECT("Sem."&amp;TEXT(DATE(2000+COLUMN($A:$C),1,1),"aa")&amp;"!$E$2:$G$2"),ROW($1:$141)-1,0)))=300))+SUMPRODUCT((T(OFFSET(INDIRECT("Sem."&amp;TEXT(DATE(2000+COLUMN($A:$C),1,1),"aa")&amp;"!$C$2"),ROW($1:$141)-1,0))=H2)*(--(N(OFFSET(INDIRECT("Sem."&amp;TEXT(DATE(2000+COLUMN($A:$C),1,1),"aa")&amp;"!$F$2"),ROW($1:$141)-1,0)))=300))+SUMPRODUCT((T(OFFSET(INDIRECT("Sem."&amp;TEXT(DATE(2000+COLUMN($A:$C),1,1),"aa")&amp;"!$C$2"),ROW($1:$141)-1,0))=H2)*(--(N(OFFSET(INDIRECT("Sem."&amp;TEXT(DATE(2000+COLUMN($A:$C),1,1),"aa")&amp;"!$G$2"),ROW($1:$141)-1,0)))=300)))*25,"")</f>
        <v>0</v>
      </c>
      <c r="J17" s="132"/>
      <c r="K17" s="134" t="s">
        <v>145</v>
      </c>
      <c r="L17" s="138">
        <f ca="1">IFERROR((SUMPRODUCT((T(OFFSET(INDIRECT("Sem."&amp;TEXT(DATE(2000+COLUMN($A:$C),1,1),"aa")&amp;"!$C$2"),ROW($1:$141)-1,0))=K2)*(--(N(OFFSET(INDIRECT("Sem."&amp;TEXT(DATE(2000+COLUMN($A:$C),1,1),"aa")&amp;"!$E$2:$G$2"),ROW($1:$141)-1,0)))=300))+SUMPRODUCT((T(OFFSET(INDIRECT("Sem."&amp;TEXT(DATE(2000+COLUMN($A:$C),1,1),"aa")&amp;"!$C$2"),ROW($1:$141)-1,0))=K2)*(--(N(OFFSET(INDIRECT("Sem."&amp;TEXT(DATE(2000+COLUMN($A:$C),1,1),"aa")&amp;"!$F$2"),ROW($1:$141)-1,0)))=300))+SUMPRODUCT((T(OFFSET(INDIRECT("Sem."&amp;TEXT(DATE(2000+COLUMN($A:$C),1,1),"aa")&amp;"!$C$2"),ROW($1:$141)-1,0))=K2)*(--(N(OFFSET(INDIRECT("Sem."&amp;TEXT(DATE(2000+COLUMN($A:$C),1,1),"aa")&amp;"!$G$2"),ROW($1:$141)-1,0)))=300)))*25,"")</f>
        <v>50</v>
      </c>
      <c r="M17" s="132"/>
    </row>
    <row r="18" spans="1:13" ht="12" customHeight="1" x14ac:dyDescent="0.3">
      <c r="A18" s="129"/>
      <c r="B18" s="134"/>
      <c r="C18" s="134"/>
      <c r="D18" s="132"/>
      <c r="E18" s="134"/>
      <c r="G18" s="132"/>
      <c r="H18" s="134"/>
      <c r="J18" s="132"/>
      <c r="K18" s="134"/>
      <c r="M18" s="132"/>
    </row>
    <row r="19" spans="1:13" ht="12" customHeight="1" x14ac:dyDescent="0.3">
      <c r="A19" s="129"/>
      <c r="B19" s="139" t="s">
        <v>146</v>
      </c>
      <c r="C19" s="134"/>
      <c r="D19" s="132"/>
      <c r="E19" s="139" t="s">
        <v>146</v>
      </c>
      <c r="G19" s="132"/>
      <c r="H19" s="139" t="s">
        <v>146</v>
      </c>
      <c r="J19" s="132"/>
      <c r="K19" s="139" t="s">
        <v>146</v>
      </c>
      <c r="M19" s="132"/>
    </row>
    <row r="20" spans="1:13" ht="16.2" customHeight="1" x14ac:dyDescent="0.3">
      <c r="A20" s="129"/>
      <c r="B20" s="140" t="s">
        <v>147</v>
      </c>
      <c r="C20" s="140"/>
      <c r="D20" s="132"/>
      <c r="E20" s="140" t="s">
        <v>147</v>
      </c>
      <c r="F20" s="140"/>
      <c r="G20" s="132"/>
      <c r="H20" s="140" t="s">
        <v>147</v>
      </c>
      <c r="I20" s="140"/>
      <c r="J20" s="132"/>
      <c r="K20" s="140" t="s">
        <v>147</v>
      </c>
      <c r="L20" s="140"/>
      <c r="M20" s="132"/>
    </row>
    <row r="21" spans="1:13" ht="6" customHeight="1" x14ac:dyDescent="0.3">
      <c r="A21" s="129"/>
      <c r="B21" s="130"/>
      <c r="C21" s="131"/>
      <c r="D21" s="130"/>
      <c r="E21" s="130"/>
      <c r="F21" s="132"/>
      <c r="G21" s="130"/>
      <c r="H21" s="130"/>
      <c r="I21" s="132"/>
      <c r="J21" s="130"/>
      <c r="K21" s="130"/>
      <c r="L21" s="132"/>
      <c r="M21" s="130"/>
    </row>
    <row r="22" spans="1:13" ht="15.6" customHeight="1" x14ac:dyDescent="0.3">
      <c r="A22" s="133"/>
      <c r="B22" s="168" t="str">
        <f>Prix!$C$10</f>
        <v>Claire Lessard</v>
      </c>
      <c r="C22" s="168"/>
      <c r="D22" s="133"/>
      <c r="E22" s="168" t="str">
        <f>Prix!$C$12</f>
        <v>Louise Sarrazin</v>
      </c>
      <c r="F22" s="168"/>
      <c r="G22" s="133"/>
      <c r="H22" s="168" t="str">
        <f>Prix!$C$13</f>
        <v>Louise Arbour</v>
      </c>
      <c r="I22" s="168"/>
      <c r="J22" s="133"/>
      <c r="K22" s="168" t="str">
        <f>Prix!$C$14</f>
        <v xml:space="preserve">Thérèse Maynard </v>
      </c>
      <c r="L22" s="168"/>
      <c r="M22" s="132"/>
    </row>
    <row r="23" spans="1:13" ht="12" customHeight="1" x14ac:dyDescent="0.3">
      <c r="A23" s="129"/>
      <c r="B23" s="134" t="s">
        <v>131</v>
      </c>
      <c r="C23" s="134"/>
      <c r="D23" s="129"/>
      <c r="E23" s="134" t="s">
        <v>131</v>
      </c>
      <c r="G23" s="129"/>
      <c r="H23" s="134" t="s">
        <v>131</v>
      </c>
      <c r="J23" s="129"/>
      <c r="K23" s="134" t="s">
        <v>131</v>
      </c>
      <c r="M23" s="132"/>
    </row>
    <row r="24" spans="1:13" ht="12" customHeight="1" x14ac:dyDescent="0.3">
      <c r="A24" s="129"/>
      <c r="B24" s="134" t="s">
        <v>132</v>
      </c>
      <c r="C24" s="134"/>
      <c r="D24" s="132"/>
      <c r="E24" s="134" t="s">
        <v>132</v>
      </c>
      <c r="G24" s="132"/>
      <c r="H24" s="134" t="s">
        <v>132</v>
      </c>
      <c r="J24" s="132"/>
      <c r="K24" s="134" t="s">
        <v>132</v>
      </c>
      <c r="M24" s="132"/>
    </row>
    <row r="25" spans="1:13" ht="12" customHeight="1" x14ac:dyDescent="0.3">
      <c r="A25" s="129"/>
      <c r="B25" s="134" t="s">
        <v>133</v>
      </c>
      <c r="C25" s="134"/>
      <c r="D25" s="132"/>
      <c r="E25" s="134" t="s">
        <v>133</v>
      </c>
      <c r="G25" s="132"/>
      <c r="H25" s="134" t="s">
        <v>133</v>
      </c>
      <c r="J25" s="132"/>
      <c r="K25" s="134" t="s">
        <v>133</v>
      </c>
      <c r="M25" s="132"/>
    </row>
    <row r="26" spans="1:13" ht="12" customHeight="1" x14ac:dyDescent="0.3">
      <c r="A26" s="129"/>
      <c r="B26" s="134" t="s">
        <v>134</v>
      </c>
      <c r="C26" s="134"/>
      <c r="D26" s="132"/>
      <c r="E26" s="134" t="s">
        <v>134</v>
      </c>
      <c r="G26" s="132"/>
      <c r="H26" s="134" t="s">
        <v>134</v>
      </c>
      <c r="J26" s="132"/>
      <c r="K26" s="134" t="s">
        <v>134</v>
      </c>
      <c r="M26" s="132"/>
    </row>
    <row r="27" spans="1:13" ht="12" customHeight="1" x14ac:dyDescent="0.3">
      <c r="A27" s="129"/>
      <c r="B27" s="134" t="s">
        <v>135</v>
      </c>
      <c r="C27" s="134"/>
      <c r="D27" s="132"/>
      <c r="E27" s="134" t="s">
        <v>135</v>
      </c>
      <c r="G27" s="132"/>
      <c r="H27" s="134" t="s">
        <v>135</v>
      </c>
      <c r="J27" s="132"/>
      <c r="K27" s="134" t="s">
        <v>135</v>
      </c>
      <c r="M27" s="132"/>
    </row>
    <row r="28" spans="1:13" ht="12" customHeight="1" x14ac:dyDescent="0.3">
      <c r="A28" s="129"/>
      <c r="B28" s="134" t="s">
        <v>136</v>
      </c>
      <c r="C28" s="134"/>
      <c r="D28" s="132"/>
      <c r="E28" s="134" t="s">
        <v>136</v>
      </c>
      <c r="G28" s="132"/>
      <c r="H28" s="134" t="s">
        <v>136</v>
      </c>
      <c r="J28" s="132"/>
      <c r="K28" s="134" t="s">
        <v>136</v>
      </c>
      <c r="M28" s="132"/>
    </row>
    <row r="29" spans="1:13" ht="12" customHeight="1" x14ac:dyDescent="0.3">
      <c r="A29" s="129"/>
      <c r="B29" s="134" t="s">
        <v>137</v>
      </c>
      <c r="C29" s="134"/>
      <c r="D29" s="132"/>
      <c r="E29" s="134" t="s">
        <v>137</v>
      </c>
      <c r="G29" s="132"/>
      <c r="H29" s="134" t="s">
        <v>137</v>
      </c>
      <c r="J29" s="132"/>
      <c r="K29" s="134" t="s">
        <v>137</v>
      </c>
      <c r="M29" s="132"/>
    </row>
    <row r="30" spans="1:13" ht="12" customHeight="1" x14ac:dyDescent="0.3">
      <c r="A30" s="129"/>
      <c r="B30" s="134" t="s">
        <v>138</v>
      </c>
      <c r="C30" s="134"/>
      <c r="D30" s="132"/>
      <c r="E30" s="134" t="s">
        <v>138</v>
      </c>
      <c r="G30" s="132"/>
      <c r="H30" s="134" t="s">
        <v>138</v>
      </c>
      <c r="J30" s="132"/>
      <c r="K30" s="134" t="s">
        <v>138</v>
      </c>
      <c r="M30" s="132"/>
    </row>
    <row r="31" spans="1:13" ht="12" customHeight="1" x14ac:dyDescent="0.3">
      <c r="A31" s="129"/>
      <c r="B31" s="134" t="s">
        <v>139</v>
      </c>
      <c r="C31" s="134"/>
      <c r="D31" s="132"/>
      <c r="E31" s="134" t="s">
        <v>139</v>
      </c>
      <c r="G31" s="132"/>
      <c r="H31" s="134" t="s">
        <v>139</v>
      </c>
      <c r="J31" s="132"/>
      <c r="K31" s="134" t="s">
        <v>139</v>
      </c>
      <c r="M31" s="132"/>
    </row>
    <row r="32" spans="1:13" ht="12" customHeight="1" x14ac:dyDescent="0.3">
      <c r="A32" s="129"/>
      <c r="B32" s="134" t="s">
        <v>140</v>
      </c>
      <c r="C32" s="134"/>
      <c r="D32" s="132"/>
      <c r="E32" s="134" t="s">
        <v>140</v>
      </c>
      <c r="G32" s="132"/>
      <c r="H32" s="134" t="s">
        <v>140</v>
      </c>
      <c r="J32" s="132"/>
      <c r="K32" s="134" t="s">
        <v>140</v>
      </c>
      <c r="M32" s="132"/>
    </row>
    <row r="33" spans="1:13" ht="12" customHeight="1" x14ac:dyDescent="0.3">
      <c r="A33" s="129"/>
      <c r="B33" s="134" t="s">
        <v>141</v>
      </c>
      <c r="C33" s="134"/>
      <c r="D33" s="132"/>
      <c r="E33" s="134" t="s">
        <v>141</v>
      </c>
      <c r="G33" s="132"/>
      <c r="H33" s="134" t="s">
        <v>141</v>
      </c>
      <c r="J33" s="132"/>
      <c r="K33" s="134" t="s">
        <v>141</v>
      </c>
      <c r="M33" s="132"/>
    </row>
    <row r="34" spans="1:13" ht="12" customHeight="1" x14ac:dyDescent="0.3">
      <c r="A34" s="129"/>
      <c r="B34" s="134" t="s">
        <v>142</v>
      </c>
      <c r="C34" s="134"/>
      <c r="D34" s="132"/>
      <c r="E34" s="134" t="s">
        <v>142</v>
      </c>
      <c r="G34" s="132"/>
      <c r="H34" s="134" t="s">
        <v>142</v>
      </c>
      <c r="J34" s="132"/>
      <c r="K34" s="134" t="s">
        <v>142</v>
      </c>
      <c r="M34" s="132"/>
    </row>
    <row r="35" spans="1:13" ht="12" customHeight="1" x14ac:dyDescent="0.3">
      <c r="A35" s="129"/>
      <c r="B35" s="134" t="s">
        <v>143</v>
      </c>
      <c r="C35" s="134"/>
      <c r="D35" s="132"/>
      <c r="E35" s="134" t="s">
        <v>143</v>
      </c>
      <c r="G35" s="132"/>
      <c r="H35" s="134" t="s">
        <v>143</v>
      </c>
      <c r="J35" s="132"/>
      <c r="K35" s="134" t="s">
        <v>143</v>
      </c>
      <c r="M35" s="132"/>
    </row>
    <row r="36" spans="1:13" ht="12" customHeight="1" thickBot="1" x14ac:dyDescent="0.35">
      <c r="A36" s="129"/>
      <c r="B36" s="134" t="s">
        <v>144</v>
      </c>
      <c r="C36" s="134">
        <f>IFERROR(SUMPRODUCT(('Abat-Neuf'!$C$2:$C$141=B22)*('Abat-Neuf'!$E$2:$G$141=300))*10,"")</f>
        <v>10</v>
      </c>
      <c r="D36" s="132"/>
      <c r="E36" s="134" t="s">
        <v>144</v>
      </c>
      <c r="F36" s="134">
        <f>IFERROR(SUMPRODUCT(('Abat-Neuf'!$C$2:$C$141=E22)*('Abat-Neuf'!$E$2:$G$141=300))*10,"")</f>
        <v>0</v>
      </c>
      <c r="G36" s="132"/>
      <c r="H36" s="134" t="s">
        <v>144</v>
      </c>
      <c r="I36" s="134">
        <f>IFERROR(SUMPRODUCT(('Abat-Neuf'!$C$2:$C$141=H22)*('Abat-Neuf'!$E$2:$G$141=300))*10,"")</f>
        <v>0</v>
      </c>
      <c r="J36" s="132"/>
      <c r="K36" s="134" t="s">
        <v>144</v>
      </c>
      <c r="L36" s="134">
        <f>IFERROR(SUMPRODUCT(('Abat-Neuf'!$C$2:$C$141=K22)*('Abat-Neuf'!$E$2:$G$141=300))*10,"")</f>
        <v>0</v>
      </c>
      <c r="M36" s="132"/>
    </row>
    <row r="37" spans="1:13" ht="12" customHeight="1" thickBot="1" x14ac:dyDescent="0.35">
      <c r="A37" s="129"/>
      <c r="B37" s="134" t="s">
        <v>145</v>
      </c>
      <c r="C37" s="138">
        <f ca="1">IFERROR((SUMPRODUCT((T(OFFSET(INDIRECT("Sem."&amp;TEXT(DATE(2000+COLUMN($A:$C),1,1),"aa")&amp;"!$C$2"),ROW($1:$141)-1,0))=B22)*(--(N(OFFSET(INDIRECT("Sem."&amp;TEXT(DATE(2000+COLUMN($A:$C),1,1),"aa")&amp;"!$E$2:$G$2"),ROW($1:$141)-1,0)))=300))+SUMPRODUCT((T(OFFSET(INDIRECT("Sem."&amp;TEXT(DATE(2000+COLUMN($A:$C),1,1),"aa")&amp;"!$C$2"),ROW($1:$141)-1,0))=B22)*(--(N(OFFSET(INDIRECT("Sem."&amp;TEXT(DATE(2000+COLUMN($A:$C),1,1),"aa")&amp;"!$F$2"),ROW($1:$141)-1,0)))=300))+SUMPRODUCT((T(OFFSET(INDIRECT("Sem."&amp;TEXT(DATE(2000+COLUMN($A:$C),1,1),"aa")&amp;"!$C$2"),ROW($1:$141)-1,0))=B22)*(--(N(OFFSET(INDIRECT("Sem."&amp;TEXT(DATE(2000+COLUMN($A:$C),1,1),"aa")&amp;"!$G$2"),ROW($1:$141)-1,0)))=300)))*25,"")</f>
        <v>0</v>
      </c>
      <c r="D37" s="132"/>
      <c r="E37" s="134" t="s">
        <v>145</v>
      </c>
      <c r="F37" s="138">
        <f ca="1">IFERROR((SUMPRODUCT((T(OFFSET(INDIRECT("Sem."&amp;TEXT(DATE(2000+COLUMN($A:$C),1,1),"aa")&amp;"!$C$2"),ROW($1:$141)-1,0))=E22)*(--(N(OFFSET(INDIRECT("Sem."&amp;TEXT(DATE(2000+COLUMN($A:$C),1,1),"aa")&amp;"!$E$2:$G$2"),ROW($1:$141)-1,0)))=300))+SUMPRODUCT((T(OFFSET(INDIRECT("Sem."&amp;TEXT(DATE(2000+COLUMN($A:$C),1,1),"aa")&amp;"!$C$2"),ROW($1:$141)-1,0))=E22)*(--(N(OFFSET(INDIRECT("Sem."&amp;TEXT(DATE(2000+COLUMN($A:$C),1,1),"aa")&amp;"!$F$2"),ROW($1:$141)-1,0)))=300))+SUMPRODUCT((T(OFFSET(INDIRECT("Sem."&amp;TEXT(DATE(2000+COLUMN($A:$C),1,1),"aa")&amp;"!$C$2"),ROW($1:$141)-1,0))=E22)*(--(N(OFFSET(INDIRECT("Sem."&amp;TEXT(DATE(2000+COLUMN($A:$C),1,1),"aa")&amp;"!$G$2"),ROW($1:$141)-1,0)))=300)))*25,"")</f>
        <v>25</v>
      </c>
      <c r="G37" s="132"/>
      <c r="H37" s="134" t="s">
        <v>145</v>
      </c>
      <c r="I37" s="138">
        <f ca="1">IFERROR((SUMPRODUCT((T(OFFSET(INDIRECT("Sem."&amp;TEXT(DATE(2000+COLUMN($A:$C),1,1),"aa")&amp;"!$C$2"),ROW($1:$141)-1,0))=H22)*(--(N(OFFSET(INDIRECT("Sem."&amp;TEXT(DATE(2000+COLUMN($A:$C),1,1),"aa")&amp;"!$E$2:$G$2"),ROW($1:$141)-1,0)))=300))+SUMPRODUCT((T(OFFSET(INDIRECT("Sem."&amp;TEXT(DATE(2000+COLUMN($A:$C),1,1),"aa")&amp;"!$C$2"),ROW($1:$141)-1,0))=H22)*(--(N(OFFSET(INDIRECT("Sem."&amp;TEXT(DATE(2000+COLUMN($A:$C),1,1),"aa")&amp;"!$F$2"),ROW($1:$141)-1,0)))=300))+SUMPRODUCT((T(OFFSET(INDIRECT("Sem."&amp;TEXT(DATE(2000+COLUMN($A:$C),1,1),"aa")&amp;"!$C$2"),ROW($1:$141)-1,0))=H22)*(--(N(OFFSET(INDIRECT("Sem."&amp;TEXT(DATE(2000+COLUMN($A:$C),1,1),"aa")&amp;"!$G$2"),ROW($1:$141)-1,0)))=300)))*25,"")</f>
        <v>0</v>
      </c>
      <c r="J37" s="132"/>
      <c r="K37" s="134" t="s">
        <v>145</v>
      </c>
      <c r="L37" s="138">
        <f ca="1">IFERROR((SUMPRODUCT((T(OFFSET(INDIRECT("Sem."&amp;TEXT(DATE(2000+COLUMN($A:$C),1,1),"aa")&amp;"!$C$2"),ROW($1:$141)-1,0))=K22)*(--(N(OFFSET(INDIRECT("Sem."&amp;TEXT(DATE(2000+COLUMN($A:$C),1,1),"aa")&amp;"!$E$2:$G$2"),ROW($1:$141)-1,0)))=300))+SUMPRODUCT((T(OFFSET(INDIRECT("Sem."&amp;TEXT(DATE(2000+COLUMN($A:$C),1,1),"aa")&amp;"!$C$2"),ROW($1:$141)-1,0))=K22)*(--(N(OFFSET(INDIRECT("Sem."&amp;TEXT(DATE(2000+COLUMN($A:$C),1,1),"aa")&amp;"!$F$2"),ROW($1:$141)-1,0)))=300))+SUMPRODUCT((T(OFFSET(INDIRECT("Sem."&amp;TEXT(DATE(2000+COLUMN($A:$C),1,1),"aa")&amp;"!$C$2"),ROW($1:$141)-1,0))=K22)*(--(N(OFFSET(INDIRECT("Sem."&amp;TEXT(DATE(2000+COLUMN($A:$C),1,1),"aa")&amp;"!$G$2"),ROW($1:$141)-1,0)))=300)))*25,"")</f>
        <v>0</v>
      </c>
      <c r="M37" s="132"/>
    </row>
    <row r="38" spans="1:13" ht="12" customHeight="1" x14ac:dyDescent="0.3">
      <c r="A38" s="129"/>
      <c r="B38" s="134"/>
      <c r="C38" s="134"/>
      <c r="D38" s="132"/>
      <c r="E38" s="134"/>
      <c r="G38" s="132"/>
      <c r="H38" s="134"/>
      <c r="J38" s="132"/>
      <c r="K38" s="134"/>
      <c r="M38" s="132"/>
    </row>
    <row r="39" spans="1:13" ht="12" customHeight="1" x14ac:dyDescent="0.3">
      <c r="A39" s="129"/>
      <c r="B39" s="139" t="s">
        <v>146</v>
      </c>
      <c r="C39" s="134"/>
      <c r="D39" s="132"/>
      <c r="E39" s="139" t="s">
        <v>146</v>
      </c>
      <c r="G39" s="132"/>
      <c r="H39" s="139" t="s">
        <v>146</v>
      </c>
      <c r="J39" s="132"/>
      <c r="K39" s="139" t="s">
        <v>146</v>
      </c>
      <c r="M39" s="132"/>
    </row>
    <row r="40" spans="1:13" ht="16.2" customHeight="1" x14ac:dyDescent="0.3">
      <c r="A40" s="129"/>
      <c r="B40" s="140" t="s">
        <v>147</v>
      </c>
      <c r="C40" s="140"/>
      <c r="D40" s="132"/>
      <c r="E40" s="140" t="s">
        <v>147</v>
      </c>
      <c r="F40" s="140"/>
      <c r="G40" s="132"/>
      <c r="H40" s="140" t="s">
        <v>147</v>
      </c>
      <c r="I40" s="140"/>
      <c r="J40" s="132"/>
      <c r="K40" s="140" t="s">
        <v>147</v>
      </c>
      <c r="L40" s="140"/>
      <c r="M40" s="132"/>
    </row>
    <row r="41" spans="1:13" ht="6" customHeight="1" x14ac:dyDescent="0.3">
      <c r="A41" s="129"/>
      <c r="B41" s="130"/>
      <c r="C41" s="131"/>
      <c r="D41" s="130"/>
      <c r="E41" s="130"/>
      <c r="F41" s="132"/>
      <c r="G41" s="130"/>
      <c r="H41" s="130"/>
      <c r="I41" s="132"/>
      <c r="J41" s="130"/>
      <c r="K41" s="130"/>
      <c r="L41" s="132"/>
      <c r="M41" s="130"/>
    </row>
    <row r="42" spans="1:13" ht="15.6" customHeight="1" x14ac:dyDescent="0.3">
      <c r="A42" s="133"/>
      <c r="B42" s="168"/>
      <c r="C42" s="168"/>
      <c r="D42" s="133"/>
      <c r="E42" s="168"/>
      <c r="F42" s="168"/>
      <c r="G42" s="133"/>
      <c r="H42" s="168"/>
      <c r="I42" s="168"/>
      <c r="J42" s="133"/>
      <c r="K42" s="168"/>
      <c r="L42" s="168"/>
      <c r="M42" s="132"/>
    </row>
    <row r="43" spans="1:13" ht="12" customHeight="1" x14ac:dyDescent="0.3">
      <c r="A43" s="129"/>
      <c r="B43" s="134"/>
      <c r="C43" s="134"/>
      <c r="D43" s="129"/>
      <c r="E43" s="134"/>
      <c r="G43" s="129"/>
      <c r="H43" s="134"/>
      <c r="J43" s="129"/>
      <c r="K43" s="134"/>
      <c r="M43" s="132"/>
    </row>
    <row r="44" spans="1:13" ht="12" customHeight="1" x14ac:dyDescent="0.3">
      <c r="A44" s="129"/>
      <c r="B44" s="134"/>
      <c r="C44" s="134"/>
      <c r="D44" s="132"/>
      <c r="E44" s="134"/>
      <c r="G44" s="132"/>
      <c r="H44" s="134"/>
      <c r="J44" s="132"/>
      <c r="K44" s="134"/>
      <c r="M44" s="132"/>
    </row>
    <row r="45" spans="1:13" ht="12" customHeight="1" x14ac:dyDescent="0.3">
      <c r="A45" s="129"/>
      <c r="B45" s="134"/>
      <c r="C45" s="134"/>
      <c r="D45" s="132"/>
      <c r="E45" s="134"/>
      <c r="G45" s="132"/>
      <c r="H45" s="134"/>
      <c r="J45" s="132"/>
      <c r="K45" s="134"/>
      <c r="M45" s="132"/>
    </row>
    <row r="46" spans="1:13" ht="12" customHeight="1" x14ac:dyDescent="0.3">
      <c r="A46" s="129"/>
      <c r="B46" s="134"/>
      <c r="C46" s="134"/>
      <c r="D46" s="132"/>
      <c r="E46" s="134"/>
      <c r="G46" s="132"/>
      <c r="H46" s="134"/>
      <c r="J46" s="132"/>
      <c r="K46" s="134"/>
      <c r="M46" s="132"/>
    </row>
    <row r="47" spans="1:13" ht="12" customHeight="1" x14ac:dyDescent="0.3">
      <c r="A47" s="129"/>
      <c r="B47" s="134"/>
      <c r="C47" s="134"/>
      <c r="D47" s="132"/>
      <c r="E47" s="134"/>
      <c r="G47" s="132"/>
      <c r="H47" s="134"/>
      <c r="J47" s="132"/>
      <c r="K47" s="134"/>
      <c r="M47" s="132"/>
    </row>
    <row r="48" spans="1:13" ht="12" customHeight="1" x14ac:dyDescent="0.3">
      <c r="A48" s="129"/>
      <c r="B48" s="134"/>
      <c r="C48" s="134"/>
      <c r="D48" s="132"/>
      <c r="E48" s="134"/>
      <c r="G48" s="132"/>
      <c r="H48" s="134"/>
      <c r="J48" s="132"/>
      <c r="K48" s="134"/>
      <c r="M48" s="132"/>
    </row>
    <row r="49" spans="1:13" ht="12" customHeight="1" x14ac:dyDescent="0.3">
      <c r="A49" s="129"/>
      <c r="B49" s="134"/>
      <c r="C49" s="134"/>
      <c r="D49" s="132"/>
      <c r="E49" s="134"/>
      <c r="G49" s="132"/>
      <c r="H49" s="134"/>
      <c r="J49" s="132"/>
      <c r="K49" s="134"/>
      <c r="M49" s="132"/>
    </row>
    <row r="50" spans="1:13" ht="12" customHeight="1" x14ac:dyDescent="0.3">
      <c r="A50" s="129"/>
      <c r="B50" s="134"/>
      <c r="C50" s="134"/>
      <c r="D50" s="132"/>
      <c r="E50" s="134"/>
      <c r="G50" s="132"/>
      <c r="H50" s="134"/>
      <c r="J50" s="132"/>
      <c r="K50" s="134"/>
      <c r="M50" s="132"/>
    </row>
    <row r="51" spans="1:13" ht="12" customHeight="1" x14ac:dyDescent="0.3">
      <c r="A51" s="129"/>
      <c r="B51" s="134"/>
      <c r="C51" s="134"/>
      <c r="D51" s="132"/>
      <c r="E51" s="134"/>
      <c r="G51" s="132"/>
      <c r="H51" s="134"/>
      <c r="J51" s="132"/>
      <c r="K51" s="134"/>
      <c r="M51" s="132"/>
    </row>
    <row r="52" spans="1:13" ht="12" customHeight="1" x14ac:dyDescent="0.3">
      <c r="A52" s="129"/>
      <c r="B52" s="134"/>
      <c r="C52" s="134"/>
      <c r="D52" s="132"/>
      <c r="E52" s="134"/>
      <c r="G52" s="132"/>
      <c r="H52" s="134"/>
      <c r="J52" s="132"/>
      <c r="K52" s="134"/>
      <c r="M52" s="132"/>
    </row>
    <row r="53" spans="1:13" ht="12" customHeight="1" x14ac:dyDescent="0.3">
      <c r="A53" s="129"/>
      <c r="B53" s="134"/>
      <c r="C53" s="134"/>
      <c r="D53" s="132"/>
      <c r="E53" s="134"/>
      <c r="G53" s="132"/>
      <c r="H53" s="134"/>
      <c r="J53" s="132"/>
      <c r="K53" s="134"/>
      <c r="M53" s="132"/>
    </row>
    <row r="54" spans="1:13" ht="12" customHeight="1" x14ac:dyDescent="0.3">
      <c r="A54" s="129"/>
      <c r="B54" s="134"/>
      <c r="C54" s="134"/>
      <c r="D54" s="132"/>
      <c r="E54" s="134"/>
      <c r="G54" s="132"/>
      <c r="H54" s="134"/>
      <c r="J54" s="132"/>
      <c r="K54" s="134"/>
      <c r="M54" s="132"/>
    </row>
    <row r="55" spans="1:13" ht="12" customHeight="1" x14ac:dyDescent="0.3">
      <c r="A55" s="129"/>
      <c r="B55" s="134"/>
      <c r="C55" s="134"/>
      <c r="D55" s="132"/>
      <c r="E55" s="134"/>
      <c r="G55" s="132"/>
      <c r="H55" s="134"/>
      <c r="J55" s="132"/>
      <c r="K55" s="134"/>
      <c r="M55" s="132"/>
    </row>
    <row r="56" spans="1:13" ht="12" customHeight="1" x14ac:dyDescent="0.3">
      <c r="A56" s="129"/>
      <c r="B56" s="134"/>
      <c r="C56" s="134"/>
      <c r="D56" s="132"/>
      <c r="E56" s="134"/>
      <c r="G56" s="132"/>
      <c r="H56" s="134"/>
      <c r="J56" s="132"/>
      <c r="K56" s="134"/>
      <c r="M56" s="132"/>
    </row>
    <row r="57" spans="1:13" ht="12" customHeight="1" x14ac:dyDescent="0.3">
      <c r="A57" s="129"/>
      <c r="B57" s="134"/>
      <c r="C57" s="134"/>
      <c r="D57" s="132"/>
      <c r="E57" s="134"/>
      <c r="G57" s="132"/>
      <c r="H57" s="134"/>
      <c r="J57" s="132"/>
      <c r="K57" s="134"/>
      <c r="M57" s="132"/>
    </row>
    <row r="58" spans="1:13" ht="12" customHeight="1" x14ac:dyDescent="0.3">
      <c r="A58" s="129"/>
      <c r="B58" s="134"/>
      <c r="C58" s="134"/>
      <c r="D58" s="132"/>
      <c r="E58" s="134"/>
      <c r="G58" s="132"/>
      <c r="H58" s="134"/>
      <c r="J58" s="132"/>
      <c r="K58" s="134"/>
      <c r="M58" s="132"/>
    </row>
    <row r="59" spans="1:13" ht="12" customHeight="1" x14ac:dyDescent="0.3">
      <c r="A59" s="129"/>
      <c r="B59" s="139"/>
      <c r="C59" s="134"/>
      <c r="D59" s="132"/>
      <c r="E59" s="139"/>
      <c r="G59" s="132"/>
      <c r="H59" s="139"/>
      <c r="J59" s="132"/>
      <c r="K59" s="139"/>
      <c r="M59" s="132"/>
    </row>
    <row r="60" spans="1:13" ht="16.2" customHeight="1" x14ac:dyDescent="0.3">
      <c r="A60" s="129"/>
      <c r="B60" s="140"/>
      <c r="C60" s="140"/>
      <c r="D60" s="132"/>
      <c r="E60" s="140"/>
      <c r="F60" s="140"/>
      <c r="G60" s="132"/>
      <c r="H60" s="140"/>
      <c r="I60" s="140"/>
      <c r="J60" s="132"/>
      <c r="K60" s="140"/>
      <c r="L60" s="140"/>
      <c r="M60" s="132"/>
    </row>
    <row r="61" spans="1:13" ht="6" customHeight="1" x14ac:dyDescent="0.3">
      <c r="A61" s="129"/>
      <c r="B61" s="130"/>
      <c r="C61" s="131"/>
      <c r="D61" s="130"/>
      <c r="E61" s="130"/>
      <c r="F61" s="132"/>
      <c r="G61" s="130"/>
      <c r="H61" s="130"/>
      <c r="I61" s="132"/>
      <c r="J61" s="130"/>
      <c r="K61" s="130"/>
      <c r="L61" s="132"/>
      <c r="M61" s="130"/>
    </row>
    <row r="62" spans="1:13" ht="9.6" customHeight="1" x14ac:dyDescent="0.3">
      <c r="A62" s="141"/>
      <c r="B62" s="167"/>
      <c r="C62" s="167"/>
      <c r="D62" s="141"/>
      <c r="E62" s="167"/>
      <c r="F62" s="167"/>
      <c r="G62" s="141"/>
      <c r="H62" s="167"/>
      <c r="I62" s="167"/>
      <c r="J62" s="141"/>
      <c r="K62" s="167"/>
      <c r="L62" s="167"/>
      <c r="M62" s="142"/>
    </row>
    <row r="63" spans="1:13" ht="6" customHeight="1" x14ac:dyDescent="0.3"/>
    <row r="64" spans="1:13" ht="6" customHeight="1" x14ac:dyDescent="0.3">
      <c r="A64" s="129"/>
      <c r="B64" s="130"/>
      <c r="C64" s="131"/>
      <c r="D64" s="130"/>
      <c r="E64" s="130"/>
      <c r="F64" s="132"/>
      <c r="G64" s="130"/>
      <c r="H64" s="130"/>
      <c r="I64" s="132"/>
      <c r="J64" s="130"/>
      <c r="K64" s="130"/>
      <c r="L64" s="132"/>
      <c r="M64" s="130"/>
    </row>
    <row r="65" spans="1:13" ht="15.6" customHeight="1" x14ac:dyDescent="0.3">
      <c r="A65" s="133"/>
      <c r="B65" s="168"/>
      <c r="C65" s="168"/>
      <c r="D65" s="133"/>
      <c r="E65" s="168"/>
      <c r="F65" s="168"/>
      <c r="G65" s="133"/>
      <c r="H65" s="168"/>
      <c r="I65" s="168"/>
      <c r="J65" s="133"/>
      <c r="K65" s="168"/>
      <c r="L65" s="168"/>
      <c r="M65" s="132"/>
    </row>
    <row r="66" spans="1:13" ht="12" customHeight="1" x14ac:dyDescent="0.3">
      <c r="A66" s="129"/>
      <c r="B66" s="134"/>
      <c r="C66" s="134"/>
      <c r="D66" s="129"/>
      <c r="E66" s="134"/>
      <c r="G66" s="129"/>
      <c r="H66" s="134"/>
      <c r="J66" s="129"/>
      <c r="K66" s="134"/>
      <c r="M66" s="132"/>
    </row>
    <row r="67" spans="1:13" ht="12" customHeight="1" x14ac:dyDescent="0.3">
      <c r="A67" s="129"/>
      <c r="B67" s="134"/>
      <c r="C67" s="134"/>
      <c r="D67" s="132"/>
      <c r="E67" s="134"/>
      <c r="G67" s="132"/>
      <c r="H67" s="134"/>
      <c r="J67" s="132"/>
      <c r="K67" s="134"/>
      <c r="M67" s="132"/>
    </row>
    <row r="68" spans="1:13" ht="12" customHeight="1" x14ac:dyDescent="0.3">
      <c r="A68" s="129"/>
      <c r="B68" s="134"/>
      <c r="C68" s="134"/>
      <c r="D68" s="132"/>
      <c r="E68" s="134"/>
      <c r="G68" s="132"/>
      <c r="H68" s="134"/>
      <c r="J68" s="132"/>
      <c r="K68" s="134"/>
      <c r="M68" s="132"/>
    </row>
    <row r="69" spans="1:13" ht="12" customHeight="1" x14ac:dyDescent="0.3">
      <c r="A69" s="129"/>
      <c r="B69" s="134"/>
      <c r="C69" s="134"/>
      <c r="D69" s="132"/>
      <c r="E69" s="134"/>
      <c r="G69" s="132"/>
      <c r="H69" s="134"/>
      <c r="J69" s="132"/>
      <c r="K69" s="134"/>
      <c r="M69" s="132"/>
    </row>
    <row r="70" spans="1:13" ht="12" customHeight="1" x14ac:dyDescent="0.3">
      <c r="A70" s="129"/>
      <c r="B70" s="134"/>
      <c r="C70" s="134"/>
      <c r="D70" s="132"/>
      <c r="E70" s="134"/>
      <c r="G70" s="132"/>
      <c r="H70" s="134"/>
      <c r="J70" s="132"/>
      <c r="K70" s="134"/>
      <c r="M70" s="132"/>
    </row>
    <row r="71" spans="1:13" ht="12" customHeight="1" x14ac:dyDescent="0.3">
      <c r="A71" s="129"/>
      <c r="B71" s="134"/>
      <c r="C71" s="134"/>
      <c r="D71" s="132"/>
      <c r="E71" s="134"/>
      <c r="G71" s="132"/>
      <c r="H71" s="134"/>
      <c r="J71" s="132"/>
      <c r="K71" s="134"/>
      <c r="M71" s="132"/>
    </row>
    <row r="72" spans="1:13" ht="12" customHeight="1" x14ac:dyDescent="0.3">
      <c r="A72" s="129"/>
      <c r="B72" s="134"/>
      <c r="C72" s="134"/>
      <c r="D72" s="132"/>
      <c r="E72" s="134"/>
      <c r="G72" s="132"/>
      <c r="H72" s="134"/>
      <c r="J72" s="132"/>
      <c r="K72" s="134"/>
      <c r="M72" s="132"/>
    </row>
    <row r="73" spans="1:13" ht="12" customHeight="1" x14ac:dyDescent="0.3">
      <c r="A73" s="129"/>
      <c r="B73" s="134"/>
      <c r="C73" s="134"/>
      <c r="D73" s="132"/>
      <c r="E73" s="134"/>
      <c r="G73" s="132"/>
      <c r="H73" s="134"/>
      <c r="J73" s="132"/>
      <c r="K73" s="134"/>
      <c r="M73" s="132"/>
    </row>
    <row r="74" spans="1:13" ht="12" customHeight="1" x14ac:dyDescent="0.3">
      <c r="A74" s="129"/>
      <c r="B74" s="134"/>
      <c r="C74" s="134"/>
      <c r="D74" s="132"/>
      <c r="E74" s="134"/>
      <c r="G74" s="132"/>
      <c r="H74" s="134"/>
      <c r="J74" s="132"/>
      <c r="K74" s="134"/>
      <c r="M74" s="132"/>
    </row>
    <row r="75" spans="1:13" ht="12" customHeight="1" x14ac:dyDescent="0.3">
      <c r="A75" s="129"/>
      <c r="B75" s="134"/>
      <c r="C75" s="134"/>
      <c r="D75" s="132"/>
      <c r="E75" s="134"/>
      <c r="G75" s="132"/>
      <c r="H75" s="134"/>
      <c r="J75" s="132"/>
      <c r="K75" s="134"/>
      <c r="M75" s="132"/>
    </row>
    <row r="76" spans="1:13" ht="12" customHeight="1" x14ac:dyDescent="0.3">
      <c r="A76" s="129"/>
      <c r="B76" s="134"/>
      <c r="C76" s="134"/>
      <c r="D76" s="132"/>
      <c r="E76" s="134"/>
      <c r="G76" s="132"/>
      <c r="H76" s="134"/>
      <c r="J76" s="132"/>
      <c r="K76" s="134"/>
      <c r="M76" s="132"/>
    </row>
    <row r="77" spans="1:13" ht="12" customHeight="1" x14ac:dyDescent="0.3">
      <c r="A77" s="129"/>
      <c r="B77" s="134"/>
      <c r="C77" s="134"/>
      <c r="D77" s="132"/>
      <c r="E77" s="134"/>
      <c r="G77" s="132"/>
      <c r="H77" s="134"/>
      <c r="J77" s="132"/>
      <c r="K77" s="134"/>
      <c r="M77" s="132"/>
    </row>
    <row r="78" spans="1:13" ht="12" customHeight="1" x14ac:dyDescent="0.3">
      <c r="A78" s="129"/>
      <c r="B78" s="134"/>
      <c r="C78" s="134"/>
      <c r="D78" s="132"/>
      <c r="E78" s="134"/>
      <c r="G78" s="132"/>
      <c r="H78" s="134"/>
      <c r="J78" s="132"/>
      <c r="K78" s="134"/>
      <c r="M78" s="132"/>
    </row>
    <row r="79" spans="1:13" ht="12" customHeight="1" x14ac:dyDescent="0.3">
      <c r="A79" s="129"/>
      <c r="B79" s="134"/>
      <c r="C79" s="134"/>
      <c r="D79" s="132"/>
      <c r="E79" s="134"/>
      <c r="G79" s="132"/>
      <c r="H79" s="134"/>
      <c r="J79" s="132"/>
      <c r="K79" s="134"/>
      <c r="M79" s="132"/>
    </row>
    <row r="80" spans="1:13" ht="12" customHeight="1" x14ac:dyDescent="0.3">
      <c r="A80" s="129"/>
      <c r="B80" s="134"/>
      <c r="C80" s="134"/>
      <c r="D80" s="132"/>
      <c r="E80" s="134"/>
      <c r="G80" s="132"/>
      <c r="H80" s="134"/>
      <c r="J80" s="132"/>
      <c r="K80" s="134"/>
      <c r="M80" s="132"/>
    </row>
    <row r="81" spans="1:13" ht="12" customHeight="1" x14ac:dyDescent="0.3">
      <c r="A81" s="129"/>
      <c r="B81" s="134"/>
      <c r="C81" s="134"/>
      <c r="D81" s="132"/>
      <c r="E81" s="134"/>
      <c r="G81" s="132"/>
      <c r="H81" s="134"/>
      <c r="J81" s="132"/>
      <c r="K81" s="134"/>
      <c r="M81" s="132"/>
    </row>
    <row r="82" spans="1:13" ht="12" customHeight="1" x14ac:dyDescent="0.3">
      <c r="A82" s="129"/>
      <c r="B82" s="139"/>
      <c r="C82" s="134"/>
      <c r="D82" s="132"/>
      <c r="E82" s="139"/>
      <c r="G82" s="132"/>
      <c r="H82" s="139"/>
      <c r="J82" s="132"/>
      <c r="K82" s="139"/>
      <c r="M82" s="132"/>
    </row>
    <row r="83" spans="1:13" ht="16.2" customHeight="1" x14ac:dyDescent="0.3">
      <c r="A83" s="129"/>
      <c r="B83" s="140"/>
      <c r="C83" s="140"/>
      <c r="D83" s="132"/>
      <c r="E83" s="140"/>
      <c r="F83" s="140"/>
      <c r="G83" s="132"/>
      <c r="H83" s="140"/>
      <c r="I83" s="140"/>
      <c r="J83" s="132"/>
      <c r="K83" s="140"/>
      <c r="L83" s="140"/>
      <c r="M83" s="132"/>
    </row>
    <row r="84" spans="1:13" ht="6" customHeight="1" x14ac:dyDescent="0.3">
      <c r="A84" s="129"/>
      <c r="B84" s="130"/>
      <c r="C84" s="131"/>
      <c r="D84" s="130"/>
      <c r="E84" s="130"/>
      <c r="F84" s="132"/>
      <c r="G84" s="130"/>
      <c r="H84" s="130"/>
      <c r="I84" s="132"/>
      <c r="J84" s="130"/>
      <c r="K84" s="130"/>
      <c r="L84" s="132"/>
      <c r="M84" s="130"/>
    </row>
    <row r="85" spans="1:13" ht="15.6" customHeight="1" x14ac:dyDescent="0.3">
      <c r="A85" s="133"/>
      <c r="B85" s="168"/>
      <c r="C85" s="168"/>
      <c r="D85" s="133"/>
      <c r="E85" s="168"/>
      <c r="F85" s="168"/>
      <c r="G85" s="133"/>
      <c r="H85" s="168"/>
      <c r="I85" s="168"/>
      <c r="J85" s="133"/>
      <c r="K85" s="168"/>
      <c r="L85" s="168"/>
      <c r="M85" s="132"/>
    </row>
    <row r="86" spans="1:13" ht="12" customHeight="1" x14ac:dyDescent="0.3">
      <c r="A86" s="129"/>
      <c r="B86" s="134"/>
      <c r="C86" s="134"/>
      <c r="D86" s="129"/>
      <c r="E86" s="134"/>
      <c r="G86" s="129"/>
      <c r="H86" s="134"/>
      <c r="J86" s="129"/>
      <c r="K86" s="134"/>
      <c r="M86" s="132"/>
    </row>
    <row r="87" spans="1:13" ht="12" customHeight="1" x14ac:dyDescent="0.3">
      <c r="A87" s="129"/>
      <c r="B87" s="134"/>
      <c r="C87" s="134"/>
      <c r="D87" s="132"/>
      <c r="E87" s="134"/>
      <c r="G87" s="132"/>
      <c r="H87" s="134"/>
      <c r="J87" s="132"/>
      <c r="K87" s="134"/>
      <c r="M87" s="132"/>
    </row>
    <row r="88" spans="1:13" ht="12" customHeight="1" x14ac:dyDescent="0.3">
      <c r="A88" s="129"/>
      <c r="B88" s="134"/>
      <c r="C88" s="134"/>
      <c r="D88" s="132"/>
      <c r="E88" s="134"/>
      <c r="G88" s="132"/>
      <c r="H88" s="134"/>
      <c r="J88" s="132"/>
      <c r="K88" s="134"/>
      <c r="M88" s="132"/>
    </row>
    <row r="89" spans="1:13" ht="12" customHeight="1" x14ac:dyDescent="0.3">
      <c r="A89" s="129"/>
      <c r="B89" s="134"/>
      <c r="C89" s="134"/>
      <c r="D89" s="132"/>
      <c r="E89" s="134"/>
      <c r="G89" s="132"/>
      <c r="H89" s="134"/>
      <c r="J89" s="132"/>
      <c r="K89" s="134"/>
      <c r="M89" s="132"/>
    </row>
    <row r="90" spans="1:13" ht="12" customHeight="1" x14ac:dyDescent="0.3">
      <c r="A90" s="129"/>
      <c r="B90" s="134"/>
      <c r="C90" s="134"/>
      <c r="D90" s="132"/>
      <c r="E90" s="134"/>
      <c r="G90" s="132"/>
      <c r="H90" s="134"/>
      <c r="J90" s="132"/>
      <c r="K90" s="134"/>
      <c r="M90" s="132"/>
    </row>
    <row r="91" spans="1:13" ht="12" customHeight="1" x14ac:dyDescent="0.3">
      <c r="A91" s="129"/>
      <c r="B91" s="134"/>
      <c r="C91" s="134"/>
      <c r="D91" s="132"/>
      <c r="E91" s="134"/>
      <c r="G91" s="132"/>
      <c r="H91" s="134"/>
      <c r="J91" s="132"/>
      <c r="K91" s="134"/>
      <c r="M91" s="132"/>
    </row>
    <row r="92" spans="1:13" ht="12" customHeight="1" x14ac:dyDescent="0.3">
      <c r="A92" s="129"/>
      <c r="B92" s="134"/>
      <c r="C92" s="134"/>
      <c r="D92" s="132"/>
      <c r="E92" s="134"/>
      <c r="G92" s="132"/>
      <c r="H92" s="134"/>
      <c r="J92" s="132"/>
      <c r="K92" s="134"/>
      <c r="M92" s="132"/>
    </row>
    <row r="93" spans="1:13" ht="12" customHeight="1" x14ac:dyDescent="0.3">
      <c r="A93" s="129"/>
      <c r="B93" s="134"/>
      <c r="C93" s="134"/>
      <c r="D93" s="132"/>
      <c r="E93" s="134"/>
      <c r="G93" s="132"/>
      <c r="H93" s="134"/>
      <c r="J93" s="132"/>
      <c r="K93" s="134"/>
      <c r="M93" s="132"/>
    </row>
    <row r="94" spans="1:13" ht="12" customHeight="1" x14ac:dyDescent="0.3">
      <c r="A94" s="129"/>
      <c r="B94" s="134"/>
      <c r="C94" s="134"/>
      <c r="D94" s="132"/>
      <c r="E94" s="134"/>
      <c r="G94" s="132"/>
      <c r="H94" s="134"/>
      <c r="J94" s="132"/>
      <c r="K94" s="134"/>
      <c r="M94" s="132"/>
    </row>
    <row r="95" spans="1:13" ht="12" customHeight="1" x14ac:dyDescent="0.3">
      <c r="A95" s="129"/>
      <c r="B95" s="134"/>
      <c r="C95" s="134"/>
      <c r="D95" s="132"/>
      <c r="E95" s="134"/>
      <c r="G95" s="132"/>
      <c r="H95" s="134"/>
      <c r="J95" s="132"/>
      <c r="K95" s="134"/>
      <c r="M95" s="132"/>
    </row>
    <row r="96" spans="1:13" ht="12" customHeight="1" x14ac:dyDescent="0.3">
      <c r="A96" s="129"/>
      <c r="B96" s="134"/>
      <c r="C96" s="134"/>
      <c r="D96" s="132"/>
      <c r="E96" s="134"/>
      <c r="G96" s="132"/>
      <c r="H96" s="134"/>
      <c r="J96" s="132"/>
      <c r="K96" s="134"/>
      <c r="M96" s="132"/>
    </row>
    <row r="97" spans="1:13" ht="12" customHeight="1" x14ac:dyDescent="0.3">
      <c r="A97" s="129"/>
      <c r="B97" s="134"/>
      <c r="C97" s="134"/>
      <c r="D97" s="132"/>
      <c r="E97" s="134"/>
      <c r="G97" s="132"/>
      <c r="H97" s="134"/>
      <c r="J97" s="132"/>
      <c r="K97" s="134"/>
      <c r="M97" s="132"/>
    </row>
    <row r="98" spans="1:13" ht="12" customHeight="1" x14ac:dyDescent="0.3">
      <c r="A98" s="129"/>
      <c r="B98" s="134"/>
      <c r="C98" s="134"/>
      <c r="D98" s="132"/>
      <c r="E98" s="134"/>
      <c r="G98" s="132"/>
      <c r="H98" s="134"/>
      <c r="J98" s="132"/>
      <c r="K98" s="134"/>
      <c r="M98" s="132"/>
    </row>
    <row r="99" spans="1:13" ht="12" customHeight="1" x14ac:dyDescent="0.3">
      <c r="A99" s="129"/>
      <c r="B99" s="134"/>
      <c r="C99" s="134"/>
      <c r="D99" s="132"/>
      <c r="E99" s="134"/>
      <c r="G99" s="132"/>
      <c r="H99" s="134"/>
      <c r="J99" s="132"/>
      <c r="K99" s="134"/>
      <c r="M99" s="132"/>
    </row>
    <row r="100" spans="1:13" ht="12" customHeight="1" x14ac:dyDescent="0.3">
      <c r="A100" s="129"/>
      <c r="B100" s="134"/>
      <c r="C100" s="134"/>
      <c r="D100" s="132"/>
      <c r="E100" s="134"/>
      <c r="G100" s="132"/>
      <c r="H100" s="134"/>
      <c r="J100" s="132"/>
      <c r="K100" s="134"/>
      <c r="M100" s="132"/>
    </row>
    <row r="101" spans="1:13" ht="12" customHeight="1" x14ac:dyDescent="0.3">
      <c r="A101" s="129"/>
      <c r="B101" s="134"/>
      <c r="C101" s="134"/>
      <c r="D101" s="132"/>
      <c r="E101" s="134"/>
      <c r="G101" s="132"/>
      <c r="H101" s="134"/>
      <c r="J101" s="132"/>
      <c r="K101" s="134"/>
      <c r="M101" s="132"/>
    </row>
    <row r="102" spans="1:13" ht="12" customHeight="1" x14ac:dyDescent="0.3">
      <c r="A102" s="129"/>
      <c r="B102" s="139"/>
      <c r="C102" s="134"/>
      <c r="D102" s="132"/>
      <c r="E102" s="139"/>
      <c r="G102" s="132"/>
      <c r="H102" s="139"/>
      <c r="J102" s="132"/>
      <c r="K102" s="139"/>
      <c r="M102" s="132"/>
    </row>
    <row r="103" spans="1:13" ht="16.2" customHeight="1" x14ac:dyDescent="0.3">
      <c r="A103" s="129"/>
      <c r="B103" s="140"/>
      <c r="C103" s="140"/>
      <c r="D103" s="132"/>
      <c r="E103" s="140"/>
      <c r="F103" s="140"/>
      <c r="G103" s="132"/>
      <c r="H103" s="140"/>
      <c r="I103" s="140"/>
      <c r="J103" s="132"/>
      <c r="K103" s="140"/>
      <c r="L103" s="140"/>
      <c r="M103" s="132"/>
    </row>
    <row r="104" spans="1:13" ht="6" customHeight="1" x14ac:dyDescent="0.3">
      <c r="A104" s="129"/>
      <c r="B104" s="130"/>
      <c r="C104" s="131"/>
      <c r="D104" s="130"/>
      <c r="E104" s="130"/>
      <c r="F104" s="132"/>
      <c r="G104" s="130"/>
      <c r="H104" s="130"/>
      <c r="I104" s="132"/>
      <c r="J104" s="130"/>
      <c r="K104" s="130"/>
      <c r="L104" s="132"/>
      <c r="M104" s="130"/>
    </row>
    <row r="105" spans="1:13" ht="15.6" customHeight="1" x14ac:dyDescent="0.3">
      <c r="A105" s="129"/>
      <c r="B105" s="168"/>
      <c r="C105" s="168"/>
      <c r="D105" s="133"/>
      <c r="E105" s="168"/>
      <c r="F105" s="168"/>
      <c r="G105" s="133"/>
      <c r="H105" s="168"/>
      <c r="I105" s="168"/>
      <c r="J105" s="133"/>
      <c r="K105" s="168"/>
      <c r="L105" s="168"/>
      <c r="M105" s="132"/>
    </row>
    <row r="106" spans="1:13" ht="12" customHeight="1" x14ac:dyDescent="0.3">
      <c r="A106" s="129"/>
      <c r="B106" s="134"/>
      <c r="C106" s="134"/>
      <c r="D106" s="129"/>
      <c r="E106" s="134"/>
      <c r="G106" s="129"/>
      <c r="H106" s="134"/>
      <c r="J106" s="129"/>
      <c r="K106" s="134"/>
      <c r="M106" s="132"/>
    </row>
    <row r="107" spans="1:13" ht="12" customHeight="1" x14ac:dyDescent="0.3">
      <c r="A107" s="129"/>
      <c r="B107" s="134"/>
      <c r="C107" s="134"/>
      <c r="D107" s="132"/>
      <c r="E107" s="134"/>
      <c r="G107" s="132"/>
      <c r="H107" s="134"/>
      <c r="J107" s="132"/>
      <c r="K107" s="134"/>
      <c r="M107" s="132"/>
    </row>
    <row r="108" spans="1:13" ht="12" customHeight="1" x14ac:dyDescent="0.3">
      <c r="A108" s="129"/>
      <c r="B108" s="134"/>
      <c r="C108" s="134"/>
      <c r="D108" s="132"/>
      <c r="E108" s="134"/>
      <c r="G108" s="132"/>
      <c r="H108" s="134"/>
      <c r="J108" s="132"/>
      <c r="K108" s="134"/>
      <c r="M108" s="132"/>
    </row>
    <row r="109" spans="1:13" ht="12" customHeight="1" x14ac:dyDescent="0.3">
      <c r="A109" s="129"/>
      <c r="B109" s="134"/>
      <c r="C109" s="134"/>
      <c r="D109" s="132"/>
      <c r="E109" s="134"/>
      <c r="G109" s="132"/>
      <c r="H109" s="134"/>
      <c r="J109" s="132"/>
      <c r="K109" s="134"/>
      <c r="M109" s="132"/>
    </row>
    <row r="110" spans="1:13" ht="12" customHeight="1" x14ac:dyDescent="0.3">
      <c r="A110" s="129"/>
      <c r="B110" s="134"/>
      <c r="C110" s="134"/>
      <c r="D110" s="132"/>
      <c r="E110" s="134"/>
      <c r="G110" s="132"/>
      <c r="H110" s="134"/>
      <c r="J110" s="132"/>
      <c r="K110" s="134"/>
      <c r="M110" s="132"/>
    </row>
    <row r="111" spans="1:13" ht="12" customHeight="1" x14ac:dyDescent="0.3">
      <c r="A111" s="129"/>
      <c r="B111" s="134"/>
      <c r="C111" s="134"/>
      <c r="D111" s="132"/>
      <c r="E111" s="134"/>
      <c r="G111" s="132"/>
      <c r="H111" s="134"/>
      <c r="J111" s="132"/>
      <c r="K111" s="134"/>
      <c r="M111" s="132"/>
    </row>
    <row r="112" spans="1:13" ht="12" customHeight="1" x14ac:dyDescent="0.3">
      <c r="A112" s="129"/>
      <c r="B112" s="134"/>
      <c r="C112" s="134"/>
      <c r="D112" s="132"/>
      <c r="E112" s="134"/>
      <c r="G112" s="132"/>
      <c r="H112" s="134"/>
      <c r="J112" s="132"/>
      <c r="K112" s="134"/>
      <c r="M112" s="132"/>
    </row>
    <row r="113" spans="1:13" ht="12" customHeight="1" x14ac:dyDescent="0.3">
      <c r="A113" s="129"/>
      <c r="B113" s="134"/>
      <c r="C113" s="134"/>
      <c r="D113" s="132"/>
      <c r="E113" s="134"/>
      <c r="G113" s="132"/>
      <c r="H113" s="134"/>
      <c r="J113" s="132"/>
      <c r="K113" s="134"/>
      <c r="M113" s="132"/>
    </row>
    <row r="114" spans="1:13" ht="12" customHeight="1" x14ac:dyDescent="0.3">
      <c r="A114" s="129"/>
      <c r="B114" s="134"/>
      <c r="C114" s="134"/>
      <c r="D114" s="132"/>
      <c r="E114" s="134"/>
      <c r="G114" s="132"/>
      <c r="H114" s="134"/>
      <c r="J114" s="132"/>
      <c r="K114" s="134"/>
      <c r="M114" s="132"/>
    </row>
    <row r="115" spans="1:13" ht="12" customHeight="1" x14ac:dyDescent="0.3">
      <c r="A115" s="129"/>
      <c r="B115" s="134"/>
      <c r="C115" s="134"/>
      <c r="D115" s="132"/>
      <c r="E115" s="134"/>
      <c r="G115" s="132"/>
      <c r="H115" s="134"/>
      <c r="J115" s="132"/>
      <c r="K115" s="134"/>
      <c r="M115" s="132"/>
    </row>
    <row r="116" spans="1:13" ht="12" customHeight="1" x14ac:dyDescent="0.3">
      <c r="A116" s="129"/>
      <c r="B116" s="134"/>
      <c r="C116" s="134"/>
      <c r="D116" s="132"/>
      <c r="E116" s="134"/>
      <c r="G116" s="132"/>
      <c r="H116" s="134"/>
      <c r="J116" s="132"/>
      <c r="K116" s="134"/>
      <c r="M116" s="132"/>
    </row>
    <row r="117" spans="1:13" ht="12" customHeight="1" x14ac:dyDescent="0.3">
      <c r="A117" s="129"/>
      <c r="B117" s="134"/>
      <c r="C117" s="134"/>
      <c r="D117" s="132"/>
      <c r="E117" s="134"/>
      <c r="G117" s="132"/>
      <c r="H117" s="134"/>
      <c r="J117" s="132"/>
      <c r="K117" s="134"/>
      <c r="M117" s="132"/>
    </row>
    <row r="118" spans="1:13" ht="12" customHeight="1" x14ac:dyDescent="0.3">
      <c r="A118" s="129"/>
      <c r="B118" s="134"/>
      <c r="C118" s="134"/>
      <c r="D118" s="132"/>
      <c r="E118" s="134"/>
      <c r="G118" s="132"/>
      <c r="H118" s="134"/>
      <c r="J118" s="132"/>
      <c r="K118" s="134"/>
      <c r="M118" s="132"/>
    </row>
    <row r="119" spans="1:13" ht="12" customHeight="1" x14ac:dyDescent="0.3">
      <c r="A119" s="129"/>
      <c r="B119" s="134"/>
      <c r="C119" s="134"/>
      <c r="D119" s="132"/>
      <c r="E119" s="134"/>
      <c r="G119" s="132"/>
      <c r="H119" s="134"/>
      <c r="J119" s="132"/>
      <c r="K119" s="134"/>
      <c r="M119" s="132"/>
    </row>
    <row r="120" spans="1:13" ht="12" customHeight="1" x14ac:dyDescent="0.3">
      <c r="A120" s="129"/>
      <c r="B120" s="134"/>
      <c r="C120" s="134"/>
      <c r="D120" s="132"/>
      <c r="E120" s="134"/>
      <c r="G120" s="132"/>
      <c r="H120" s="134"/>
      <c r="J120" s="132"/>
      <c r="K120" s="134"/>
      <c r="M120" s="132"/>
    </row>
    <row r="121" spans="1:13" ht="12" customHeight="1" x14ac:dyDescent="0.3">
      <c r="A121" s="129"/>
      <c r="B121" s="134"/>
      <c r="C121" s="134"/>
      <c r="D121" s="132"/>
      <c r="E121" s="134"/>
      <c r="G121" s="132"/>
      <c r="H121" s="134"/>
      <c r="J121" s="132"/>
      <c r="K121" s="134"/>
      <c r="M121" s="132"/>
    </row>
    <row r="122" spans="1:13" ht="12" customHeight="1" x14ac:dyDescent="0.3">
      <c r="A122" s="129"/>
      <c r="B122" s="139"/>
      <c r="C122" s="134"/>
      <c r="D122" s="132"/>
      <c r="E122" s="139"/>
      <c r="G122" s="132"/>
      <c r="H122" s="139"/>
      <c r="J122" s="132"/>
      <c r="K122" s="139"/>
      <c r="M122" s="132"/>
    </row>
    <row r="123" spans="1:13" ht="16.2" customHeight="1" x14ac:dyDescent="0.3">
      <c r="A123" s="129"/>
      <c r="B123" s="140"/>
      <c r="C123" s="140"/>
      <c r="D123" s="132"/>
      <c r="E123" s="140"/>
      <c r="F123" s="140"/>
      <c r="G123" s="132"/>
      <c r="H123" s="140"/>
      <c r="I123" s="140"/>
      <c r="J123" s="132"/>
      <c r="K123" s="140"/>
      <c r="L123" s="140"/>
      <c r="M123" s="132"/>
    </row>
    <row r="124" spans="1:13" ht="6" customHeight="1" x14ac:dyDescent="0.3">
      <c r="A124" s="129"/>
      <c r="B124" s="130"/>
      <c r="C124" s="131"/>
      <c r="D124" s="130"/>
      <c r="E124" s="130"/>
      <c r="F124" s="132"/>
      <c r="G124" s="130"/>
      <c r="H124" s="130"/>
      <c r="I124" s="132"/>
      <c r="J124" s="130"/>
      <c r="K124" s="130"/>
      <c r="L124" s="132"/>
      <c r="M124" s="130"/>
    </row>
    <row r="125" spans="1:13" ht="9.6" customHeight="1" x14ac:dyDescent="0.3">
      <c r="A125" s="146"/>
      <c r="B125" s="169"/>
      <c r="C125" s="169"/>
      <c r="D125" s="146"/>
      <c r="E125" s="169"/>
      <c r="F125" s="169"/>
      <c r="G125" s="146"/>
      <c r="H125" s="169"/>
      <c r="I125" s="169"/>
      <c r="J125" s="146"/>
      <c r="K125" s="169"/>
      <c r="L125" s="169"/>
      <c r="M125" s="147"/>
    </row>
    <row r="126" spans="1:13" ht="6" customHeight="1" x14ac:dyDescent="0.3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</row>
    <row r="127" spans="1:13" ht="6" customHeight="1" x14ac:dyDescent="0.3">
      <c r="A127" s="129"/>
      <c r="B127" s="130"/>
      <c r="C127" s="131"/>
      <c r="D127" s="130"/>
      <c r="E127" s="130"/>
      <c r="F127" s="132"/>
      <c r="G127" s="130"/>
      <c r="H127" s="130"/>
      <c r="I127" s="132"/>
      <c r="J127" s="130"/>
      <c r="K127" s="130"/>
      <c r="L127" s="132"/>
      <c r="M127" s="130"/>
    </row>
    <row r="128" spans="1:13" ht="15.6" customHeight="1" x14ac:dyDescent="0.3">
      <c r="A128" s="133"/>
      <c r="B128" s="168"/>
      <c r="C128" s="168"/>
      <c r="D128" s="133"/>
      <c r="E128" s="168"/>
      <c r="F128" s="168"/>
      <c r="G128" s="133"/>
      <c r="H128" s="168"/>
      <c r="I128" s="168"/>
      <c r="J128" s="133"/>
      <c r="K128" s="168"/>
      <c r="L128" s="168"/>
      <c r="M128" s="132"/>
    </row>
    <row r="129" spans="1:13" ht="12" customHeight="1" x14ac:dyDescent="0.3">
      <c r="A129" s="129"/>
      <c r="B129" s="134"/>
      <c r="C129" s="134"/>
      <c r="D129" s="129"/>
      <c r="E129" s="134"/>
      <c r="G129" s="129"/>
      <c r="H129" s="134"/>
      <c r="J129" s="129"/>
      <c r="K129" s="134"/>
      <c r="M129" s="132"/>
    </row>
    <row r="130" spans="1:13" ht="12" customHeight="1" x14ac:dyDescent="0.3">
      <c r="A130" s="129"/>
      <c r="B130" s="134"/>
      <c r="C130" s="134"/>
      <c r="D130" s="132"/>
      <c r="E130" s="134"/>
      <c r="G130" s="132"/>
      <c r="H130" s="134"/>
      <c r="J130" s="132"/>
      <c r="K130" s="134"/>
      <c r="M130" s="132"/>
    </row>
    <row r="131" spans="1:13" ht="12" customHeight="1" x14ac:dyDescent="0.3">
      <c r="A131" s="129"/>
      <c r="B131" s="134"/>
      <c r="C131" s="134"/>
      <c r="D131" s="132"/>
      <c r="E131" s="134"/>
      <c r="G131" s="132"/>
      <c r="H131" s="134"/>
      <c r="J131" s="132"/>
      <c r="K131" s="134"/>
      <c r="M131" s="132"/>
    </row>
    <row r="132" spans="1:13" ht="12" customHeight="1" x14ac:dyDescent="0.3">
      <c r="A132" s="129"/>
      <c r="B132" s="134"/>
      <c r="C132" s="134"/>
      <c r="D132" s="132"/>
      <c r="E132" s="134"/>
      <c r="G132" s="132"/>
      <c r="H132" s="134"/>
      <c r="J132" s="132"/>
      <c r="K132" s="134"/>
      <c r="M132" s="132"/>
    </row>
    <row r="133" spans="1:13" ht="12" customHeight="1" x14ac:dyDescent="0.3">
      <c r="A133" s="129"/>
      <c r="B133" s="134"/>
      <c r="C133" s="134"/>
      <c r="D133" s="132"/>
      <c r="E133" s="134"/>
      <c r="G133" s="132"/>
      <c r="H133" s="134"/>
      <c r="J133" s="132"/>
      <c r="K133" s="134"/>
      <c r="M133" s="132"/>
    </row>
    <row r="134" spans="1:13" ht="12" customHeight="1" x14ac:dyDescent="0.3">
      <c r="A134" s="129"/>
      <c r="B134" s="134"/>
      <c r="C134" s="134"/>
      <c r="D134" s="132"/>
      <c r="E134" s="134"/>
      <c r="G134" s="132"/>
      <c r="H134" s="134"/>
      <c r="J134" s="132"/>
      <c r="K134" s="134"/>
      <c r="M134" s="132"/>
    </row>
    <row r="135" spans="1:13" ht="12" customHeight="1" x14ac:dyDescent="0.3">
      <c r="A135" s="129"/>
      <c r="B135" s="134"/>
      <c r="C135" s="134"/>
      <c r="D135" s="132"/>
      <c r="E135" s="134"/>
      <c r="G135" s="132"/>
      <c r="H135" s="134"/>
      <c r="J135" s="132"/>
      <c r="K135" s="134"/>
      <c r="M135" s="132"/>
    </row>
    <row r="136" spans="1:13" ht="12" customHeight="1" x14ac:dyDescent="0.3">
      <c r="A136" s="129"/>
      <c r="B136" s="134"/>
      <c r="C136" s="134"/>
      <c r="D136" s="132"/>
      <c r="E136" s="134"/>
      <c r="G136" s="132"/>
      <c r="H136" s="134"/>
      <c r="J136" s="132"/>
      <c r="K136" s="134"/>
      <c r="M136" s="132"/>
    </row>
    <row r="137" spans="1:13" ht="12" customHeight="1" x14ac:dyDescent="0.3">
      <c r="A137" s="129"/>
      <c r="B137" s="134"/>
      <c r="C137" s="134"/>
      <c r="D137" s="132"/>
      <c r="E137" s="134"/>
      <c r="G137" s="132"/>
      <c r="H137" s="134"/>
      <c r="J137" s="132"/>
      <c r="K137" s="134"/>
      <c r="M137" s="132"/>
    </row>
    <row r="138" spans="1:13" ht="12" customHeight="1" x14ac:dyDescent="0.3">
      <c r="A138" s="129"/>
      <c r="B138" s="134"/>
      <c r="C138" s="134"/>
      <c r="D138" s="132"/>
      <c r="E138" s="134"/>
      <c r="G138" s="132"/>
      <c r="H138" s="134"/>
      <c r="J138" s="132"/>
      <c r="K138" s="134"/>
      <c r="M138" s="132"/>
    </row>
    <row r="139" spans="1:13" ht="12" customHeight="1" x14ac:dyDescent="0.3">
      <c r="A139" s="129"/>
      <c r="B139" s="134"/>
      <c r="C139" s="134"/>
      <c r="D139" s="132"/>
      <c r="E139" s="134"/>
      <c r="G139" s="132"/>
      <c r="H139" s="134"/>
      <c r="J139" s="132"/>
      <c r="K139" s="134"/>
      <c r="M139" s="132"/>
    </row>
    <row r="140" spans="1:13" ht="12" customHeight="1" x14ac:dyDescent="0.3">
      <c r="A140" s="129"/>
      <c r="B140" s="134"/>
      <c r="C140" s="134"/>
      <c r="D140" s="132"/>
      <c r="E140" s="134"/>
      <c r="G140" s="132"/>
      <c r="H140" s="134"/>
      <c r="J140" s="132"/>
      <c r="K140" s="134"/>
      <c r="M140" s="132"/>
    </row>
    <row r="141" spans="1:13" ht="12" customHeight="1" x14ac:dyDescent="0.3">
      <c r="A141" s="129"/>
      <c r="B141" s="134"/>
      <c r="C141" s="134"/>
      <c r="D141" s="132"/>
      <c r="E141" s="134"/>
      <c r="G141" s="132"/>
      <c r="H141" s="134"/>
      <c r="J141" s="132"/>
      <c r="K141" s="134"/>
      <c r="M141" s="132"/>
    </row>
    <row r="142" spans="1:13" ht="12" customHeight="1" x14ac:dyDescent="0.3">
      <c r="A142" s="129"/>
      <c r="B142" s="134"/>
      <c r="C142" s="134"/>
      <c r="D142" s="132"/>
      <c r="E142" s="134"/>
      <c r="G142" s="132"/>
      <c r="H142" s="134"/>
      <c r="J142" s="132"/>
      <c r="K142" s="134"/>
      <c r="M142" s="132"/>
    </row>
    <row r="143" spans="1:13" ht="12" customHeight="1" x14ac:dyDescent="0.3">
      <c r="A143" s="129"/>
      <c r="B143" s="134"/>
      <c r="C143" s="134"/>
      <c r="D143" s="132"/>
      <c r="E143" s="134"/>
      <c r="G143" s="132"/>
      <c r="H143" s="134"/>
      <c r="J143" s="132"/>
      <c r="K143" s="134"/>
      <c r="M143" s="132"/>
    </row>
    <row r="144" spans="1:13" ht="12" customHeight="1" x14ac:dyDescent="0.3">
      <c r="A144" s="129"/>
      <c r="B144" s="134"/>
      <c r="C144" s="134"/>
      <c r="D144" s="132"/>
      <c r="E144" s="134"/>
      <c r="G144" s="132"/>
      <c r="H144" s="134"/>
      <c r="J144" s="132"/>
      <c r="K144" s="134"/>
      <c r="M144" s="132"/>
    </row>
    <row r="145" spans="1:13" ht="12" customHeight="1" x14ac:dyDescent="0.3">
      <c r="A145" s="129"/>
      <c r="B145" s="139"/>
      <c r="C145" s="134"/>
      <c r="D145" s="132"/>
      <c r="E145" s="139"/>
      <c r="G145" s="132"/>
      <c r="H145" s="139"/>
      <c r="J145" s="132"/>
      <c r="K145" s="139"/>
      <c r="M145" s="132"/>
    </row>
    <row r="146" spans="1:13" ht="16.2" customHeight="1" x14ac:dyDescent="0.3">
      <c r="A146" s="129"/>
      <c r="B146" s="140"/>
      <c r="C146" s="140"/>
      <c r="D146" s="132"/>
      <c r="E146" s="140"/>
      <c r="F146" s="140"/>
      <c r="G146" s="132"/>
      <c r="H146" s="140"/>
      <c r="I146" s="140"/>
      <c r="J146" s="132"/>
      <c r="K146" s="140"/>
      <c r="L146" s="140"/>
      <c r="M146" s="132"/>
    </row>
    <row r="147" spans="1:13" ht="6" customHeight="1" x14ac:dyDescent="0.3">
      <c r="A147" s="129"/>
      <c r="B147" s="130"/>
      <c r="C147" s="131"/>
      <c r="D147" s="130"/>
      <c r="E147" s="130"/>
      <c r="F147" s="132"/>
      <c r="G147" s="130"/>
      <c r="H147" s="130"/>
      <c r="I147" s="132"/>
      <c r="J147" s="130"/>
      <c r="K147" s="130"/>
      <c r="L147" s="132"/>
      <c r="M147" s="130"/>
    </row>
    <row r="148" spans="1:13" ht="15.6" customHeight="1" x14ac:dyDescent="0.3">
      <c r="A148" s="133"/>
      <c r="B148" s="168"/>
      <c r="C148" s="168"/>
      <c r="D148" s="133"/>
      <c r="E148" s="168"/>
      <c r="F148" s="168"/>
      <c r="G148" s="133"/>
      <c r="H148" s="168"/>
      <c r="I148" s="168"/>
      <c r="J148" s="133"/>
      <c r="K148" s="168"/>
      <c r="L148" s="168"/>
      <c r="M148" s="132"/>
    </row>
    <row r="149" spans="1:13" ht="12" customHeight="1" x14ac:dyDescent="0.3">
      <c r="A149" s="129"/>
      <c r="B149" s="134"/>
      <c r="C149" s="134"/>
      <c r="D149" s="129"/>
      <c r="E149" s="134"/>
      <c r="G149" s="129"/>
      <c r="H149" s="134"/>
      <c r="J149" s="129"/>
      <c r="K149" s="134"/>
      <c r="M149" s="132"/>
    </row>
    <row r="150" spans="1:13" ht="12" customHeight="1" x14ac:dyDescent="0.3">
      <c r="A150" s="129"/>
      <c r="B150" s="134"/>
      <c r="C150" s="134"/>
      <c r="D150" s="132"/>
      <c r="E150" s="134"/>
      <c r="G150" s="132"/>
      <c r="H150" s="134"/>
      <c r="J150" s="132"/>
      <c r="K150" s="134"/>
      <c r="M150" s="132"/>
    </row>
    <row r="151" spans="1:13" ht="12" customHeight="1" x14ac:dyDescent="0.3">
      <c r="A151" s="129"/>
      <c r="B151" s="134"/>
      <c r="C151" s="134"/>
      <c r="D151" s="132"/>
      <c r="E151" s="134"/>
      <c r="G151" s="132"/>
      <c r="H151" s="134"/>
      <c r="J151" s="132"/>
      <c r="K151" s="134"/>
      <c r="M151" s="132"/>
    </row>
    <row r="152" spans="1:13" ht="12" customHeight="1" x14ac:dyDescent="0.3">
      <c r="A152" s="129"/>
      <c r="B152" s="134"/>
      <c r="C152" s="134"/>
      <c r="D152" s="132"/>
      <c r="E152" s="134"/>
      <c r="G152" s="132"/>
      <c r="H152" s="134"/>
      <c r="J152" s="132"/>
      <c r="K152" s="134"/>
      <c r="M152" s="132"/>
    </row>
    <row r="153" spans="1:13" ht="12" customHeight="1" x14ac:dyDescent="0.3">
      <c r="A153" s="129"/>
      <c r="B153" s="134"/>
      <c r="C153" s="134"/>
      <c r="D153" s="132"/>
      <c r="E153" s="134"/>
      <c r="G153" s="132"/>
      <c r="H153" s="134"/>
      <c r="J153" s="132"/>
      <c r="K153" s="134"/>
      <c r="M153" s="132"/>
    </row>
    <row r="154" spans="1:13" ht="12" customHeight="1" x14ac:dyDescent="0.3">
      <c r="A154" s="129"/>
      <c r="B154" s="134"/>
      <c r="C154" s="134"/>
      <c r="D154" s="132"/>
      <c r="E154" s="134"/>
      <c r="G154" s="132"/>
      <c r="H154" s="134"/>
      <c r="J154" s="132"/>
      <c r="K154" s="134"/>
      <c r="M154" s="132"/>
    </row>
    <row r="155" spans="1:13" ht="12" customHeight="1" x14ac:dyDescent="0.3">
      <c r="A155" s="129"/>
      <c r="B155" s="134"/>
      <c r="C155" s="134"/>
      <c r="D155" s="132"/>
      <c r="E155" s="134"/>
      <c r="G155" s="132"/>
      <c r="H155" s="134"/>
      <c r="J155" s="132"/>
      <c r="K155" s="134"/>
      <c r="M155" s="132"/>
    </row>
    <row r="156" spans="1:13" ht="12" customHeight="1" x14ac:dyDescent="0.3">
      <c r="A156" s="129"/>
      <c r="B156" s="134"/>
      <c r="C156" s="134"/>
      <c r="D156" s="132"/>
      <c r="E156" s="134"/>
      <c r="G156" s="132"/>
      <c r="H156" s="134"/>
      <c r="J156" s="132"/>
      <c r="K156" s="134"/>
      <c r="M156" s="132"/>
    </row>
    <row r="157" spans="1:13" ht="12" customHeight="1" x14ac:dyDescent="0.3">
      <c r="A157" s="129"/>
      <c r="B157" s="134"/>
      <c r="C157" s="134"/>
      <c r="D157" s="132"/>
      <c r="E157" s="134"/>
      <c r="G157" s="132"/>
      <c r="H157" s="134"/>
      <c r="J157" s="132"/>
      <c r="K157" s="134"/>
      <c r="M157" s="132"/>
    </row>
    <row r="158" spans="1:13" ht="12" customHeight="1" x14ac:dyDescent="0.3">
      <c r="A158" s="129"/>
      <c r="B158" s="134"/>
      <c r="C158" s="134"/>
      <c r="D158" s="132"/>
      <c r="E158" s="134"/>
      <c r="G158" s="132"/>
      <c r="H158" s="134"/>
      <c r="J158" s="132"/>
      <c r="K158" s="134"/>
      <c r="M158" s="132"/>
    </row>
    <row r="159" spans="1:13" ht="12" customHeight="1" x14ac:dyDescent="0.3">
      <c r="A159" s="129"/>
      <c r="B159" s="134"/>
      <c r="C159" s="134"/>
      <c r="D159" s="132"/>
      <c r="E159" s="134"/>
      <c r="G159" s="132"/>
      <c r="H159" s="134"/>
      <c r="J159" s="132"/>
      <c r="K159" s="134"/>
      <c r="M159" s="132"/>
    </row>
    <row r="160" spans="1:13" ht="12" customHeight="1" x14ac:dyDescent="0.3">
      <c r="A160" s="129"/>
      <c r="B160" s="134"/>
      <c r="C160" s="134"/>
      <c r="D160" s="132"/>
      <c r="E160" s="134"/>
      <c r="G160" s="132"/>
      <c r="H160" s="134"/>
      <c r="J160" s="132"/>
      <c r="K160" s="134"/>
      <c r="M160" s="132"/>
    </row>
    <row r="161" spans="1:13" ht="12" customHeight="1" x14ac:dyDescent="0.3">
      <c r="A161" s="129"/>
      <c r="B161" s="134"/>
      <c r="C161" s="134"/>
      <c r="D161" s="132"/>
      <c r="E161" s="134"/>
      <c r="G161" s="132"/>
      <c r="H161" s="134"/>
      <c r="J161" s="132"/>
      <c r="K161" s="134"/>
      <c r="M161" s="132"/>
    </row>
    <row r="162" spans="1:13" ht="12" customHeight="1" x14ac:dyDescent="0.3">
      <c r="A162" s="129"/>
      <c r="B162" s="134"/>
      <c r="C162" s="134"/>
      <c r="D162" s="132"/>
      <c r="E162" s="134"/>
      <c r="G162" s="132"/>
      <c r="H162" s="134"/>
      <c r="J162" s="132"/>
      <c r="K162" s="134"/>
      <c r="M162" s="132"/>
    </row>
    <row r="163" spans="1:13" ht="12" customHeight="1" x14ac:dyDescent="0.3">
      <c r="A163" s="129"/>
      <c r="B163" s="134"/>
      <c r="C163" s="134"/>
      <c r="D163" s="132"/>
      <c r="E163" s="134"/>
      <c r="G163" s="132"/>
      <c r="H163" s="134"/>
      <c r="J163" s="132"/>
      <c r="K163" s="134"/>
      <c r="M163" s="132"/>
    </row>
    <row r="164" spans="1:13" ht="12" customHeight="1" x14ac:dyDescent="0.3">
      <c r="A164" s="129"/>
      <c r="B164" s="134"/>
      <c r="C164" s="134"/>
      <c r="D164" s="132"/>
      <c r="E164" s="134"/>
      <c r="G164" s="132"/>
      <c r="H164" s="134"/>
      <c r="J164" s="132"/>
      <c r="K164" s="134"/>
      <c r="M164" s="132"/>
    </row>
    <row r="165" spans="1:13" ht="12" customHeight="1" x14ac:dyDescent="0.3">
      <c r="A165" s="129"/>
      <c r="B165" s="139"/>
      <c r="C165" s="134"/>
      <c r="D165" s="132"/>
      <c r="E165" s="139"/>
      <c r="G165" s="132"/>
      <c r="H165" s="139"/>
      <c r="J165" s="132"/>
      <c r="K165" s="139"/>
      <c r="M165" s="132"/>
    </row>
    <row r="166" spans="1:13" ht="16.2" customHeight="1" x14ac:dyDescent="0.3">
      <c r="A166" s="129"/>
      <c r="B166" s="140"/>
      <c r="C166" s="140"/>
      <c r="D166" s="132"/>
      <c r="E166" s="140"/>
      <c r="F166" s="140"/>
      <c r="G166" s="132"/>
      <c r="H166" s="140"/>
      <c r="I166" s="140"/>
      <c r="J166" s="132"/>
      <c r="K166" s="140"/>
      <c r="L166" s="140"/>
      <c r="M166" s="132"/>
    </row>
    <row r="167" spans="1:13" ht="6" customHeight="1" x14ac:dyDescent="0.3">
      <c r="A167" s="129"/>
      <c r="B167" s="130"/>
      <c r="C167" s="131"/>
      <c r="D167" s="130"/>
      <c r="E167" s="130"/>
      <c r="F167" s="132"/>
      <c r="G167" s="130"/>
      <c r="H167" s="130"/>
      <c r="I167" s="132"/>
      <c r="J167" s="130"/>
      <c r="K167" s="130"/>
      <c r="L167" s="132"/>
      <c r="M167" s="130"/>
    </row>
    <row r="168" spans="1:13" ht="15.6" customHeight="1" x14ac:dyDescent="0.3">
      <c r="A168" s="133"/>
      <c r="B168" s="168"/>
      <c r="C168" s="168"/>
      <c r="D168" s="133"/>
      <c r="E168" s="168"/>
      <c r="F168" s="168"/>
      <c r="G168" s="133"/>
      <c r="H168" s="168"/>
      <c r="I168" s="168"/>
      <c r="J168" s="133"/>
      <c r="K168" s="168"/>
      <c r="L168" s="168"/>
      <c r="M168" s="132"/>
    </row>
    <row r="169" spans="1:13" ht="12" customHeight="1" x14ac:dyDescent="0.3">
      <c r="A169" s="129"/>
      <c r="B169" s="134"/>
      <c r="C169" s="134"/>
      <c r="D169" s="129"/>
      <c r="E169" s="134"/>
      <c r="G169" s="129"/>
      <c r="H169" s="134"/>
      <c r="J169" s="129"/>
      <c r="K169" s="134"/>
      <c r="M169" s="132"/>
    </row>
    <row r="170" spans="1:13" ht="12" customHeight="1" x14ac:dyDescent="0.3">
      <c r="A170" s="129"/>
      <c r="B170" s="134"/>
      <c r="C170" s="134"/>
      <c r="D170" s="132"/>
      <c r="E170" s="134"/>
      <c r="G170" s="132"/>
      <c r="H170" s="134"/>
      <c r="J170" s="132"/>
      <c r="K170" s="134"/>
      <c r="M170" s="132"/>
    </row>
    <row r="171" spans="1:13" ht="12" customHeight="1" x14ac:dyDescent="0.3">
      <c r="A171" s="129"/>
      <c r="B171" s="134"/>
      <c r="C171" s="134"/>
      <c r="D171" s="132"/>
      <c r="E171" s="134"/>
      <c r="G171" s="132"/>
      <c r="H171" s="134"/>
      <c r="J171" s="132"/>
      <c r="K171" s="134"/>
      <c r="M171" s="132"/>
    </row>
    <row r="172" spans="1:13" ht="12" customHeight="1" x14ac:dyDescent="0.3">
      <c r="A172" s="129"/>
      <c r="B172" s="134"/>
      <c r="C172" s="134"/>
      <c r="D172" s="132"/>
      <c r="E172" s="134"/>
      <c r="G172" s="132"/>
      <c r="H172" s="134"/>
      <c r="J172" s="132"/>
      <c r="K172" s="134"/>
      <c r="M172" s="132"/>
    </row>
    <row r="173" spans="1:13" ht="12" customHeight="1" x14ac:dyDescent="0.3">
      <c r="A173" s="129"/>
      <c r="B173" s="134"/>
      <c r="C173" s="134"/>
      <c r="D173" s="132"/>
      <c r="E173" s="134"/>
      <c r="G173" s="132"/>
      <c r="H173" s="134"/>
      <c r="J173" s="132"/>
      <c r="K173" s="134"/>
      <c r="M173" s="132"/>
    </row>
    <row r="174" spans="1:13" ht="12" customHeight="1" x14ac:dyDescent="0.3">
      <c r="A174" s="129"/>
      <c r="B174" s="134"/>
      <c r="C174" s="134"/>
      <c r="D174" s="132"/>
      <c r="E174" s="134"/>
      <c r="G174" s="132"/>
      <c r="H174" s="134"/>
      <c r="J174" s="132"/>
      <c r="K174" s="134"/>
      <c r="M174" s="132"/>
    </row>
    <row r="175" spans="1:13" ht="12" customHeight="1" x14ac:dyDescent="0.3">
      <c r="A175" s="129"/>
      <c r="B175" s="134"/>
      <c r="C175" s="134"/>
      <c r="D175" s="132"/>
      <c r="E175" s="134"/>
      <c r="G175" s="132"/>
      <c r="H175" s="134"/>
      <c r="J175" s="132"/>
      <c r="K175" s="134"/>
      <c r="M175" s="132"/>
    </row>
    <row r="176" spans="1:13" ht="12" customHeight="1" x14ac:dyDescent="0.3">
      <c r="A176" s="129"/>
      <c r="B176" s="134"/>
      <c r="C176" s="134"/>
      <c r="D176" s="132"/>
      <c r="E176" s="134"/>
      <c r="G176" s="132"/>
      <c r="H176" s="134"/>
      <c r="J176" s="132"/>
      <c r="K176" s="134"/>
      <c r="M176" s="132"/>
    </row>
    <row r="177" spans="1:13" ht="12" customHeight="1" x14ac:dyDescent="0.3">
      <c r="A177" s="129"/>
      <c r="B177" s="134"/>
      <c r="C177" s="134"/>
      <c r="D177" s="132"/>
      <c r="E177" s="134"/>
      <c r="G177" s="132"/>
      <c r="H177" s="134"/>
      <c r="J177" s="132"/>
      <c r="K177" s="134"/>
      <c r="M177" s="132"/>
    </row>
    <row r="178" spans="1:13" ht="12" customHeight="1" x14ac:dyDescent="0.3">
      <c r="A178" s="129"/>
      <c r="B178" s="134"/>
      <c r="C178" s="134"/>
      <c r="D178" s="132"/>
      <c r="E178" s="134"/>
      <c r="G178" s="132"/>
      <c r="H178" s="134"/>
      <c r="J178" s="132"/>
      <c r="K178" s="134"/>
      <c r="M178" s="132"/>
    </row>
    <row r="179" spans="1:13" ht="12" customHeight="1" x14ac:dyDescent="0.3">
      <c r="A179" s="129"/>
      <c r="B179" s="134"/>
      <c r="C179" s="134"/>
      <c r="D179" s="132"/>
      <c r="E179" s="134"/>
      <c r="G179" s="132"/>
      <c r="H179" s="134"/>
      <c r="J179" s="132"/>
      <c r="K179" s="134"/>
      <c r="M179" s="132"/>
    </row>
    <row r="180" spans="1:13" ht="12" customHeight="1" x14ac:dyDescent="0.3">
      <c r="A180" s="129"/>
      <c r="B180" s="134"/>
      <c r="C180" s="134"/>
      <c r="D180" s="132"/>
      <c r="E180" s="134"/>
      <c r="G180" s="132"/>
      <c r="H180" s="134"/>
      <c r="J180" s="132"/>
      <c r="K180" s="134"/>
      <c r="M180" s="132"/>
    </row>
    <row r="181" spans="1:13" ht="12" customHeight="1" x14ac:dyDescent="0.3">
      <c r="A181" s="129"/>
      <c r="B181" s="134"/>
      <c r="C181" s="134"/>
      <c r="D181" s="132"/>
      <c r="E181" s="134"/>
      <c r="G181" s="132"/>
      <c r="H181" s="134"/>
      <c r="J181" s="132"/>
      <c r="K181" s="134"/>
      <c r="M181" s="132"/>
    </row>
    <row r="182" spans="1:13" ht="12" customHeight="1" x14ac:dyDescent="0.3">
      <c r="A182" s="129"/>
      <c r="B182" s="134"/>
      <c r="C182" s="134"/>
      <c r="D182" s="132"/>
      <c r="E182" s="134"/>
      <c r="G182" s="132"/>
      <c r="H182" s="134"/>
      <c r="J182" s="132"/>
      <c r="K182" s="134"/>
      <c r="M182" s="132"/>
    </row>
    <row r="183" spans="1:13" ht="12" customHeight="1" x14ac:dyDescent="0.3">
      <c r="A183" s="129"/>
      <c r="B183" s="134"/>
      <c r="C183" s="134"/>
      <c r="D183" s="132"/>
      <c r="E183" s="134"/>
      <c r="G183" s="132"/>
      <c r="H183" s="134"/>
      <c r="J183" s="132"/>
      <c r="K183" s="134"/>
      <c r="M183" s="132"/>
    </row>
    <row r="184" spans="1:13" ht="12" customHeight="1" x14ac:dyDescent="0.3">
      <c r="A184" s="129"/>
      <c r="B184" s="134"/>
      <c r="C184" s="134"/>
      <c r="D184" s="132"/>
      <c r="E184" s="134"/>
      <c r="G184" s="132"/>
      <c r="H184" s="134"/>
      <c r="J184" s="132"/>
      <c r="K184" s="134"/>
      <c r="M184" s="132"/>
    </row>
    <row r="185" spans="1:13" ht="12" customHeight="1" x14ac:dyDescent="0.3">
      <c r="A185" s="129"/>
      <c r="B185" s="139"/>
      <c r="C185" s="134"/>
      <c r="D185" s="132"/>
      <c r="E185" s="139"/>
      <c r="G185" s="132"/>
      <c r="H185" s="139"/>
      <c r="J185" s="132"/>
      <c r="K185" s="139"/>
      <c r="M185" s="132"/>
    </row>
    <row r="186" spans="1:13" ht="16.2" customHeight="1" x14ac:dyDescent="0.3">
      <c r="A186" s="129"/>
      <c r="B186" s="140"/>
      <c r="C186" s="140"/>
      <c r="D186" s="132"/>
      <c r="E186" s="140"/>
      <c r="F186" s="140"/>
      <c r="G186" s="132"/>
      <c r="H186" s="140"/>
      <c r="I186" s="140"/>
      <c r="J186" s="132"/>
      <c r="K186" s="140"/>
      <c r="L186" s="140"/>
      <c r="M186" s="132"/>
    </row>
    <row r="187" spans="1:13" ht="6" customHeight="1" x14ac:dyDescent="0.3">
      <c r="A187" s="129"/>
      <c r="B187" s="130"/>
      <c r="C187" s="131"/>
      <c r="D187" s="130"/>
      <c r="E187" s="130"/>
      <c r="F187" s="132"/>
      <c r="G187" s="130"/>
      <c r="H187" s="130"/>
      <c r="I187" s="132"/>
      <c r="J187" s="130"/>
      <c r="K187" s="130"/>
      <c r="L187" s="132"/>
      <c r="M187" s="130"/>
    </row>
    <row r="188" spans="1:13" ht="9.6" customHeight="1" x14ac:dyDescent="0.3">
      <c r="A188" s="146"/>
      <c r="B188" s="169"/>
      <c r="C188" s="169"/>
      <c r="D188" s="146"/>
      <c r="E188" s="169"/>
      <c r="F188" s="169"/>
      <c r="G188" s="146"/>
      <c r="H188" s="169"/>
      <c r="I188" s="169"/>
      <c r="J188" s="146"/>
      <c r="K188" s="169"/>
      <c r="L188" s="169"/>
      <c r="M188" s="147"/>
    </row>
    <row r="189" spans="1:13" ht="6" customHeight="1" x14ac:dyDescent="0.3"/>
    <row r="190" spans="1:13" ht="6" customHeight="1" x14ac:dyDescent="0.3">
      <c r="A190" s="129"/>
      <c r="B190" s="130"/>
      <c r="C190" s="131"/>
      <c r="D190" s="130"/>
      <c r="E190" s="130"/>
      <c r="F190" s="132"/>
      <c r="G190" s="130"/>
      <c r="H190" s="130"/>
      <c r="I190" s="132"/>
      <c r="J190" s="130"/>
      <c r="K190" s="130"/>
      <c r="L190" s="132"/>
      <c r="M190" s="130"/>
    </row>
    <row r="191" spans="1:13" ht="15.6" customHeight="1" x14ac:dyDescent="0.3">
      <c r="A191" s="133"/>
      <c r="B191" s="168"/>
      <c r="C191" s="168"/>
      <c r="D191" s="133"/>
      <c r="E191" s="168"/>
      <c r="F191" s="168"/>
      <c r="G191" s="133"/>
      <c r="H191" s="168"/>
      <c r="I191" s="168"/>
      <c r="J191" s="133"/>
      <c r="K191" s="168"/>
      <c r="L191" s="168"/>
      <c r="M191" s="132"/>
    </row>
    <row r="192" spans="1:13" ht="12" customHeight="1" x14ac:dyDescent="0.3">
      <c r="A192" s="129"/>
      <c r="B192" s="134"/>
      <c r="C192" s="134"/>
      <c r="D192" s="129"/>
      <c r="E192" s="134"/>
      <c r="G192" s="129"/>
      <c r="H192" s="134"/>
      <c r="J192" s="129"/>
      <c r="K192" s="134"/>
      <c r="M192" s="132"/>
    </row>
    <row r="193" spans="1:13" ht="12" customHeight="1" x14ac:dyDescent="0.3">
      <c r="A193" s="129"/>
      <c r="B193" s="134"/>
      <c r="C193" s="134"/>
      <c r="D193" s="132"/>
      <c r="E193" s="134"/>
      <c r="G193" s="132"/>
      <c r="H193" s="134"/>
      <c r="J193" s="132"/>
      <c r="K193" s="134"/>
      <c r="M193" s="132"/>
    </row>
    <row r="194" spans="1:13" ht="12" customHeight="1" x14ac:dyDescent="0.3">
      <c r="A194" s="129"/>
      <c r="B194" s="134"/>
      <c r="C194" s="134"/>
      <c r="D194" s="132"/>
      <c r="E194" s="134"/>
      <c r="G194" s="132"/>
      <c r="H194" s="134"/>
      <c r="J194" s="132"/>
      <c r="K194" s="134"/>
      <c r="M194" s="132"/>
    </row>
    <row r="195" spans="1:13" ht="12" customHeight="1" x14ac:dyDescent="0.3">
      <c r="A195" s="129"/>
      <c r="B195" s="134"/>
      <c r="C195" s="134"/>
      <c r="D195" s="132"/>
      <c r="E195" s="134"/>
      <c r="G195" s="132"/>
      <c r="H195" s="134"/>
      <c r="J195" s="132"/>
      <c r="K195" s="134"/>
      <c r="M195" s="132"/>
    </row>
    <row r="196" spans="1:13" ht="12" customHeight="1" x14ac:dyDescent="0.3">
      <c r="A196" s="129"/>
      <c r="B196" s="134"/>
      <c r="C196" s="134"/>
      <c r="D196" s="132"/>
      <c r="E196" s="134"/>
      <c r="G196" s="132"/>
      <c r="H196" s="134"/>
      <c r="J196" s="132"/>
      <c r="K196" s="134"/>
      <c r="M196" s="132"/>
    </row>
    <row r="197" spans="1:13" ht="12" customHeight="1" x14ac:dyDescent="0.3">
      <c r="A197" s="129"/>
      <c r="B197" s="134"/>
      <c r="C197" s="134"/>
      <c r="D197" s="132"/>
      <c r="E197" s="134"/>
      <c r="G197" s="132"/>
      <c r="H197" s="134"/>
      <c r="J197" s="132"/>
      <c r="K197" s="134"/>
      <c r="M197" s="132"/>
    </row>
    <row r="198" spans="1:13" ht="12" customHeight="1" x14ac:dyDescent="0.3">
      <c r="A198" s="129"/>
      <c r="B198" s="134"/>
      <c r="C198" s="134"/>
      <c r="D198" s="132"/>
      <c r="E198" s="134"/>
      <c r="G198" s="132"/>
      <c r="H198" s="134"/>
      <c r="J198" s="132"/>
      <c r="K198" s="134"/>
      <c r="M198" s="132"/>
    </row>
    <row r="199" spans="1:13" ht="12" customHeight="1" x14ac:dyDescent="0.3">
      <c r="A199" s="129"/>
      <c r="B199" s="134"/>
      <c r="C199" s="134"/>
      <c r="D199" s="132"/>
      <c r="E199" s="134"/>
      <c r="G199" s="132"/>
      <c r="H199" s="134"/>
      <c r="J199" s="132"/>
      <c r="K199" s="134"/>
      <c r="M199" s="132"/>
    </row>
    <row r="200" spans="1:13" ht="12" customHeight="1" x14ac:dyDescent="0.3">
      <c r="A200" s="129"/>
      <c r="B200" s="134"/>
      <c r="C200" s="134"/>
      <c r="D200" s="132"/>
      <c r="E200" s="134"/>
      <c r="G200" s="132"/>
      <c r="H200" s="134"/>
      <c r="J200" s="132"/>
      <c r="K200" s="134"/>
      <c r="M200" s="132"/>
    </row>
    <row r="201" spans="1:13" ht="12" customHeight="1" x14ac:dyDescent="0.3">
      <c r="A201" s="129"/>
      <c r="B201" s="134"/>
      <c r="C201" s="134"/>
      <c r="D201" s="132"/>
      <c r="E201" s="134"/>
      <c r="G201" s="132"/>
      <c r="H201" s="134"/>
      <c r="J201" s="132"/>
      <c r="K201" s="134"/>
      <c r="M201" s="132"/>
    </row>
    <row r="202" spans="1:13" ht="12" customHeight="1" x14ac:dyDescent="0.3">
      <c r="A202" s="129"/>
      <c r="B202" s="134"/>
      <c r="C202" s="134"/>
      <c r="D202" s="132"/>
      <c r="E202" s="134"/>
      <c r="G202" s="132"/>
      <c r="H202" s="134"/>
      <c r="J202" s="132"/>
      <c r="K202" s="134"/>
      <c r="M202" s="132"/>
    </row>
    <row r="203" spans="1:13" ht="12" customHeight="1" x14ac:dyDescent="0.3">
      <c r="A203" s="129"/>
      <c r="B203" s="134"/>
      <c r="C203" s="134"/>
      <c r="D203" s="132"/>
      <c r="E203" s="134"/>
      <c r="G203" s="132"/>
      <c r="H203" s="134"/>
      <c r="J203" s="132"/>
      <c r="K203" s="134"/>
      <c r="M203" s="132"/>
    </row>
    <row r="204" spans="1:13" ht="12" customHeight="1" x14ac:dyDescent="0.3">
      <c r="A204" s="129"/>
      <c r="B204" s="134"/>
      <c r="C204" s="134"/>
      <c r="D204" s="132"/>
      <c r="E204" s="134"/>
      <c r="G204" s="132"/>
      <c r="H204" s="134"/>
      <c r="J204" s="132"/>
      <c r="K204" s="134"/>
      <c r="M204" s="132"/>
    </row>
    <row r="205" spans="1:13" ht="12" customHeight="1" x14ac:dyDescent="0.3">
      <c r="A205" s="129"/>
      <c r="B205" s="134"/>
      <c r="C205" s="134"/>
      <c r="D205" s="132"/>
      <c r="E205" s="134"/>
      <c r="G205" s="132"/>
      <c r="H205" s="134"/>
      <c r="J205" s="132"/>
      <c r="K205" s="134"/>
      <c r="M205" s="132"/>
    </row>
    <row r="206" spans="1:13" ht="12" customHeight="1" x14ac:dyDescent="0.3">
      <c r="A206" s="129"/>
      <c r="B206" s="134"/>
      <c r="C206" s="134"/>
      <c r="D206" s="132"/>
      <c r="E206" s="134"/>
      <c r="G206" s="132"/>
      <c r="H206" s="134"/>
      <c r="J206" s="132"/>
      <c r="K206" s="134"/>
      <c r="M206" s="132"/>
    </row>
    <row r="207" spans="1:13" ht="12" customHeight="1" x14ac:dyDescent="0.3">
      <c r="A207" s="129"/>
      <c r="B207" s="134"/>
      <c r="C207" s="134"/>
      <c r="D207" s="132"/>
      <c r="E207" s="134"/>
      <c r="G207" s="132"/>
      <c r="H207" s="134"/>
      <c r="J207" s="132"/>
      <c r="K207" s="134"/>
      <c r="M207" s="132"/>
    </row>
    <row r="208" spans="1:13" ht="12" customHeight="1" x14ac:dyDescent="0.3">
      <c r="A208" s="129"/>
      <c r="B208" s="139"/>
      <c r="C208" s="134"/>
      <c r="D208" s="132"/>
      <c r="E208" s="139"/>
      <c r="G208" s="132"/>
      <c r="H208" s="139"/>
      <c r="J208" s="132"/>
      <c r="K208" s="139"/>
      <c r="M208" s="132"/>
    </row>
    <row r="209" spans="1:13" ht="16.2" customHeight="1" x14ac:dyDescent="0.3">
      <c r="A209" s="129"/>
      <c r="B209" s="140"/>
      <c r="C209" s="140"/>
      <c r="D209" s="132"/>
      <c r="E209" s="140"/>
      <c r="F209" s="140"/>
      <c r="G209" s="132"/>
      <c r="H209" s="140"/>
      <c r="I209" s="140"/>
      <c r="J209" s="132"/>
      <c r="K209" s="140"/>
      <c r="L209" s="140"/>
      <c r="M209" s="132"/>
    </row>
    <row r="210" spans="1:13" ht="6" customHeight="1" x14ac:dyDescent="0.3">
      <c r="A210" s="129"/>
      <c r="B210" s="130"/>
      <c r="C210" s="131"/>
      <c r="D210" s="130"/>
      <c r="E210" s="130"/>
      <c r="F210" s="132"/>
      <c r="G210" s="130"/>
      <c r="H210" s="130"/>
      <c r="I210" s="132"/>
      <c r="J210" s="130"/>
      <c r="K210" s="130"/>
      <c r="L210" s="132"/>
      <c r="M210" s="130"/>
    </row>
    <row r="211" spans="1:13" ht="15.6" customHeight="1" x14ac:dyDescent="0.3">
      <c r="A211" s="133"/>
      <c r="B211" s="168"/>
      <c r="C211" s="168"/>
      <c r="D211" s="133"/>
      <c r="E211" s="168"/>
      <c r="F211" s="168"/>
      <c r="G211" s="133"/>
      <c r="H211" s="168"/>
      <c r="I211" s="168"/>
      <c r="J211" s="133"/>
      <c r="K211" s="168"/>
      <c r="L211" s="168"/>
      <c r="M211" s="132"/>
    </row>
    <row r="212" spans="1:13" ht="12" customHeight="1" x14ac:dyDescent="0.3">
      <c r="A212" s="129"/>
      <c r="B212" s="134"/>
      <c r="C212" s="134"/>
      <c r="D212" s="129"/>
      <c r="E212" s="134"/>
      <c r="G212" s="129"/>
      <c r="H212" s="134"/>
      <c r="J212" s="129"/>
      <c r="K212" s="134"/>
      <c r="M212" s="132"/>
    </row>
    <row r="213" spans="1:13" ht="12" customHeight="1" x14ac:dyDescent="0.3">
      <c r="A213" s="129"/>
      <c r="B213" s="134"/>
      <c r="C213" s="134"/>
      <c r="D213" s="132"/>
      <c r="E213" s="134"/>
      <c r="G213" s="132"/>
      <c r="H213" s="134"/>
      <c r="J213" s="132"/>
      <c r="K213" s="134"/>
      <c r="M213" s="132"/>
    </row>
    <row r="214" spans="1:13" ht="12" customHeight="1" x14ac:dyDescent="0.3">
      <c r="A214" s="129"/>
      <c r="B214" s="134"/>
      <c r="C214" s="134"/>
      <c r="D214" s="132"/>
      <c r="E214" s="134"/>
      <c r="G214" s="132"/>
      <c r="H214" s="134"/>
      <c r="J214" s="132"/>
      <c r="K214" s="134"/>
      <c r="M214" s="132"/>
    </row>
    <row r="215" spans="1:13" ht="12" customHeight="1" x14ac:dyDescent="0.3">
      <c r="A215" s="129"/>
      <c r="B215" s="134"/>
      <c r="C215" s="134"/>
      <c r="D215" s="132"/>
      <c r="E215" s="134"/>
      <c r="G215" s="132"/>
      <c r="H215" s="134"/>
      <c r="J215" s="132"/>
      <c r="K215" s="134"/>
      <c r="M215" s="132"/>
    </row>
    <row r="216" spans="1:13" ht="12" customHeight="1" x14ac:dyDescent="0.3">
      <c r="A216" s="129"/>
      <c r="B216" s="134"/>
      <c r="C216" s="134"/>
      <c r="D216" s="132"/>
      <c r="E216" s="134"/>
      <c r="G216" s="132"/>
      <c r="H216" s="134"/>
      <c r="J216" s="132"/>
      <c r="K216" s="134"/>
      <c r="M216" s="132"/>
    </row>
    <row r="217" spans="1:13" ht="12" customHeight="1" x14ac:dyDescent="0.3">
      <c r="A217" s="129"/>
      <c r="B217" s="134"/>
      <c r="C217" s="134"/>
      <c r="D217" s="132"/>
      <c r="E217" s="134"/>
      <c r="G217" s="132"/>
      <c r="H217" s="134"/>
      <c r="J217" s="132"/>
      <c r="K217" s="134"/>
      <c r="M217" s="132"/>
    </row>
    <row r="218" spans="1:13" ht="12" customHeight="1" x14ac:dyDescent="0.3">
      <c r="A218" s="129"/>
      <c r="B218" s="134"/>
      <c r="C218" s="134"/>
      <c r="D218" s="132"/>
      <c r="E218" s="134"/>
      <c r="G218" s="132"/>
      <c r="H218" s="134"/>
      <c r="J218" s="132"/>
      <c r="K218" s="134"/>
      <c r="M218" s="132"/>
    </row>
    <row r="219" spans="1:13" ht="12" customHeight="1" x14ac:dyDescent="0.3">
      <c r="A219" s="129"/>
      <c r="B219" s="134"/>
      <c r="C219" s="134"/>
      <c r="D219" s="132"/>
      <c r="E219" s="134"/>
      <c r="G219" s="132"/>
      <c r="H219" s="134"/>
      <c r="J219" s="132"/>
      <c r="K219" s="134"/>
      <c r="M219" s="132"/>
    </row>
    <row r="220" spans="1:13" ht="12" customHeight="1" x14ac:dyDescent="0.3">
      <c r="A220" s="129"/>
      <c r="B220" s="134"/>
      <c r="C220" s="134"/>
      <c r="D220" s="132"/>
      <c r="E220" s="134"/>
      <c r="G220" s="132"/>
      <c r="H220" s="134"/>
      <c r="J220" s="132"/>
      <c r="K220" s="134"/>
      <c r="M220" s="132"/>
    </row>
    <row r="221" spans="1:13" ht="12" customHeight="1" x14ac:dyDescent="0.3">
      <c r="A221" s="129"/>
      <c r="B221" s="134"/>
      <c r="C221" s="134"/>
      <c r="D221" s="132"/>
      <c r="E221" s="134"/>
      <c r="G221" s="132"/>
      <c r="H221" s="134"/>
      <c r="J221" s="132"/>
      <c r="K221" s="134"/>
      <c r="M221" s="132"/>
    </row>
    <row r="222" spans="1:13" ht="12" customHeight="1" x14ac:dyDescent="0.3">
      <c r="A222" s="129"/>
      <c r="B222" s="134"/>
      <c r="C222" s="134"/>
      <c r="D222" s="132"/>
      <c r="E222" s="134"/>
      <c r="G222" s="132"/>
      <c r="H222" s="134"/>
      <c r="J222" s="132"/>
      <c r="K222" s="134"/>
      <c r="M222" s="132"/>
    </row>
    <row r="223" spans="1:13" ht="12" customHeight="1" x14ac:dyDescent="0.3">
      <c r="A223" s="129"/>
      <c r="B223" s="134"/>
      <c r="C223" s="134"/>
      <c r="D223" s="132"/>
      <c r="E223" s="134"/>
      <c r="G223" s="132"/>
      <c r="H223" s="134"/>
      <c r="J223" s="132"/>
      <c r="K223" s="134"/>
      <c r="M223" s="132"/>
    </row>
    <row r="224" spans="1:13" ht="12" customHeight="1" x14ac:dyDescent="0.3">
      <c r="A224" s="129"/>
      <c r="B224" s="134"/>
      <c r="C224" s="134"/>
      <c r="D224" s="132"/>
      <c r="E224" s="134"/>
      <c r="G224" s="132"/>
      <c r="H224" s="134"/>
      <c r="J224" s="132"/>
      <c r="K224" s="134"/>
      <c r="M224" s="132"/>
    </row>
    <row r="225" spans="1:13" ht="12" customHeight="1" x14ac:dyDescent="0.3">
      <c r="A225" s="129"/>
      <c r="B225" s="134"/>
      <c r="C225" s="134"/>
      <c r="D225" s="132"/>
      <c r="E225" s="134"/>
      <c r="G225" s="132"/>
      <c r="H225" s="134"/>
      <c r="J225" s="132"/>
      <c r="K225" s="134"/>
      <c r="M225" s="132"/>
    </row>
    <row r="226" spans="1:13" ht="12" customHeight="1" x14ac:dyDescent="0.3">
      <c r="A226" s="129"/>
      <c r="B226" s="134"/>
      <c r="C226" s="134"/>
      <c r="D226" s="132"/>
      <c r="E226" s="134"/>
      <c r="G226" s="132"/>
      <c r="H226" s="134"/>
      <c r="J226" s="132"/>
      <c r="K226" s="134"/>
      <c r="M226" s="132"/>
    </row>
    <row r="227" spans="1:13" ht="12" customHeight="1" x14ac:dyDescent="0.3">
      <c r="A227" s="129"/>
      <c r="B227" s="134"/>
      <c r="C227" s="134"/>
      <c r="D227" s="132"/>
      <c r="E227" s="134"/>
      <c r="G227" s="132"/>
      <c r="H227" s="134"/>
      <c r="J227" s="132"/>
      <c r="K227" s="134"/>
      <c r="M227" s="132"/>
    </row>
    <row r="228" spans="1:13" ht="12" customHeight="1" x14ac:dyDescent="0.3">
      <c r="A228" s="129"/>
      <c r="B228" s="139"/>
      <c r="C228" s="134"/>
      <c r="D228" s="132"/>
      <c r="E228" s="139"/>
      <c r="G228" s="132"/>
      <c r="H228" s="139"/>
      <c r="J228" s="132"/>
      <c r="K228" s="139"/>
      <c r="M228" s="132"/>
    </row>
    <row r="229" spans="1:13" ht="16.2" customHeight="1" x14ac:dyDescent="0.3">
      <c r="A229" s="129"/>
      <c r="B229" s="140"/>
      <c r="C229" s="140"/>
      <c r="D229" s="132"/>
      <c r="E229" s="140"/>
      <c r="F229" s="140"/>
      <c r="G229" s="132"/>
      <c r="H229" s="140"/>
      <c r="I229" s="140"/>
      <c r="J229" s="132"/>
      <c r="K229" s="140"/>
      <c r="L229" s="140"/>
      <c r="M229" s="132"/>
    </row>
    <row r="230" spans="1:13" ht="6" customHeight="1" x14ac:dyDescent="0.3">
      <c r="A230" s="129"/>
      <c r="B230" s="130"/>
      <c r="C230" s="131"/>
      <c r="D230" s="130"/>
      <c r="E230" s="130"/>
      <c r="F230" s="132"/>
      <c r="G230" s="130"/>
      <c r="H230" s="130"/>
      <c r="I230" s="132"/>
      <c r="J230" s="130"/>
      <c r="K230" s="130"/>
      <c r="L230" s="132"/>
      <c r="M230" s="130"/>
    </row>
    <row r="231" spans="1:13" ht="15.6" customHeight="1" x14ac:dyDescent="0.3">
      <c r="A231" s="133"/>
      <c r="B231" s="168"/>
      <c r="C231" s="168"/>
      <c r="D231" s="133"/>
      <c r="E231" s="168"/>
      <c r="F231" s="168"/>
      <c r="G231" s="133"/>
      <c r="H231" s="168"/>
      <c r="I231" s="168"/>
      <c r="J231" s="133"/>
      <c r="K231" s="168"/>
      <c r="L231" s="168"/>
      <c r="M231" s="132"/>
    </row>
    <row r="232" spans="1:13" ht="12" customHeight="1" x14ac:dyDescent="0.3">
      <c r="A232" s="129"/>
      <c r="B232" s="134"/>
      <c r="C232" s="134"/>
      <c r="D232" s="129"/>
      <c r="E232" s="134"/>
      <c r="G232" s="129"/>
      <c r="H232" s="134"/>
      <c r="J232" s="129"/>
      <c r="K232" s="134"/>
      <c r="M232" s="132"/>
    </row>
    <row r="233" spans="1:13" ht="12" customHeight="1" x14ac:dyDescent="0.3">
      <c r="A233" s="129"/>
      <c r="B233" s="134"/>
      <c r="C233" s="134"/>
      <c r="D233" s="132"/>
      <c r="E233" s="134"/>
      <c r="G233" s="132"/>
      <c r="H233" s="134"/>
      <c r="J233" s="132"/>
      <c r="K233" s="134"/>
      <c r="M233" s="132"/>
    </row>
    <row r="234" spans="1:13" ht="12" customHeight="1" x14ac:dyDescent="0.3">
      <c r="A234" s="129"/>
      <c r="B234" s="134"/>
      <c r="C234" s="134"/>
      <c r="D234" s="132"/>
      <c r="E234" s="134"/>
      <c r="G234" s="132"/>
      <c r="H234" s="134"/>
      <c r="J234" s="132"/>
      <c r="K234" s="134"/>
      <c r="M234" s="132"/>
    </row>
    <row r="235" spans="1:13" ht="12" customHeight="1" x14ac:dyDescent="0.3">
      <c r="A235" s="129"/>
      <c r="B235" s="134"/>
      <c r="C235" s="134"/>
      <c r="D235" s="132"/>
      <c r="E235" s="134"/>
      <c r="G235" s="132"/>
      <c r="H235" s="134"/>
      <c r="J235" s="132"/>
      <c r="K235" s="134"/>
      <c r="M235" s="132"/>
    </row>
    <row r="236" spans="1:13" ht="12" customHeight="1" x14ac:dyDescent="0.3">
      <c r="A236" s="129"/>
      <c r="B236" s="134"/>
      <c r="C236" s="134"/>
      <c r="D236" s="132"/>
      <c r="E236" s="134"/>
      <c r="G236" s="132"/>
      <c r="H236" s="134"/>
      <c r="J236" s="132"/>
      <c r="K236" s="134"/>
      <c r="M236" s="132"/>
    </row>
    <row r="237" spans="1:13" ht="12" customHeight="1" x14ac:dyDescent="0.3">
      <c r="A237" s="129"/>
      <c r="B237" s="134"/>
      <c r="C237" s="134"/>
      <c r="D237" s="132"/>
      <c r="E237" s="134"/>
      <c r="G237" s="132"/>
      <c r="H237" s="134"/>
      <c r="J237" s="132"/>
      <c r="K237" s="134"/>
      <c r="M237" s="132"/>
    </row>
    <row r="238" spans="1:13" ht="12" customHeight="1" x14ac:dyDescent="0.3">
      <c r="A238" s="129"/>
      <c r="B238" s="134"/>
      <c r="C238" s="134"/>
      <c r="D238" s="132"/>
      <c r="E238" s="134"/>
      <c r="G238" s="132"/>
      <c r="H238" s="134"/>
      <c r="J238" s="132"/>
      <c r="K238" s="134"/>
      <c r="M238" s="132"/>
    </row>
    <row r="239" spans="1:13" ht="12" customHeight="1" x14ac:dyDescent="0.3">
      <c r="A239" s="129"/>
      <c r="B239" s="134"/>
      <c r="C239" s="134"/>
      <c r="D239" s="132"/>
      <c r="E239" s="134"/>
      <c r="G239" s="132"/>
      <c r="H239" s="134"/>
      <c r="J239" s="132"/>
      <c r="K239" s="134"/>
      <c r="M239" s="132"/>
    </row>
    <row r="240" spans="1:13" ht="12" customHeight="1" x14ac:dyDescent="0.3">
      <c r="A240" s="129"/>
      <c r="B240" s="134"/>
      <c r="C240" s="134"/>
      <c r="D240" s="132"/>
      <c r="E240" s="134"/>
      <c r="G240" s="132"/>
      <c r="H240" s="134"/>
      <c r="J240" s="132"/>
      <c r="K240" s="134"/>
      <c r="M240" s="132"/>
    </row>
    <row r="241" spans="1:13" ht="12" customHeight="1" x14ac:dyDescent="0.3">
      <c r="A241" s="129"/>
      <c r="B241" s="134"/>
      <c r="C241" s="134"/>
      <c r="D241" s="132"/>
      <c r="E241" s="134"/>
      <c r="G241" s="132"/>
      <c r="H241" s="134"/>
      <c r="J241" s="132"/>
      <c r="K241" s="134"/>
      <c r="M241" s="132"/>
    </row>
    <row r="242" spans="1:13" ht="12" customHeight="1" x14ac:dyDescent="0.3">
      <c r="A242" s="129"/>
      <c r="B242" s="134"/>
      <c r="C242" s="134"/>
      <c r="D242" s="132"/>
      <c r="E242" s="134"/>
      <c r="G242" s="132"/>
      <c r="H242" s="134"/>
      <c r="J242" s="132"/>
      <c r="K242" s="134"/>
      <c r="M242" s="132"/>
    </row>
    <row r="243" spans="1:13" ht="12" customHeight="1" x14ac:dyDescent="0.3">
      <c r="A243" s="129"/>
      <c r="B243" s="134"/>
      <c r="C243" s="134"/>
      <c r="D243" s="132"/>
      <c r="E243" s="134"/>
      <c r="G243" s="132"/>
      <c r="H243" s="134"/>
      <c r="J243" s="132"/>
      <c r="K243" s="134"/>
      <c r="M243" s="132"/>
    </row>
    <row r="244" spans="1:13" ht="12" customHeight="1" x14ac:dyDescent="0.3">
      <c r="A244" s="129"/>
      <c r="B244" s="134"/>
      <c r="C244" s="134"/>
      <c r="D244" s="132"/>
      <c r="E244" s="134"/>
      <c r="G244" s="132"/>
      <c r="H244" s="134"/>
      <c r="J244" s="132"/>
      <c r="K244" s="134"/>
      <c r="M244" s="132"/>
    </row>
    <row r="245" spans="1:13" ht="12" customHeight="1" x14ac:dyDescent="0.3">
      <c r="A245" s="129"/>
      <c r="B245" s="134"/>
      <c r="C245" s="134"/>
      <c r="D245" s="132"/>
      <c r="E245" s="134"/>
      <c r="G245" s="132"/>
      <c r="H245" s="134"/>
      <c r="J245" s="132"/>
      <c r="K245" s="134"/>
      <c r="M245" s="132"/>
    </row>
    <row r="246" spans="1:13" ht="12" customHeight="1" x14ac:dyDescent="0.3">
      <c r="A246" s="129"/>
      <c r="B246" s="134"/>
      <c r="C246" s="134"/>
      <c r="D246" s="132"/>
      <c r="E246" s="134"/>
      <c r="G246" s="132"/>
      <c r="H246" s="134"/>
      <c r="J246" s="132"/>
      <c r="K246" s="134"/>
      <c r="M246" s="132"/>
    </row>
    <row r="247" spans="1:13" ht="12" customHeight="1" x14ac:dyDescent="0.3">
      <c r="A247" s="129"/>
      <c r="B247" s="134"/>
      <c r="C247" s="134"/>
      <c r="D247" s="132"/>
      <c r="E247" s="134"/>
      <c r="G247" s="132"/>
      <c r="H247" s="134"/>
      <c r="J247" s="132"/>
      <c r="K247" s="134"/>
      <c r="M247" s="132"/>
    </row>
    <row r="248" spans="1:13" ht="12" customHeight="1" x14ac:dyDescent="0.3">
      <c r="A248" s="129"/>
      <c r="B248" s="139"/>
      <c r="C248" s="134"/>
      <c r="D248" s="132"/>
      <c r="E248" s="139"/>
      <c r="G248" s="132"/>
      <c r="H248" s="139"/>
      <c r="J248" s="132"/>
      <c r="K248" s="139"/>
      <c r="M248" s="132"/>
    </row>
    <row r="249" spans="1:13" ht="16.2" customHeight="1" x14ac:dyDescent="0.3">
      <c r="A249" s="129"/>
      <c r="B249" s="140"/>
      <c r="C249" s="140"/>
      <c r="D249" s="132"/>
      <c r="E249" s="140"/>
      <c r="F249" s="140"/>
      <c r="G249" s="132"/>
      <c r="H249" s="140"/>
      <c r="I249" s="140"/>
      <c r="J249" s="132"/>
      <c r="K249" s="140"/>
      <c r="L249" s="140"/>
      <c r="M249" s="132"/>
    </row>
    <row r="250" spans="1:13" ht="6" customHeight="1" x14ac:dyDescent="0.3">
      <c r="A250" s="129"/>
      <c r="B250" s="130"/>
      <c r="C250" s="131"/>
      <c r="D250" s="130"/>
      <c r="E250" s="130"/>
      <c r="F250" s="132"/>
      <c r="G250" s="130"/>
      <c r="H250" s="130"/>
      <c r="I250" s="132"/>
      <c r="J250" s="130"/>
      <c r="K250" s="130"/>
      <c r="L250" s="132"/>
      <c r="M250" s="130"/>
    </row>
    <row r="251" spans="1:13" ht="19.95" customHeight="1" x14ac:dyDescent="0.3">
      <c r="A251" s="148"/>
      <c r="B251" s="149"/>
      <c r="C251" s="150"/>
      <c r="D251" s="149"/>
      <c r="E251" s="149"/>
      <c r="F251" s="147"/>
      <c r="G251" s="149"/>
      <c r="H251" s="149"/>
      <c r="I251" s="147"/>
      <c r="J251" s="149"/>
      <c r="K251" s="149"/>
      <c r="L251" s="147"/>
      <c r="M251" s="149"/>
    </row>
    <row r="252" spans="1:13" ht="6" customHeight="1" x14ac:dyDescent="0.3">
      <c r="A252" s="129"/>
      <c r="B252" s="130"/>
      <c r="C252" s="131"/>
      <c r="D252" s="130"/>
      <c r="E252" s="130"/>
      <c r="F252" s="132"/>
      <c r="G252" s="130"/>
      <c r="H252" s="130"/>
      <c r="I252" s="132"/>
      <c r="J252" s="130"/>
      <c r="K252" s="130"/>
      <c r="L252" s="132"/>
      <c r="M252" s="130"/>
    </row>
    <row r="253" spans="1:13" ht="15.6" customHeight="1" x14ac:dyDescent="0.3">
      <c r="A253" s="133"/>
      <c r="B253" s="168"/>
      <c r="C253" s="168"/>
      <c r="D253" s="133"/>
      <c r="E253" s="168"/>
      <c r="F253" s="168"/>
      <c r="G253" s="133"/>
      <c r="H253" s="168"/>
      <c r="I253" s="168"/>
      <c r="J253" s="133"/>
      <c r="K253" s="168"/>
      <c r="L253" s="168"/>
      <c r="M253" s="132"/>
    </row>
    <row r="254" spans="1:13" ht="12" customHeight="1" x14ac:dyDescent="0.3">
      <c r="A254" s="129"/>
      <c r="B254" s="134"/>
      <c r="C254" s="134"/>
      <c r="D254" s="129"/>
      <c r="E254" s="134"/>
      <c r="G254" s="129"/>
      <c r="H254" s="134"/>
      <c r="J254" s="129"/>
      <c r="K254" s="134"/>
      <c r="M254" s="132"/>
    </row>
    <row r="255" spans="1:13" ht="12" customHeight="1" x14ac:dyDescent="0.3">
      <c r="A255" s="129"/>
      <c r="B255" s="134"/>
      <c r="C255" s="134"/>
      <c r="D255" s="132"/>
      <c r="E255" s="134"/>
      <c r="G255" s="132"/>
      <c r="H255" s="134"/>
      <c r="J255" s="132"/>
      <c r="K255" s="134"/>
      <c r="M255" s="132"/>
    </row>
    <row r="256" spans="1:13" ht="12" customHeight="1" x14ac:dyDescent="0.3">
      <c r="A256" s="129"/>
      <c r="B256" s="134"/>
      <c r="C256" s="134"/>
      <c r="D256" s="132"/>
      <c r="E256" s="134"/>
      <c r="G256" s="132"/>
      <c r="H256" s="134"/>
      <c r="J256" s="132"/>
      <c r="K256" s="134"/>
      <c r="M256" s="132"/>
    </row>
    <row r="257" spans="1:13" ht="12" customHeight="1" x14ac:dyDescent="0.3">
      <c r="A257" s="129"/>
      <c r="B257" s="134"/>
      <c r="C257" s="134"/>
      <c r="D257" s="132"/>
      <c r="E257" s="134"/>
      <c r="G257" s="132"/>
      <c r="H257" s="134"/>
      <c r="J257" s="132"/>
      <c r="K257" s="134"/>
      <c r="M257" s="132"/>
    </row>
    <row r="258" spans="1:13" ht="12" customHeight="1" x14ac:dyDescent="0.3">
      <c r="A258" s="129"/>
      <c r="B258" s="134"/>
      <c r="C258" s="134"/>
      <c r="D258" s="132"/>
      <c r="E258" s="134"/>
      <c r="G258" s="132"/>
      <c r="H258" s="134"/>
      <c r="J258" s="132"/>
      <c r="K258" s="134"/>
      <c r="M258" s="132"/>
    </row>
    <row r="259" spans="1:13" ht="12" customHeight="1" x14ac:dyDescent="0.3">
      <c r="A259" s="129"/>
      <c r="B259" s="134"/>
      <c r="C259" s="134"/>
      <c r="D259" s="132"/>
      <c r="E259" s="134"/>
      <c r="G259" s="132"/>
      <c r="H259" s="134"/>
      <c r="J259" s="132"/>
      <c r="K259" s="134"/>
      <c r="M259" s="132"/>
    </row>
    <row r="260" spans="1:13" ht="12" customHeight="1" x14ac:dyDescent="0.3">
      <c r="A260" s="129"/>
      <c r="B260" s="134"/>
      <c r="C260" s="134"/>
      <c r="D260" s="132"/>
      <c r="E260" s="134"/>
      <c r="G260" s="132"/>
      <c r="H260" s="134"/>
      <c r="J260" s="132"/>
      <c r="K260" s="134"/>
      <c r="M260" s="132"/>
    </row>
    <row r="261" spans="1:13" ht="12" customHeight="1" x14ac:dyDescent="0.3">
      <c r="A261" s="129"/>
      <c r="B261" s="134"/>
      <c r="C261" s="134"/>
      <c r="D261" s="132"/>
      <c r="E261" s="134"/>
      <c r="G261" s="132"/>
      <c r="H261" s="134"/>
      <c r="J261" s="132"/>
      <c r="K261" s="134"/>
      <c r="M261" s="132"/>
    </row>
    <row r="262" spans="1:13" ht="12" customHeight="1" x14ac:dyDescent="0.3">
      <c r="A262" s="129"/>
      <c r="B262" s="134"/>
      <c r="C262" s="134"/>
      <c r="D262" s="132"/>
      <c r="E262" s="134"/>
      <c r="G262" s="132"/>
      <c r="H262" s="134"/>
      <c r="J262" s="132"/>
      <c r="K262" s="134"/>
      <c r="M262" s="132"/>
    </row>
    <row r="263" spans="1:13" ht="12" customHeight="1" x14ac:dyDescent="0.3">
      <c r="A263" s="129"/>
      <c r="B263" s="134"/>
      <c r="C263" s="134"/>
      <c r="D263" s="132"/>
      <c r="E263" s="134"/>
      <c r="G263" s="132"/>
      <c r="H263" s="134"/>
      <c r="J263" s="132"/>
      <c r="K263" s="134"/>
      <c r="M263" s="132"/>
    </row>
    <row r="264" spans="1:13" ht="12" customHeight="1" x14ac:dyDescent="0.3">
      <c r="A264" s="129"/>
      <c r="B264" s="134"/>
      <c r="C264" s="134"/>
      <c r="D264" s="132"/>
      <c r="E264" s="134"/>
      <c r="G264" s="132"/>
      <c r="H264" s="134"/>
      <c r="J264" s="132"/>
      <c r="K264" s="134"/>
      <c r="M264" s="132"/>
    </row>
    <row r="265" spans="1:13" ht="12" customHeight="1" x14ac:dyDescent="0.3">
      <c r="A265" s="129"/>
      <c r="B265" s="134"/>
      <c r="C265" s="134"/>
      <c r="D265" s="132"/>
      <c r="E265" s="134"/>
      <c r="G265" s="132"/>
      <c r="H265" s="134"/>
      <c r="J265" s="132"/>
      <c r="K265" s="134"/>
      <c r="M265" s="132"/>
    </row>
    <row r="266" spans="1:13" ht="12" customHeight="1" x14ac:dyDescent="0.3">
      <c r="A266" s="129"/>
      <c r="B266" s="134"/>
      <c r="C266" s="134"/>
      <c r="D266" s="132"/>
      <c r="E266" s="134"/>
      <c r="G266" s="132"/>
      <c r="H266" s="134"/>
      <c r="J266" s="132"/>
      <c r="K266" s="134"/>
      <c r="M266" s="132"/>
    </row>
    <row r="267" spans="1:13" ht="12" customHeight="1" x14ac:dyDescent="0.3">
      <c r="A267" s="129"/>
      <c r="B267" s="134"/>
      <c r="C267" s="134"/>
      <c r="D267" s="132"/>
      <c r="E267" s="134"/>
      <c r="G267" s="132"/>
      <c r="H267" s="134"/>
      <c r="J267" s="132"/>
      <c r="K267" s="134"/>
      <c r="M267" s="132"/>
    </row>
    <row r="268" spans="1:13" ht="12" customHeight="1" x14ac:dyDescent="0.3">
      <c r="A268" s="129"/>
      <c r="B268" s="134"/>
      <c r="C268" s="134"/>
      <c r="D268" s="132"/>
      <c r="E268" s="134"/>
      <c r="G268" s="132"/>
      <c r="H268" s="134"/>
      <c r="J268" s="132"/>
      <c r="K268" s="134"/>
      <c r="M268" s="132"/>
    </row>
    <row r="269" spans="1:13" ht="12" customHeight="1" x14ac:dyDescent="0.3">
      <c r="A269" s="129"/>
      <c r="B269" s="134"/>
      <c r="C269" s="134"/>
      <c r="D269" s="132"/>
      <c r="E269" s="134"/>
      <c r="G269" s="132"/>
      <c r="H269" s="134"/>
      <c r="J269" s="132"/>
      <c r="K269" s="134"/>
      <c r="M269" s="132"/>
    </row>
    <row r="270" spans="1:13" ht="12" customHeight="1" x14ac:dyDescent="0.3">
      <c r="A270" s="129"/>
      <c r="B270" s="139"/>
      <c r="C270" s="134"/>
      <c r="D270" s="132"/>
      <c r="E270" s="139"/>
      <c r="G270" s="132"/>
      <c r="H270" s="139"/>
      <c r="J270" s="132"/>
      <c r="K270" s="139"/>
      <c r="M270" s="132"/>
    </row>
    <row r="271" spans="1:13" ht="16.2" customHeight="1" x14ac:dyDescent="0.3">
      <c r="A271" s="129"/>
      <c r="B271" s="140"/>
      <c r="C271" s="140"/>
      <c r="D271" s="132"/>
      <c r="E271" s="140"/>
      <c r="F271" s="140"/>
      <c r="G271" s="132"/>
      <c r="H271" s="140"/>
      <c r="I271" s="140"/>
      <c r="J271" s="132"/>
      <c r="K271" s="140"/>
      <c r="L271" s="140"/>
      <c r="M271" s="132"/>
    </row>
    <row r="272" spans="1:13" ht="6" customHeight="1" x14ac:dyDescent="0.3">
      <c r="A272" s="129"/>
      <c r="B272" s="130"/>
      <c r="C272" s="131"/>
      <c r="D272" s="130"/>
      <c r="E272" s="130"/>
      <c r="F272" s="132"/>
      <c r="G272" s="130"/>
      <c r="H272" s="130"/>
      <c r="I272" s="132"/>
      <c r="J272" s="130"/>
      <c r="K272" s="130"/>
      <c r="L272" s="132"/>
      <c r="M272" s="130"/>
    </row>
    <row r="273" spans="1:13" ht="15.6" customHeight="1" x14ac:dyDescent="0.3">
      <c r="A273" s="133"/>
      <c r="B273" s="168"/>
      <c r="C273" s="168"/>
      <c r="D273" s="133"/>
      <c r="E273" s="168"/>
      <c r="F273" s="168"/>
      <c r="G273" s="133"/>
      <c r="H273" s="168"/>
      <c r="I273" s="168"/>
      <c r="J273" s="133"/>
      <c r="K273" s="168"/>
      <c r="L273" s="168"/>
      <c r="M273" s="132"/>
    </row>
    <row r="274" spans="1:13" ht="12" customHeight="1" x14ac:dyDescent="0.3">
      <c r="A274" s="129"/>
      <c r="B274" s="134"/>
      <c r="C274" s="134"/>
      <c r="D274" s="129"/>
      <c r="E274" s="134"/>
      <c r="G274" s="129"/>
      <c r="H274" s="134"/>
      <c r="J274" s="129"/>
      <c r="K274" s="134"/>
      <c r="M274" s="132"/>
    </row>
    <row r="275" spans="1:13" ht="12" customHeight="1" x14ac:dyDescent="0.3">
      <c r="A275" s="129"/>
      <c r="B275" s="134"/>
      <c r="C275" s="134"/>
      <c r="D275" s="132"/>
      <c r="E275" s="134"/>
      <c r="G275" s="132"/>
      <c r="H275" s="134"/>
      <c r="J275" s="132"/>
      <c r="K275" s="134"/>
      <c r="M275" s="132"/>
    </row>
    <row r="276" spans="1:13" ht="12" customHeight="1" x14ac:dyDescent="0.3">
      <c r="A276" s="129"/>
      <c r="B276" s="134"/>
      <c r="C276" s="134"/>
      <c r="D276" s="132"/>
      <c r="E276" s="134"/>
      <c r="G276" s="132"/>
      <c r="H276" s="134"/>
      <c r="J276" s="132"/>
      <c r="K276" s="134"/>
      <c r="M276" s="132"/>
    </row>
    <row r="277" spans="1:13" ht="12" customHeight="1" x14ac:dyDescent="0.3">
      <c r="A277" s="129"/>
      <c r="B277" s="134"/>
      <c r="C277" s="134"/>
      <c r="D277" s="132"/>
      <c r="E277" s="134"/>
      <c r="G277" s="132"/>
      <c r="H277" s="134"/>
      <c r="J277" s="132"/>
      <c r="K277" s="134"/>
      <c r="M277" s="132"/>
    </row>
    <row r="278" spans="1:13" ht="12" customHeight="1" x14ac:dyDescent="0.3">
      <c r="A278" s="129"/>
      <c r="B278" s="134"/>
      <c r="C278" s="134"/>
      <c r="D278" s="132"/>
      <c r="E278" s="134"/>
      <c r="G278" s="132"/>
      <c r="H278" s="134"/>
      <c r="J278" s="132"/>
      <c r="K278" s="134"/>
      <c r="M278" s="132"/>
    </row>
    <row r="279" spans="1:13" ht="12" customHeight="1" x14ac:dyDescent="0.3">
      <c r="A279" s="129"/>
      <c r="B279" s="134"/>
      <c r="C279" s="134"/>
      <c r="D279" s="132"/>
      <c r="E279" s="134"/>
      <c r="G279" s="132"/>
      <c r="H279" s="134"/>
      <c r="J279" s="132"/>
      <c r="K279" s="134"/>
      <c r="M279" s="132"/>
    </row>
    <row r="280" spans="1:13" ht="12" customHeight="1" x14ac:dyDescent="0.3">
      <c r="A280" s="129"/>
      <c r="B280" s="134"/>
      <c r="C280" s="134"/>
      <c r="D280" s="132"/>
      <c r="E280" s="134"/>
      <c r="G280" s="132"/>
      <c r="H280" s="134"/>
      <c r="J280" s="132"/>
      <c r="K280" s="134"/>
      <c r="M280" s="132"/>
    </row>
    <row r="281" spans="1:13" ht="12" customHeight="1" x14ac:dyDescent="0.3">
      <c r="A281" s="129"/>
      <c r="B281" s="134"/>
      <c r="C281" s="134"/>
      <c r="D281" s="132"/>
      <c r="E281" s="134"/>
      <c r="G281" s="132"/>
      <c r="H281" s="134"/>
      <c r="J281" s="132"/>
      <c r="K281" s="134"/>
      <c r="M281" s="132"/>
    </row>
    <row r="282" spans="1:13" ht="12" customHeight="1" x14ac:dyDescent="0.3">
      <c r="A282" s="129"/>
      <c r="B282" s="134"/>
      <c r="C282" s="134"/>
      <c r="D282" s="132"/>
      <c r="E282" s="134"/>
      <c r="G282" s="132"/>
      <c r="H282" s="134"/>
      <c r="J282" s="132"/>
      <c r="K282" s="134"/>
      <c r="M282" s="132"/>
    </row>
    <row r="283" spans="1:13" ht="12" customHeight="1" x14ac:dyDescent="0.3">
      <c r="A283" s="129"/>
      <c r="B283" s="134"/>
      <c r="C283" s="134"/>
      <c r="D283" s="132"/>
      <c r="E283" s="134"/>
      <c r="G283" s="132"/>
      <c r="H283" s="134"/>
      <c r="J283" s="132"/>
      <c r="K283" s="134"/>
      <c r="M283" s="132"/>
    </row>
    <row r="284" spans="1:13" ht="12" customHeight="1" x14ac:dyDescent="0.3">
      <c r="A284" s="129"/>
      <c r="B284" s="134"/>
      <c r="C284" s="134"/>
      <c r="D284" s="132"/>
      <c r="E284" s="134"/>
      <c r="G284" s="132"/>
      <c r="H284" s="134"/>
      <c r="J284" s="132"/>
      <c r="K284" s="134"/>
      <c r="M284" s="132"/>
    </row>
    <row r="285" spans="1:13" ht="12" customHeight="1" x14ac:dyDescent="0.3">
      <c r="A285" s="129"/>
      <c r="B285" s="134"/>
      <c r="C285" s="134"/>
      <c r="D285" s="132"/>
      <c r="E285" s="134"/>
      <c r="G285" s="132"/>
      <c r="H285" s="134"/>
      <c r="J285" s="132"/>
      <c r="K285" s="134"/>
      <c r="M285" s="132"/>
    </row>
    <row r="286" spans="1:13" ht="12" customHeight="1" x14ac:dyDescent="0.3">
      <c r="A286" s="129"/>
      <c r="B286" s="134"/>
      <c r="C286" s="134"/>
      <c r="D286" s="132"/>
      <c r="E286" s="134"/>
      <c r="G286" s="132"/>
      <c r="H286" s="134"/>
      <c r="J286" s="132"/>
      <c r="K286" s="134"/>
      <c r="M286" s="132"/>
    </row>
    <row r="287" spans="1:13" ht="12" customHeight="1" x14ac:dyDescent="0.3">
      <c r="A287" s="129"/>
      <c r="B287" s="134"/>
      <c r="C287" s="134"/>
      <c r="D287" s="132"/>
      <c r="E287" s="134"/>
      <c r="G287" s="132"/>
      <c r="H287" s="134"/>
      <c r="J287" s="132"/>
      <c r="K287" s="134"/>
      <c r="M287" s="132"/>
    </row>
    <row r="288" spans="1:13" ht="12" customHeight="1" x14ac:dyDescent="0.3">
      <c r="A288" s="129"/>
      <c r="B288" s="134"/>
      <c r="C288" s="134"/>
      <c r="D288" s="132"/>
      <c r="E288" s="134"/>
      <c r="G288" s="132"/>
      <c r="H288" s="134"/>
      <c r="J288" s="132"/>
      <c r="K288" s="134"/>
      <c r="M288" s="132"/>
    </row>
    <row r="289" spans="1:13" ht="12" customHeight="1" x14ac:dyDescent="0.3">
      <c r="A289" s="129"/>
      <c r="B289" s="134"/>
      <c r="C289" s="134"/>
      <c r="D289" s="132"/>
      <c r="E289" s="134"/>
      <c r="G289" s="132"/>
      <c r="H289" s="134"/>
      <c r="J289" s="132"/>
      <c r="K289" s="134"/>
      <c r="M289" s="132"/>
    </row>
    <row r="290" spans="1:13" ht="12" customHeight="1" x14ac:dyDescent="0.3">
      <c r="A290" s="129"/>
      <c r="B290" s="139"/>
      <c r="C290" s="134"/>
      <c r="D290" s="132"/>
      <c r="E290" s="139"/>
      <c r="G290" s="132"/>
      <c r="H290" s="139"/>
      <c r="J290" s="132"/>
      <c r="K290" s="139"/>
      <c r="M290" s="132"/>
    </row>
    <row r="291" spans="1:13" ht="16.2" customHeight="1" x14ac:dyDescent="0.3">
      <c r="A291" s="129"/>
      <c r="B291" s="140"/>
      <c r="C291" s="140"/>
      <c r="D291" s="132"/>
      <c r="E291" s="140"/>
      <c r="F291" s="140"/>
      <c r="G291" s="132"/>
      <c r="H291" s="140"/>
      <c r="I291" s="140"/>
      <c r="J291" s="132"/>
      <c r="K291" s="140"/>
      <c r="L291" s="140"/>
      <c r="M291" s="132"/>
    </row>
    <row r="292" spans="1:13" ht="6" customHeight="1" x14ac:dyDescent="0.3">
      <c r="A292" s="129"/>
      <c r="B292" s="130"/>
      <c r="C292" s="131"/>
      <c r="D292" s="130"/>
      <c r="E292" s="130"/>
      <c r="F292" s="132"/>
      <c r="G292" s="130"/>
      <c r="H292" s="130"/>
      <c r="I292" s="132"/>
      <c r="J292" s="130"/>
      <c r="K292" s="130"/>
      <c r="L292" s="132"/>
      <c r="M292" s="130"/>
    </row>
    <row r="293" spans="1:13" ht="15.6" customHeight="1" x14ac:dyDescent="0.3">
      <c r="A293" s="133"/>
      <c r="B293" s="168"/>
      <c r="C293" s="168"/>
      <c r="D293" s="133"/>
      <c r="E293" s="168"/>
      <c r="F293" s="168"/>
      <c r="G293" s="133"/>
      <c r="H293" s="168"/>
      <c r="I293" s="168"/>
      <c r="J293" s="133"/>
      <c r="K293" s="168"/>
      <c r="L293" s="168"/>
      <c r="M293" s="132"/>
    </row>
    <row r="294" spans="1:13" ht="12" customHeight="1" x14ac:dyDescent="0.3">
      <c r="A294" s="129"/>
      <c r="B294" s="134"/>
      <c r="C294" s="134"/>
      <c r="D294" s="129"/>
      <c r="E294" s="134"/>
      <c r="G294" s="129"/>
      <c r="H294" s="134"/>
      <c r="J294" s="129"/>
      <c r="K294" s="134"/>
      <c r="M294" s="132"/>
    </row>
    <row r="295" spans="1:13" ht="12" customHeight="1" x14ac:dyDescent="0.3">
      <c r="A295" s="129"/>
      <c r="B295" s="134"/>
      <c r="C295" s="134"/>
      <c r="D295" s="132"/>
      <c r="E295" s="134"/>
      <c r="G295" s="132"/>
      <c r="H295" s="134"/>
      <c r="J295" s="132"/>
      <c r="K295" s="134"/>
      <c r="M295" s="132"/>
    </row>
    <row r="296" spans="1:13" ht="12" customHeight="1" x14ac:dyDescent="0.3">
      <c r="A296" s="129"/>
      <c r="B296" s="134"/>
      <c r="C296" s="134"/>
      <c r="D296" s="132"/>
      <c r="E296" s="134"/>
      <c r="G296" s="132"/>
      <c r="H296" s="134"/>
      <c r="J296" s="132"/>
      <c r="K296" s="134"/>
      <c r="M296" s="132"/>
    </row>
    <row r="297" spans="1:13" ht="12" customHeight="1" x14ac:dyDescent="0.3">
      <c r="A297" s="129"/>
      <c r="B297" s="134"/>
      <c r="C297" s="134"/>
      <c r="D297" s="132"/>
      <c r="E297" s="134"/>
      <c r="G297" s="132"/>
      <c r="H297" s="134"/>
      <c r="J297" s="132"/>
      <c r="K297" s="134"/>
      <c r="M297" s="132"/>
    </row>
    <row r="298" spans="1:13" ht="12" customHeight="1" x14ac:dyDescent="0.3">
      <c r="A298" s="129"/>
      <c r="B298" s="134"/>
      <c r="C298" s="134"/>
      <c r="D298" s="132"/>
      <c r="E298" s="134"/>
      <c r="G298" s="132"/>
      <c r="H298" s="134"/>
      <c r="J298" s="132"/>
      <c r="K298" s="134"/>
      <c r="M298" s="132"/>
    </row>
    <row r="299" spans="1:13" ht="12" customHeight="1" x14ac:dyDescent="0.3">
      <c r="A299" s="129"/>
      <c r="B299" s="134"/>
      <c r="C299" s="134"/>
      <c r="D299" s="132"/>
      <c r="E299" s="134"/>
      <c r="G299" s="132"/>
      <c r="H299" s="134"/>
      <c r="J299" s="132"/>
      <c r="K299" s="134"/>
      <c r="M299" s="132"/>
    </row>
    <row r="300" spans="1:13" ht="12" customHeight="1" x14ac:dyDescent="0.3">
      <c r="A300" s="129"/>
      <c r="B300" s="134"/>
      <c r="C300" s="134"/>
      <c r="D300" s="132"/>
      <c r="E300" s="134"/>
      <c r="G300" s="132"/>
      <c r="H300" s="134"/>
      <c r="J300" s="132"/>
      <c r="K300" s="134"/>
      <c r="M300" s="132"/>
    </row>
    <row r="301" spans="1:13" ht="12" customHeight="1" x14ac:dyDescent="0.3">
      <c r="A301" s="129"/>
      <c r="B301" s="134"/>
      <c r="C301" s="134"/>
      <c r="D301" s="132"/>
      <c r="E301" s="134"/>
      <c r="G301" s="132"/>
      <c r="H301" s="134"/>
      <c r="J301" s="132"/>
      <c r="K301" s="134"/>
      <c r="M301" s="132"/>
    </row>
    <row r="302" spans="1:13" ht="12" customHeight="1" x14ac:dyDescent="0.3">
      <c r="A302" s="129"/>
      <c r="B302" s="134"/>
      <c r="C302" s="134"/>
      <c r="D302" s="132"/>
      <c r="E302" s="134"/>
      <c r="G302" s="132"/>
      <c r="H302" s="134"/>
      <c r="J302" s="132"/>
      <c r="K302" s="134"/>
      <c r="M302" s="132"/>
    </row>
    <row r="303" spans="1:13" ht="12" customHeight="1" x14ac:dyDescent="0.3">
      <c r="A303" s="129"/>
      <c r="B303" s="134"/>
      <c r="C303" s="134"/>
      <c r="D303" s="132"/>
      <c r="E303" s="134"/>
      <c r="G303" s="132"/>
      <c r="H303" s="134"/>
      <c r="J303" s="132"/>
      <c r="K303" s="134"/>
      <c r="M303" s="132"/>
    </row>
    <row r="304" spans="1:13" ht="12" customHeight="1" x14ac:dyDescent="0.3">
      <c r="A304" s="129"/>
      <c r="B304" s="134"/>
      <c r="C304" s="134"/>
      <c r="D304" s="132"/>
      <c r="E304" s="134"/>
      <c r="G304" s="132"/>
      <c r="H304" s="134"/>
      <c r="J304" s="132"/>
      <c r="K304" s="134"/>
      <c r="M304" s="132"/>
    </row>
    <row r="305" spans="1:13" ht="12" customHeight="1" x14ac:dyDescent="0.3">
      <c r="A305" s="129"/>
      <c r="B305" s="134"/>
      <c r="C305" s="134"/>
      <c r="D305" s="132"/>
      <c r="E305" s="134"/>
      <c r="G305" s="132"/>
      <c r="H305" s="134"/>
      <c r="J305" s="132"/>
      <c r="K305" s="134"/>
      <c r="M305" s="132"/>
    </row>
    <row r="306" spans="1:13" ht="12" customHeight="1" x14ac:dyDescent="0.3">
      <c r="A306" s="129"/>
      <c r="B306" s="134"/>
      <c r="C306" s="134"/>
      <c r="D306" s="132"/>
      <c r="E306" s="134"/>
      <c r="G306" s="132"/>
      <c r="H306" s="134"/>
      <c r="J306" s="132"/>
      <c r="K306" s="134"/>
      <c r="M306" s="132"/>
    </row>
    <row r="307" spans="1:13" ht="12" customHeight="1" x14ac:dyDescent="0.3">
      <c r="A307" s="129"/>
      <c r="B307" s="134"/>
      <c r="C307" s="134"/>
      <c r="D307" s="132"/>
      <c r="E307" s="134"/>
      <c r="G307" s="132"/>
      <c r="H307" s="134"/>
      <c r="J307" s="132"/>
      <c r="K307" s="134"/>
      <c r="M307" s="132"/>
    </row>
    <row r="308" spans="1:13" ht="12" customHeight="1" x14ac:dyDescent="0.3">
      <c r="A308" s="129"/>
      <c r="B308" s="134"/>
      <c r="C308" s="134"/>
      <c r="D308" s="132"/>
      <c r="E308" s="134"/>
      <c r="G308" s="132"/>
      <c r="H308" s="134"/>
      <c r="J308" s="132"/>
      <c r="K308" s="134"/>
      <c r="M308" s="132"/>
    </row>
    <row r="309" spans="1:13" ht="12" customHeight="1" x14ac:dyDescent="0.3">
      <c r="A309" s="129"/>
      <c r="B309" s="134"/>
      <c r="C309" s="134"/>
      <c r="D309" s="132"/>
      <c r="E309" s="134"/>
      <c r="G309" s="132"/>
      <c r="H309" s="134"/>
      <c r="J309" s="132"/>
      <c r="K309" s="134"/>
      <c r="M309" s="132"/>
    </row>
    <row r="310" spans="1:13" ht="12" customHeight="1" x14ac:dyDescent="0.3">
      <c r="A310" s="129"/>
      <c r="B310" s="139"/>
      <c r="C310" s="134"/>
      <c r="D310" s="132"/>
      <c r="E310" s="139"/>
      <c r="G310" s="132"/>
      <c r="H310" s="139"/>
      <c r="J310" s="132"/>
      <c r="K310" s="139"/>
      <c r="M310" s="132"/>
    </row>
    <row r="311" spans="1:13" ht="16.2" customHeight="1" x14ac:dyDescent="0.3">
      <c r="A311" s="129"/>
      <c r="B311" s="140"/>
      <c r="C311" s="140"/>
      <c r="D311" s="132"/>
      <c r="E311" s="140"/>
      <c r="F311" s="140"/>
      <c r="G311" s="132"/>
      <c r="H311" s="140"/>
      <c r="I311" s="140"/>
      <c r="J311" s="132"/>
      <c r="K311" s="140"/>
      <c r="L311" s="140"/>
      <c r="M311" s="132"/>
    </row>
    <row r="312" spans="1:13" ht="6" customHeight="1" x14ac:dyDescent="0.3">
      <c r="A312" s="129"/>
      <c r="B312" s="130"/>
      <c r="C312" s="131"/>
      <c r="D312" s="130"/>
      <c r="E312" s="130"/>
      <c r="F312" s="132"/>
      <c r="G312" s="130"/>
      <c r="H312" s="130"/>
      <c r="I312" s="132"/>
      <c r="J312" s="130"/>
      <c r="K312" s="130"/>
      <c r="L312" s="132"/>
      <c r="M312" s="130"/>
    </row>
    <row r="313" spans="1:13" ht="19.95" customHeight="1" x14ac:dyDescent="0.3"/>
    <row r="314" spans="1:13" ht="6" customHeight="1" x14ac:dyDescent="0.3">
      <c r="A314" s="129"/>
      <c r="B314" s="130"/>
      <c r="C314" s="131"/>
      <c r="D314" s="130"/>
      <c r="E314" s="130"/>
      <c r="F314" s="132"/>
      <c r="G314" s="130"/>
      <c r="H314" s="130"/>
      <c r="I314" s="132"/>
      <c r="J314" s="130"/>
      <c r="K314" s="130"/>
      <c r="L314" s="132"/>
      <c r="M314" s="130"/>
    </row>
    <row r="315" spans="1:13" ht="15.6" customHeight="1" x14ac:dyDescent="0.3">
      <c r="A315" s="133"/>
      <c r="B315" s="168"/>
      <c r="C315" s="168"/>
      <c r="D315" s="133"/>
      <c r="E315" s="168"/>
      <c r="F315" s="168"/>
      <c r="G315" s="133"/>
      <c r="H315" s="168"/>
      <c r="I315" s="168"/>
      <c r="J315" s="133"/>
      <c r="K315" s="168"/>
      <c r="L315" s="168"/>
      <c r="M315" s="132"/>
    </row>
    <row r="316" spans="1:13" ht="12" customHeight="1" x14ac:dyDescent="0.3">
      <c r="A316" s="129"/>
      <c r="B316" s="134"/>
      <c r="C316" s="134"/>
      <c r="D316" s="129"/>
      <c r="E316" s="134"/>
      <c r="G316" s="129"/>
      <c r="H316" s="134"/>
      <c r="J316" s="129"/>
      <c r="K316" s="134"/>
      <c r="M316" s="132"/>
    </row>
    <row r="317" spans="1:13" ht="12" customHeight="1" x14ac:dyDescent="0.3">
      <c r="A317" s="129"/>
      <c r="B317" s="134"/>
      <c r="C317" s="134"/>
      <c r="D317" s="132"/>
      <c r="E317" s="134"/>
      <c r="G317" s="132"/>
      <c r="H317" s="134"/>
      <c r="J317" s="132"/>
      <c r="K317" s="134"/>
      <c r="M317" s="132"/>
    </row>
    <row r="318" spans="1:13" ht="12" customHeight="1" x14ac:dyDescent="0.3">
      <c r="A318" s="129"/>
      <c r="B318" s="134"/>
      <c r="C318" s="134"/>
      <c r="D318" s="132"/>
      <c r="E318" s="134"/>
      <c r="G318" s="132"/>
      <c r="H318" s="134"/>
      <c r="J318" s="132"/>
      <c r="K318" s="134"/>
      <c r="M318" s="132"/>
    </row>
    <row r="319" spans="1:13" ht="12" customHeight="1" x14ac:dyDescent="0.3">
      <c r="A319" s="129"/>
      <c r="B319" s="134"/>
      <c r="C319" s="134"/>
      <c r="D319" s="132"/>
      <c r="E319" s="134"/>
      <c r="G319" s="132"/>
      <c r="H319" s="134"/>
      <c r="J319" s="132"/>
      <c r="K319" s="134"/>
      <c r="M319" s="132"/>
    </row>
    <row r="320" spans="1:13" ht="12" customHeight="1" x14ac:dyDescent="0.3">
      <c r="A320" s="129"/>
      <c r="B320" s="134"/>
      <c r="C320" s="134"/>
      <c r="D320" s="132"/>
      <c r="E320" s="134"/>
      <c r="G320" s="132"/>
      <c r="H320" s="134"/>
      <c r="J320" s="132"/>
      <c r="K320" s="134"/>
      <c r="M320" s="132"/>
    </row>
    <row r="321" spans="1:13" ht="12" customHeight="1" x14ac:dyDescent="0.3">
      <c r="A321" s="129"/>
      <c r="B321" s="134"/>
      <c r="C321" s="134"/>
      <c r="D321" s="132"/>
      <c r="E321" s="134"/>
      <c r="G321" s="132"/>
      <c r="H321" s="134"/>
      <c r="J321" s="132"/>
      <c r="K321" s="134"/>
      <c r="M321" s="132"/>
    </row>
    <row r="322" spans="1:13" ht="12" customHeight="1" x14ac:dyDescent="0.3">
      <c r="A322" s="129"/>
      <c r="B322" s="134"/>
      <c r="C322" s="134"/>
      <c r="D322" s="132"/>
      <c r="E322" s="134"/>
      <c r="G322" s="132"/>
      <c r="H322" s="134"/>
      <c r="J322" s="132"/>
      <c r="K322" s="134"/>
      <c r="M322" s="132"/>
    </row>
    <row r="323" spans="1:13" ht="12" customHeight="1" x14ac:dyDescent="0.3">
      <c r="A323" s="129"/>
      <c r="B323" s="134"/>
      <c r="C323" s="134"/>
      <c r="D323" s="132"/>
      <c r="E323" s="134"/>
      <c r="G323" s="132"/>
      <c r="H323" s="134"/>
      <c r="J323" s="132"/>
      <c r="K323" s="134"/>
      <c r="M323" s="132"/>
    </row>
    <row r="324" spans="1:13" ht="12" customHeight="1" x14ac:dyDescent="0.3">
      <c r="A324" s="129"/>
      <c r="B324" s="134"/>
      <c r="C324" s="134"/>
      <c r="D324" s="132"/>
      <c r="E324" s="134"/>
      <c r="G324" s="132"/>
      <c r="H324" s="134"/>
      <c r="J324" s="132"/>
      <c r="K324" s="134"/>
      <c r="M324" s="132"/>
    </row>
    <row r="325" spans="1:13" ht="12" customHeight="1" x14ac:dyDescent="0.3">
      <c r="A325" s="129"/>
      <c r="B325" s="134"/>
      <c r="C325" s="134"/>
      <c r="D325" s="132"/>
      <c r="E325" s="134"/>
      <c r="G325" s="132"/>
      <c r="H325" s="134"/>
      <c r="J325" s="132"/>
      <c r="K325" s="134"/>
      <c r="M325" s="132"/>
    </row>
    <row r="326" spans="1:13" ht="12" customHeight="1" x14ac:dyDescent="0.3">
      <c r="A326" s="129"/>
      <c r="B326" s="134"/>
      <c r="C326" s="134"/>
      <c r="D326" s="132"/>
      <c r="E326" s="134"/>
      <c r="G326" s="132"/>
      <c r="H326" s="134"/>
      <c r="J326" s="132"/>
      <c r="K326" s="134"/>
      <c r="M326" s="132"/>
    </row>
    <row r="327" spans="1:13" ht="12" customHeight="1" x14ac:dyDescent="0.3">
      <c r="A327" s="129"/>
      <c r="B327" s="134"/>
      <c r="C327" s="134"/>
      <c r="D327" s="132"/>
      <c r="E327" s="134"/>
      <c r="G327" s="132"/>
      <c r="H327" s="134"/>
      <c r="J327" s="132"/>
      <c r="K327" s="134"/>
      <c r="M327" s="132"/>
    </row>
    <row r="328" spans="1:13" ht="12" customHeight="1" x14ac:dyDescent="0.3">
      <c r="A328" s="129"/>
      <c r="B328" s="134"/>
      <c r="C328" s="134"/>
      <c r="D328" s="132"/>
      <c r="E328" s="134"/>
      <c r="G328" s="132"/>
      <c r="H328" s="134"/>
      <c r="J328" s="132"/>
      <c r="K328" s="134"/>
      <c r="M328" s="132"/>
    </row>
    <row r="329" spans="1:13" ht="12" customHeight="1" x14ac:dyDescent="0.3">
      <c r="A329" s="129"/>
      <c r="B329" s="134"/>
      <c r="C329" s="134"/>
      <c r="D329" s="132"/>
      <c r="E329" s="134"/>
      <c r="G329" s="132"/>
      <c r="H329" s="134"/>
      <c r="J329" s="132"/>
      <c r="K329" s="134"/>
      <c r="M329" s="132"/>
    </row>
    <row r="330" spans="1:13" ht="12" customHeight="1" x14ac:dyDescent="0.3">
      <c r="A330" s="129"/>
      <c r="B330" s="134"/>
      <c r="C330" s="134"/>
      <c r="D330" s="132"/>
      <c r="E330" s="134"/>
      <c r="G330" s="132"/>
      <c r="H330" s="134"/>
      <c r="J330" s="132"/>
      <c r="K330" s="134"/>
      <c r="M330" s="132"/>
    </row>
    <row r="331" spans="1:13" ht="12" customHeight="1" x14ac:dyDescent="0.3">
      <c r="A331" s="129"/>
      <c r="B331" s="134"/>
      <c r="C331" s="134"/>
      <c r="D331" s="132"/>
      <c r="E331" s="134"/>
      <c r="G331" s="132"/>
      <c r="H331" s="134"/>
      <c r="J331" s="132"/>
      <c r="K331" s="134"/>
      <c r="M331" s="132"/>
    </row>
    <row r="332" spans="1:13" ht="12" customHeight="1" x14ac:dyDescent="0.3">
      <c r="A332" s="129"/>
      <c r="B332" s="139"/>
      <c r="C332" s="134"/>
      <c r="D332" s="132"/>
      <c r="E332" s="139"/>
      <c r="G332" s="132"/>
      <c r="H332" s="139"/>
      <c r="J332" s="132"/>
      <c r="K332" s="139"/>
      <c r="M332" s="132"/>
    </row>
    <row r="333" spans="1:13" ht="16.2" customHeight="1" x14ac:dyDescent="0.3">
      <c r="A333" s="129"/>
      <c r="B333" s="140"/>
      <c r="C333" s="140"/>
      <c r="D333" s="132"/>
      <c r="E333" s="140"/>
      <c r="F333" s="140"/>
      <c r="G333" s="132"/>
      <c r="H333" s="140"/>
      <c r="I333" s="140"/>
      <c r="J333" s="132"/>
      <c r="K333" s="140"/>
      <c r="L333" s="140"/>
      <c r="M333" s="132"/>
    </row>
    <row r="334" spans="1:13" ht="6" customHeight="1" x14ac:dyDescent="0.3">
      <c r="A334" s="129"/>
      <c r="B334" s="130"/>
      <c r="C334" s="131"/>
      <c r="D334" s="130"/>
      <c r="E334" s="130"/>
      <c r="F334" s="132"/>
      <c r="G334" s="130"/>
      <c r="H334" s="130"/>
      <c r="I334" s="132"/>
      <c r="J334" s="130"/>
      <c r="K334" s="130"/>
      <c r="L334" s="132"/>
      <c r="M334" s="130"/>
    </row>
    <row r="335" spans="1:13" ht="15.6" customHeight="1" x14ac:dyDescent="0.3">
      <c r="A335" s="133"/>
      <c r="B335" s="168"/>
      <c r="C335" s="168"/>
      <c r="D335" s="133"/>
      <c r="E335" s="168"/>
      <c r="F335" s="168"/>
      <c r="G335" s="133"/>
      <c r="H335" s="168"/>
      <c r="I335" s="168"/>
      <c r="J335" s="133"/>
      <c r="K335" s="168"/>
      <c r="L335" s="168"/>
      <c r="M335" s="132"/>
    </row>
    <row r="336" spans="1:13" ht="12" customHeight="1" x14ac:dyDescent="0.3">
      <c r="A336" s="129"/>
      <c r="B336" s="134"/>
      <c r="C336" s="134"/>
      <c r="D336" s="129"/>
      <c r="E336" s="134"/>
      <c r="G336" s="129"/>
      <c r="H336" s="134"/>
      <c r="J336" s="129"/>
      <c r="K336" s="134"/>
      <c r="M336" s="132"/>
    </row>
    <row r="337" spans="1:13" ht="12" customHeight="1" x14ac:dyDescent="0.3">
      <c r="A337" s="129"/>
      <c r="B337" s="134"/>
      <c r="C337" s="134"/>
      <c r="D337" s="132"/>
      <c r="E337" s="134"/>
      <c r="G337" s="132"/>
      <c r="H337" s="134"/>
      <c r="J337" s="132"/>
      <c r="K337" s="134"/>
      <c r="M337" s="132"/>
    </row>
    <row r="338" spans="1:13" ht="12" customHeight="1" x14ac:dyDescent="0.3">
      <c r="A338" s="129"/>
      <c r="B338" s="134"/>
      <c r="C338" s="134"/>
      <c r="D338" s="132"/>
      <c r="E338" s="134"/>
      <c r="G338" s="132"/>
      <c r="H338" s="134"/>
      <c r="J338" s="132"/>
      <c r="K338" s="134"/>
      <c r="M338" s="132"/>
    </row>
    <row r="339" spans="1:13" ht="12" customHeight="1" x14ac:dyDescent="0.3">
      <c r="A339" s="129"/>
      <c r="B339" s="134"/>
      <c r="C339" s="134"/>
      <c r="D339" s="132"/>
      <c r="E339" s="134"/>
      <c r="G339" s="132"/>
      <c r="H339" s="134"/>
      <c r="J339" s="132"/>
      <c r="K339" s="134"/>
      <c r="M339" s="132"/>
    </row>
    <row r="340" spans="1:13" ht="12" customHeight="1" x14ac:dyDescent="0.3">
      <c r="A340" s="129"/>
      <c r="B340" s="134"/>
      <c r="C340" s="134"/>
      <c r="D340" s="132"/>
      <c r="E340" s="134"/>
      <c r="G340" s="132"/>
      <c r="H340" s="134"/>
      <c r="J340" s="132"/>
      <c r="K340" s="134"/>
      <c r="M340" s="132"/>
    </row>
    <row r="341" spans="1:13" ht="12" customHeight="1" x14ac:dyDescent="0.3">
      <c r="A341" s="129"/>
      <c r="B341" s="134"/>
      <c r="C341" s="134"/>
      <c r="D341" s="132"/>
      <c r="E341" s="134"/>
      <c r="G341" s="132"/>
      <c r="H341" s="134"/>
      <c r="J341" s="132"/>
      <c r="K341" s="134"/>
      <c r="M341" s="132"/>
    </row>
    <row r="342" spans="1:13" ht="12" customHeight="1" x14ac:dyDescent="0.3">
      <c r="A342" s="129"/>
      <c r="B342" s="134"/>
      <c r="C342" s="134"/>
      <c r="D342" s="132"/>
      <c r="E342" s="134"/>
      <c r="G342" s="132"/>
      <c r="H342" s="134"/>
      <c r="J342" s="132"/>
      <c r="K342" s="134"/>
      <c r="M342" s="132"/>
    </row>
    <row r="343" spans="1:13" ht="12" customHeight="1" x14ac:dyDescent="0.3">
      <c r="A343" s="129"/>
      <c r="B343" s="134"/>
      <c r="C343" s="134"/>
      <c r="D343" s="132"/>
      <c r="E343" s="134"/>
      <c r="G343" s="132"/>
      <c r="H343" s="134"/>
      <c r="J343" s="132"/>
      <c r="K343" s="134"/>
      <c r="M343" s="132"/>
    </row>
    <row r="344" spans="1:13" ht="12" customHeight="1" x14ac:dyDescent="0.3">
      <c r="A344" s="129"/>
      <c r="B344" s="134"/>
      <c r="C344" s="134"/>
      <c r="D344" s="132"/>
      <c r="E344" s="134"/>
      <c r="G344" s="132"/>
      <c r="H344" s="134"/>
      <c r="J344" s="132"/>
      <c r="K344" s="134"/>
      <c r="M344" s="132"/>
    </row>
    <row r="345" spans="1:13" ht="12" customHeight="1" x14ac:dyDescent="0.3">
      <c r="A345" s="129"/>
      <c r="B345" s="134"/>
      <c r="C345" s="134"/>
      <c r="D345" s="132"/>
      <c r="E345" s="134"/>
      <c r="G345" s="132"/>
      <c r="H345" s="134"/>
      <c r="J345" s="132"/>
      <c r="K345" s="134"/>
      <c r="M345" s="132"/>
    </row>
    <row r="346" spans="1:13" ht="12" customHeight="1" x14ac:dyDescent="0.3">
      <c r="A346" s="129"/>
      <c r="B346" s="134"/>
      <c r="C346" s="134"/>
      <c r="D346" s="132"/>
      <c r="E346" s="134"/>
      <c r="G346" s="132"/>
      <c r="H346" s="134"/>
      <c r="J346" s="132"/>
      <c r="K346" s="134"/>
      <c r="M346" s="132"/>
    </row>
    <row r="347" spans="1:13" ht="12" customHeight="1" x14ac:dyDescent="0.3">
      <c r="A347" s="129"/>
      <c r="B347" s="134"/>
      <c r="C347" s="134"/>
      <c r="D347" s="132"/>
      <c r="E347" s="134"/>
      <c r="G347" s="132"/>
      <c r="H347" s="134"/>
      <c r="J347" s="132"/>
      <c r="K347" s="134"/>
      <c r="M347" s="132"/>
    </row>
    <row r="348" spans="1:13" ht="12" customHeight="1" x14ac:dyDescent="0.3">
      <c r="A348" s="129"/>
      <c r="B348" s="134"/>
      <c r="C348" s="134"/>
      <c r="D348" s="132"/>
      <c r="E348" s="134"/>
      <c r="G348" s="132"/>
      <c r="H348" s="134"/>
      <c r="J348" s="132"/>
      <c r="K348" s="134"/>
      <c r="M348" s="132"/>
    </row>
    <row r="349" spans="1:13" ht="12" customHeight="1" x14ac:dyDescent="0.3">
      <c r="A349" s="129"/>
      <c r="B349" s="134"/>
      <c r="C349" s="134"/>
      <c r="D349" s="132"/>
      <c r="E349" s="134"/>
      <c r="G349" s="132"/>
      <c r="H349" s="134"/>
      <c r="J349" s="132"/>
      <c r="K349" s="134"/>
      <c r="M349" s="132"/>
    </row>
    <row r="350" spans="1:13" ht="12" customHeight="1" x14ac:dyDescent="0.3">
      <c r="A350" s="129"/>
      <c r="B350" s="134"/>
      <c r="C350" s="134"/>
      <c r="D350" s="132"/>
      <c r="E350" s="134"/>
      <c r="G350" s="132"/>
      <c r="H350" s="134"/>
      <c r="J350" s="132"/>
      <c r="K350" s="134"/>
      <c r="M350" s="132"/>
    </row>
    <row r="351" spans="1:13" ht="12" customHeight="1" x14ac:dyDescent="0.3">
      <c r="A351" s="129"/>
      <c r="B351" s="134"/>
      <c r="C351" s="134"/>
      <c r="D351" s="132"/>
      <c r="E351" s="134"/>
      <c r="G351" s="132"/>
      <c r="H351" s="134"/>
      <c r="J351" s="132"/>
      <c r="K351" s="134"/>
      <c r="M351" s="132"/>
    </row>
    <row r="352" spans="1:13" ht="12" customHeight="1" x14ac:dyDescent="0.3">
      <c r="A352" s="129"/>
      <c r="B352" s="139"/>
      <c r="C352" s="134"/>
      <c r="D352" s="132"/>
      <c r="E352" s="139"/>
      <c r="G352" s="132"/>
      <c r="H352" s="139"/>
      <c r="J352" s="132"/>
      <c r="K352" s="139"/>
      <c r="M352" s="132"/>
    </row>
    <row r="353" spans="1:13" ht="16.2" customHeight="1" x14ac:dyDescent="0.3">
      <c r="A353" s="129"/>
      <c r="B353" s="140"/>
      <c r="C353" s="140"/>
      <c r="D353" s="132"/>
      <c r="E353" s="140"/>
      <c r="F353" s="140"/>
      <c r="G353" s="132"/>
      <c r="H353" s="140"/>
      <c r="I353" s="140"/>
      <c r="J353" s="132"/>
      <c r="K353" s="140"/>
      <c r="L353" s="140"/>
      <c r="M353" s="132"/>
    </row>
    <row r="354" spans="1:13" ht="6" customHeight="1" x14ac:dyDescent="0.3">
      <c r="A354" s="129"/>
      <c r="B354" s="130"/>
      <c r="C354" s="131"/>
      <c r="D354" s="130"/>
      <c r="E354" s="130"/>
      <c r="F354" s="132"/>
      <c r="G354" s="130"/>
      <c r="H354" s="130"/>
      <c r="I354" s="132"/>
      <c r="J354" s="130"/>
      <c r="K354" s="130"/>
      <c r="L354" s="132"/>
      <c r="M354" s="130"/>
    </row>
    <row r="355" spans="1:13" ht="15.6" customHeight="1" x14ac:dyDescent="0.3">
      <c r="A355" s="133"/>
      <c r="B355" s="168"/>
      <c r="C355" s="168"/>
      <c r="D355" s="133"/>
      <c r="E355" s="168"/>
      <c r="F355" s="168"/>
      <c r="G355" s="133"/>
      <c r="H355" s="168"/>
      <c r="I355" s="168"/>
      <c r="J355" s="133"/>
      <c r="K355" s="168"/>
      <c r="L355" s="168"/>
      <c r="M355" s="132"/>
    </row>
    <row r="356" spans="1:13" ht="12" customHeight="1" x14ac:dyDescent="0.3">
      <c r="A356" s="129"/>
      <c r="B356" s="134"/>
      <c r="C356" s="134"/>
      <c r="D356" s="129"/>
      <c r="E356" s="134"/>
      <c r="G356" s="129"/>
      <c r="H356" s="134"/>
      <c r="J356" s="129"/>
      <c r="K356" s="134"/>
      <c r="M356" s="132"/>
    </row>
    <row r="357" spans="1:13" ht="12" customHeight="1" x14ac:dyDescent="0.3">
      <c r="A357" s="129"/>
      <c r="B357" s="134"/>
      <c r="C357" s="134"/>
      <c r="D357" s="132"/>
      <c r="E357" s="134"/>
      <c r="G357" s="132"/>
      <c r="H357" s="134"/>
      <c r="J357" s="132"/>
      <c r="K357" s="134"/>
      <c r="M357" s="132"/>
    </row>
    <row r="358" spans="1:13" ht="12" customHeight="1" x14ac:dyDescent="0.3">
      <c r="A358" s="129"/>
      <c r="B358" s="134"/>
      <c r="C358" s="134"/>
      <c r="D358" s="132"/>
      <c r="E358" s="134"/>
      <c r="G358" s="132"/>
      <c r="H358" s="134"/>
      <c r="J358" s="132"/>
      <c r="K358" s="134"/>
      <c r="M358" s="132"/>
    </row>
    <row r="359" spans="1:13" ht="12" customHeight="1" x14ac:dyDescent="0.3">
      <c r="A359" s="129"/>
      <c r="B359" s="134"/>
      <c r="C359" s="134"/>
      <c r="D359" s="132"/>
      <c r="E359" s="134"/>
      <c r="G359" s="132"/>
      <c r="H359" s="134"/>
      <c r="J359" s="132"/>
      <c r="K359" s="134"/>
      <c r="M359" s="132"/>
    </row>
    <row r="360" spans="1:13" ht="12" customHeight="1" x14ac:dyDescent="0.3">
      <c r="A360" s="129"/>
      <c r="B360" s="134"/>
      <c r="C360" s="134"/>
      <c r="D360" s="132"/>
      <c r="E360" s="134"/>
      <c r="G360" s="132"/>
      <c r="H360" s="134"/>
      <c r="J360" s="132"/>
      <c r="K360" s="134"/>
      <c r="M360" s="132"/>
    </row>
    <row r="361" spans="1:13" ht="12" customHeight="1" x14ac:dyDescent="0.3">
      <c r="A361" s="129"/>
      <c r="B361" s="134"/>
      <c r="C361" s="134"/>
      <c r="D361" s="132"/>
      <c r="E361" s="134"/>
      <c r="G361" s="132"/>
      <c r="H361" s="134"/>
      <c r="J361" s="132"/>
      <c r="K361" s="134"/>
      <c r="M361" s="132"/>
    </row>
    <row r="362" spans="1:13" ht="12" customHeight="1" x14ac:dyDescent="0.3">
      <c r="A362" s="129"/>
      <c r="B362" s="134"/>
      <c r="C362" s="134"/>
      <c r="D362" s="132"/>
      <c r="E362" s="134"/>
      <c r="G362" s="132"/>
      <c r="H362" s="134"/>
      <c r="J362" s="132"/>
      <c r="K362" s="134"/>
      <c r="M362" s="132"/>
    </row>
    <row r="363" spans="1:13" ht="12" customHeight="1" x14ac:dyDescent="0.3">
      <c r="A363" s="129"/>
      <c r="B363" s="134"/>
      <c r="C363" s="134"/>
      <c r="D363" s="132"/>
      <c r="E363" s="134"/>
      <c r="G363" s="132"/>
      <c r="H363" s="134"/>
      <c r="J363" s="132"/>
      <c r="K363" s="134"/>
      <c r="M363" s="132"/>
    </row>
    <row r="364" spans="1:13" ht="12" customHeight="1" x14ac:dyDescent="0.3">
      <c r="A364" s="129"/>
      <c r="B364" s="134"/>
      <c r="C364" s="134"/>
      <c r="D364" s="132"/>
      <c r="E364" s="134"/>
      <c r="G364" s="132"/>
      <c r="H364" s="134"/>
      <c r="J364" s="132"/>
      <c r="K364" s="134"/>
      <c r="M364" s="132"/>
    </row>
    <row r="365" spans="1:13" ht="12" customHeight="1" x14ac:dyDescent="0.3">
      <c r="A365" s="129"/>
      <c r="B365" s="134"/>
      <c r="C365" s="134"/>
      <c r="D365" s="132"/>
      <c r="E365" s="134"/>
      <c r="G365" s="132"/>
      <c r="H365" s="134"/>
      <c r="J365" s="132"/>
      <c r="K365" s="134"/>
      <c r="M365" s="132"/>
    </row>
    <row r="366" spans="1:13" ht="12" customHeight="1" x14ac:dyDescent="0.3">
      <c r="A366" s="129"/>
      <c r="B366" s="134"/>
      <c r="C366" s="134"/>
      <c r="D366" s="132"/>
      <c r="E366" s="134"/>
      <c r="G366" s="132"/>
      <c r="H366" s="134"/>
      <c r="J366" s="132"/>
      <c r="K366" s="134"/>
      <c r="M366" s="132"/>
    </row>
    <row r="367" spans="1:13" ht="12" customHeight="1" x14ac:dyDescent="0.3">
      <c r="A367" s="129"/>
      <c r="B367" s="134"/>
      <c r="C367" s="134"/>
      <c r="D367" s="132"/>
      <c r="E367" s="134"/>
      <c r="G367" s="132"/>
      <c r="H367" s="134"/>
      <c r="J367" s="132"/>
      <c r="K367" s="134"/>
      <c r="M367" s="132"/>
    </row>
    <row r="368" spans="1:13" ht="12" customHeight="1" x14ac:dyDescent="0.3">
      <c r="A368" s="129"/>
      <c r="B368" s="134"/>
      <c r="C368" s="134"/>
      <c r="D368" s="132"/>
      <c r="E368" s="134"/>
      <c r="G368" s="132"/>
      <c r="H368" s="134"/>
      <c r="J368" s="132"/>
      <c r="K368" s="134"/>
      <c r="M368" s="132"/>
    </row>
    <row r="369" spans="1:13" ht="12" customHeight="1" x14ac:dyDescent="0.3">
      <c r="A369" s="129"/>
      <c r="B369" s="134"/>
      <c r="C369" s="134"/>
      <c r="D369" s="132"/>
      <c r="E369" s="134"/>
      <c r="G369" s="132"/>
      <c r="H369" s="134"/>
      <c r="J369" s="132"/>
      <c r="K369" s="134"/>
      <c r="M369" s="132"/>
    </row>
    <row r="370" spans="1:13" ht="12" customHeight="1" x14ac:dyDescent="0.3">
      <c r="A370" s="129"/>
      <c r="B370" s="134"/>
      <c r="C370" s="134"/>
      <c r="D370" s="132"/>
      <c r="E370" s="134"/>
      <c r="G370" s="132"/>
      <c r="H370" s="134"/>
      <c r="J370" s="132"/>
      <c r="K370" s="134"/>
      <c r="M370" s="132"/>
    </row>
    <row r="371" spans="1:13" ht="12" customHeight="1" x14ac:dyDescent="0.3">
      <c r="A371" s="129"/>
      <c r="B371" s="134"/>
      <c r="C371" s="134"/>
      <c r="D371" s="132"/>
      <c r="E371" s="134"/>
      <c r="G371" s="132"/>
      <c r="H371" s="134"/>
      <c r="J371" s="132"/>
      <c r="K371" s="134"/>
      <c r="M371" s="132"/>
    </row>
    <row r="372" spans="1:13" ht="12" customHeight="1" x14ac:dyDescent="0.3">
      <c r="A372" s="129"/>
      <c r="B372" s="139"/>
      <c r="C372" s="134"/>
      <c r="D372" s="132"/>
      <c r="E372" s="139"/>
      <c r="G372" s="132"/>
      <c r="H372" s="139"/>
      <c r="J372" s="132"/>
      <c r="K372" s="139"/>
      <c r="M372" s="132"/>
    </row>
    <row r="373" spans="1:13" ht="16.2" customHeight="1" x14ac:dyDescent="0.3">
      <c r="A373" s="129"/>
      <c r="B373" s="140"/>
      <c r="C373" s="140"/>
      <c r="D373" s="132"/>
      <c r="E373" s="140"/>
      <c r="F373" s="140"/>
      <c r="G373" s="132"/>
      <c r="H373" s="140"/>
      <c r="I373" s="140"/>
      <c r="J373" s="132"/>
      <c r="K373" s="140"/>
      <c r="L373" s="140"/>
      <c r="M373" s="132"/>
    </row>
    <row r="374" spans="1:13" ht="6" customHeight="1" x14ac:dyDescent="0.3">
      <c r="A374" s="129"/>
      <c r="B374" s="130"/>
      <c r="C374" s="131"/>
      <c r="D374" s="130"/>
      <c r="E374" s="130"/>
      <c r="F374" s="132"/>
      <c r="G374" s="130"/>
      <c r="H374" s="130"/>
      <c r="I374" s="132"/>
      <c r="J374" s="130"/>
      <c r="K374" s="130"/>
      <c r="L374" s="132"/>
      <c r="M374" s="130"/>
    </row>
    <row r="375" spans="1:13" ht="12" customHeight="1" x14ac:dyDescent="0.3"/>
    <row r="376" spans="1:13" s="137" customFormat="1" ht="12" customHeight="1" x14ac:dyDescent="0.3">
      <c r="A376" s="151"/>
      <c r="B376" s="152"/>
      <c r="C376" s="153"/>
      <c r="D376" s="152"/>
      <c r="E376" s="152"/>
      <c r="F376" s="142"/>
      <c r="G376" s="152"/>
      <c r="H376" s="152"/>
      <c r="I376" s="142"/>
      <c r="J376" s="152"/>
      <c r="K376" s="152"/>
      <c r="L376" s="142"/>
      <c r="M376" s="152"/>
    </row>
    <row r="377" spans="1:13" s="137" customFormat="1" ht="12" customHeight="1" x14ac:dyDescent="0.3">
      <c r="A377" s="141"/>
      <c r="B377" s="167"/>
      <c r="C377" s="167"/>
      <c r="D377" s="141"/>
      <c r="E377" s="167"/>
      <c r="F377" s="167"/>
      <c r="G377" s="141"/>
      <c r="H377" s="167"/>
      <c r="I377" s="167"/>
      <c r="J377" s="141"/>
      <c r="K377" s="167"/>
      <c r="L377" s="167"/>
      <c r="M377" s="142"/>
    </row>
    <row r="378" spans="1:13" s="137" customFormat="1" ht="12" customHeight="1" x14ac:dyDescent="0.3">
      <c r="A378" s="151"/>
      <c r="B378" s="142"/>
      <c r="C378" s="142"/>
      <c r="D378" s="151"/>
      <c r="E378" s="142"/>
      <c r="F378" s="142"/>
      <c r="G378" s="151"/>
      <c r="H378" s="142"/>
      <c r="I378" s="142"/>
      <c r="J378" s="151"/>
      <c r="K378" s="142"/>
      <c r="L378" s="142"/>
      <c r="M378" s="142"/>
    </row>
    <row r="379" spans="1:13" s="137" customFormat="1" ht="12" customHeight="1" x14ac:dyDescent="0.3">
      <c r="A379" s="151"/>
      <c r="B379" s="142"/>
      <c r="C379" s="142"/>
      <c r="D379" s="142"/>
      <c r="E379" s="142"/>
      <c r="F379" s="142"/>
      <c r="G379" s="142"/>
      <c r="H379" s="142"/>
      <c r="I379" s="142"/>
      <c r="J379" s="142"/>
      <c r="K379" s="142"/>
      <c r="L379" s="142"/>
      <c r="M379" s="142"/>
    </row>
    <row r="380" spans="1:13" s="137" customFormat="1" ht="12" customHeight="1" x14ac:dyDescent="0.3">
      <c r="A380" s="151"/>
      <c r="B380" s="142"/>
      <c r="C380" s="142"/>
      <c r="D380" s="142"/>
      <c r="E380" s="142"/>
      <c r="F380" s="142"/>
      <c r="G380" s="142"/>
      <c r="H380" s="142"/>
      <c r="I380" s="142"/>
      <c r="J380" s="142"/>
      <c r="K380" s="142"/>
      <c r="L380" s="142"/>
      <c r="M380" s="142"/>
    </row>
    <row r="381" spans="1:13" s="137" customFormat="1" ht="12" customHeight="1" x14ac:dyDescent="0.3">
      <c r="A381" s="151"/>
      <c r="B381" s="142"/>
      <c r="C381" s="142"/>
      <c r="D381" s="142"/>
      <c r="E381" s="142"/>
      <c r="F381" s="142"/>
      <c r="G381" s="142"/>
      <c r="H381" s="142"/>
      <c r="I381" s="142"/>
      <c r="J381" s="142"/>
      <c r="K381" s="142"/>
      <c r="L381" s="142"/>
      <c r="M381" s="142"/>
    </row>
    <row r="382" spans="1:13" s="137" customFormat="1" ht="12" customHeight="1" x14ac:dyDescent="0.3">
      <c r="A382" s="151"/>
      <c r="B382" s="142"/>
      <c r="C382" s="142"/>
      <c r="D382" s="142"/>
      <c r="E382" s="142"/>
      <c r="F382" s="142"/>
      <c r="G382" s="142"/>
      <c r="H382" s="142"/>
      <c r="I382" s="142"/>
      <c r="J382" s="142"/>
      <c r="K382" s="142"/>
      <c r="L382" s="142"/>
      <c r="M382" s="142"/>
    </row>
    <row r="383" spans="1:13" s="137" customFormat="1" ht="12" customHeight="1" x14ac:dyDescent="0.3">
      <c r="A383" s="151"/>
      <c r="B383" s="142"/>
      <c r="C383" s="142"/>
      <c r="D383" s="142"/>
      <c r="E383" s="142"/>
      <c r="F383" s="142"/>
      <c r="G383" s="142"/>
      <c r="H383" s="142"/>
      <c r="I383" s="142"/>
      <c r="J383" s="142"/>
      <c r="K383" s="142"/>
      <c r="L383" s="142"/>
      <c r="M383" s="142"/>
    </row>
    <row r="384" spans="1:13" s="137" customFormat="1" ht="12" customHeight="1" x14ac:dyDescent="0.3">
      <c r="A384" s="151"/>
      <c r="B384" s="142"/>
      <c r="C384" s="142"/>
      <c r="D384" s="142"/>
      <c r="E384" s="142"/>
      <c r="F384" s="142"/>
      <c r="G384" s="142"/>
      <c r="H384" s="142"/>
      <c r="I384" s="142"/>
      <c r="J384" s="142"/>
      <c r="K384" s="142"/>
      <c r="L384" s="142"/>
      <c r="M384" s="142"/>
    </row>
    <row r="385" spans="1:13" s="137" customFormat="1" ht="12" customHeight="1" x14ac:dyDescent="0.3">
      <c r="A385" s="151"/>
      <c r="B385" s="142"/>
      <c r="C385" s="142"/>
      <c r="D385" s="142"/>
      <c r="E385" s="142"/>
      <c r="F385" s="142"/>
      <c r="G385" s="142"/>
      <c r="H385" s="142"/>
      <c r="I385" s="142"/>
      <c r="J385" s="142"/>
      <c r="K385" s="142"/>
      <c r="L385" s="142"/>
      <c r="M385" s="142"/>
    </row>
    <row r="386" spans="1:13" s="137" customFormat="1" ht="12" customHeight="1" x14ac:dyDescent="0.3">
      <c r="A386" s="151"/>
      <c r="B386" s="142"/>
      <c r="C386" s="142"/>
      <c r="D386" s="142"/>
      <c r="E386" s="142"/>
      <c r="F386" s="142"/>
      <c r="G386" s="142"/>
      <c r="H386" s="142"/>
      <c r="I386" s="142"/>
      <c r="J386" s="142"/>
      <c r="K386" s="142"/>
      <c r="L386" s="142"/>
      <c r="M386" s="142"/>
    </row>
    <row r="387" spans="1:13" s="137" customFormat="1" ht="12" customHeight="1" x14ac:dyDescent="0.3">
      <c r="A387" s="151"/>
      <c r="B387" s="142"/>
      <c r="C387" s="142"/>
      <c r="D387" s="142"/>
      <c r="E387" s="142"/>
      <c r="F387" s="142"/>
      <c r="G387" s="142"/>
      <c r="H387" s="142"/>
      <c r="I387" s="142"/>
      <c r="J387" s="142"/>
      <c r="K387" s="142"/>
      <c r="L387" s="142"/>
      <c r="M387" s="142"/>
    </row>
    <row r="388" spans="1:13" s="137" customFormat="1" ht="12" customHeight="1" x14ac:dyDescent="0.3">
      <c r="A388" s="151"/>
      <c r="B388" s="142"/>
      <c r="C388" s="142"/>
      <c r="D388" s="142"/>
      <c r="E388" s="142"/>
      <c r="F388" s="142"/>
      <c r="G388" s="142"/>
      <c r="H388" s="142"/>
      <c r="I388" s="142"/>
      <c r="J388" s="142"/>
      <c r="K388" s="142"/>
      <c r="L388" s="142"/>
      <c r="M388" s="142"/>
    </row>
    <row r="389" spans="1:13" s="137" customFormat="1" ht="12" customHeight="1" x14ac:dyDescent="0.3">
      <c r="A389" s="151"/>
      <c r="B389" s="142"/>
      <c r="C389" s="142"/>
      <c r="D389" s="142"/>
      <c r="E389" s="142"/>
      <c r="F389" s="142"/>
      <c r="G389" s="142"/>
      <c r="H389" s="142"/>
      <c r="I389" s="142"/>
      <c r="J389" s="142"/>
      <c r="K389" s="142"/>
      <c r="L389" s="142"/>
      <c r="M389" s="142"/>
    </row>
    <row r="390" spans="1:13" s="137" customFormat="1" ht="12" customHeight="1" x14ac:dyDescent="0.3">
      <c r="A390" s="151"/>
      <c r="B390" s="142"/>
      <c r="C390" s="142"/>
      <c r="D390" s="142"/>
      <c r="E390" s="142"/>
      <c r="F390" s="142"/>
      <c r="G390" s="142"/>
      <c r="H390" s="142"/>
      <c r="I390" s="142"/>
      <c r="J390" s="142"/>
      <c r="K390" s="142"/>
      <c r="L390" s="142"/>
      <c r="M390" s="142"/>
    </row>
    <row r="391" spans="1:13" s="137" customFormat="1" ht="12" customHeight="1" x14ac:dyDescent="0.3">
      <c r="A391" s="151"/>
      <c r="B391" s="142"/>
      <c r="C391" s="142"/>
      <c r="D391" s="142"/>
      <c r="E391" s="142"/>
      <c r="F391" s="142"/>
      <c r="G391" s="142"/>
      <c r="H391" s="142"/>
      <c r="I391" s="142"/>
      <c r="J391" s="142"/>
      <c r="K391" s="142"/>
      <c r="L391" s="142"/>
      <c r="M391" s="142"/>
    </row>
    <row r="392" spans="1:13" s="137" customFormat="1" ht="12" customHeight="1" x14ac:dyDescent="0.3">
      <c r="A392" s="151"/>
      <c r="B392" s="142"/>
      <c r="C392" s="142"/>
      <c r="D392" s="142"/>
      <c r="E392" s="142"/>
      <c r="F392" s="142"/>
      <c r="G392" s="142"/>
      <c r="H392" s="142"/>
      <c r="I392" s="142"/>
      <c r="J392" s="142"/>
      <c r="K392" s="142"/>
      <c r="L392" s="142"/>
      <c r="M392" s="142"/>
    </row>
    <row r="393" spans="1:13" s="137" customFormat="1" ht="12" customHeight="1" x14ac:dyDescent="0.3">
      <c r="A393" s="151"/>
      <c r="B393" s="142"/>
      <c r="C393" s="142"/>
      <c r="D393" s="142"/>
      <c r="E393" s="142"/>
      <c r="F393" s="142"/>
      <c r="G393" s="142"/>
      <c r="H393" s="142"/>
      <c r="I393" s="142"/>
      <c r="J393" s="142"/>
      <c r="K393" s="142"/>
      <c r="L393" s="142"/>
      <c r="M393" s="142"/>
    </row>
    <row r="394" spans="1:13" s="137" customFormat="1" ht="12" customHeight="1" x14ac:dyDescent="0.3">
      <c r="A394" s="151"/>
      <c r="B394" s="154"/>
      <c r="C394" s="154"/>
      <c r="D394" s="142"/>
      <c r="E394" s="154"/>
      <c r="F394" s="154"/>
      <c r="G394" s="142"/>
      <c r="H394" s="154"/>
      <c r="I394" s="154"/>
      <c r="J394" s="142"/>
      <c r="K394" s="154"/>
      <c r="L394" s="154"/>
      <c r="M394" s="142"/>
    </row>
    <row r="395" spans="1:13" s="137" customFormat="1" ht="12" customHeight="1" x14ac:dyDescent="0.3">
      <c r="A395" s="151"/>
      <c r="B395" s="152"/>
      <c r="C395" s="153"/>
      <c r="D395" s="152"/>
      <c r="E395" s="152"/>
      <c r="F395" s="142"/>
      <c r="G395" s="152"/>
      <c r="H395" s="152"/>
      <c r="I395" s="142"/>
      <c r="J395" s="152"/>
      <c r="K395" s="152"/>
      <c r="L395" s="142"/>
      <c r="M395" s="152"/>
    </row>
    <row r="396" spans="1:13" s="137" customFormat="1" ht="12" customHeight="1" x14ac:dyDescent="0.3">
      <c r="A396" s="141"/>
      <c r="B396" s="167"/>
      <c r="C396" s="167"/>
      <c r="D396" s="141"/>
      <c r="E396" s="167"/>
      <c r="F396" s="167"/>
      <c r="G396" s="141"/>
      <c r="H396" s="167"/>
      <c r="I396" s="167"/>
      <c r="J396" s="141"/>
      <c r="K396" s="167"/>
      <c r="L396" s="167"/>
      <c r="M396" s="142"/>
    </row>
    <row r="397" spans="1:13" s="137" customFormat="1" ht="12" customHeight="1" x14ac:dyDescent="0.3">
      <c r="A397" s="151"/>
      <c r="B397" s="142"/>
      <c r="C397" s="142"/>
      <c r="D397" s="151"/>
      <c r="E397" s="142"/>
      <c r="F397" s="142"/>
      <c r="G397" s="151"/>
      <c r="H397" s="142"/>
      <c r="I397" s="142"/>
      <c r="J397" s="151"/>
      <c r="K397" s="142"/>
      <c r="L397" s="142"/>
      <c r="M397" s="142"/>
    </row>
    <row r="398" spans="1:13" s="137" customFormat="1" ht="12" customHeight="1" x14ac:dyDescent="0.3">
      <c r="A398" s="151"/>
      <c r="B398" s="142"/>
      <c r="C398" s="142"/>
      <c r="D398" s="142"/>
      <c r="E398" s="142"/>
      <c r="F398" s="142"/>
      <c r="G398" s="142"/>
      <c r="H398" s="142"/>
      <c r="I398" s="142"/>
      <c r="J398" s="142"/>
      <c r="K398" s="142"/>
      <c r="L398" s="142"/>
      <c r="M398" s="142"/>
    </row>
    <row r="399" spans="1:13" s="137" customFormat="1" ht="12" customHeight="1" x14ac:dyDescent="0.3">
      <c r="A399" s="151"/>
      <c r="B399" s="142"/>
      <c r="C399" s="142"/>
      <c r="D399" s="142"/>
      <c r="E399" s="142"/>
      <c r="F399" s="142"/>
      <c r="G399" s="142"/>
      <c r="H399" s="142"/>
      <c r="I399" s="142"/>
      <c r="J399" s="142"/>
      <c r="K399" s="142"/>
      <c r="L399" s="142"/>
      <c r="M399" s="142"/>
    </row>
    <row r="400" spans="1:13" s="137" customFormat="1" ht="12" customHeight="1" x14ac:dyDescent="0.3">
      <c r="A400" s="151"/>
      <c r="B400" s="142"/>
      <c r="C400" s="142"/>
      <c r="D400" s="142"/>
      <c r="E400" s="142"/>
      <c r="F400" s="142"/>
      <c r="G400" s="142"/>
      <c r="H400" s="142"/>
      <c r="I400" s="142"/>
      <c r="J400" s="142"/>
      <c r="K400" s="142"/>
      <c r="L400" s="142"/>
      <c r="M400" s="142"/>
    </row>
    <row r="401" spans="1:13" s="137" customFormat="1" ht="12" customHeight="1" x14ac:dyDescent="0.3">
      <c r="A401" s="151"/>
      <c r="B401" s="142"/>
      <c r="C401" s="142"/>
      <c r="D401" s="142"/>
      <c r="E401" s="142"/>
      <c r="F401" s="142"/>
      <c r="G401" s="142"/>
      <c r="H401" s="142"/>
      <c r="I401" s="142"/>
      <c r="J401" s="142"/>
      <c r="K401" s="142"/>
      <c r="L401" s="142"/>
      <c r="M401" s="142"/>
    </row>
    <row r="402" spans="1:13" s="137" customFormat="1" ht="12" customHeight="1" x14ac:dyDescent="0.3">
      <c r="A402" s="151"/>
      <c r="B402" s="142"/>
      <c r="C402" s="142"/>
      <c r="D402" s="142"/>
      <c r="E402" s="142"/>
      <c r="F402" s="142"/>
      <c r="G402" s="142"/>
      <c r="H402" s="142"/>
      <c r="I402" s="142"/>
      <c r="J402" s="142"/>
      <c r="K402" s="142"/>
      <c r="L402" s="142"/>
      <c r="M402" s="142"/>
    </row>
    <row r="403" spans="1:13" s="137" customFormat="1" ht="12" customHeight="1" x14ac:dyDescent="0.3">
      <c r="A403" s="151"/>
      <c r="B403" s="142"/>
      <c r="C403" s="142"/>
      <c r="D403" s="142"/>
      <c r="E403" s="142"/>
      <c r="F403" s="142"/>
      <c r="G403" s="142"/>
      <c r="H403" s="142"/>
      <c r="I403" s="142"/>
      <c r="J403" s="142"/>
      <c r="K403" s="142"/>
      <c r="L403" s="142"/>
      <c r="M403" s="142"/>
    </row>
    <row r="404" spans="1:13" s="137" customFormat="1" ht="12" customHeight="1" x14ac:dyDescent="0.3">
      <c r="A404" s="151"/>
      <c r="B404" s="142"/>
      <c r="C404" s="142"/>
      <c r="D404" s="142"/>
      <c r="E404" s="142"/>
      <c r="F404" s="142"/>
      <c r="G404" s="142"/>
      <c r="H404" s="142"/>
      <c r="I404" s="142"/>
      <c r="J404" s="142"/>
      <c r="K404" s="142"/>
      <c r="L404" s="142"/>
      <c r="M404" s="142"/>
    </row>
    <row r="405" spans="1:13" s="137" customFormat="1" ht="12" customHeight="1" x14ac:dyDescent="0.3">
      <c r="A405" s="151"/>
      <c r="B405" s="142"/>
      <c r="C405" s="142"/>
      <c r="D405" s="142"/>
      <c r="E405" s="142"/>
      <c r="F405" s="142"/>
      <c r="G405" s="142"/>
      <c r="H405" s="142"/>
      <c r="I405" s="142"/>
      <c r="J405" s="142"/>
      <c r="K405" s="142"/>
      <c r="L405" s="142"/>
      <c r="M405" s="142"/>
    </row>
    <row r="406" spans="1:13" s="137" customFormat="1" ht="12" customHeight="1" x14ac:dyDescent="0.3">
      <c r="A406" s="151"/>
      <c r="B406" s="142"/>
      <c r="C406" s="142"/>
      <c r="D406" s="142"/>
      <c r="E406" s="142"/>
      <c r="F406" s="142"/>
      <c r="G406" s="142"/>
      <c r="H406" s="142"/>
      <c r="I406" s="142"/>
      <c r="J406" s="142"/>
      <c r="K406" s="142"/>
      <c r="L406" s="142"/>
      <c r="M406" s="142"/>
    </row>
    <row r="407" spans="1:13" s="137" customFormat="1" ht="12" customHeight="1" x14ac:dyDescent="0.3">
      <c r="A407" s="151"/>
      <c r="B407" s="142"/>
      <c r="C407" s="142"/>
      <c r="D407" s="142"/>
      <c r="E407" s="142"/>
      <c r="F407" s="142"/>
      <c r="G407" s="142"/>
      <c r="H407" s="142"/>
      <c r="I407" s="142"/>
      <c r="J407" s="142"/>
      <c r="K407" s="142"/>
      <c r="L407" s="142"/>
      <c r="M407" s="142"/>
    </row>
    <row r="408" spans="1:13" s="137" customFormat="1" ht="12" customHeight="1" x14ac:dyDescent="0.3">
      <c r="A408" s="151"/>
      <c r="B408" s="142"/>
      <c r="C408" s="142"/>
      <c r="D408" s="142"/>
      <c r="E408" s="142"/>
      <c r="F408" s="142"/>
      <c r="G408" s="142"/>
      <c r="H408" s="142"/>
      <c r="I408" s="142"/>
      <c r="J408" s="142"/>
      <c r="K408" s="142"/>
      <c r="L408" s="142"/>
      <c r="M408" s="142"/>
    </row>
    <row r="409" spans="1:13" s="137" customFormat="1" ht="12" customHeight="1" x14ac:dyDescent="0.3">
      <c r="A409" s="151"/>
      <c r="B409" s="142"/>
      <c r="C409" s="142"/>
      <c r="D409" s="142"/>
      <c r="E409" s="142"/>
      <c r="F409" s="142"/>
      <c r="G409" s="142"/>
      <c r="H409" s="142"/>
      <c r="I409" s="142"/>
      <c r="J409" s="142"/>
      <c r="K409" s="142"/>
      <c r="L409" s="142"/>
      <c r="M409" s="142"/>
    </row>
    <row r="410" spans="1:13" s="137" customFormat="1" ht="12" customHeight="1" x14ac:dyDescent="0.3">
      <c r="A410" s="151"/>
      <c r="B410" s="142"/>
      <c r="C410" s="142"/>
      <c r="D410" s="142"/>
      <c r="E410" s="142"/>
      <c r="F410" s="142"/>
      <c r="G410" s="142"/>
      <c r="H410" s="142"/>
      <c r="I410" s="142"/>
      <c r="J410" s="142"/>
      <c r="K410" s="142"/>
      <c r="L410" s="142"/>
      <c r="M410" s="142"/>
    </row>
    <row r="411" spans="1:13" s="137" customFormat="1" ht="12" customHeight="1" x14ac:dyDescent="0.3">
      <c r="A411" s="151"/>
      <c r="B411" s="142"/>
      <c r="C411" s="142"/>
      <c r="D411" s="142"/>
      <c r="E411" s="142"/>
      <c r="F411" s="142"/>
      <c r="G411" s="142"/>
      <c r="H411" s="142"/>
      <c r="I411" s="142"/>
      <c r="J411" s="142"/>
      <c r="K411" s="142"/>
      <c r="L411" s="142"/>
      <c r="M411" s="142"/>
    </row>
    <row r="412" spans="1:13" s="137" customFormat="1" ht="12" customHeight="1" x14ac:dyDescent="0.3">
      <c r="A412" s="151"/>
      <c r="B412" s="142"/>
      <c r="C412" s="142"/>
      <c r="D412" s="142"/>
      <c r="E412" s="142"/>
      <c r="F412" s="142"/>
      <c r="G412" s="142"/>
      <c r="H412" s="142"/>
      <c r="I412" s="142"/>
      <c r="J412" s="142"/>
      <c r="K412" s="142"/>
      <c r="L412" s="142"/>
      <c r="M412" s="142"/>
    </row>
    <row r="413" spans="1:13" s="137" customFormat="1" ht="12" customHeight="1" x14ac:dyDescent="0.3">
      <c r="A413" s="151"/>
      <c r="B413" s="154"/>
      <c r="C413" s="154"/>
      <c r="D413" s="142"/>
      <c r="E413" s="154"/>
      <c r="F413" s="154"/>
      <c r="G413" s="142"/>
      <c r="H413" s="154"/>
      <c r="I413" s="154"/>
      <c r="J413" s="142"/>
      <c r="K413" s="154"/>
      <c r="L413" s="154"/>
      <c r="M413" s="142"/>
    </row>
    <row r="414" spans="1:13" s="137" customFormat="1" ht="12" customHeight="1" x14ac:dyDescent="0.3">
      <c r="A414" s="151"/>
      <c r="B414" s="152"/>
      <c r="C414" s="153"/>
      <c r="D414" s="152"/>
      <c r="E414" s="152"/>
      <c r="F414" s="142"/>
      <c r="G414" s="152"/>
      <c r="H414" s="152"/>
      <c r="I414" s="142"/>
      <c r="J414" s="152"/>
      <c r="K414" s="152"/>
      <c r="L414" s="142"/>
      <c r="M414" s="152"/>
    </row>
    <row r="415" spans="1:13" s="137" customFormat="1" ht="12" customHeight="1" x14ac:dyDescent="0.3">
      <c r="A415" s="141"/>
      <c r="B415" s="167"/>
      <c r="C415" s="167"/>
      <c r="D415" s="141"/>
      <c r="E415" s="167"/>
      <c r="F415" s="167"/>
      <c r="G415" s="141"/>
      <c r="H415" s="167"/>
      <c r="I415" s="167"/>
      <c r="J415" s="141"/>
      <c r="K415" s="167"/>
      <c r="L415" s="167"/>
      <c r="M415" s="142"/>
    </row>
    <row r="416" spans="1:13" s="137" customFormat="1" ht="12" customHeight="1" x14ac:dyDescent="0.3">
      <c r="A416" s="151"/>
      <c r="B416" s="142"/>
      <c r="C416" s="142"/>
      <c r="D416" s="151"/>
      <c r="E416" s="142"/>
      <c r="F416" s="142"/>
      <c r="G416" s="151"/>
      <c r="H416" s="142"/>
      <c r="I416" s="142"/>
      <c r="J416" s="151"/>
      <c r="K416" s="142"/>
      <c r="L416" s="142"/>
      <c r="M416" s="142"/>
    </row>
    <row r="417" spans="1:13" s="137" customFormat="1" ht="12" customHeight="1" x14ac:dyDescent="0.3">
      <c r="A417" s="151"/>
      <c r="B417" s="142"/>
      <c r="C417" s="142"/>
      <c r="D417" s="142"/>
      <c r="E417" s="142"/>
      <c r="F417" s="142"/>
      <c r="G417" s="142"/>
      <c r="H417" s="142"/>
      <c r="I417" s="142"/>
      <c r="J417" s="142"/>
      <c r="K417" s="142"/>
      <c r="L417" s="142"/>
      <c r="M417" s="142"/>
    </row>
    <row r="418" spans="1:13" s="137" customFormat="1" ht="12" customHeight="1" x14ac:dyDescent="0.3">
      <c r="A418" s="151"/>
      <c r="B418" s="142"/>
      <c r="C418" s="142"/>
      <c r="D418" s="142"/>
      <c r="E418" s="142"/>
      <c r="F418" s="142"/>
      <c r="G418" s="142"/>
      <c r="H418" s="142"/>
      <c r="I418" s="142"/>
      <c r="J418" s="142"/>
      <c r="K418" s="142"/>
      <c r="L418" s="142"/>
      <c r="M418" s="142"/>
    </row>
    <row r="419" spans="1:13" s="137" customFormat="1" ht="12" customHeight="1" x14ac:dyDescent="0.3">
      <c r="A419" s="151"/>
      <c r="B419" s="142"/>
      <c r="C419" s="142"/>
      <c r="D419" s="142"/>
      <c r="E419" s="142"/>
      <c r="F419" s="142"/>
      <c r="G419" s="142"/>
      <c r="H419" s="142"/>
      <c r="I419" s="142"/>
      <c r="J419" s="142"/>
      <c r="K419" s="142"/>
      <c r="L419" s="142"/>
      <c r="M419" s="142"/>
    </row>
    <row r="420" spans="1:13" s="137" customFormat="1" ht="12" customHeight="1" x14ac:dyDescent="0.3">
      <c r="A420" s="151"/>
      <c r="B420" s="142"/>
      <c r="C420" s="142"/>
      <c r="D420" s="142"/>
      <c r="E420" s="142"/>
      <c r="F420" s="142"/>
      <c r="G420" s="142"/>
      <c r="H420" s="142"/>
      <c r="I420" s="142"/>
      <c r="J420" s="142"/>
      <c r="K420" s="142"/>
      <c r="L420" s="142"/>
      <c r="M420" s="142"/>
    </row>
    <row r="421" spans="1:13" s="137" customFormat="1" ht="12" customHeight="1" x14ac:dyDescent="0.3">
      <c r="A421" s="151"/>
      <c r="B421" s="142"/>
      <c r="C421" s="142"/>
      <c r="D421" s="142"/>
      <c r="E421" s="142"/>
      <c r="F421" s="142"/>
      <c r="G421" s="142"/>
      <c r="H421" s="142"/>
      <c r="I421" s="142"/>
      <c r="J421" s="142"/>
      <c r="K421" s="142"/>
      <c r="L421" s="142"/>
      <c r="M421" s="142"/>
    </row>
    <row r="422" spans="1:13" s="137" customFormat="1" ht="12" customHeight="1" x14ac:dyDescent="0.3">
      <c r="A422" s="151"/>
      <c r="B422" s="142"/>
      <c r="C422" s="142"/>
      <c r="D422" s="142"/>
      <c r="E422" s="142"/>
      <c r="F422" s="142"/>
      <c r="G422" s="142"/>
      <c r="H422" s="142"/>
      <c r="I422" s="142"/>
      <c r="J422" s="142"/>
      <c r="K422" s="142"/>
      <c r="L422" s="142"/>
      <c r="M422" s="142"/>
    </row>
    <row r="423" spans="1:13" s="137" customFormat="1" ht="12" customHeight="1" x14ac:dyDescent="0.3">
      <c r="A423" s="151"/>
      <c r="B423" s="142"/>
      <c r="C423" s="142"/>
      <c r="D423" s="142"/>
      <c r="E423" s="142"/>
      <c r="F423" s="142"/>
      <c r="G423" s="142"/>
      <c r="H423" s="142"/>
      <c r="I423" s="142"/>
      <c r="J423" s="142"/>
      <c r="K423" s="142"/>
      <c r="L423" s="142"/>
      <c r="M423" s="142"/>
    </row>
    <row r="424" spans="1:13" s="137" customFormat="1" ht="12" customHeight="1" x14ac:dyDescent="0.3">
      <c r="A424" s="151"/>
      <c r="B424" s="142"/>
      <c r="C424" s="142"/>
      <c r="D424" s="142"/>
      <c r="E424" s="142"/>
      <c r="F424" s="142"/>
      <c r="G424" s="142"/>
      <c r="H424" s="142"/>
      <c r="I424" s="142"/>
      <c r="J424" s="142"/>
      <c r="K424" s="142"/>
      <c r="L424" s="142"/>
      <c r="M424" s="142"/>
    </row>
    <row r="425" spans="1:13" s="137" customFormat="1" ht="12" customHeight="1" x14ac:dyDescent="0.3">
      <c r="A425" s="151"/>
      <c r="B425" s="142"/>
      <c r="C425" s="142"/>
      <c r="D425" s="142"/>
      <c r="E425" s="142"/>
      <c r="F425" s="142"/>
      <c r="G425" s="142"/>
      <c r="H425" s="142"/>
      <c r="I425" s="142"/>
      <c r="J425" s="142"/>
      <c r="K425" s="142"/>
      <c r="L425" s="142"/>
      <c r="M425" s="142"/>
    </row>
    <row r="426" spans="1:13" s="137" customFormat="1" ht="12" customHeight="1" x14ac:dyDescent="0.3">
      <c r="A426" s="151"/>
      <c r="B426" s="142"/>
      <c r="C426" s="142"/>
      <c r="D426" s="142"/>
      <c r="E426" s="142"/>
      <c r="F426" s="142"/>
      <c r="G426" s="142"/>
      <c r="H426" s="142"/>
      <c r="I426" s="142"/>
      <c r="J426" s="142"/>
      <c r="K426" s="142"/>
      <c r="L426" s="142"/>
      <c r="M426" s="142"/>
    </row>
    <row r="427" spans="1:13" s="137" customFormat="1" ht="12" customHeight="1" x14ac:dyDescent="0.3">
      <c r="A427" s="151"/>
      <c r="B427" s="142"/>
      <c r="C427" s="142"/>
      <c r="D427" s="142"/>
      <c r="E427" s="142"/>
      <c r="F427" s="142"/>
      <c r="G427" s="142"/>
      <c r="H427" s="142"/>
      <c r="I427" s="142"/>
      <c r="J427" s="142"/>
      <c r="K427" s="142"/>
      <c r="L427" s="142"/>
      <c r="M427" s="142"/>
    </row>
    <row r="428" spans="1:13" s="137" customFormat="1" ht="12" customHeight="1" x14ac:dyDescent="0.3">
      <c r="A428" s="151"/>
      <c r="B428" s="142"/>
      <c r="C428" s="142"/>
      <c r="D428" s="142"/>
      <c r="E428" s="142"/>
      <c r="F428" s="142"/>
      <c r="G428" s="142"/>
      <c r="H428" s="142"/>
      <c r="I428" s="142"/>
      <c r="J428" s="142"/>
      <c r="K428" s="142"/>
      <c r="L428" s="142"/>
      <c r="M428" s="142"/>
    </row>
    <row r="429" spans="1:13" s="137" customFormat="1" ht="12" customHeight="1" x14ac:dyDescent="0.3">
      <c r="A429" s="151"/>
      <c r="B429" s="142"/>
      <c r="C429" s="142"/>
      <c r="D429" s="142"/>
      <c r="E429" s="142"/>
      <c r="F429" s="142"/>
      <c r="G429" s="142"/>
      <c r="H429" s="142"/>
      <c r="I429" s="142"/>
      <c r="J429" s="142"/>
      <c r="K429" s="142"/>
      <c r="L429" s="142"/>
      <c r="M429" s="142"/>
    </row>
    <row r="430" spans="1:13" s="137" customFormat="1" ht="12" customHeight="1" x14ac:dyDescent="0.3">
      <c r="A430" s="151"/>
      <c r="B430" s="142"/>
      <c r="C430" s="142"/>
      <c r="D430" s="142"/>
      <c r="E430" s="142"/>
      <c r="F430" s="142"/>
      <c r="G430" s="142"/>
      <c r="H430" s="142"/>
      <c r="I430" s="142"/>
      <c r="J430" s="142"/>
      <c r="K430" s="142"/>
      <c r="L430" s="142"/>
      <c r="M430" s="142"/>
    </row>
    <row r="431" spans="1:13" s="137" customFormat="1" ht="12" customHeight="1" x14ac:dyDescent="0.3">
      <c r="A431" s="151"/>
      <c r="B431" s="142"/>
      <c r="C431" s="142"/>
      <c r="D431" s="142"/>
      <c r="E431" s="142"/>
      <c r="F431" s="142"/>
      <c r="G431" s="142"/>
      <c r="H431" s="142"/>
      <c r="I431" s="142"/>
      <c r="J431" s="142"/>
      <c r="K431" s="142"/>
      <c r="L431" s="142"/>
      <c r="M431" s="142"/>
    </row>
    <row r="432" spans="1:13" s="137" customFormat="1" ht="12" customHeight="1" x14ac:dyDescent="0.3">
      <c r="A432" s="151"/>
      <c r="B432" s="154"/>
      <c r="C432" s="154"/>
      <c r="D432" s="142"/>
      <c r="E432" s="154"/>
      <c r="F432" s="154"/>
      <c r="G432" s="142"/>
      <c r="H432" s="154"/>
      <c r="I432" s="154"/>
      <c r="J432" s="142"/>
      <c r="K432" s="154"/>
      <c r="L432" s="154"/>
      <c r="M432" s="142"/>
    </row>
    <row r="433" spans="1:13" s="137" customFormat="1" ht="12" customHeight="1" x14ac:dyDescent="0.3">
      <c r="A433" s="151"/>
      <c r="B433" s="152"/>
      <c r="C433" s="153"/>
      <c r="D433" s="152"/>
      <c r="E433" s="152"/>
      <c r="F433" s="142"/>
      <c r="G433" s="152"/>
      <c r="H433" s="152"/>
      <c r="I433" s="142"/>
      <c r="J433" s="152"/>
      <c r="K433" s="152"/>
      <c r="L433" s="142"/>
      <c r="M433" s="152"/>
    </row>
    <row r="434" spans="1:13" s="137" customFormat="1" ht="12" customHeight="1" x14ac:dyDescent="0.3">
      <c r="A434" s="151"/>
      <c r="B434" s="152"/>
      <c r="C434" s="153"/>
      <c r="D434" s="152"/>
      <c r="E434" s="152"/>
      <c r="F434" s="142"/>
      <c r="G434" s="152"/>
      <c r="H434" s="152"/>
      <c r="I434" s="142"/>
      <c r="J434" s="152"/>
      <c r="K434" s="152"/>
      <c r="L434" s="142"/>
      <c r="M434" s="152"/>
    </row>
    <row r="435" spans="1:13" s="137" customFormat="1" ht="12" customHeight="1" x14ac:dyDescent="0.3">
      <c r="A435" s="155"/>
      <c r="B435" s="155"/>
      <c r="C435" s="155"/>
      <c r="D435" s="155"/>
      <c r="E435" s="155"/>
      <c r="F435" s="155"/>
      <c r="G435" s="155"/>
      <c r="H435" s="155"/>
      <c r="I435" s="155"/>
      <c r="J435" s="155"/>
      <c r="K435" s="155"/>
      <c r="L435" s="155"/>
      <c r="M435" s="155"/>
    </row>
    <row r="436" spans="1:13" s="137" customFormat="1" ht="12" customHeight="1" x14ac:dyDescent="0.3">
      <c r="A436" s="151"/>
      <c r="B436" s="152"/>
      <c r="C436" s="153"/>
      <c r="D436" s="152"/>
      <c r="E436" s="152"/>
      <c r="F436" s="142"/>
      <c r="G436" s="152"/>
      <c r="H436" s="152"/>
      <c r="I436" s="142"/>
      <c r="J436" s="152"/>
      <c r="K436" s="152"/>
      <c r="L436" s="142"/>
      <c r="M436" s="152"/>
    </row>
    <row r="437" spans="1:13" s="137" customFormat="1" ht="12" customHeight="1" x14ac:dyDescent="0.3">
      <c r="A437" s="151"/>
      <c r="B437" s="152"/>
      <c r="C437" s="153"/>
      <c r="D437" s="152"/>
      <c r="E437" s="152"/>
      <c r="F437" s="142"/>
      <c r="G437" s="152"/>
      <c r="H437" s="152"/>
      <c r="I437" s="142"/>
      <c r="J437" s="152"/>
      <c r="K437" s="152"/>
      <c r="L437" s="142"/>
      <c r="M437" s="152"/>
    </row>
    <row r="438" spans="1:13" s="137" customFormat="1" ht="12" customHeight="1" x14ac:dyDescent="0.3">
      <c r="A438" s="151"/>
      <c r="B438" s="152"/>
      <c r="C438" s="153"/>
      <c r="D438" s="152"/>
      <c r="E438" s="152"/>
      <c r="F438" s="142"/>
      <c r="G438" s="152"/>
      <c r="H438" s="152"/>
      <c r="I438" s="142"/>
      <c r="J438" s="152"/>
      <c r="K438" s="152"/>
      <c r="L438" s="142"/>
      <c r="M438" s="152"/>
    </row>
    <row r="439" spans="1:13" s="137" customFormat="1" ht="12" customHeight="1" x14ac:dyDescent="0.3">
      <c r="A439" s="151"/>
      <c r="B439" s="152"/>
      <c r="C439" s="153"/>
      <c r="D439" s="152"/>
      <c r="E439" s="152"/>
      <c r="F439" s="142"/>
      <c r="G439" s="152"/>
      <c r="H439" s="152"/>
      <c r="I439" s="142"/>
      <c r="J439" s="152"/>
      <c r="K439" s="152"/>
      <c r="L439" s="142"/>
      <c r="M439" s="152"/>
    </row>
    <row r="440" spans="1:13" s="137" customFormat="1" ht="12" customHeight="1" x14ac:dyDescent="0.3">
      <c r="A440" s="151"/>
      <c r="B440" s="152"/>
      <c r="C440" s="153"/>
      <c r="D440" s="152"/>
      <c r="E440" s="152"/>
      <c r="F440" s="142"/>
      <c r="G440" s="152"/>
      <c r="H440" s="152"/>
      <c r="I440" s="142"/>
      <c r="J440" s="152"/>
      <c r="K440" s="152"/>
      <c r="L440" s="142"/>
      <c r="M440" s="152"/>
    </row>
    <row r="441" spans="1:13" s="137" customFormat="1" ht="12" customHeight="1" x14ac:dyDescent="0.3">
      <c r="A441" s="151"/>
      <c r="B441" s="152"/>
      <c r="C441" s="153"/>
      <c r="D441" s="152"/>
      <c r="E441" s="152"/>
      <c r="F441" s="142"/>
      <c r="G441" s="152"/>
      <c r="H441" s="152"/>
      <c r="I441" s="142"/>
      <c r="J441" s="152"/>
      <c r="K441" s="152"/>
      <c r="L441" s="142"/>
      <c r="M441" s="152"/>
    </row>
    <row r="442" spans="1:13" s="137" customFormat="1" ht="12" customHeight="1" x14ac:dyDescent="0.3">
      <c r="A442" s="151"/>
      <c r="B442" s="152"/>
      <c r="C442" s="153"/>
      <c r="D442" s="152"/>
      <c r="E442" s="152"/>
      <c r="F442" s="142"/>
      <c r="G442" s="152"/>
      <c r="H442" s="152"/>
      <c r="I442" s="142"/>
      <c r="J442" s="152"/>
      <c r="K442" s="152"/>
      <c r="L442" s="142"/>
      <c r="M442" s="152"/>
    </row>
    <row r="443" spans="1:13" s="137" customFormat="1" ht="12" customHeight="1" x14ac:dyDescent="0.3">
      <c r="A443" s="151"/>
      <c r="B443" s="152"/>
      <c r="C443" s="153"/>
      <c r="D443" s="152"/>
      <c r="E443" s="152"/>
      <c r="F443" s="142"/>
      <c r="G443" s="152"/>
      <c r="H443" s="152"/>
      <c r="I443" s="142"/>
      <c r="J443" s="152"/>
      <c r="K443" s="152"/>
      <c r="L443" s="142"/>
      <c r="M443" s="152"/>
    </row>
    <row r="444" spans="1:13" s="137" customFormat="1" ht="12" customHeight="1" x14ac:dyDescent="0.3">
      <c r="A444" s="151"/>
      <c r="B444" s="152"/>
      <c r="C444" s="153"/>
      <c r="D444" s="152"/>
      <c r="E444" s="152"/>
      <c r="F444" s="142"/>
      <c r="G444" s="152"/>
      <c r="H444" s="152"/>
      <c r="I444" s="142"/>
      <c r="J444" s="152"/>
      <c r="K444" s="152"/>
      <c r="L444" s="142"/>
      <c r="M444" s="152"/>
    </row>
    <row r="445" spans="1:13" s="137" customFormat="1" ht="12" customHeight="1" x14ac:dyDescent="0.3">
      <c r="A445" s="151"/>
      <c r="B445" s="152"/>
      <c r="C445" s="153"/>
      <c r="D445" s="152"/>
      <c r="E445" s="152"/>
      <c r="F445" s="142"/>
      <c r="G445" s="152"/>
      <c r="H445" s="152"/>
      <c r="I445" s="142"/>
      <c r="J445" s="152"/>
      <c r="K445" s="152"/>
      <c r="L445" s="142"/>
      <c r="M445" s="152"/>
    </row>
    <row r="446" spans="1:13" s="137" customFormat="1" ht="12" customHeight="1" x14ac:dyDescent="0.3">
      <c r="A446" s="151"/>
      <c r="B446" s="152"/>
      <c r="C446" s="153"/>
      <c r="D446" s="152"/>
      <c r="E446" s="152"/>
      <c r="F446" s="142"/>
      <c r="G446" s="152"/>
      <c r="H446" s="152"/>
      <c r="I446" s="142"/>
      <c r="J446" s="152"/>
      <c r="K446" s="152"/>
      <c r="L446" s="142"/>
      <c r="M446" s="152"/>
    </row>
    <row r="447" spans="1:13" s="137" customFormat="1" ht="12" customHeight="1" x14ac:dyDescent="0.3">
      <c r="A447" s="151"/>
      <c r="B447" s="152"/>
      <c r="C447" s="153"/>
      <c r="D447" s="152"/>
      <c r="E447" s="152"/>
      <c r="F447" s="142"/>
      <c r="G447" s="152"/>
      <c r="H447" s="152"/>
      <c r="I447" s="142"/>
      <c r="J447" s="152"/>
      <c r="K447" s="152"/>
      <c r="L447" s="142"/>
      <c r="M447" s="152"/>
    </row>
    <row r="448" spans="1:13" s="137" customFormat="1" ht="12" customHeight="1" x14ac:dyDescent="0.3">
      <c r="A448" s="151"/>
      <c r="B448" s="152"/>
      <c r="C448" s="153"/>
      <c r="D448" s="152"/>
      <c r="E448" s="152"/>
      <c r="F448" s="142"/>
      <c r="G448" s="152"/>
      <c r="H448" s="152"/>
      <c r="I448" s="142"/>
      <c r="J448" s="152"/>
      <c r="K448" s="152"/>
      <c r="L448" s="142"/>
      <c r="M448" s="152"/>
    </row>
    <row r="449" spans="1:13" s="137" customFormat="1" ht="12" customHeight="1" x14ac:dyDescent="0.3">
      <c r="A449" s="151"/>
      <c r="B449" s="152"/>
      <c r="C449" s="153"/>
      <c r="D449" s="152"/>
      <c r="E449" s="152"/>
      <c r="F449" s="142"/>
      <c r="G449" s="152"/>
      <c r="H449" s="152"/>
      <c r="I449" s="142"/>
      <c r="J449" s="152"/>
      <c r="K449" s="152"/>
      <c r="L449" s="142"/>
      <c r="M449" s="152"/>
    </row>
    <row r="450" spans="1:13" s="137" customFormat="1" ht="12" customHeight="1" x14ac:dyDescent="0.3">
      <c r="A450" s="151"/>
      <c r="B450" s="152"/>
      <c r="C450" s="153"/>
      <c r="D450" s="152"/>
      <c r="E450" s="152"/>
      <c r="F450" s="142"/>
      <c r="G450" s="152"/>
      <c r="H450" s="152"/>
      <c r="I450" s="142"/>
      <c r="J450" s="152"/>
      <c r="K450" s="152"/>
      <c r="L450" s="142"/>
      <c r="M450" s="152"/>
    </row>
    <row r="451" spans="1:13" s="137" customFormat="1" ht="12" customHeight="1" x14ac:dyDescent="0.3">
      <c r="A451" s="151"/>
      <c r="B451" s="152"/>
      <c r="C451" s="153"/>
      <c r="D451" s="152"/>
      <c r="E451" s="152"/>
      <c r="F451" s="142"/>
      <c r="G451" s="152"/>
      <c r="H451" s="152"/>
      <c r="I451" s="142"/>
      <c r="J451" s="152"/>
      <c r="K451" s="152"/>
      <c r="L451" s="142"/>
      <c r="M451" s="152"/>
    </row>
    <row r="452" spans="1:13" s="137" customFormat="1" ht="12" customHeight="1" x14ac:dyDescent="0.3">
      <c r="A452" s="151"/>
      <c r="B452" s="152"/>
      <c r="C452" s="153"/>
      <c r="D452" s="152"/>
      <c r="E452" s="152"/>
      <c r="F452" s="142"/>
      <c r="G452" s="152"/>
      <c r="H452" s="152"/>
      <c r="I452" s="142"/>
      <c r="J452" s="152"/>
      <c r="K452" s="152"/>
      <c r="L452" s="142"/>
      <c r="M452" s="152"/>
    </row>
    <row r="453" spans="1:13" s="137" customFormat="1" ht="12" customHeight="1" x14ac:dyDescent="0.3">
      <c r="A453" s="151"/>
      <c r="B453" s="152"/>
      <c r="C453" s="153"/>
      <c r="D453" s="152"/>
      <c r="E453" s="152"/>
      <c r="F453" s="142"/>
      <c r="G453" s="152"/>
      <c r="H453" s="152"/>
      <c r="I453" s="142"/>
      <c r="J453" s="152"/>
      <c r="K453" s="152"/>
      <c r="L453" s="142"/>
      <c r="M453" s="152"/>
    </row>
    <row r="454" spans="1:13" s="137" customFormat="1" ht="12" customHeight="1" x14ac:dyDescent="0.3">
      <c r="A454" s="151"/>
      <c r="B454" s="152"/>
      <c r="C454" s="153"/>
      <c r="D454" s="152"/>
      <c r="E454" s="152"/>
      <c r="F454" s="142"/>
      <c r="G454" s="152"/>
      <c r="H454" s="152"/>
      <c r="I454" s="142"/>
      <c r="J454" s="152"/>
      <c r="K454" s="152"/>
      <c r="L454" s="142"/>
      <c r="M454" s="152"/>
    </row>
    <row r="455" spans="1:13" s="137" customFormat="1" ht="12" customHeight="1" x14ac:dyDescent="0.3">
      <c r="A455" s="151"/>
      <c r="B455" s="152"/>
      <c r="C455" s="153"/>
      <c r="D455" s="152"/>
      <c r="E455" s="152"/>
      <c r="F455" s="142"/>
      <c r="G455" s="152"/>
      <c r="H455" s="152"/>
      <c r="I455" s="142"/>
      <c r="J455" s="152"/>
      <c r="K455" s="152"/>
      <c r="L455" s="142"/>
      <c r="M455" s="152"/>
    </row>
    <row r="456" spans="1:13" s="137" customFormat="1" ht="12" customHeight="1" x14ac:dyDescent="0.3">
      <c r="A456" s="151"/>
      <c r="B456" s="152"/>
      <c r="C456" s="153"/>
      <c r="D456" s="152"/>
      <c r="E456" s="152"/>
      <c r="F456" s="142"/>
      <c r="G456" s="152"/>
      <c r="H456" s="152"/>
      <c r="I456" s="142"/>
      <c r="J456" s="152"/>
      <c r="K456" s="152"/>
      <c r="L456" s="142"/>
      <c r="M456" s="152"/>
    </row>
    <row r="457" spans="1:13" s="137" customFormat="1" ht="12" customHeight="1" x14ac:dyDescent="0.3">
      <c r="A457" s="151"/>
      <c r="B457" s="152"/>
      <c r="C457" s="153"/>
      <c r="D457" s="152"/>
      <c r="E457" s="152"/>
      <c r="F457" s="142"/>
      <c r="G457" s="152"/>
      <c r="H457" s="152"/>
      <c r="I457" s="142"/>
      <c r="J457" s="152"/>
      <c r="K457" s="152"/>
      <c r="L457" s="142"/>
      <c r="M457" s="152"/>
    </row>
    <row r="458" spans="1:13" s="137" customFormat="1" ht="12" customHeight="1" x14ac:dyDescent="0.3">
      <c r="A458" s="151"/>
      <c r="B458" s="152"/>
      <c r="C458" s="153"/>
      <c r="D458" s="152"/>
      <c r="E458" s="152"/>
      <c r="F458" s="142"/>
      <c r="G458" s="152"/>
      <c r="H458" s="152"/>
      <c r="I458" s="142"/>
      <c r="J458" s="152"/>
      <c r="K458" s="152"/>
      <c r="L458" s="142"/>
      <c r="M458" s="152"/>
    </row>
    <row r="459" spans="1:13" s="137" customFormat="1" ht="12" customHeight="1" x14ac:dyDescent="0.3">
      <c r="A459" s="151"/>
      <c r="B459" s="152"/>
      <c r="C459" s="153"/>
      <c r="D459" s="152"/>
      <c r="E459" s="152"/>
      <c r="F459" s="142"/>
      <c r="G459" s="152"/>
      <c r="H459" s="152"/>
      <c r="I459" s="142"/>
      <c r="J459" s="152"/>
      <c r="K459" s="152"/>
      <c r="L459" s="142"/>
      <c r="M459" s="152"/>
    </row>
    <row r="460" spans="1:13" s="137" customFormat="1" ht="12" customHeight="1" x14ac:dyDescent="0.3">
      <c r="A460" s="151"/>
      <c r="B460" s="152"/>
      <c r="C460" s="153"/>
      <c r="D460" s="152"/>
      <c r="E460" s="152"/>
      <c r="F460" s="142"/>
      <c r="G460" s="152"/>
      <c r="H460" s="152"/>
      <c r="I460" s="142"/>
      <c r="J460" s="152"/>
      <c r="K460" s="152"/>
      <c r="L460" s="142"/>
      <c r="M460" s="152"/>
    </row>
    <row r="461" spans="1:13" s="137" customFormat="1" ht="12" customHeight="1" x14ac:dyDescent="0.3">
      <c r="A461" s="151"/>
      <c r="B461" s="152"/>
      <c r="C461" s="153"/>
      <c r="D461" s="152"/>
      <c r="E461" s="152"/>
      <c r="F461" s="142"/>
      <c r="G461" s="152"/>
      <c r="H461" s="152"/>
      <c r="I461" s="142"/>
      <c r="J461" s="152"/>
      <c r="K461" s="152"/>
      <c r="L461" s="142"/>
      <c r="M461" s="152"/>
    </row>
    <row r="462" spans="1:13" s="137" customFormat="1" ht="12" customHeight="1" x14ac:dyDescent="0.3">
      <c r="A462" s="151"/>
      <c r="B462" s="152"/>
      <c r="C462" s="153"/>
      <c r="D462" s="152"/>
      <c r="E462" s="152"/>
      <c r="F462" s="142"/>
      <c r="G462" s="152"/>
      <c r="H462" s="152"/>
      <c r="I462" s="142"/>
      <c r="J462" s="152"/>
      <c r="K462" s="152"/>
      <c r="L462" s="142"/>
      <c r="M462" s="152"/>
    </row>
    <row r="463" spans="1:13" s="137" customFormat="1" ht="12" customHeight="1" x14ac:dyDescent="0.3">
      <c r="A463" s="151"/>
      <c r="B463" s="152"/>
      <c r="C463" s="153"/>
      <c r="D463" s="152"/>
      <c r="E463" s="152"/>
      <c r="F463" s="142"/>
      <c r="G463" s="152"/>
      <c r="H463" s="152"/>
      <c r="I463" s="142"/>
      <c r="J463" s="152"/>
      <c r="K463" s="152"/>
      <c r="L463" s="142"/>
      <c r="M463" s="152"/>
    </row>
    <row r="464" spans="1:13" s="137" customFormat="1" ht="12" customHeight="1" x14ac:dyDescent="0.3">
      <c r="A464" s="151"/>
      <c r="B464" s="152"/>
      <c r="C464" s="153"/>
      <c r="D464" s="152"/>
      <c r="E464" s="152"/>
      <c r="F464" s="142"/>
      <c r="G464" s="152"/>
      <c r="H464" s="152"/>
      <c r="I464" s="142"/>
      <c r="J464" s="152"/>
      <c r="K464" s="152"/>
      <c r="L464" s="142"/>
      <c r="M464" s="152"/>
    </row>
    <row r="465" spans="1:13" s="137" customFormat="1" ht="12" customHeight="1" x14ac:dyDescent="0.3">
      <c r="A465" s="151"/>
      <c r="B465" s="152"/>
      <c r="C465" s="153"/>
      <c r="D465" s="152"/>
      <c r="E465" s="152"/>
      <c r="F465" s="142"/>
      <c r="G465" s="152"/>
      <c r="H465" s="152"/>
      <c r="I465" s="142"/>
      <c r="J465" s="152"/>
      <c r="K465" s="152"/>
      <c r="L465" s="142"/>
      <c r="M465" s="152"/>
    </row>
    <row r="466" spans="1:13" s="137" customFormat="1" ht="12" customHeight="1" x14ac:dyDescent="0.3">
      <c r="A466" s="151"/>
      <c r="B466" s="152"/>
      <c r="C466" s="153"/>
      <c r="D466" s="152"/>
      <c r="E466" s="152"/>
      <c r="F466" s="142"/>
      <c r="G466" s="152"/>
      <c r="H466" s="152"/>
      <c r="I466" s="142"/>
      <c r="J466" s="152"/>
      <c r="K466" s="152"/>
      <c r="L466" s="142"/>
      <c r="M466" s="152"/>
    </row>
    <row r="467" spans="1:13" s="137" customFormat="1" ht="12" customHeight="1" x14ac:dyDescent="0.3">
      <c r="A467" s="151"/>
      <c r="B467" s="152"/>
      <c r="C467" s="153"/>
      <c r="D467" s="152"/>
      <c r="E467" s="152"/>
      <c r="F467" s="142"/>
      <c r="G467" s="152"/>
      <c r="H467" s="152"/>
      <c r="I467" s="142"/>
      <c r="J467" s="152"/>
      <c r="K467" s="152"/>
      <c r="L467" s="142"/>
      <c r="M467" s="152"/>
    </row>
    <row r="468" spans="1:13" s="137" customFormat="1" ht="12" customHeight="1" x14ac:dyDescent="0.3">
      <c r="A468" s="151"/>
      <c r="B468" s="152"/>
      <c r="C468" s="153"/>
      <c r="D468" s="152"/>
      <c r="E468" s="152"/>
      <c r="F468" s="142"/>
      <c r="G468" s="152"/>
      <c r="H468" s="152"/>
      <c r="I468" s="142"/>
      <c r="J468" s="152"/>
      <c r="K468" s="152"/>
      <c r="L468" s="142"/>
      <c r="M468" s="152"/>
    </row>
    <row r="469" spans="1:13" s="137" customFormat="1" ht="12" customHeight="1" x14ac:dyDescent="0.3">
      <c r="A469" s="151"/>
      <c r="B469" s="152"/>
      <c r="C469" s="153"/>
      <c r="D469" s="152"/>
      <c r="E469" s="152"/>
      <c r="F469" s="142"/>
      <c r="G469" s="152"/>
      <c r="H469" s="152"/>
      <c r="I469" s="142"/>
      <c r="J469" s="152"/>
      <c r="K469" s="152"/>
      <c r="L469" s="142"/>
      <c r="M469" s="152"/>
    </row>
    <row r="470" spans="1:13" s="137" customFormat="1" ht="12" customHeight="1" x14ac:dyDescent="0.3">
      <c r="A470" s="151"/>
      <c r="B470" s="152"/>
      <c r="C470" s="153"/>
      <c r="D470" s="152"/>
      <c r="E470" s="152"/>
      <c r="F470" s="142"/>
      <c r="G470" s="152"/>
      <c r="H470" s="152"/>
      <c r="I470" s="142"/>
      <c r="J470" s="152"/>
      <c r="K470" s="152"/>
      <c r="L470" s="142"/>
      <c r="M470" s="152"/>
    </row>
    <row r="471" spans="1:13" s="137" customFormat="1" ht="12" customHeight="1" x14ac:dyDescent="0.3">
      <c r="A471" s="151"/>
      <c r="B471" s="152"/>
      <c r="C471" s="153"/>
      <c r="D471" s="152"/>
      <c r="E471" s="152"/>
      <c r="F471" s="142"/>
      <c r="G471" s="152"/>
      <c r="H471" s="152"/>
      <c r="I471" s="142"/>
      <c r="J471" s="152"/>
      <c r="K471" s="152"/>
      <c r="L471" s="142"/>
      <c r="M471" s="152"/>
    </row>
    <row r="472" spans="1:13" s="137" customFormat="1" ht="12" customHeight="1" x14ac:dyDescent="0.3">
      <c r="A472" s="151"/>
      <c r="B472" s="152"/>
      <c r="C472" s="153"/>
      <c r="D472" s="152"/>
      <c r="E472" s="152"/>
      <c r="F472" s="142"/>
      <c r="G472" s="152"/>
      <c r="H472" s="152"/>
      <c r="I472" s="142"/>
      <c r="J472" s="152"/>
      <c r="K472" s="152"/>
      <c r="L472" s="142"/>
      <c r="M472" s="152"/>
    </row>
    <row r="473" spans="1:13" s="137" customFormat="1" ht="12" customHeight="1" x14ac:dyDescent="0.3">
      <c r="A473" s="151"/>
      <c r="B473" s="152"/>
      <c r="C473" s="153"/>
      <c r="D473" s="152"/>
      <c r="E473" s="152"/>
      <c r="F473" s="142"/>
      <c r="G473" s="152"/>
      <c r="H473" s="152"/>
      <c r="I473" s="142"/>
      <c r="J473" s="152"/>
      <c r="K473" s="152"/>
      <c r="L473" s="142"/>
      <c r="M473" s="152"/>
    </row>
    <row r="474" spans="1:13" s="137" customFormat="1" ht="12" customHeight="1" x14ac:dyDescent="0.3">
      <c r="A474" s="151"/>
      <c r="B474" s="152"/>
      <c r="C474" s="153"/>
      <c r="D474" s="152"/>
      <c r="E474" s="152"/>
      <c r="F474" s="142"/>
      <c r="G474" s="152"/>
      <c r="H474" s="152"/>
      <c r="I474" s="142"/>
      <c r="J474" s="152"/>
      <c r="K474" s="152"/>
      <c r="L474" s="142"/>
      <c r="M474" s="152"/>
    </row>
    <row r="475" spans="1:13" s="137" customFormat="1" ht="12" customHeight="1" x14ac:dyDescent="0.3">
      <c r="A475" s="151"/>
      <c r="B475" s="152"/>
      <c r="C475" s="153"/>
      <c r="D475" s="152"/>
      <c r="E475" s="152"/>
      <c r="F475" s="142"/>
      <c r="G475" s="152"/>
      <c r="H475" s="152"/>
      <c r="I475" s="142"/>
      <c r="J475" s="152"/>
      <c r="K475" s="152"/>
      <c r="L475" s="142"/>
      <c r="M475" s="152"/>
    </row>
    <row r="476" spans="1:13" s="137" customFormat="1" ht="12" customHeight="1" x14ac:dyDescent="0.3">
      <c r="A476" s="151"/>
      <c r="B476" s="152"/>
      <c r="C476" s="153"/>
      <c r="D476" s="152"/>
      <c r="E476" s="152"/>
      <c r="F476" s="142"/>
      <c r="G476" s="152"/>
      <c r="H476" s="152"/>
      <c r="I476" s="142"/>
      <c r="J476" s="152"/>
      <c r="K476" s="152"/>
      <c r="L476" s="142"/>
      <c r="M476" s="152"/>
    </row>
    <row r="477" spans="1:13" s="137" customFormat="1" ht="12" customHeight="1" x14ac:dyDescent="0.3">
      <c r="A477" s="151"/>
      <c r="B477" s="152"/>
      <c r="C477" s="153"/>
      <c r="D477" s="152"/>
      <c r="E477" s="152"/>
      <c r="F477" s="142"/>
      <c r="G477" s="152"/>
      <c r="H477" s="152"/>
      <c r="I477" s="142"/>
      <c r="J477" s="152"/>
      <c r="K477" s="152"/>
      <c r="L477" s="142"/>
      <c r="M477" s="152"/>
    </row>
    <row r="478" spans="1:13" s="137" customFormat="1" ht="12" customHeight="1" x14ac:dyDescent="0.3">
      <c r="A478" s="151"/>
      <c r="B478" s="152"/>
      <c r="C478" s="153"/>
      <c r="D478" s="152"/>
      <c r="E478" s="152"/>
      <c r="F478" s="142"/>
      <c r="G478" s="152"/>
      <c r="H478" s="152"/>
      <c r="I478" s="142"/>
      <c r="J478" s="152"/>
      <c r="K478" s="152"/>
      <c r="L478" s="142"/>
      <c r="M478" s="152"/>
    </row>
    <row r="479" spans="1:13" s="137" customFormat="1" ht="12" customHeight="1" x14ac:dyDescent="0.3">
      <c r="A479" s="151"/>
      <c r="B479" s="152"/>
      <c r="C479" s="153"/>
      <c r="D479" s="152"/>
      <c r="E479" s="152"/>
      <c r="F479" s="142"/>
      <c r="G479" s="152"/>
      <c r="H479" s="152"/>
      <c r="I479" s="142"/>
      <c r="J479" s="152"/>
      <c r="K479" s="152"/>
      <c r="L479" s="142"/>
      <c r="M479" s="152"/>
    </row>
    <row r="480" spans="1:13" s="137" customFormat="1" ht="12" customHeight="1" x14ac:dyDescent="0.3">
      <c r="A480" s="151"/>
      <c r="B480" s="152"/>
      <c r="C480" s="153"/>
      <c r="D480" s="152"/>
      <c r="E480" s="152"/>
      <c r="F480" s="142"/>
      <c r="G480" s="152"/>
      <c r="H480" s="152"/>
      <c r="I480" s="142"/>
      <c r="J480" s="152"/>
      <c r="K480" s="152"/>
      <c r="L480" s="142"/>
      <c r="M480" s="152"/>
    </row>
    <row r="481" spans="1:13" s="137" customFormat="1" ht="12" customHeight="1" x14ac:dyDescent="0.3">
      <c r="A481" s="151"/>
      <c r="B481" s="152"/>
      <c r="C481" s="153"/>
      <c r="D481" s="152"/>
      <c r="E481" s="152"/>
      <c r="F481" s="142"/>
      <c r="G481" s="152"/>
      <c r="H481" s="152"/>
      <c r="I481" s="142"/>
      <c r="J481" s="152"/>
      <c r="K481" s="152"/>
      <c r="L481" s="142"/>
      <c r="M481" s="152"/>
    </row>
    <row r="482" spans="1:13" s="137" customFormat="1" ht="12" customHeight="1" x14ac:dyDescent="0.3">
      <c r="A482" s="151"/>
      <c r="B482" s="152"/>
      <c r="C482" s="153"/>
      <c r="D482" s="152"/>
      <c r="E482" s="152"/>
      <c r="F482" s="142"/>
      <c r="G482" s="152"/>
      <c r="H482" s="152"/>
      <c r="I482" s="142"/>
      <c r="J482" s="152"/>
      <c r="K482" s="152"/>
      <c r="L482" s="142"/>
      <c r="M482" s="152"/>
    </row>
    <row r="483" spans="1:13" s="137" customFormat="1" ht="12" customHeight="1" x14ac:dyDescent="0.3">
      <c r="A483" s="151"/>
      <c r="B483" s="152"/>
      <c r="C483" s="153"/>
      <c r="D483" s="152"/>
      <c r="E483" s="152"/>
      <c r="F483" s="142"/>
      <c r="G483" s="152"/>
      <c r="H483" s="152"/>
      <c r="I483" s="142"/>
      <c r="J483" s="152"/>
      <c r="K483" s="152"/>
      <c r="L483" s="142"/>
      <c r="M483" s="152"/>
    </row>
    <row r="484" spans="1:13" s="137" customFormat="1" ht="12" customHeight="1" x14ac:dyDescent="0.3">
      <c r="A484" s="151"/>
      <c r="B484" s="152"/>
      <c r="C484" s="153"/>
      <c r="D484" s="152"/>
      <c r="E484" s="152"/>
      <c r="F484" s="142"/>
      <c r="G484" s="152"/>
      <c r="H484" s="152"/>
      <c r="I484" s="142"/>
      <c r="J484" s="152"/>
      <c r="K484" s="152"/>
      <c r="L484" s="142"/>
      <c r="M484" s="152"/>
    </row>
    <row r="485" spans="1:13" s="137" customFormat="1" ht="12" customHeight="1" x14ac:dyDescent="0.3">
      <c r="A485" s="151"/>
      <c r="B485" s="152"/>
      <c r="C485" s="153"/>
      <c r="D485" s="152"/>
      <c r="E485" s="152"/>
      <c r="F485" s="142"/>
      <c r="G485" s="152"/>
      <c r="H485" s="152"/>
      <c r="I485" s="142"/>
      <c r="J485" s="152"/>
      <c r="K485" s="152"/>
      <c r="L485" s="142"/>
      <c r="M485" s="152"/>
    </row>
    <row r="486" spans="1:13" s="137" customFormat="1" ht="12" customHeight="1" x14ac:dyDescent="0.3">
      <c r="A486" s="151"/>
      <c r="B486" s="152"/>
      <c r="C486" s="153"/>
      <c r="D486" s="152"/>
      <c r="E486" s="152"/>
      <c r="F486" s="142"/>
      <c r="G486" s="152"/>
      <c r="H486" s="152"/>
      <c r="I486" s="142"/>
      <c r="J486" s="152"/>
      <c r="K486" s="152"/>
      <c r="L486" s="142"/>
      <c r="M486" s="152"/>
    </row>
    <row r="487" spans="1:13" s="137" customFormat="1" ht="12" customHeight="1" x14ac:dyDescent="0.3">
      <c r="A487" s="151"/>
      <c r="B487" s="152"/>
      <c r="C487" s="153"/>
      <c r="D487" s="152"/>
      <c r="E487" s="152"/>
      <c r="F487" s="142"/>
      <c r="G487" s="152"/>
      <c r="H487" s="152"/>
      <c r="I487" s="142"/>
      <c r="J487" s="152"/>
      <c r="K487" s="152"/>
      <c r="L487" s="142"/>
      <c r="M487" s="152"/>
    </row>
    <row r="488" spans="1:13" s="137" customFormat="1" ht="12" customHeight="1" x14ac:dyDescent="0.3">
      <c r="A488" s="151"/>
      <c r="B488" s="152"/>
      <c r="C488" s="153"/>
      <c r="D488" s="152"/>
      <c r="E488" s="152"/>
      <c r="F488" s="142"/>
      <c r="G488" s="152"/>
      <c r="H488" s="152"/>
      <c r="I488" s="142"/>
      <c r="J488" s="152"/>
      <c r="K488" s="152"/>
      <c r="L488" s="142"/>
      <c r="M488" s="152"/>
    </row>
    <row r="489" spans="1:13" s="137" customFormat="1" ht="12" customHeight="1" x14ac:dyDescent="0.3">
      <c r="A489" s="151"/>
      <c r="B489" s="152"/>
      <c r="C489" s="153"/>
      <c r="D489" s="152"/>
      <c r="E489" s="152"/>
      <c r="F489" s="142"/>
      <c r="G489" s="152"/>
      <c r="H489" s="152"/>
      <c r="I489" s="142"/>
      <c r="J489" s="152"/>
      <c r="K489" s="152"/>
      <c r="L489" s="142"/>
      <c r="M489" s="152"/>
    </row>
    <row r="490" spans="1:13" s="137" customFormat="1" ht="12" customHeight="1" x14ac:dyDescent="0.3">
      <c r="A490" s="151"/>
      <c r="B490" s="152"/>
      <c r="C490" s="153"/>
      <c r="D490" s="152"/>
      <c r="E490" s="152"/>
      <c r="F490" s="142"/>
      <c r="G490" s="152"/>
      <c r="H490" s="152"/>
      <c r="I490" s="142"/>
      <c r="J490" s="152"/>
      <c r="K490" s="152"/>
      <c r="L490" s="142"/>
      <c r="M490" s="152"/>
    </row>
    <row r="491" spans="1:13" s="137" customFormat="1" ht="12" customHeight="1" x14ac:dyDescent="0.3">
      <c r="A491" s="151"/>
      <c r="B491" s="152"/>
      <c r="C491" s="153"/>
      <c r="D491" s="152"/>
      <c r="E491" s="152"/>
      <c r="F491" s="142"/>
      <c r="G491" s="152"/>
      <c r="H491" s="152"/>
      <c r="I491" s="142"/>
      <c r="J491" s="152"/>
      <c r="K491" s="152"/>
      <c r="L491" s="142"/>
      <c r="M491" s="152"/>
    </row>
    <row r="492" spans="1:13" s="137" customFormat="1" ht="12" customHeight="1" x14ac:dyDescent="0.3">
      <c r="A492" s="151"/>
      <c r="B492" s="152"/>
      <c r="C492" s="153"/>
      <c r="D492" s="152"/>
      <c r="E492" s="152"/>
      <c r="F492" s="142"/>
      <c r="G492" s="152"/>
      <c r="H492" s="152"/>
      <c r="I492" s="142"/>
      <c r="J492" s="152"/>
      <c r="K492" s="152"/>
      <c r="L492" s="142"/>
      <c r="M492" s="152"/>
    </row>
    <row r="493" spans="1:13" s="137" customFormat="1" ht="12" customHeight="1" x14ac:dyDescent="0.3">
      <c r="A493" s="151"/>
      <c r="B493" s="152"/>
      <c r="C493" s="153"/>
      <c r="D493" s="152"/>
      <c r="E493" s="152"/>
      <c r="F493" s="142"/>
      <c r="G493" s="152"/>
      <c r="H493" s="152"/>
      <c r="I493" s="142"/>
      <c r="J493" s="152"/>
      <c r="K493" s="152"/>
      <c r="L493" s="142"/>
      <c r="M493" s="152"/>
    </row>
    <row r="494" spans="1:13" s="137" customFormat="1" ht="12" customHeight="1" x14ac:dyDescent="0.3">
      <c r="A494" s="151"/>
      <c r="B494" s="152"/>
      <c r="C494" s="153"/>
      <c r="D494" s="152"/>
      <c r="E494" s="152"/>
      <c r="F494" s="142"/>
      <c r="G494" s="152"/>
      <c r="H494" s="152"/>
      <c r="I494" s="142"/>
      <c r="J494" s="152"/>
      <c r="K494" s="152"/>
      <c r="L494" s="142"/>
      <c r="M494" s="152"/>
    </row>
    <row r="495" spans="1:13" s="137" customFormat="1" ht="12" customHeight="1" x14ac:dyDescent="0.3">
      <c r="A495" s="151"/>
      <c r="B495" s="152"/>
      <c r="C495" s="153"/>
      <c r="D495" s="152"/>
      <c r="E495" s="152"/>
      <c r="F495" s="142"/>
      <c r="G495" s="152"/>
      <c r="H495" s="152"/>
      <c r="I495" s="142"/>
      <c r="J495" s="152"/>
      <c r="K495" s="152"/>
      <c r="L495" s="142"/>
      <c r="M495" s="152"/>
    </row>
    <row r="496" spans="1:13" s="137" customFormat="1" ht="12" customHeight="1" x14ac:dyDescent="0.3">
      <c r="A496" s="151"/>
      <c r="B496" s="152"/>
      <c r="C496" s="153"/>
      <c r="D496" s="152"/>
      <c r="E496" s="152"/>
      <c r="F496" s="142"/>
      <c r="G496" s="152"/>
      <c r="H496" s="152"/>
      <c r="I496" s="142"/>
      <c r="J496" s="152"/>
      <c r="K496" s="152"/>
      <c r="L496" s="142"/>
      <c r="M496" s="152"/>
    </row>
    <row r="497" spans="1:13" s="137" customFormat="1" ht="12" customHeight="1" x14ac:dyDescent="0.3">
      <c r="A497" s="151"/>
      <c r="B497" s="152"/>
      <c r="C497" s="153"/>
      <c r="D497" s="152"/>
      <c r="E497" s="152"/>
      <c r="F497" s="142"/>
      <c r="G497" s="152"/>
      <c r="H497" s="152"/>
      <c r="I497" s="142"/>
      <c r="J497" s="152"/>
      <c r="K497" s="152"/>
      <c r="L497" s="142"/>
      <c r="M497" s="152"/>
    </row>
    <row r="498" spans="1:13" s="137" customFormat="1" ht="12" customHeight="1" x14ac:dyDescent="0.3">
      <c r="A498" s="151"/>
      <c r="B498" s="152"/>
      <c r="C498" s="153"/>
      <c r="D498" s="152"/>
      <c r="E498" s="152"/>
      <c r="F498" s="142"/>
      <c r="G498" s="152"/>
      <c r="H498" s="152"/>
      <c r="I498" s="142"/>
      <c r="J498" s="152"/>
      <c r="K498" s="152"/>
      <c r="L498" s="142"/>
      <c r="M498" s="152"/>
    </row>
    <row r="499" spans="1:13" s="137" customFormat="1" ht="12" customHeight="1" x14ac:dyDescent="0.3">
      <c r="A499" s="151"/>
      <c r="B499" s="152"/>
      <c r="C499" s="153"/>
      <c r="D499" s="152"/>
      <c r="E499" s="152"/>
      <c r="F499" s="142"/>
      <c r="G499" s="152"/>
      <c r="H499" s="152"/>
      <c r="I499" s="142"/>
      <c r="J499" s="152"/>
      <c r="K499" s="152"/>
      <c r="L499" s="142"/>
      <c r="M499" s="152"/>
    </row>
    <row r="500" spans="1:13" s="137" customFormat="1" ht="12" customHeight="1" x14ac:dyDescent="0.3">
      <c r="A500" s="151"/>
      <c r="B500" s="152"/>
      <c r="C500" s="153"/>
      <c r="D500" s="152"/>
      <c r="E500" s="152"/>
      <c r="F500" s="142"/>
      <c r="G500" s="152"/>
      <c r="H500" s="152"/>
      <c r="I500" s="142"/>
      <c r="J500" s="152"/>
      <c r="K500" s="152"/>
      <c r="L500" s="142"/>
      <c r="M500" s="152"/>
    </row>
    <row r="501" spans="1:13" s="137" customFormat="1" ht="12" customHeight="1" x14ac:dyDescent="0.3">
      <c r="A501" s="151"/>
      <c r="B501" s="152"/>
      <c r="C501" s="153"/>
      <c r="D501" s="152"/>
      <c r="E501" s="152"/>
      <c r="F501" s="142"/>
      <c r="G501" s="152"/>
      <c r="H501" s="152"/>
      <c r="I501" s="142"/>
      <c r="J501" s="152"/>
      <c r="K501" s="152"/>
      <c r="L501" s="142"/>
      <c r="M501" s="152"/>
    </row>
    <row r="502" spans="1:13" s="137" customFormat="1" ht="12" customHeight="1" x14ac:dyDescent="0.3">
      <c r="A502" s="151"/>
      <c r="B502" s="152"/>
      <c r="C502" s="153"/>
      <c r="D502" s="152"/>
      <c r="E502" s="152"/>
      <c r="F502" s="142"/>
      <c r="G502" s="152"/>
      <c r="H502" s="152"/>
      <c r="I502" s="142"/>
      <c r="J502" s="152"/>
      <c r="K502" s="152"/>
      <c r="L502" s="142"/>
      <c r="M502" s="152"/>
    </row>
    <row r="503" spans="1:13" s="137" customFormat="1" ht="12" customHeight="1" x14ac:dyDescent="0.3">
      <c r="A503" s="151"/>
      <c r="B503" s="152"/>
      <c r="C503" s="153"/>
      <c r="D503" s="152"/>
      <c r="E503" s="152"/>
      <c r="F503" s="142"/>
      <c r="G503" s="152"/>
      <c r="H503" s="152"/>
      <c r="I503" s="142"/>
      <c r="J503" s="152"/>
      <c r="K503" s="152"/>
      <c r="L503" s="142"/>
      <c r="M503" s="152"/>
    </row>
    <row r="504" spans="1:13" s="137" customFormat="1" ht="12" customHeight="1" x14ac:dyDescent="0.3">
      <c r="A504" s="151"/>
      <c r="B504" s="152"/>
      <c r="C504" s="153"/>
      <c r="D504" s="152"/>
      <c r="E504" s="152"/>
      <c r="F504" s="142"/>
      <c r="G504" s="152"/>
      <c r="H504" s="152"/>
      <c r="I504" s="142"/>
      <c r="J504" s="152"/>
      <c r="K504" s="152"/>
      <c r="L504" s="142"/>
      <c r="M504" s="152"/>
    </row>
    <row r="505" spans="1:13" s="137" customFormat="1" ht="12" customHeight="1" x14ac:dyDescent="0.3">
      <c r="A505" s="151"/>
      <c r="B505" s="152"/>
      <c r="C505" s="153"/>
      <c r="D505" s="152"/>
      <c r="E505" s="152"/>
      <c r="F505" s="142"/>
      <c r="G505" s="152"/>
      <c r="H505" s="152"/>
      <c r="I505" s="142"/>
      <c r="J505" s="152"/>
      <c r="K505" s="152"/>
      <c r="L505" s="142"/>
      <c r="M505" s="152"/>
    </row>
    <row r="506" spans="1:13" s="137" customFormat="1" ht="12" customHeight="1" x14ac:dyDescent="0.3">
      <c r="A506" s="151"/>
      <c r="B506" s="152"/>
      <c r="C506" s="153"/>
      <c r="D506" s="152"/>
      <c r="E506" s="152"/>
      <c r="F506" s="142"/>
      <c r="G506" s="152"/>
      <c r="H506" s="152"/>
      <c r="I506" s="142"/>
      <c r="J506" s="152"/>
      <c r="K506" s="152"/>
      <c r="L506" s="142"/>
      <c r="M506" s="152"/>
    </row>
    <row r="507" spans="1:13" s="137" customFormat="1" ht="12" customHeight="1" x14ac:dyDescent="0.3">
      <c r="A507" s="151"/>
      <c r="B507" s="152"/>
      <c r="C507" s="153"/>
      <c r="D507" s="152"/>
      <c r="E507" s="152"/>
      <c r="F507" s="142"/>
      <c r="G507" s="152"/>
      <c r="H507" s="152"/>
      <c r="I507" s="142"/>
      <c r="J507" s="152"/>
      <c r="K507" s="152"/>
      <c r="L507" s="142"/>
      <c r="M507" s="152"/>
    </row>
    <row r="508" spans="1:13" s="137" customFormat="1" ht="12" customHeight="1" x14ac:dyDescent="0.3">
      <c r="A508" s="151"/>
      <c r="B508" s="152"/>
      <c r="C508" s="153"/>
      <c r="D508" s="152"/>
      <c r="E508" s="152"/>
      <c r="F508" s="142"/>
      <c r="G508" s="152"/>
      <c r="H508" s="152"/>
      <c r="I508" s="142"/>
      <c r="J508" s="152"/>
      <c r="K508" s="152"/>
      <c r="L508" s="142"/>
      <c r="M508" s="152"/>
    </row>
    <row r="509" spans="1:13" s="137" customFormat="1" ht="12" customHeight="1" x14ac:dyDescent="0.3">
      <c r="A509" s="151"/>
      <c r="B509" s="152"/>
      <c r="C509" s="153"/>
      <c r="D509" s="152"/>
      <c r="E509" s="152"/>
      <c r="F509" s="142"/>
      <c r="G509" s="152"/>
      <c r="H509" s="152"/>
      <c r="I509" s="142"/>
      <c r="J509" s="152"/>
      <c r="K509" s="152"/>
      <c r="L509" s="142"/>
      <c r="M509" s="152"/>
    </row>
    <row r="510" spans="1:13" s="137" customFormat="1" ht="12" customHeight="1" x14ac:dyDescent="0.3">
      <c r="A510" s="151"/>
      <c r="B510" s="152"/>
      <c r="C510" s="153"/>
      <c r="D510" s="152"/>
      <c r="E510" s="152"/>
      <c r="F510" s="142"/>
      <c r="G510" s="152"/>
      <c r="H510" s="152"/>
      <c r="I510" s="142"/>
      <c r="J510" s="152"/>
      <c r="K510" s="152"/>
      <c r="L510" s="142"/>
      <c r="M510" s="152"/>
    </row>
    <row r="511" spans="1:13" s="137" customFormat="1" ht="12" customHeight="1" x14ac:dyDescent="0.3">
      <c r="A511" s="151"/>
      <c r="B511" s="152"/>
      <c r="C511" s="153"/>
      <c r="D511" s="152"/>
      <c r="E511" s="152"/>
      <c r="F511" s="142"/>
      <c r="G511" s="152"/>
      <c r="H511" s="152"/>
      <c r="I511" s="142"/>
      <c r="J511" s="152"/>
      <c r="K511" s="152"/>
      <c r="L511" s="142"/>
      <c r="M511" s="152"/>
    </row>
    <row r="512" spans="1:13" s="137" customFormat="1" ht="12" customHeight="1" x14ac:dyDescent="0.3">
      <c r="A512" s="151"/>
      <c r="B512" s="152"/>
      <c r="C512" s="153"/>
      <c r="D512" s="152"/>
      <c r="E512" s="152"/>
      <c r="F512" s="142"/>
      <c r="G512" s="152"/>
      <c r="H512" s="152"/>
      <c r="I512" s="142"/>
      <c r="J512" s="152"/>
      <c r="K512" s="152"/>
      <c r="L512" s="142"/>
      <c r="M512" s="152"/>
    </row>
    <row r="513" spans="1:13" s="137" customFormat="1" ht="12" customHeight="1" x14ac:dyDescent="0.3">
      <c r="A513" s="151"/>
      <c r="B513" s="152"/>
      <c r="C513" s="153"/>
      <c r="D513" s="152"/>
      <c r="E513" s="152"/>
      <c r="F513" s="142"/>
      <c r="G513" s="152"/>
      <c r="H513" s="152"/>
      <c r="I513" s="142"/>
      <c r="J513" s="152"/>
      <c r="K513" s="152"/>
      <c r="L513" s="142"/>
      <c r="M513" s="152"/>
    </row>
    <row r="514" spans="1:13" s="137" customFormat="1" ht="12" customHeight="1" x14ac:dyDescent="0.3">
      <c r="A514" s="151"/>
      <c r="B514" s="152"/>
      <c r="C514" s="153"/>
      <c r="D514" s="152"/>
      <c r="E514" s="152"/>
      <c r="F514" s="142"/>
      <c r="G514" s="152"/>
      <c r="H514" s="152"/>
      <c r="I514" s="142"/>
      <c r="J514" s="152"/>
      <c r="K514" s="152"/>
      <c r="L514" s="142"/>
      <c r="M514" s="152"/>
    </row>
    <row r="515" spans="1:13" s="137" customFormat="1" ht="12" customHeight="1" x14ac:dyDescent="0.3">
      <c r="A515" s="151"/>
      <c r="B515" s="152"/>
      <c r="C515" s="153"/>
      <c r="D515" s="152"/>
      <c r="E515" s="152"/>
      <c r="F515" s="142"/>
      <c r="G515" s="152"/>
      <c r="H515" s="152"/>
      <c r="I515" s="142"/>
      <c r="J515" s="152"/>
      <c r="K515" s="152"/>
      <c r="L515" s="142"/>
      <c r="M515" s="152"/>
    </row>
    <row r="516" spans="1:13" s="137" customFormat="1" ht="12" customHeight="1" x14ac:dyDescent="0.3">
      <c r="A516" s="151"/>
      <c r="B516" s="152"/>
      <c r="C516" s="153"/>
      <c r="D516" s="152"/>
      <c r="E516" s="152"/>
      <c r="F516" s="142"/>
      <c r="G516" s="152"/>
      <c r="H516" s="152"/>
      <c r="I516" s="142"/>
      <c r="J516" s="152"/>
      <c r="K516" s="152"/>
      <c r="L516" s="142"/>
      <c r="M516" s="152"/>
    </row>
    <row r="517" spans="1:13" s="137" customFormat="1" ht="12" customHeight="1" x14ac:dyDescent="0.3">
      <c r="A517" s="151"/>
      <c r="B517" s="152"/>
      <c r="C517" s="153"/>
      <c r="D517" s="152"/>
      <c r="E517" s="152"/>
      <c r="F517" s="142"/>
      <c r="G517" s="152"/>
      <c r="H517" s="152"/>
      <c r="I517" s="142"/>
      <c r="J517" s="152"/>
      <c r="K517" s="152"/>
      <c r="L517" s="142"/>
      <c r="M517" s="152"/>
    </row>
    <row r="518" spans="1:13" s="137" customFormat="1" ht="12" customHeight="1" x14ac:dyDescent="0.3">
      <c r="A518" s="151"/>
      <c r="B518" s="152"/>
      <c r="C518" s="153"/>
      <c r="D518" s="152"/>
      <c r="E518" s="152"/>
      <c r="F518" s="142"/>
      <c r="G518" s="152"/>
      <c r="H518" s="152"/>
      <c r="I518" s="142"/>
      <c r="J518" s="152"/>
      <c r="K518" s="152"/>
      <c r="L518" s="142"/>
      <c r="M518" s="152"/>
    </row>
    <row r="519" spans="1:13" s="137" customFormat="1" ht="12" customHeight="1" x14ac:dyDescent="0.3">
      <c r="A519" s="151"/>
      <c r="B519" s="152"/>
      <c r="C519" s="153"/>
      <c r="D519" s="152"/>
      <c r="E519" s="152"/>
      <c r="F519" s="142"/>
      <c r="G519" s="152"/>
      <c r="H519" s="152"/>
      <c r="I519" s="142"/>
      <c r="J519" s="152"/>
      <c r="K519" s="152"/>
      <c r="L519" s="142"/>
      <c r="M519" s="152"/>
    </row>
    <row r="520" spans="1:13" s="137" customFormat="1" ht="12" customHeight="1" x14ac:dyDescent="0.3">
      <c r="A520" s="151"/>
      <c r="B520" s="152"/>
      <c r="C520" s="153"/>
      <c r="D520" s="152"/>
      <c r="E520" s="152"/>
      <c r="F520" s="142"/>
      <c r="G520" s="152"/>
      <c r="H520" s="152"/>
      <c r="I520" s="142"/>
      <c r="J520" s="152"/>
      <c r="K520" s="152"/>
      <c r="L520" s="142"/>
      <c r="M520" s="152"/>
    </row>
    <row r="521" spans="1:13" s="137" customFormat="1" ht="12" customHeight="1" x14ac:dyDescent="0.3">
      <c r="A521" s="151"/>
      <c r="B521" s="152"/>
      <c r="C521" s="153"/>
      <c r="D521" s="152"/>
      <c r="E521" s="152"/>
      <c r="F521" s="142"/>
      <c r="G521" s="152"/>
      <c r="H521" s="152"/>
      <c r="I521" s="142"/>
      <c r="J521" s="152"/>
      <c r="K521" s="152"/>
      <c r="L521" s="142"/>
      <c r="M521" s="152"/>
    </row>
    <row r="522" spans="1:13" s="137" customFormat="1" ht="12" customHeight="1" x14ac:dyDescent="0.3">
      <c r="A522" s="151"/>
      <c r="B522" s="152"/>
      <c r="C522" s="153"/>
      <c r="D522" s="152"/>
      <c r="E522" s="152"/>
      <c r="F522" s="142"/>
      <c r="G522" s="152"/>
      <c r="H522" s="152"/>
      <c r="I522" s="142"/>
      <c r="J522" s="152"/>
      <c r="K522" s="152"/>
      <c r="L522" s="142"/>
      <c r="M522" s="152"/>
    </row>
    <row r="523" spans="1:13" s="137" customFormat="1" ht="12" customHeight="1" x14ac:dyDescent="0.3">
      <c r="A523" s="151"/>
      <c r="B523" s="152"/>
      <c r="C523" s="153"/>
      <c r="D523" s="152"/>
      <c r="E523" s="152"/>
      <c r="F523" s="142"/>
      <c r="G523" s="152"/>
      <c r="H523" s="152"/>
      <c r="I523" s="142"/>
      <c r="J523" s="152"/>
      <c r="K523" s="152"/>
      <c r="L523" s="142"/>
      <c r="M523" s="152"/>
    </row>
    <row r="524" spans="1:13" s="137" customFormat="1" ht="12" customHeight="1" x14ac:dyDescent="0.3">
      <c r="A524" s="151"/>
      <c r="B524" s="152"/>
      <c r="C524" s="153"/>
      <c r="D524" s="152"/>
      <c r="E524" s="152"/>
      <c r="F524" s="142"/>
      <c r="G524" s="152"/>
      <c r="H524" s="152"/>
      <c r="I524" s="142"/>
      <c r="J524" s="152"/>
      <c r="K524" s="152"/>
      <c r="L524" s="142"/>
      <c r="M524" s="152"/>
    </row>
    <row r="525" spans="1:13" s="137" customFormat="1" ht="12" customHeight="1" x14ac:dyDescent="0.3">
      <c r="A525" s="151"/>
      <c r="B525" s="152"/>
      <c r="C525" s="153"/>
      <c r="D525" s="152"/>
      <c r="E525" s="152"/>
      <c r="F525" s="142"/>
      <c r="G525" s="152"/>
      <c r="H525" s="152"/>
      <c r="I525" s="142"/>
      <c r="J525" s="152"/>
      <c r="K525" s="152"/>
      <c r="L525" s="142"/>
      <c r="M525" s="152"/>
    </row>
    <row r="526" spans="1:13" s="137" customFormat="1" ht="12" customHeight="1" x14ac:dyDescent="0.3">
      <c r="A526" s="151"/>
      <c r="B526" s="152"/>
      <c r="C526" s="153"/>
      <c r="D526" s="152"/>
      <c r="E526" s="152"/>
      <c r="F526" s="142"/>
      <c r="G526" s="152"/>
      <c r="H526" s="152"/>
      <c r="I526" s="142"/>
      <c r="J526" s="152"/>
      <c r="K526" s="152"/>
      <c r="L526" s="142"/>
      <c r="M526" s="152"/>
    </row>
    <row r="527" spans="1:13" s="137" customFormat="1" ht="12" customHeight="1" x14ac:dyDescent="0.3">
      <c r="A527" s="151"/>
      <c r="B527" s="152"/>
      <c r="C527" s="153"/>
      <c r="D527" s="152"/>
      <c r="E527" s="152"/>
      <c r="F527" s="142"/>
      <c r="G527" s="152"/>
      <c r="H527" s="152"/>
      <c r="I527" s="142"/>
      <c r="J527" s="152"/>
      <c r="K527" s="152"/>
      <c r="L527" s="142"/>
      <c r="M527" s="152"/>
    </row>
    <row r="528" spans="1:13" s="137" customFormat="1" ht="12" customHeight="1" x14ac:dyDescent="0.3">
      <c r="A528" s="151"/>
      <c r="B528" s="152"/>
      <c r="C528" s="153"/>
      <c r="D528" s="152"/>
      <c r="E528" s="152"/>
      <c r="F528" s="142"/>
      <c r="G528" s="152"/>
      <c r="H528" s="152"/>
      <c r="I528" s="142"/>
      <c r="J528" s="152"/>
      <c r="K528" s="152"/>
      <c r="L528" s="142"/>
      <c r="M528" s="152"/>
    </row>
    <row r="529" spans="1:13" s="137" customFormat="1" ht="12" customHeight="1" x14ac:dyDescent="0.3">
      <c r="A529" s="151"/>
      <c r="B529" s="152"/>
      <c r="C529" s="153"/>
      <c r="D529" s="152"/>
      <c r="E529" s="152"/>
      <c r="F529" s="142"/>
      <c r="G529" s="152"/>
      <c r="H529" s="152"/>
      <c r="I529" s="142"/>
      <c r="J529" s="152"/>
      <c r="K529" s="152"/>
      <c r="L529" s="142"/>
      <c r="M529" s="152"/>
    </row>
    <row r="530" spans="1:13" s="137" customFormat="1" ht="12" customHeight="1" x14ac:dyDescent="0.3">
      <c r="A530" s="151"/>
      <c r="B530" s="152"/>
      <c r="C530" s="153"/>
      <c r="D530" s="152"/>
      <c r="E530" s="152"/>
      <c r="F530" s="142"/>
      <c r="G530" s="152"/>
      <c r="H530" s="152"/>
      <c r="I530" s="142"/>
      <c r="J530" s="152"/>
      <c r="K530" s="152"/>
      <c r="L530" s="142"/>
      <c r="M530" s="152"/>
    </row>
    <row r="531" spans="1:13" s="137" customFormat="1" ht="12" customHeight="1" x14ac:dyDescent="0.3">
      <c r="A531" s="151"/>
      <c r="B531" s="152"/>
      <c r="C531" s="153"/>
      <c r="D531" s="152"/>
      <c r="E531" s="152"/>
      <c r="F531" s="142"/>
      <c r="G531" s="152"/>
      <c r="H531" s="152"/>
      <c r="I531" s="142"/>
      <c r="J531" s="152"/>
      <c r="K531" s="152"/>
      <c r="L531" s="142"/>
      <c r="M531" s="152"/>
    </row>
    <row r="532" spans="1:13" s="137" customFormat="1" ht="12" customHeight="1" x14ac:dyDescent="0.3">
      <c r="A532" s="151"/>
      <c r="B532" s="152"/>
      <c r="C532" s="153"/>
      <c r="D532" s="152"/>
      <c r="E532" s="152"/>
      <c r="F532" s="142"/>
      <c r="G532" s="152"/>
      <c r="H532" s="152"/>
      <c r="I532" s="142"/>
      <c r="J532" s="152"/>
      <c r="K532" s="152"/>
      <c r="L532" s="142"/>
      <c r="M532" s="152"/>
    </row>
    <row r="533" spans="1:13" s="137" customFormat="1" ht="12" customHeight="1" x14ac:dyDescent="0.3">
      <c r="A533" s="151"/>
      <c r="B533" s="152"/>
      <c r="C533" s="153"/>
      <c r="D533" s="152"/>
      <c r="E533" s="152"/>
      <c r="F533" s="142"/>
      <c r="G533" s="152"/>
      <c r="H533" s="152"/>
      <c r="I533" s="142"/>
      <c r="J533" s="152"/>
      <c r="K533" s="152"/>
      <c r="L533" s="142"/>
      <c r="M533" s="152"/>
    </row>
    <row r="534" spans="1:13" s="137" customFormat="1" ht="12" customHeight="1" x14ac:dyDescent="0.3">
      <c r="A534" s="151"/>
      <c r="B534" s="152"/>
      <c r="C534" s="153"/>
      <c r="D534" s="152"/>
      <c r="E534" s="152"/>
      <c r="F534" s="142"/>
      <c r="G534" s="152"/>
      <c r="H534" s="152"/>
      <c r="I534" s="142"/>
      <c r="J534" s="152"/>
      <c r="K534" s="152"/>
      <c r="L534" s="142"/>
      <c r="M534" s="152"/>
    </row>
    <row r="535" spans="1:13" s="137" customFormat="1" ht="12" customHeight="1" x14ac:dyDescent="0.3">
      <c r="A535" s="151"/>
      <c r="B535" s="152"/>
      <c r="C535" s="153"/>
      <c r="D535" s="152"/>
      <c r="E535" s="152"/>
      <c r="F535" s="142"/>
      <c r="G535" s="152"/>
      <c r="H535" s="152"/>
      <c r="I535" s="142"/>
      <c r="J535" s="152"/>
      <c r="K535" s="152"/>
      <c r="L535" s="142"/>
      <c r="M535" s="152"/>
    </row>
    <row r="536" spans="1:13" s="137" customFormat="1" ht="12" customHeight="1" x14ac:dyDescent="0.3">
      <c r="A536" s="151"/>
      <c r="B536" s="152"/>
      <c r="C536" s="153"/>
      <c r="D536" s="152"/>
      <c r="E536" s="152"/>
      <c r="F536" s="142"/>
      <c r="G536" s="152"/>
      <c r="H536" s="152"/>
      <c r="I536" s="142"/>
      <c r="J536" s="152"/>
      <c r="K536" s="152"/>
      <c r="L536" s="142"/>
      <c r="M536" s="152"/>
    </row>
    <row r="537" spans="1:13" s="137" customFormat="1" ht="12" customHeight="1" x14ac:dyDescent="0.3">
      <c r="A537" s="151"/>
      <c r="B537" s="152"/>
      <c r="C537" s="153"/>
      <c r="D537" s="152"/>
      <c r="E537" s="152"/>
      <c r="F537" s="142"/>
      <c r="G537" s="152"/>
      <c r="H537" s="152"/>
      <c r="I537" s="142"/>
      <c r="J537" s="152"/>
      <c r="K537" s="152"/>
      <c r="L537" s="142"/>
      <c r="M537" s="152"/>
    </row>
    <row r="538" spans="1:13" s="137" customFormat="1" ht="12" customHeight="1" x14ac:dyDescent="0.3">
      <c r="A538" s="151"/>
      <c r="B538" s="152"/>
      <c r="C538" s="153"/>
      <c r="D538" s="152"/>
      <c r="E538" s="152"/>
      <c r="F538" s="142"/>
      <c r="G538" s="152"/>
      <c r="H538" s="152"/>
      <c r="I538" s="142"/>
      <c r="J538" s="152"/>
      <c r="K538" s="152"/>
      <c r="L538" s="142"/>
      <c r="M538" s="152"/>
    </row>
    <row r="539" spans="1:13" s="137" customFormat="1" ht="12" customHeight="1" x14ac:dyDescent="0.3">
      <c r="A539" s="151"/>
      <c r="B539" s="152"/>
      <c r="C539" s="153"/>
      <c r="D539" s="152"/>
      <c r="E539" s="152"/>
      <c r="F539" s="142"/>
      <c r="G539" s="152"/>
      <c r="H539" s="152"/>
      <c r="I539" s="142"/>
      <c r="J539" s="152"/>
      <c r="K539" s="152"/>
      <c r="L539" s="142"/>
      <c r="M539" s="152"/>
    </row>
    <row r="540" spans="1:13" s="137" customFormat="1" ht="12" customHeight="1" x14ac:dyDescent="0.3">
      <c r="A540" s="151"/>
      <c r="B540" s="152"/>
      <c r="C540" s="153"/>
      <c r="D540" s="152"/>
      <c r="E540" s="152"/>
      <c r="F540" s="142"/>
      <c r="G540" s="152"/>
      <c r="H540" s="152"/>
      <c r="I540" s="142"/>
      <c r="J540" s="152"/>
      <c r="K540" s="152"/>
      <c r="L540" s="142"/>
      <c r="M540" s="152"/>
    </row>
    <row r="541" spans="1:13" s="137" customFormat="1" ht="12" customHeight="1" x14ac:dyDescent="0.3">
      <c r="A541" s="151"/>
      <c r="B541" s="152"/>
      <c r="C541" s="153"/>
      <c r="D541" s="152"/>
      <c r="E541" s="152"/>
      <c r="F541" s="142"/>
      <c r="G541" s="152"/>
      <c r="H541" s="152"/>
      <c r="I541" s="142"/>
      <c r="J541" s="152"/>
      <c r="K541" s="152"/>
      <c r="L541" s="142"/>
      <c r="M541" s="152"/>
    </row>
    <row r="542" spans="1:13" s="137" customFormat="1" ht="12" customHeight="1" x14ac:dyDescent="0.3">
      <c r="A542" s="151"/>
      <c r="B542" s="152"/>
      <c r="C542" s="153"/>
      <c r="D542" s="152"/>
      <c r="E542" s="152"/>
      <c r="F542" s="142"/>
      <c r="G542" s="152"/>
      <c r="H542" s="152"/>
      <c r="I542" s="142"/>
      <c r="J542" s="152"/>
      <c r="K542" s="152"/>
      <c r="L542" s="142"/>
      <c r="M542" s="152"/>
    </row>
    <row r="543" spans="1:13" s="137" customFormat="1" ht="12" customHeight="1" x14ac:dyDescent="0.3">
      <c r="A543" s="151"/>
      <c r="B543" s="152"/>
      <c r="C543" s="153"/>
      <c r="D543" s="152"/>
      <c r="E543" s="152"/>
      <c r="F543" s="142"/>
      <c r="G543" s="152"/>
      <c r="H543" s="152"/>
      <c r="I543" s="142"/>
      <c r="J543" s="152"/>
      <c r="K543" s="152"/>
      <c r="L543" s="142"/>
      <c r="M543" s="152"/>
    </row>
    <row r="544" spans="1:13" s="137" customFormat="1" ht="12" customHeight="1" x14ac:dyDescent="0.3">
      <c r="A544" s="151"/>
      <c r="B544" s="152"/>
      <c r="C544" s="153"/>
      <c r="D544" s="152"/>
      <c r="E544" s="152"/>
      <c r="F544" s="142"/>
      <c r="G544" s="152"/>
      <c r="H544" s="152"/>
      <c r="I544" s="142"/>
      <c r="J544" s="152"/>
      <c r="K544" s="152"/>
      <c r="L544" s="142"/>
      <c r="M544" s="152"/>
    </row>
    <row r="545" spans="1:13" s="137" customFormat="1" ht="12" customHeight="1" x14ac:dyDescent="0.3">
      <c r="A545" s="151"/>
      <c r="B545" s="152"/>
      <c r="C545" s="153"/>
      <c r="D545" s="152"/>
      <c r="E545" s="152"/>
      <c r="F545" s="142"/>
      <c r="G545" s="152"/>
      <c r="H545" s="152"/>
      <c r="I545" s="142"/>
      <c r="J545" s="152"/>
      <c r="K545" s="152"/>
      <c r="L545" s="142"/>
      <c r="M545" s="152"/>
    </row>
    <row r="546" spans="1:13" s="137" customFormat="1" ht="12" customHeight="1" x14ac:dyDescent="0.3">
      <c r="A546" s="151"/>
      <c r="B546" s="152"/>
      <c r="C546" s="153"/>
      <c r="D546" s="152"/>
      <c r="E546" s="152"/>
      <c r="F546" s="142"/>
      <c r="G546" s="152"/>
      <c r="H546" s="152"/>
      <c r="I546" s="142"/>
      <c r="J546" s="152"/>
      <c r="K546" s="152"/>
      <c r="L546" s="142"/>
      <c r="M546" s="152"/>
    </row>
    <row r="547" spans="1:13" s="137" customFormat="1" ht="12" customHeight="1" x14ac:dyDescent="0.3">
      <c r="A547" s="151"/>
      <c r="B547" s="152"/>
      <c r="C547" s="153"/>
      <c r="D547" s="152"/>
      <c r="E547" s="152"/>
      <c r="F547" s="142"/>
      <c r="G547" s="152"/>
      <c r="H547" s="152"/>
      <c r="I547" s="142"/>
      <c r="J547" s="152"/>
      <c r="K547" s="152"/>
      <c r="L547" s="142"/>
      <c r="M547" s="152"/>
    </row>
    <row r="548" spans="1:13" s="137" customFormat="1" ht="12" customHeight="1" x14ac:dyDescent="0.3">
      <c r="A548" s="151"/>
      <c r="B548" s="152"/>
      <c r="C548" s="153"/>
      <c r="D548" s="152"/>
      <c r="E548" s="152"/>
      <c r="F548" s="142"/>
      <c r="G548" s="152"/>
      <c r="H548" s="152"/>
      <c r="I548" s="142"/>
      <c r="J548" s="152"/>
      <c r="K548" s="152"/>
      <c r="L548" s="142"/>
      <c r="M548" s="152"/>
    </row>
    <row r="549" spans="1:13" s="137" customFormat="1" ht="12" customHeight="1" x14ac:dyDescent="0.3">
      <c r="A549" s="151"/>
      <c r="B549" s="152"/>
      <c r="C549" s="153"/>
      <c r="D549" s="152"/>
      <c r="E549" s="152"/>
      <c r="F549" s="142"/>
      <c r="G549" s="152"/>
      <c r="H549" s="152"/>
      <c r="I549" s="142"/>
      <c r="J549" s="152"/>
      <c r="K549" s="152"/>
      <c r="L549" s="142"/>
      <c r="M549" s="152"/>
    </row>
    <row r="550" spans="1:13" s="137" customFormat="1" ht="12" customHeight="1" x14ac:dyDescent="0.3">
      <c r="A550" s="151"/>
      <c r="B550" s="152"/>
      <c r="C550" s="153"/>
      <c r="D550" s="152"/>
      <c r="E550" s="152"/>
      <c r="F550" s="142"/>
      <c r="G550" s="152"/>
      <c r="H550" s="152"/>
      <c r="I550" s="142"/>
      <c r="J550" s="152"/>
      <c r="K550" s="152"/>
      <c r="L550" s="142"/>
      <c r="M550" s="152"/>
    </row>
    <row r="551" spans="1:13" s="137" customFormat="1" ht="12" customHeight="1" x14ac:dyDescent="0.3">
      <c r="A551" s="151"/>
      <c r="B551" s="152"/>
      <c r="C551" s="153"/>
      <c r="D551" s="152"/>
      <c r="E551" s="152"/>
      <c r="F551" s="142"/>
      <c r="G551" s="152"/>
      <c r="H551" s="152"/>
      <c r="I551" s="142"/>
      <c r="J551" s="152"/>
      <c r="K551" s="152"/>
      <c r="L551" s="142"/>
      <c r="M551" s="152"/>
    </row>
    <row r="552" spans="1:13" s="137" customFormat="1" ht="12" customHeight="1" x14ac:dyDescent="0.3">
      <c r="A552" s="151"/>
      <c r="B552" s="152"/>
      <c r="C552" s="153"/>
      <c r="D552" s="152"/>
      <c r="E552" s="152"/>
      <c r="F552" s="142"/>
      <c r="G552" s="152"/>
      <c r="H552" s="152"/>
      <c r="I552" s="142"/>
      <c r="J552" s="152"/>
      <c r="K552" s="152"/>
      <c r="L552" s="142"/>
      <c r="M552" s="152"/>
    </row>
    <row r="553" spans="1:13" s="137" customFormat="1" ht="12" customHeight="1" x14ac:dyDescent="0.3">
      <c r="A553" s="151"/>
      <c r="B553" s="152"/>
      <c r="C553" s="153"/>
      <c r="D553" s="152"/>
      <c r="E553" s="152"/>
      <c r="F553" s="142"/>
      <c r="G553" s="152"/>
      <c r="H553" s="152"/>
      <c r="I553" s="142"/>
      <c r="J553" s="152"/>
      <c r="K553" s="152"/>
      <c r="L553" s="142"/>
      <c r="M553" s="152"/>
    </row>
    <row r="554" spans="1:13" s="137" customFormat="1" ht="12" customHeight="1" x14ac:dyDescent="0.3">
      <c r="A554" s="151"/>
      <c r="B554" s="152"/>
      <c r="C554" s="153"/>
      <c r="D554" s="152"/>
      <c r="E554" s="152"/>
      <c r="F554" s="142"/>
      <c r="G554" s="152"/>
      <c r="H554" s="152"/>
      <c r="I554" s="142"/>
      <c r="J554" s="152"/>
      <c r="K554" s="152"/>
      <c r="L554" s="142"/>
      <c r="M554" s="152"/>
    </row>
    <row r="555" spans="1:13" s="137" customFormat="1" ht="12" customHeight="1" x14ac:dyDescent="0.3">
      <c r="A555" s="151"/>
      <c r="B555" s="152"/>
      <c r="C555" s="153"/>
      <c r="D555" s="152"/>
      <c r="E555" s="152"/>
      <c r="F555" s="142"/>
      <c r="G555" s="152"/>
      <c r="H555" s="152"/>
      <c r="I555" s="142"/>
      <c r="J555" s="152"/>
      <c r="K555" s="152"/>
      <c r="L555" s="142"/>
      <c r="M555" s="152"/>
    </row>
    <row r="556" spans="1:13" s="137" customFormat="1" ht="12" customHeight="1" x14ac:dyDescent="0.3">
      <c r="A556" s="151"/>
      <c r="B556" s="152"/>
      <c r="C556" s="153"/>
      <c r="D556" s="152"/>
      <c r="E556" s="152"/>
      <c r="F556" s="142"/>
      <c r="G556" s="152"/>
      <c r="H556" s="152"/>
      <c r="I556" s="142"/>
      <c r="J556" s="152"/>
      <c r="K556" s="152"/>
      <c r="L556" s="142"/>
      <c r="M556" s="152"/>
    </row>
    <row r="557" spans="1:13" s="137" customFormat="1" ht="12" customHeight="1" x14ac:dyDescent="0.3">
      <c r="A557" s="151"/>
      <c r="B557" s="152"/>
      <c r="C557" s="153"/>
      <c r="D557" s="152"/>
      <c r="E557" s="152"/>
      <c r="F557" s="142"/>
      <c r="G557" s="152"/>
      <c r="H557" s="152"/>
      <c r="I557" s="142"/>
      <c r="J557" s="152"/>
      <c r="K557" s="152"/>
      <c r="L557" s="142"/>
      <c r="M557" s="152"/>
    </row>
    <row r="558" spans="1:13" s="137" customFormat="1" ht="12" customHeight="1" x14ac:dyDescent="0.3">
      <c r="A558" s="151"/>
      <c r="B558" s="152"/>
      <c r="C558" s="153"/>
      <c r="D558" s="152"/>
      <c r="E558" s="152"/>
      <c r="F558" s="142"/>
      <c r="G558" s="152"/>
      <c r="H558" s="152"/>
      <c r="I558" s="142"/>
      <c r="J558" s="152"/>
      <c r="K558" s="152"/>
      <c r="L558" s="142"/>
      <c r="M558" s="152"/>
    </row>
    <row r="559" spans="1:13" s="137" customFormat="1" ht="12" customHeight="1" x14ac:dyDescent="0.3">
      <c r="A559" s="151"/>
      <c r="B559" s="152"/>
      <c r="C559" s="153"/>
      <c r="D559" s="152"/>
      <c r="E559" s="152"/>
      <c r="F559" s="142"/>
      <c r="G559" s="152"/>
      <c r="H559" s="152"/>
      <c r="I559" s="142"/>
      <c r="J559" s="152"/>
      <c r="K559" s="152"/>
      <c r="L559" s="142"/>
      <c r="M559" s="152"/>
    </row>
    <row r="560" spans="1:13" s="137" customFormat="1" ht="12" customHeight="1" x14ac:dyDescent="0.3">
      <c r="A560" s="151"/>
      <c r="B560" s="152"/>
      <c r="C560" s="153"/>
      <c r="D560" s="152"/>
      <c r="E560" s="152"/>
      <c r="F560" s="142"/>
      <c r="G560" s="152"/>
      <c r="H560" s="152"/>
      <c r="I560" s="142"/>
      <c r="J560" s="152"/>
      <c r="K560" s="152"/>
      <c r="L560" s="142"/>
      <c r="M560" s="152"/>
    </row>
    <row r="561" spans="1:13" s="137" customFormat="1" ht="12" customHeight="1" x14ac:dyDescent="0.3">
      <c r="A561" s="151"/>
      <c r="B561" s="152"/>
      <c r="C561" s="153"/>
      <c r="D561" s="152"/>
      <c r="E561" s="152"/>
      <c r="F561" s="142"/>
      <c r="G561" s="152"/>
      <c r="H561" s="152"/>
      <c r="I561" s="142"/>
      <c r="J561" s="152"/>
      <c r="K561" s="152"/>
      <c r="L561" s="142"/>
      <c r="M561" s="152"/>
    </row>
    <row r="562" spans="1:13" s="137" customFormat="1" ht="12" customHeight="1" x14ac:dyDescent="0.3">
      <c r="A562" s="151"/>
      <c r="B562" s="152"/>
      <c r="C562" s="153"/>
      <c r="D562" s="152"/>
      <c r="E562" s="152"/>
      <c r="F562" s="142"/>
      <c r="G562" s="152"/>
      <c r="H562" s="152"/>
      <c r="I562" s="142"/>
      <c r="J562" s="152"/>
      <c r="K562" s="152"/>
      <c r="L562" s="142"/>
      <c r="M562" s="152"/>
    </row>
    <row r="563" spans="1:13" s="137" customFormat="1" ht="12" customHeight="1" x14ac:dyDescent="0.3">
      <c r="A563" s="151"/>
      <c r="B563" s="152"/>
      <c r="C563" s="153"/>
      <c r="D563" s="152"/>
      <c r="E563" s="152"/>
      <c r="F563" s="142"/>
      <c r="G563" s="152"/>
      <c r="H563" s="152"/>
      <c r="I563" s="142"/>
      <c r="J563" s="152"/>
      <c r="K563" s="152"/>
      <c r="L563" s="142"/>
      <c r="M563" s="152"/>
    </row>
    <row r="564" spans="1:13" s="137" customFormat="1" ht="12" customHeight="1" x14ac:dyDescent="0.3">
      <c r="A564" s="151"/>
      <c r="B564" s="152"/>
      <c r="C564" s="153"/>
      <c r="D564" s="152"/>
      <c r="E564" s="152"/>
      <c r="F564" s="142"/>
      <c r="G564" s="152"/>
      <c r="H564" s="152"/>
      <c r="I564" s="142"/>
      <c r="J564" s="152"/>
      <c r="K564" s="152"/>
      <c r="L564" s="142"/>
      <c r="M564" s="152"/>
    </row>
    <row r="565" spans="1:13" s="137" customFormat="1" ht="12" customHeight="1" x14ac:dyDescent="0.3">
      <c r="A565" s="151"/>
      <c r="B565" s="152"/>
      <c r="C565" s="153"/>
      <c r="D565" s="152"/>
      <c r="E565" s="152"/>
      <c r="F565" s="142"/>
      <c r="G565" s="152"/>
      <c r="H565" s="152"/>
      <c r="I565" s="142"/>
      <c r="J565" s="152"/>
      <c r="K565" s="152"/>
      <c r="L565" s="142"/>
      <c r="M565" s="152"/>
    </row>
    <row r="566" spans="1:13" s="137" customFormat="1" ht="12" customHeight="1" x14ac:dyDescent="0.3">
      <c r="A566" s="151"/>
      <c r="B566" s="152"/>
      <c r="C566" s="153"/>
      <c r="D566" s="152"/>
      <c r="E566" s="152"/>
      <c r="F566" s="142"/>
      <c r="G566" s="152"/>
      <c r="H566" s="152"/>
      <c r="I566" s="142"/>
      <c r="J566" s="152"/>
      <c r="K566" s="152"/>
      <c r="L566" s="142"/>
      <c r="M566" s="152"/>
    </row>
    <row r="567" spans="1:13" s="137" customFormat="1" ht="12" customHeight="1" x14ac:dyDescent="0.3">
      <c r="A567" s="151"/>
      <c r="B567" s="152"/>
      <c r="C567" s="153"/>
      <c r="D567" s="152"/>
      <c r="E567" s="152"/>
      <c r="F567" s="142"/>
      <c r="G567" s="152"/>
      <c r="H567" s="152"/>
      <c r="I567" s="142"/>
      <c r="J567" s="152"/>
      <c r="K567" s="152"/>
      <c r="L567" s="142"/>
      <c r="M567" s="152"/>
    </row>
    <row r="568" spans="1:13" s="137" customFormat="1" ht="12" customHeight="1" x14ac:dyDescent="0.3">
      <c r="A568" s="151"/>
      <c r="B568" s="152"/>
      <c r="C568" s="153"/>
      <c r="D568" s="152"/>
      <c r="E568" s="152"/>
      <c r="F568" s="142"/>
      <c r="G568" s="152"/>
      <c r="H568" s="152"/>
      <c r="I568" s="142"/>
      <c r="J568" s="152"/>
      <c r="K568" s="152"/>
      <c r="L568" s="142"/>
      <c r="M568" s="152"/>
    </row>
    <row r="569" spans="1:13" s="137" customFormat="1" ht="12" customHeight="1" x14ac:dyDescent="0.3">
      <c r="A569" s="151"/>
      <c r="B569" s="152"/>
      <c r="C569" s="153"/>
      <c r="D569" s="152"/>
      <c r="E569" s="152"/>
      <c r="F569" s="142"/>
      <c r="G569" s="152"/>
      <c r="H569" s="152"/>
      <c r="I569" s="142"/>
      <c r="J569" s="152"/>
      <c r="K569" s="152"/>
      <c r="L569" s="142"/>
      <c r="M569" s="152"/>
    </row>
    <row r="570" spans="1:13" s="137" customFormat="1" ht="12" customHeight="1" x14ac:dyDescent="0.3">
      <c r="A570" s="151"/>
      <c r="B570" s="152"/>
      <c r="C570" s="153"/>
      <c r="D570" s="152"/>
      <c r="E570" s="152"/>
      <c r="F570" s="142"/>
      <c r="G570" s="152"/>
      <c r="H570" s="152"/>
      <c r="I570" s="142"/>
      <c r="J570" s="152"/>
      <c r="K570" s="152"/>
      <c r="L570" s="142"/>
      <c r="M570" s="152"/>
    </row>
    <row r="571" spans="1:13" s="137" customFormat="1" ht="12" customHeight="1" x14ac:dyDescent="0.3">
      <c r="A571" s="151"/>
      <c r="B571" s="152"/>
      <c r="C571" s="153"/>
      <c r="D571" s="152"/>
      <c r="E571" s="152"/>
      <c r="F571" s="142"/>
      <c r="G571" s="152"/>
      <c r="H571" s="152"/>
      <c r="I571" s="142"/>
      <c r="J571" s="152"/>
      <c r="K571" s="152"/>
      <c r="L571" s="142"/>
      <c r="M571" s="152"/>
    </row>
    <row r="572" spans="1:13" s="137" customFormat="1" ht="12" customHeight="1" x14ac:dyDescent="0.3">
      <c r="A572" s="151"/>
      <c r="B572" s="152"/>
      <c r="C572" s="153"/>
      <c r="D572" s="152"/>
      <c r="E572" s="152"/>
      <c r="F572" s="142"/>
      <c r="G572" s="152"/>
      <c r="H572" s="152"/>
      <c r="I572" s="142"/>
      <c r="J572" s="152"/>
      <c r="K572" s="152"/>
      <c r="L572" s="142"/>
      <c r="M572" s="152"/>
    </row>
    <row r="573" spans="1:13" s="137" customFormat="1" ht="12" customHeight="1" x14ac:dyDescent="0.3">
      <c r="A573" s="151"/>
      <c r="B573" s="152"/>
      <c r="C573" s="153"/>
      <c r="D573" s="152"/>
      <c r="E573" s="152"/>
      <c r="F573" s="142"/>
      <c r="G573" s="152"/>
      <c r="H573" s="152"/>
      <c r="I573" s="142"/>
      <c r="J573" s="152"/>
      <c r="K573" s="152"/>
      <c r="L573" s="142"/>
      <c r="M573" s="152"/>
    </row>
    <row r="574" spans="1:13" s="137" customFormat="1" ht="12" customHeight="1" x14ac:dyDescent="0.3">
      <c r="A574" s="151"/>
      <c r="B574" s="152"/>
      <c r="C574" s="153"/>
      <c r="D574" s="152"/>
      <c r="E574" s="152"/>
      <c r="F574" s="142"/>
      <c r="G574" s="152"/>
      <c r="H574" s="152"/>
      <c r="I574" s="142"/>
      <c r="J574" s="152"/>
      <c r="K574" s="152"/>
      <c r="L574" s="142"/>
      <c r="M574" s="152"/>
    </row>
    <row r="575" spans="1:13" s="137" customFormat="1" ht="12" customHeight="1" x14ac:dyDescent="0.3">
      <c r="A575" s="151"/>
      <c r="B575" s="152"/>
      <c r="C575" s="153"/>
      <c r="D575" s="152"/>
      <c r="E575" s="152"/>
      <c r="F575" s="142"/>
      <c r="G575" s="152"/>
      <c r="H575" s="152"/>
      <c r="I575" s="142"/>
      <c r="J575" s="152"/>
      <c r="K575" s="152"/>
      <c r="L575" s="142"/>
      <c r="M575" s="152"/>
    </row>
    <row r="576" spans="1:13" s="137" customFormat="1" ht="12" customHeight="1" x14ac:dyDescent="0.3">
      <c r="A576" s="151"/>
      <c r="B576" s="152"/>
      <c r="C576" s="153"/>
      <c r="D576" s="152"/>
      <c r="E576" s="152"/>
      <c r="F576" s="142"/>
      <c r="G576" s="152"/>
      <c r="H576" s="152"/>
      <c r="I576" s="142"/>
      <c r="J576" s="152"/>
      <c r="K576" s="152"/>
      <c r="L576" s="142"/>
      <c r="M576" s="152"/>
    </row>
    <row r="577" spans="1:13" s="137" customFormat="1" ht="12" customHeight="1" x14ac:dyDescent="0.3">
      <c r="A577" s="151"/>
      <c r="B577" s="152"/>
      <c r="C577" s="153"/>
      <c r="D577" s="152"/>
      <c r="E577" s="152"/>
      <c r="F577" s="142"/>
      <c r="G577" s="152"/>
      <c r="H577" s="152"/>
      <c r="I577" s="142"/>
      <c r="J577" s="152"/>
      <c r="K577" s="152"/>
      <c r="L577" s="142"/>
      <c r="M577" s="152"/>
    </row>
    <row r="578" spans="1:13" s="137" customFormat="1" ht="12" customHeight="1" x14ac:dyDescent="0.3">
      <c r="A578" s="151"/>
      <c r="B578" s="152"/>
      <c r="C578" s="153"/>
      <c r="D578" s="152"/>
      <c r="E578" s="152"/>
      <c r="F578" s="142"/>
      <c r="G578" s="152"/>
      <c r="H578" s="152"/>
      <c r="I578" s="142"/>
      <c r="J578" s="152"/>
      <c r="K578" s="152"/>
      <c r="L578" s="142"/>
      <c r="M578" s="152"/>
    </row>
    <row r="579" spans="1:13" s="137" customFormat="1" ht="12" customHeight="1" x14ac:dyDescent="0.3">
      <c r="A579" s="151"/>
      <c r="B579" s="152"/>
      <c r="C579" s="153"/>
      <c r="D579" s="152"/>
      <c r="E579" s="152"/>
      <c r="F579" s="142"/>
      <c r="G579" s="152"/>
      <c r="H579" s="152"/>
      <c r="I579" s="142"/>
      <c r="J579" s="152"/>
      <c r="K579" s="152"/>
      <c r="L579" s="142"/>
      <c r="M579" s="152"/>
    </row>
    <row r="580" spans="1:13" s="137" customFormat="1" ht="12" customHeight="1" x14ac:dyDescent="0.3">
      <c r="A580" s="151"/>
      <c r="B580" s="152"/>
      <c r="C580" s="153"/>
      <c r="D580" s="152"/>
      <c r="E580" s="152"/>
      <c r="F580" s="142"/>
      <c r="G580" s="152"/>
      <c r="H580" s="152"/>
      <c r="I580" s="142"/>
      <c r="J580" s="152"/>
      <c r="K580" s="152"/>
      <c r="L580" s="142"/>
      <c r="M580" s="152"/>
    </row>
    <row r="581" spans="1:13" s="137" customFormat="1" ht="12" customHeight="1" x14ac:dyDescent="0.3">
      <c r="A581" s="151"/>
      <c r="B581" s="152"/>
      <c r="C581" s="153"/>
      <c r="D581" s="152"/>
      <c r="E581" s="152"/>
      <c r="F581" s="142"/>
      <c r="G581" s="152"/>
      <c r="H581" s="152"/>
      <c r="I581" s="142"/>
      <c r="J581" s="152"/>
      <c r="K581" s="152"/>
      <c r="L581" s="142"/>
      <c r="M581" s="152"/>
    </row>
    <row r="582" spans="1:13" s="137" customFormat="1" ht="12" customHeight="1" x14ac:dyDescent="0.3">
      <c r="A582" s="151"/>
      <c r="B582" s="152"/>
      <c r="C582" s="153"/>
      <c r="D582" s="152"/>
      <c r="E582" s="152"/>
      <c r="F582" s="142"/>
      <c r="G582" s="152"/>
      <c r="H582" s="152"/>
      <c r="I582" s="142"/>
      <c r="J582" s="152"/>
      <c r="K582" s="152"/>
      <c r="L582" s="142"/>
      <c r="M582" s="152"/>
    </row>
    <row r="583" spans="1:13" s="137" customFormat="1" ht="12" customHeight="1" x14ac:dyDescent="0.3">
      <c r="A583" s="151"/>
      <c r="B583" s="152"/>
      <c r="C583" s="153"/>
      <c r="D583" s="152"/>
      <c r="E583" s="152"/>
      <c r="F583" s="142"/>
      <c r="G583" s="152"/>
      <c r="H583" s="152"/>
      <c r="I583" s="142"/>
      <c r="J583" s="152"/>
      <c r="K583" s="152"/>
      <c r="L583" s="142"/>
      <c r="M583" s="152"/>
    </row>
    <row r="584" spans="1:13" s="137" customFormat="1" ht="12" customHeight="1" x14ac:dyDescent="0.3">
      <c r="A584" s="151"/>
      <c r="B584" s="152"/>
      <c r="C584" s="153"/>
      <c r="D584" s="152"/>
      <c r="E584" s="152"/>
      <c r="F584" s="142"/>
      <c r="G584" s="152"/>
      <c r="H584" s="152"/>
      <c r="I584" s="142"/>
      <c r="J584" s="152"/>
      <c r="K584" s="152"/>
      <c r="L584" s="142"/>
      <c r="M584" s="152"/>
    </row>
    <row r="585" spans="1:13" s="137" customFormat="1" ht="12" customHeight="1" x14ac:dyDescent="0.3">
      <c r="A585" s="151"/>
      <c r="B585" s="152"/>
      <c r="C585" s="153"/>
      <c r="D585" s="152"/>
      <c r="E585" s="152"/>
      <c r="F585" s="142"/>
      <c r="G585" s="152"/>
      <c r="H585" s="152"/>
      <c r="I585" s="142"/>
      <c r="J585" s="152"/>
      <c r="K585" s="152"/>
      <c r="L585" s="142"/>
      <c r="M585" s="152"/>
    </row>
    <row r="586" spans="1:13" s="137" customFormat="1" ht="12" customHeight="1" x14ac:dyDescent="0.3">
      <c r="A586" s="151"/>
      <c r="B586" s="152"/>
      <c r="C586" s="153"/>
      <c r="D586" s="152"/>
      <c r="E586" s="152"/>
      <c r="F586" s="142"/>
      <c r="G586" s="152"/>
      <c r="H586" s="152"/>
      <c r="I586" s="142"/>
      <c r="J586" s="152"/>
      <c r="K586" s="152"/>
      <c r="L586" s="142"/>
      <c r="M586" s="152"/>
    </row>
    <row r="587" spans="1:13" s="137" customFormat="1" ht="12" customHeight="1" x14ac:dyDescent="0.3">
      <c r="A587" s="151"/>
      <c r="B587" s="152"/>
      <c r="C587" s="153"/>
      <c r="D587" s="152"/>
      <c r="E587" s="152"/>
      <c r="F587" s="142"/>
      <c r="G587" s="152"/>
      <c r="H587" s="152"/>
      <c r="I587" s="142"/>
      <c r="J587" s="152"/>
      <c r="K587" s="152"/>
      <c r="L587" s="142"/>
      <c r="M587" s="152"/>
    </row>
    <row r="588" spans="1:13" s="137" customFormat="1" ht="12" customHeight="1" x14ac:dyDescent="0.3">
      <c r="A588" s="151"/>
      <c r="B588" s="152"/>
      <c r="C588" s="153"/>
      <c r="D588" s="152"/>
      <c r="E588" s="152"/>
      <c r="F588" s="142"/>
      <c r="G588" s="152"/>
      <c r="H588" s="152"/>
      <c r="I588" s="142"/>
      <c r="J588" s="152"/>
      <c r="K588" s="152"/>
      <c r="L588" s="142"/>
      <c r="M588" s="152"/>
    </row>
    <row r="589" spans="1:13" s="137" customFormat="1" ht="12" customHeight="1" x14ac:dyDescent="0.3">
      <c r="A589" s="151"/>
      <c r="B589" s="152"/>
      <c r="C589" s="153"/>
      <c r="D589" s="152"/>
      <c r="E589" s="152"/>
      <c r="F589" s="142"/>
      <c r="G589" s="152"/>
      <c r="H589" s="152"/>
      <c r="I589" s="142"/>
      <c r="J589" s="152"/>
      <c r="K589" s="152"/>
      <c r="L589" s="142"/>
      <c r="M589" s="152"/>
    </row>
    <row r="590" spans="1:13" s="137" customFormat="1" ht="12" customHeight="1" x14ac:dyDescent="0.3">
      <c r="A590" s="151"/>
      <c r="B590" s="152"/>
      <c r="C590" s="153"/>
      <c r="D590" s="152"/>
      <c r="E590" s="152"/>
      <c r="F590" s="142"/>
      <c r="G590" s="152"/>
      <c r="H590" s="152"/>
      <c r="I590" s="142"/>
      <c r="J590" s="152"/>
      <c r="K590" s="152"/>
      <c r="L590" s="142"/>
      <c r="M590" s="152"/>
    </row>
    <row r="591" spans="1:13" s="137" customFormat="1" ht="12" customHeight="1" x14ac:dyDescent="0.3">
      <c r="A591" s="151"/>
      <c r="B591" s="152"/>
      <c r="C591" s="153"/>
      <c r="D591" s="152"/>
      <c r="E591" s="152"/>
      <c r="F591" s="142"/>
      <c r="G591" s="152"/>
      <c r="H591" s="152"/>
      <c r="I591" s="142"/>
      <c r="J591" s="152"/>
      <c r="K591" s="152"/>
      <c r="L591" s="142"/>
      <c r="M591" s="152"/>
    </row>
    <row r="592" spans="1:13" s="137" customFormat="1" ht="12" customHeight="1" x14ac:dyDescent="0.3">
      <c r="A592" s="151"/>
      <c r="B592" s="152"/>
      <c r="C592" s="153"/>
      <c r="D592" s="152"/>
      <c r="E592" s="152"/>
      <c r="F592" s="142"/>
      <c r="G592" s="152"/>
      <c r="H592" s="152"/>
      <c r="I592" s="142"/>
      <c r="J592" s="152"/>
      <c r="K592" s="152"/>
      <c r="L592" s="142"/>
      <c r="M592" s="152"/>
    </row>
    <row r="593" spans="1:13" s="137" customFormat="1" ht="12" customHeight="1" x14ac:dyDescent="0.3">
      <c r="A593" s="151"/>
      <c r="B593" s="152"/>
      <c r="C593" s="153"/>
      <c r="D593" s="152"/>
      <c r="E593" s="152"/>
      <c r="F593" s="142"/>
      <c r="G593" s="152"/>
      <c r="H593" s="152"/>
      <c r="I593" s="142"/>
      <c r="J593" s="152"/>
      <c r="K593" s="152"/>
      <c r="L593" s="142"/>
      <c r="M593" s="152"/>
    </row>
    <row r="594" spans="1:13" s="137" customFormat="1" ht="12" customHeight="1" x14ac:dyDescent="0.3">
      <c r="A594" s="151"/>
      <c r="B594" s="152"/>
      <c r="C594" s="153"/>
      <c r="D594" s="152"/>
      <c r="E594" s="152"/>
      <c r="F594" s="142"/>
      <c r="G594" s="152"/>
      <c r="H594" s="152"/>
      <c r="I594" s="142"/>
      <c r="J594" s="152"/>
      <c r="K594" s="152"/>
      <c r="L594" s="142"/>
      <c r="M594" s="152"/>
    </row>
    <row r="595" spans="1:13" s="137" customFormat="1" ht="12" customHeight="1" x14ac:dyDescent="0.3">
      <c r="A595" s="151"/>
      <c r="B595" s="152"/>
      <c r="C595" s="153"/>
      <c r="D595" s="152"/>
      <c r="E595" s="152"/>
      <c r="F595" s="142"/>
      <c r="G595" s="152"/>
      <c r="H595" s="152"/>
      <c r="I595" s="142"/>
      <c r="J595" s="152"/>
      <c r="K595" s="152"/>
      <c r="L595" s="142"/>
      <c r="M595" s="152"/>
    </row>
    <row r="596" spans="1:13" s="137" customFormat="1" ht="12" customHeight="1" x14ac:dyDescent="0.3">
      <c r="A596" s="151"/>
      <c r="B596" s="152"/>
      <c r="C596" s="153"/>
      <c r="D596" s="152"/>
      <c r="E596" s="152"/>
      <c r="F596" s="142"/>
      <c r="G596" s="152"/>
      <c r="H596" s="152"/>
      <c r="I596" s="142"/>
      <c r="J596" s="152"/>
      <c r="K596" s="152"/>
      <c r="L596" s="142"/>
      <c r="M596" s="152"/>
    </row>
    <row r="597" spans="1:13" s="137" customFormat="1" ht="12" customHeight="1" x14ac:dyDescent="0.3">
      <c r="A597" s="151"/>
      <c r="B597" s="152"/>
      <c r="C597" s="153"/>
      <c r="D597" s="152"/>
      <c r="E597" s="152"/>
      <c r="F597" s="142"/>
      <c r="G597" s="152"/>
      <c r="H597" s="152"/>
      <c r="I597" s="142"/>
      <c r="J597" s="152"/>
      <c r="K597" s="152"/>
      <c r="L597" s="142"/>
      <c r="M597" s="152"/>
    </row>
    <row r="598" spans="1:13" s="137" customFormat="1" ht="12" customHeight="1" x14ac:dyDescent="0.3">
      <c r="A598" s="151"/>
      <c r="B598" s="152"/>
      <c r="C598" s="153"/>
      <c r="D598" s="152"/>
      <c r="E598" s="152"/>
      <c r="F598" s="142"/>
      <c r="G598" s="152"/>
      <c r="H598" s="152"/>
      <c r="I598" s="142"/>
      <c r="J598" s="152"/>
      <c r="K598" s="152"/>
      <c r="L598" s="142"/>
      <c r="M598" s="152"/>
    </row>
    <row r="599" spans="1:13" s="137" customFormat="1" ht="12" customHeight="1" x14ac:dyDescent="0.3">
      <c r="A599" s="151"/>
      <c r="B599" s="152"/>
      <c r="C599" s="153"/>
      <c r="D599" s="152"/>
      <c r="E599" s="152"/>
      <c r="F599" s="142"/>
      <c r="G599" s="152"/>
      <c r="H599" s="152"/>
      <c r="I599" s="142"/>
      <c r="J599" s="152"/>
      <c r="K599" s="152"/>
      <c r="L599" s="142"/>
      <c r="M599" s="152"/>
    </row>
    <row r="600" spans="1:13" s="137" customFormat="1" ht="12" customHeight="1" x14ac:dyDescent="0.3">
      <c r="A600" s="151"/>
      <c r="B600" s="152"/>
      <c r="C600" s="153"/>
      <c r="D600" s="152"/>
      <c r="E600" s="152"/>
      <c r="F600" s="142"/>
      <c r="G600" s="152"/>
      <c r="H600" s="152"/>
      <c r="I600" s="142"/>
      <c r="J600" s="152"/>
      <c r="K600" s="152"/>
      <c r="L600" s="142"/>
      <c r="M600" s="152"/>
    </row>
    <row r="601" spans="1:13" s="137" customFormat="1" ht="12" customHeight="1" x14ac:dyDescent="0.3">
      <c r="A601" s="151"/>
      <c r="B601" s="152"/>
      <c r="C601" s="153"/>
      <c r="D601" s="152"/>
      <c r="E601" s="152"/>
      <c r="F601" s="142"/>
      <c r="G601" s="152"/>
      <c r="H601" s="152"/>
      <c r="I601" s="142"/>
      <c r="J601" s="152"/>
      <c r="K601" s="152"/>
      <c r="L601" s="142"/>
      <c r="M601" s="152"/>
    </row>
    <row r="602" spans="1:13" s="137" customFormat="1" ht="12" customHeight="1" x14ac:dyDescent="0.3">
      <c r="A602" s="151"/>
      <c r="B602" s="152"/>
      <c r="C602" s="153"/>
      <c r="D602" s="152"/>
      <c r="E602" s="152"/>
      <c r="F602" s="142"/>
      <c r="G602" s="152"/>
      <c r="H602" s="152"/>
      <c r="I602" s="142"/>
      <c r="J602" s="152"/>
      <c r="K602" s="152"/>
      <c r="L602" s="142"/>
      <c r="M602" s="152"/>
    </row>
    <row r="603" spans="1:13" s="137" customFormat="1" ht="12" customHeight="1" x14ac:dyDescent="0.3">
      <c r="A603" s="151"/>
      <c r="B603" s="152"/>
      <c r="C603" s="153"/>
      <c r="D603" s="152"/>
      <c r="E603" s="152"/>
      <c r="F603" s="142"/>
      <c r="G603" s="152"/>
      <c r="H603" s="152"/>
      <c r="I603" s="142"/>
      <c r="J603" s="152"/>
      <c r="K603" s="152"/>
      <c r="L603" s="142"/>
      <c r="M603" s="152"/>
    </row>
    <row r="604" spans="1:13" s="137" customFormat="1" ht="12" customHeight="1" x14ac:dyDescent="0.3">
      <c r="A604" s="151"/>
      <c r="B604" s="152"/>
      <c r="C604" s="153"/>
      <c r="D604" s="152"/>
      <c r="E604" s="152"/>
      <c r="F604" s="142"/>
      <c r="G604" s="152"/>
      <c r="H604" s="152"/>
      <c r="I604" s="142"/>
      <c r="J604" s="152"/>
      <c r="K604" s="152"/>
      <c r="L604" s="142"/>
      <c r="M604" s="152"/>
    </row>
    <row r="605" spans="1:13" s="137" customFormat="1" ht="12" customHeight="1" x14ac:dyDescent="0.3">
      <c r="A605" s="151"/>
      <c r="B605" s="152"/>
      <c r="C605" s="153"/>
      <c r="D605" s="152"/>
      <c r="E605" s="152"/>
      <c r="F605" s="142"/>
      <c r="G605" s="152"/>
      <c r="H605" s="152"/>
      <c r="I605" s="142"/>
      <c r="J605" s="152"/>
      <c r="K605" s="152"/>
      <c r="L605" s="142"/>
      <c r="M605" s="152"/>
    </row>
    <row r="606" spans="1:13" s="137" customFormat="1" ht="12" customHeight="1" x14ac:dyDescent="0.3">
      <c r="A606" s="151"/>
      <c r="B606" s="152"/>
      <c r="C606" s="153"/>
      <c r="D606" s="152"/>
      <c r="E606" s="152"/>
      <c r="F606" s="142"/>
      <c r="G606" s="152"/>
      <c r="H606" s="152"/>
      <c r="I606" s="142"/>
      <c r="J606" s="152"/>
      <c r="K606" s="152"/>
      <c r="L606" s="142"/>
      <c r="M606" s="152"/>
    </row>
    <row r="607" spans="1:13" s="137" customFormat="1" ht="12" customHeight="1" x14ac:dyDescent="0.3">
      <c r="A607" s="151"/>
      <c r="B607" s="152"/>
      <c r="C607" s="153"/>
      <c r="D607" s="152"/>
      <c r="E607" s="152"/>
      <c r="F607" s="142"/>
      <c r="G607" s="152"/>
      <c r="H607" s="152"/>
      <c r="I607" s="142"/>
      <c r="J607" s="152"/>
      <c r="K607" s="152"/>
      <c r="L607" s="142"/>
      <c r="M607" s="152"/>
    </row>
    <row r="608" spans="1:13" s="137" customFormat="1" ht="12" customHeight="1" x14ac:dyDescent="0.3">
      <c r="A608" s="151"/>
      <c r="B608" s="152"/>
      <c r="C608" s="153"/>
      <c r="D608" s="152"/>
      <c r="E608" s="152"/>
      <c r="F608" s="142"/>
      <c r="G608" s="152"/>
      <c r="H608" s="152"/>
      <c r="I608" s="142"/>
      <c r="J608" s="152"/>
      <c r="K608" s="152"/>
      <c r="L608" s="142"/>
      <c r="M608" s="152"/>
    </row>
    <row r="609" spans="1:13" s="137" customFormat="1" ht="12" customHeight="1" x14ac:dyDescent="0.3">
      <c r="A609" s="151"/>
      <c r="B609" s="152"/>
      <c r="C609" s="153"/>
      <c r="D609" s="152"/>
      <c r="E609" s="152"/>
      <c r="F609" s="142"/>
      <c r="G609" s="152"/>
      <c r="H609" s="152"/>
      <c r="I609" s="142"/>
      <c r="J609" s="152"/>
      <c r="K609" s="152"/>
      <c r="L609" s="142"/>
      <c r="M609" s="152"/>
    </row>
    <row r="610" spans="1:13" s="137" customFormat="1" ht="12" customHeight="1" x14ac:dyDescent="0.3">
      <c r="A610" s="151"/>
      <c r="B610" s="152"/>
      <c r="C610" s="153"/>
      <c r="D610" s="152"/>
      <c r="E610" s="152"/>
      <c r="F610" s="142"/>
      <c r="G610" s="152"/>
      <c r="H610" s="152"/>
      <c r="I610" s="142"/>
      <c r="J610" s="152"/>
      <c r="K610" s="152"/>
      <c r="L610" s="142"/>
      <c r="M610" s="152"/>
    </row>
    <row r="611" spans="1:13" s="137" customFormat="1" ht="12" customHeight="1" x14ac:dyDescent="0.3">
      <c r="A611" s="151"/>
      <c r="B611" s="152"/>
      <c r="C611" s="153"/>
      <c r="D611" s="152"/>
      <c r="E611" s="152"/>
      <c r="F611" s="142"/>
      <c r="G611" s="152"/>
      <c r="H611" s="152"/>
      <c r="I611" s="142"/>
      <c r="J611" s="152"/>
      <c r="K611" s="152"/>
      <c r="L611" s="142"/>
      <c r="M611" s="152"/>
    </row>
    <row r="612" spans="1:13" s="137" customFormat="1" ht="12" customHeight="1" x14ac:dyDescent="0.3">
      <c r="A612" s="151"/>
      <c r="B612" s="152"/>
      <c r="C612" s="153"/>
      <c r="D612" s="152"/>
      <c r="E612" s="152"/>
      <c r="F612" s="142"/>
      <c r="G612" s="152"/>
      <c r="H612" s="152"/>
      <c r="I612" s="142"/>
      <c r="J612" s="152"/>
      <c r="K612" s="152"/>
      <c r="L612" s="142"/>
      <c r="M612" s="152"/>
    </row>
    <row r="613" spans="1:13" s="137" customFormat="1" ht="12" customHeight="1" x14ac:dyDescent="0.3">
      <c r="A613" s="151"/>
      <c r="B613" s="152"/>
      <c r="C613" s="153"/>
      <c r="D613" s="152"/>
      <c r="E613" s="152"/>
      <c r="F613" s="142"/>
      <c r="G613" s="152"/>
      <c r="H613" s="152"/>
      <c r="I613" s="142"/>
      <c r="J613" s="152"/>
      <c r="K613" s="152"/>
      <c r="L613" s="142"/>
      <c r="M613" s="152"/>
    </row>
    <row r="614" spans="1:13" s="137" customFormat="1" ht="12" customHeight="1" x14ac:dyDescent="0.3">
      <c r="A614" s="151"/>
      <c r="B614" s="152"/>
      <c r="C614" s="153"/>
      <c r="D614" s="152"/>
      <c r="E614" s="152"/>
      <c r="F614" s="142"/>
      <c r="G614" s="152"/>
      <c r="H614" s="152"/>
      <c r="I614" s="142"/>
      <c r="J614" s="152"/>
      <c r="K614" s="152"/>
      <c r="L614" s="142"/>
      <c r="M614" s="152"/>
    </row>
    <row r="615" spans="1:13" s="137" customFormat="1" ht="12" customHeight="1" x14ac:dyDescent="0.3">
      <c r="A615" s="151"/>
      <c r="B615" s="152"/>
      <c r="C615" s="153"/>
      <c r="D615" s="152"/>
      <c r="E615" s="152"/>
      <c r="F615" s="142"/>
      <c r="G615" s="152"/>
      <c r="H615" s="152"/>
      <c r="I615" s="142"/>
      <c r="J615" s="152"/>
      <c r="K615" s="152"/>
      <c r="L615" s="142"/>
      <c r="M615" s="152"/>
    </row>
    <row r="616" spans="1:13" s="137" customFormat="1" ht="12" customHeight="1" x14ac:dyDescent="0.3">
      <c r="A616" s="151"/>
      <c r="B616" s="152"/>
      <c r="C616" s="153"/>
      <c r="D616" s="152"/>
      <c r="E616" s="152"/>
      <c r="F616" s="142"/>
      <c r="G616" s="152"/>
      <c r="H616" s="152"/>
      <c r="I616" s="142"/>
      <c r="J616" s="152"/>
      <c r="K616" s="152"/>
      <c r="L616" s="142"/>
      <c r="M616" s="152"/>
    </row>
    <row r="617" spans="1:13" s="137" customFormat="1" ht="12" customHeight="1" x14ac:dyDescent="0.3">
      <c r="A617" s="151"/>
      <c r="B617" s="152"/>
      <c r="C617" s="153"/>
      <c r="D617" s="152"/>
      <c r="E617" s="152"/>
      <c r="F617" s="142"/>
      <c r="G617" s="152"/>
      <c r="H617" s="152"/>
      <c r="I617" s="142"/>
      <c r="J617" s="152"/>
      <c r="K617" s="152"/>
      <c r="L617" s="142"/>
      <c r="M617" s="152"/>
    </row>
    <row r="618" spans="1:13" s="137" customFormat="1" ht="12" customHeight="1" x14ac:dyDescent="0.3">
      <c r="A618" s="151"/>
      <c r="B618" s="152"/>
      <c r="C618" s="153"/>
      <c r="D618" s="152"/>
      <c r="E618" s="152"/>
      <c r="F618" s="142"/>
      <c r="G618" s="152"/>
      <c r="H618" s="152"/>
      <c r="I618" s="142"/>
      <c r="J618" s="152"/>
      <c r="K618" s="152"/>
      <c r="L618" s="142"/>
      <c r="M618" s="152"/>
    </row>
    <row r="619" spans="1:13" s="137" customFormat="1" ht="12" customHeight="1" x14ac:dyDescent="0.3">
      <c r="A619" s="151"/>
      <c r="B619" s="152"/>
      <c r="C619" s="153"/>
      <c r="D619" s="152"/>
      <c r="E619" s="152"/>
      <c r="F619" s="142"/>
      <c r="G619" s="152"/>
      <c r="H619" s="152"/>
      <c r="I619" s="142"/>
      <c r="J619" s="152"/>
      <c r="K619" s="152"/>
      <c r="L619" s="142"/>
      <c r="M619" s="152"/>
    </row>
    <row r="620" spans="1:13" s="137" customFormat="1" ht="12" customHeight="1" x14ac:dyDescent="0.3">
      <c r="A620" s="151"/>
      <c r="B620" s="152"/>
      <c r="C620" s="153"/>
      <c r="D620" s="152"/>
      <c r="E620" s="152"/>
      <c r="F620" s="142"/>
      <c r="G620" s="152"/>
      <c r="H620" s="152"/>
      <c r="I620" s="142"/>
      <c r="J620" s="152"/>
      <c r="K620" s="152"/>
      <c r="L620" s="142"/>
      <c r="M620" s="152"/>
    </row>
    <row r="621" spans="1:13" s="137" customFormat="1" ht="12" customHeight="1" x14ac:dyDescent="0.3">
      <c r="A621" s="151"/>
      <c r="B621" s="152"/>
      <c r="C621" s="153"/>
      <c r="D621" s="152"/>
      <c r="E621" s="152"/>
      <c r="F621" s="142"/>
      <c r="G621" s="152"/>
      <c r="H621" s="152"/>
      <c r="I621" s="142"/>
      <c r="J621" s="152"/>
      <c r="K621" s="152"/>
      <c r="L621" s="142"/>
      <c r="M621" s="152"/>
    </row>
    <row r="622" spans="1:13" s="137" customFormat="1" ht="12" customHeight="1" x14ac:dyDescent="0.3">
      <c r="A622" s="151"/>
      <c r="B622" s="152"/>
      <c r="C622" s="153"/>
      <c r="D622" s="152"/>
      <c r="E622" s="152"/>
      <c r="F622" s="142"/>
      <c r="G622" s="152"/>
      <c r="H622" s="152"/>
      <c r="I622" s="142"/>
      <c r="J622" s="152"/>
      <c r="K622" s="152"/>
      <c r="L622" s="142"/>
      <c r="M622" s="152"/>
    </row>
    <row r="623" spans="1:13" s="137" customFormat="1" ht="12" customHeight="1" x14ac:dyDescent="0.3">
      <c r="A623" s="151"/>
      <c r="B623" s="152"/>
      <c r="C623" s="153"/>
      <c r="D623" s="152"/>
      <c r="E623" s="152"/>
      <c r="F623" s="142"/>
      <c r="G623" s="152"/>
      <c r="H623" s="152"/>
      <c r="I623" s="142"/>
      <c r="J623" s="152"/>
      <c r="K623" s="152"/>
      <c r="L623" s="142"/>
      <c r="M623" s="152"/>
    </row>
    <row r="624" spans="1:13" s="137" customFormat="1" ht="12" customHeight="1" x14ac:dyDescent="0.3">
      <c r="A624" s="151"/>
      <c r="B624" s="152"/>
      <c r="C624" s="153"/>
      <c r="D624" s="152"/>
      <c r="E624" s="152"/>
      <c r="F624" s="142"/>
      <c r="G624" s="152"/>
      <c r="H624" s="152"/>
      <c r="I624" s="142"/>
      <c r="J624" s="152"/>
      <c r="K624" s="152"/>
      <c r="L624" s="142"/>
      <c r="M624" s="152"/>
    </row>
    <row r="625" spans="1:13" s="137" customFormat="1" ht="12" customHeight="1" x14ac:dyDescent="0.3">
      <c r="A625" s="151"/>
      <c r="B625" s="152"/>
      <c r="C625" s="153"/>
      <c r="D625" s="152"/>
      <c r="E625" s="152"/>
      <c r="F625" s="142"/>
      <c r="G625" s="152"/>
      <c r="H625" s="152"/>
      <c r="I625" s="142"/>
      <c r="J625" s="152"/>
      <c r="K625" s="152"/>
      <c r="L625" s="142"/>
      <c r="M625" s="152"/>
    </row>
    <row r="626" spans="1:13" s="137" customFormat="1" ht="12" customHeight="1" x14ac:dyDescent="0.3">
      <c r="A626" s="151"/>
      <c r="B626" s="152"/>
      <c r="C626" s="153"/>
      <c r="D626" s="152"/>
      <c r="E626" s="152"/>
      <c r="F626" s="142"/>
      <c r="G626" s="152"/>
      <c r="H626" s="152"/>
      <c r="I626" s="142"/>
      <c r="J626" s="152"/>
      <c r="K626" s="152"/>
      <c r="L626" s="142"/>
      <c r="M626" s="152"/>
    </row>
    <row r="627" spans="1:13" s="137" customFormat="1" ht="12" customHeight="1" x14ac:dyDescent="0.3">
      <c r="A627" s="151"/>
      <c r="B627" s="152"/>
      <c r="C627" s="153"/>
      <c r="D627" s="152"/>
      <c r="E627" s="152"/>
      <c r="F627" s="142"/>
      <c r="G627" s="152"/>
      <c r="H627" s="152"/>
      <c r="I627" s="142"/>
      <c r="J627" s="152"/>
      <c r="K627" s="152"/>
      <c r="L627" s="142"/>
      <c r="M627" s="152"/>
    </row>
    <row r="628" spans="1:13" s="137" customFormat="1" ht="12" customHeight="1" x14ac:dyDescent="0.3">
      <c r="A628" s="151"/>
      <c r="B628" s="152"/>
      <c r="C628" s="153"/>
      <c r="D628" s="152"/>
      <c r="E628" s="152"/>
      <c r="F628" s="142"/>
      <c r="G628" s="152"/>
      <c r="H628" s="152"/>
      <c r="I628" s="142"/>
      <c r="J628" s="152"/>
      <c r="K628" s="152"/>
      <c r="L628" s="142"/>
      <c r="M628" s="152"/>
    </row>
    <row r="629" spans="1:13" s="137" customFormat="1" ht="12" customHeight="1" x14ac:dyDescent="0.3">
      <c r="A629" s="151"/>
      <c r="B629" s="152"/>
      <c r="C629" s="153"/>
      <c r="D629" s="152"/>
      <c r="E629" s="152"/>
      <c r="F629" s="142"/>
      <c r="G629" s="152"/>
      <c r="H629" s="152"/>
      <c r="I629" s="142"/>
      <c r="J629" s="152"/>
      <c r="K629" s="152"/>
      <c r="L629" s="142"/>
      <c r="M629" s="152"/>
    </row>
    <row r="630" spans="1:13" s="137" customFormat="1" ht="12" customHeight="1" x14ac:dyDescent="0.3">
      <c r="A630" s="151"/>
      <c r="B630" s="152"/>
      <c r="C630" s="153"/>
      <c r="D630" s="152"/>
      <c r="E630" s="152"/>
      <c r="F630" s="142"/>
      <c r="G630" s="152"/>
      <c r="H630" s="152"/>
      <c r="I630" s="142"/>
      <c r="J630" s="152"/>
      <c r="K630" s="152"/>
      <c r="L630" s="142"/>
      <c r="M630" s="152"/>
    </row>
    <row r="631" spans="1:13" s="137" customFormat="1" ht="12" customHeight="1" x14ac:dyDescent="0.3">
      <c r="A631" s="151"/>
      <c r="B631" s="152"/>
      <c r="C631" s="153"/>
      <c r="D631" s="152"/>
      <c r="E631" s="152"/>
      <c r="F631" s="142"/>
      <c r="G631" s="152"/>
      <c r="H631" s="152"/>
      <c r="I631" s="142"/>
      <c r="J631" s="152"/>
      <c r="K631" s="152"/>
      <c r="L631" s="142"/>
      <c r="M631" s="152"/>
    </row>
    <row r="632" spans="1:13" s="137" customFormat="1" ht="12" customHeight="1" x14ac:dyDescent="0.3">
      <c r="A632" s="151"/>
      <c r="B632" s="152"/>
      <c r="C632" s="153"/>
      <c r="D632" s="152"/>
      <c r="E632" s="152"/>
      <c r="F632" s="142"/>
      <c r="G632" s="152"/>
      <c r="H632" s="152"/>
      <c r="I632" s="142"/>
      <c r="J632" s="152"/>
      <c r="K632" s="152"/>
      <c r="L632" s="142"/>
      <c r="M632" s="152"/>
    </row>
    <row r="633" spans="1:13" s="137" customFormat="1" ht="12" customHeight="1" x14ac:dyDescent="0.3">
      <c r="A633" s="151"/>
      <c r="B633" s="152"/>
      <c r="C633" s="153"/>
      <c r="D633" s="152"/>
      <c r="E633" s="152"/>
      <c r="F633" s="142"/>
      <c r="G633" s="152"/>
      <c r="H633" s="152"/>
      <c r="I633" s="142"/>
      <c r="J633" s="152"/>
      <c r="K633" s="152"/>
      <c r="L633" s="142"/>
      <c r="M633" s="152"/>
    </row>
    <row r="634" spans="1:13" s="137" customFormat="1" ht="12" customHeight="1" x14ac:dyDescent="0.3">
      <c r="A634" s="151"/>
      <c r="B634" s="152"/>
      <c r="C634" s="153"/>
      <c r="D634" s="152"/>
      <c r="E634" s="152"/>
      <c r="F634" s="142"/>
      <c r="G634" s="152"/>
      <c r="H634" s="152"/>
      <c r="I634" s="142"/>
      <c r="J634" s="152"/>
      <c r="K634" s="152"/>
      <c r="L634" s="142"/>
      <c r="M634" s="152"/>
    </row>
    <row r="635" spans="1:13" s="137" customFormat="1" ht="12" customHeight="1" x14ac:dyDescent="0.3">
      <c r="A635" s="151"/>
      <c r="B635" s="152"/>
      <c r="C635" s="153"/>
      <c r="D635" s="152"/>
      <c r="E635" s="152"/>
      <c r="F635" s="142"/>
      <c r="G635" s="152"/>
      <c r="H635" s="152"/>
      <c r="I635" s="142"/>
      <c r="J635" s="152"/>
      <c r="K635" s="152"/>
      <c r="L635" s="142"/>
      <c r="M635" s="152"/>
    </row>
    <row r="636" spans="1:13" s="137" customFormat="1" ht="12" customHeight="1" x14ac:dyDescent="0.3">
      <c r="A636" s="151"/>
      <c r="B636" s="152"/>
      <c r="C636" s="153"/>
      <c r="D636" s="152"/>
      <c r="E636" s="152"/>
      <c r="F636" s="142"/>
      <c r="G636" s="152"/>
      <c r="H636" s="152"/>
      <c r="I636" s="142"/>
      <c r="J636" s="152"/>
      <c r="K636" s="152"/>
      <c r="L636" s="142"/>
      <c r="M636" s="152"/>
    </row>
    <row r="637" spans="1:13" s="137" customFormat="1" ht="12" customHeight="1" x14ac:dyDescent="0.3">
      <c r="A637" s="151"/>
      <c r="B637" s="152"/>
      <c r="C637" s="153"/>
      <c r="D637" s="152"/>
      <c r="E637" s="152"/>
      <c r="F637" s="142"/>
      <c r="G637" s="152"/>
      <c r="H637" s="152"/>
      <c r="I637" s="142"/>
      <c r="J637" s="152"/>
      <c r="K637" s="152"/>
      <c r="L637" s="142"/>
      <c r="M637" s="152"/>
    </row>
    <row r="638" spans="1:13" s="137" customFormat="1" ht="12" customHeight="1" x14ac:dyDescent="0.3">
      <c r="A638" s="151"/>
      <c r="B638" s="152"/>
      <c r="C638" s="153"/>
      <c r="D638" s="152"/>
      <c r="E638" s="152"/>
      <c r="F638" s="142"/>
      <c r="G638" s="152"/>
      <c r="H638" s="152"/>
      <c r="I638" s="142"/>
      <c r="J638" s="152"/>
      <c r="K638" s="152"/>
      <c r="L638" s="142"/>
      <c r="M638" s="152"/>
    </row>
    <row r="639" spans="1:13" s="137" customFormat="1" ht="12" customHeight="1" x14ac:dyDescent="0.3">
      <c r="A639" s="151"/>
      <c r="B639" s="152"/>
      <c r="C639" s="153"/>
      <c r="D639" s="152"/>
      <c r="E639" s="152"/>
      <c r="F639" s="142"/>
      <c r="G639" s="152"/>
      <c r="H639" s="152"/>
      <c r="I639" s="142"/>
      <c r="J639" s="152"/>
      <c r="K639" s="152"/>
      <c r="L639" s="142"/>
      <c r="M639" s="152"/>
    </row>
    <row r="640" spans="1:13" s="137" customFormat="1" ht="12" customHeight="1" x14ac:dyDescent="0.3">
      <c r="A640" s="151"/>
      <c r="B640" s="152"/>
      <c r="C640" s="153"/>
      <c r="D640" s="152"/>
      <c r="E640" s="152"/>
      <c r="F640" s="142"/>
      <c r="G640" s="152"/>
      <c r="H640" s="152"/>
      <c r="I640" s="142"/>
      <c r="J640" s="152"/>
      <c r="K640" s="152"/>
      <c r="L640" s="142"/>
      <c r="M640" s="152"/>
    </row>
    <row r="641" spans="1:13" s="137" customFormat="1" ht="12" customHeight="1" x14ac:dyDescent="0.3">
      <c r="A641" s="151"/>
      <c r="B641" s="152"/>
      <c r="C641" s="153"/>
      <c r="D641" s="152"/>
      <c r="E641" s="152"/>
      <c r="F641" s="142"/>
      <c r="G641" s="152"/>
      <c r="H641" s="152"/>
      <c r="I641" s="142"/>
      <c r="J641" s="152"/>
      <c r="K641" s="152"/>
      <c r="L641" s="142"/>
      <c r="M641" s="152"/>
    </row>
    <row r="642" spans="1:13" s="137" customFormat="1" ht="12" customHeight="1" x14ac:dyDescent="0.3">
      <c r="A642" s="151"/>
      <c r="B642" s="152"/>
      <c r="C642" s="153"/>
      <c r="D642" s="152"/>
      <c r="E642" s="152"/>
      <c r="F642" s="142"/>
      <c r="G642" s="152"/>
      <c r="H642" s="152"/>
      <c r="I642" s="142"/>
      <c r="J642" s="152"/>
      <c r="K642" s="152"/>
      <c r="L642" s="142"/>
      <c r="M642" s="152"/>
    </row>
    <row r="643" spans="1:13" s="137" customFormat="1" ht="12" customHeight="1" x14ac:dyDescent="0.3">
      <c r="A643" s="151"/>
      <c r="B643" s="152"/>
      <c r="C643" s="153"/>
      <c r="D643" s="152"/>
      <c r="E643" s="152"/>
      <c r="F643" s="142"/>
      <c r="G643" s="152"/>
      <c r="H643" s="152"/>
      <c r="I643" s="142"/>
      <c r="J643" s="152"/>
      <c r="K643" s="152"/>
      <c r="L643" s="142"/>
      <c r="M643" s="152"/>
    </row>
    <row r="644" spans="1:13" s="137" customFormat="1" ht="12" customHeight="1" x14ac:dyDescent="0.3">
      <c r="A644" s="151"/>
      <c r="B644" s="152"/>
      <c r="C644" s="153"/>
      <c r="D644" s="152"/>
      <c r="E644" s="152"/>
      <c r="F644" s="142"/>
      <c r="G644" s="152"/>
      <c r="H644" s="152"/>
      <c r="I644" s="142"/>
      <c r="J644" s="152"/>
      <c r="K644" s="152"/>
      <c r="L644" s="142"/>
      <c r="M644" s="152"/>
    </row>
    <row r="645" spans="1:13" s="137" customFormat="1" ht="12" customHeight="1" x14ac:dyDescent="0.3">
      <c r="A645" s="151"/>
      <c r="B645" s="152"/>
      <c r="C645" s="153"/>
      <c r="D645" s="152"/>
      <c r="E645" s="152"/>
      <c r="F645" s="142"/>
      <c r="G645" s="152"/>
      <c r="H645" s="152"/>
      <c r="I645" s="142"/>
      <c r="J645" s="152"/>
      <c r="K645" s="152"/>
      <c r="L645" s="142"/>
      <c r="M645" s="152"/>
    </row>
    <row r="646" spans="1:13" s="137" customFormat="1" ht="12" customHeight="1" x14ac:dyDescent="0.3">
      <c r="A646" s="151"/>
      <c r="B646" s="152"/>
      <c r="C646" s="153"/>
      <c r="D646" s="152"/>
      <c r="E646" s="152"/>
      <c r="F646" s="142"/>
      <c r="G646" s="152"/>
      <c r="H646" s="152"/>
      <c r="I646" s="142"/>
      <c r="J646" s="152"/>
      <c r="K646" s="152"/>
      <c r="L646" s="142"/>
      <c r="M646" s="152"/>
    </row>
    <row r="647" spans="1:13" s="137" customFormat="1" ht="12" customHeight="1" x14ac:dyDescent="0.3">
      <c r="A647" s="151"/>
      <c r="B647" s="152"/>
      <c r="C647" s="153"/>
      <c r="D647" s="152"/>
      <c r="E647" s="152"/>
      <c r="F647" s="142"/>
      <c r="G647" s="152"/>
      <c r="H647" s="152"/>
      <c r="I647" s="142"/>
      <c r="J647" s="152"/>
      <c r="K647" s="152"/>
      <c r="L647" s="142"/>
      <c r="M647" s="152"/>
    </row>
    <row r="648" spans="1:13" s="137" customFormat="1" ht="12" customHeight="1" x14ac:dyDescent="0.3">
      <c r="A648" s="151"/>
      <c r="B648" s="152"/>
      <c r="C648" s="153"/>
      <c r="D648" s="152"/>
      <c r="E648" s="152"/>
      <c r="F648" s="142"/>
      <c r="G648" s="152"/>
      <c r="H648" s="152"/>
      <c r="I648" s="142"/>
      <c r="J648" s="152"/>
      <c r="K648" s="152"/>
      <c r="L648" s="142"/>
      <c r="M648" s="152"/>
    </row>
    <row r="649" spans="1:13" s="137" customFormat="1" ht="12" customHeight="1" x14ac:dyDescent="0.3">
      <c r="A649" s="151"/>
      <c r="B649" s="152"/>
      <c r="C649" s="153"/>
      <c r="D649" s="152"/>
      <c r="E649" s="152"/>
      <c r="F649" s="142"/>
      <c r="G649" s="152"/>
      <c r="H649" s="152"/>
      <c r="I649" s="142"/>
      <c r="J649" s="152"/>
      <c r="K649" s="152"/>
      <c r="L649" s="142"/>
      <c r="M649" s="152"/>
    </row>
    <row r="650" spans="1:13" s="137" customFormat="1" ht="12" customHeight="1" x14ac:dyDescent="0.3">
      <c r="A650" s="151"/>
      <c r="B650" s="152"/>
      <c r="C650" s="153"/>
      <c r="D650" s="152"/>
      <c r="E650" s="152"/>
      <c r="F650" s="142"/>
      <c r="G650" s="152"/>
      <c r="H650" s="152"/>
      <c r="I650" s="142"/>
      <c r="J650" s="152"/>
      <c r="K650" s="152"/>
      <c r="L650" s="142"/>
      <c r="M650" s="152"/>
    </row>
    <row r="651" spans="1:13" s="137" customFormat="1" ht="12" customHeight="1" x14ac:dyDescent="0.3">
      <c r="A651" s="151"/>
      <c r="B651" s="152"/>
      <c r="C651" s="153"/>
      <c r="D651" s="152"/>
      <c r="E651" s="152"/>
      <c r="F651" s="142"/>
      <c r="G651" s="152"/>
      <c r="H651" s="152"/>
      <c r="I651" s="142"/>
      <c r="J651" s="152"/>
      <c r="K651" s="152"/>
      <c r="L651" s="142"/>
      <c r="M651" s="152"/>
    </row>
    <row r="652" spans="1:13" s="137" customFormat="1" ht="12" customHeight="1" x14ac:dyDescent="0.3">
      <c r="A652" s="151"/>
      <c r="B652" s="152"/>
      <c r="C652" s="153"/>
      <c r="D652" s="152"/>
      <c r="E652" s="152"/>
      <c r="F652" s="142"/>
      <c r="G652" s="152"/>
      <c r="H652" s="152"/>
      <c r="I652" s="142"/>
      <c r="J652" s="152"/>
      <c r="K652" s="152"/>
      <c r="L652" s="142"/>
      <c r="M652" s="152"/>
    </row>
    <row r="653" spans="1:13" s="137" customFormat="1" ht="12" customHeight="1" x14ac:dyDescent="0.3">
      <c r="A653" s="151"/>
      <c r="B653" s="152"/>
      <c r="C653" s="153"/>
      <c r="D653" s="152"/>
      <c r="E653" s="152"/>
      <c r="F653" s="142"/>
      <c r="G653" s="152"/>
      <c r="H653" s="152"/>
      <c r="I653" s="142"/>
      <c r="J653" s="152"/>
      <c r="K653" s="152"/>
      <c r="L653" s="142"/>
      <c r="M653" s="152"/>
    </row>
    <row r="654" spans="1:13" s="137" customFormat="1" ht="12" customHeight="1" x14ac:dyDescent="0.3">
      <c r="A654" s="151"/>
      <c r="B654" s="152"/>
      <c r="C654" s="153"/>
      <c r="D654" s="152"/>
      <c r="E654" s="152"/>
      <c r="F654" s="142"/>
      <c r="G654" s="152"/>
      <c r="H654" s="152"/>
      <c r="I654" s="142"/>
      <c r="J654" s="152"/>
      <c r="K654" s="152"/>
      <c r="L654" s="142"/>
      <c r="M654" s="152"/>
    </row>
    <row r="655" spans="1:13" s="137" customFormat="1" ht="12" customHeight="1" x14ac:dyDescent="0.3">
      <c r="A655" s="151"/>
      <c r="B655" s="152"/>
      <c r="C655" s="153"/>
      <c r="D655" s="152"/>
      <c r="E655" s="152"/>
      <c r="F655" s="142"/>
      <c r="G655" s="152"/>
      <c r="H655" s="152"/>
      <c r="I655" s="142"/>
      <c r="J655" s="152"/>
      <c r="K655" s="152"/>
      <c r="L655" s="142"/>
      <c r="M655" s="152"/>
    </row>
    <row r="656" spans="1:13" s="137" customFormat="1" ht="12" customHeight="1" x14ac:dyDescent="0.3">
      <c r="A656" s="151"/>
      <c r="B656" s="152"/>
      <c r="C656" s="153"/>
      <c r="D656" s="152"/>
      <c r="E656" s="152"/>
      <c r="F656" s="142"/>
      <c r="G656" s="152"/>
      <c r="H656" s="152"/>
      <c r="I656" s="142"/>
      <c r="J656" s="152"/>
      <c r="K656" s="152"/>
      <c r="L656" s="142"/>
      <c r="M656" s="152"/>
    </row>
    <row r="657" spans="1:13" s="137" customFormat="1" ht="12" customHeight="1" x14ac:dyDescent="0.3">
      <c r="A657" s="151"/>
      <c r="B657" s="152"/>
      <c r="C657" s="153"/>
      <c r="D657" s="152"/>
      <c r="E657" s="152"/>
      <c r="F657" s="142"/>
      <c r="G657" s="152"/>
      <c r="H657" s="152"/>
      <c r="I657" s="142"/>
      <c r="J657" s="152"/>
      <c r="K657" s="152"/>
      <c r="L657" s="142"/>
      <c r="M657" s="152"/>
    </row>
    <row r="658" spans="1:13" s="137" customFormat="1" ht="12" customHeight="1" x14ac:dyDescent="0.3">
      <c r="A658" s="151"/>
      <c r="B658" s="152"/>
      <c r="C658" s="153"/>
      <c r="D658" s="152"/>
      <c r="E658" s="152"/>
      <c r="F658" s="142"/>
      <c r="G658" s="152"/>
      <c r="H658" s="152"/>
      <c r="I658" s="142"/>
      <c r="J658" s="152"/>
      <c r="K658" s="152"/>
      <c r="L658" s="142"/>
      <c r="M658" s="152"/>
    </row>
    <row r="659" spans="1:13" s="137" customFormat="1" ht="12" customHeight="1" x14ac:dyDescent="0.3">
      <c r="A659" s="151"/>
      <c r="B659" s="152"/>
      <c r="C659" s="153"/>
      <c r="D659" s="152"/>
      <c r="E659" s="152"/>
      <c r="F659" s="142"/>
      <c r="G659" s="152"/>
      <c r="H659" s="152"/>
      <c r="I659" s="142"/>
      <c r="J659" s="152"/>
      <c r="K659" s="152"/>
      <c r="L659" s="142"/>
      <c r="M659" s="152"/>
    </row>
    <row r="660" spans="1:13" s="137" customFormat="1" ht="12" customHeight="1" x14ac:dyDescent="0.3">
      <c r="A660" s="151"/>
      <c r="B660" s="152"/>
      <c r="C660" s="153"/>
      <c r="D660" s="152"/>
      <c r="E660" s="152"/>
      <c r="F660" s="142"/>
      <c r="G660" s="152"/>
      <c r="H660" s="152"/>
      <c r="I660" s="142"/>
      <c r="J660" s="152"/>
      <c r="K660" s="152"/>
      <c r="L660" s="142"/>
      <c r="M660" s="152"/>
    </row>
    <row r="661" spans="1:13" s="137" customFormat="1" ht="12" customHeight="1" x14ac:dyDescent="0.3">
      <c r="A661" s="151"/>
      <c r="B661" s="152"/>
      <c r="C661" s="153"/>
      <c r="D661" s="152"/>
      <c r="E661" s="152"/>
      <c r="F661" s="142"/>
      <c r="G661" s="152"/>
      <c r="H661" s="152"/>
      <c r="I661" s="142"/>
      <c r="J661" s="152"/>
      <c r="K661" s="152"/>
      <c r="L661" s="142"/>
      <c r="M661" s="152"/>
    </row>
    <row r="662" spans="1:13" s="137" customFormat="1" ht="12" customHeight="1" x14ac:dyDescent="0.3">
      <c r="A662" s="151"/>
      <c r="B662" s="152"/>
      <c r="C662" s="153"/>
      <c r="D662" s="152"/>
      <c r="E662" s="152"/>
      <c r="F662" s="142"/>
      <c r="G662" s="152"/>
      <c r="H662" s="152"/>
      <c r="I662" s="142"/>
      <c r="J662" s="152"/>
      <c r="K662" s="152"/>
      <c r="L662" s="142"/>
      <c r="M662" s="152"/>
    </row>
    <row r="663" spans="1:13" s="137" customFormat="1" ht="12" customHeight="1" x14ac:dyDescent="0.3">
      <c r="A663" s="151"/>
      <c r="B663" s="152"/>
      <c r="C663" s="153"/>
      <c r="D663" s="152"/>
      <c r="E663" s="152"/>
      <c r="F663" s="142"/>
      <c r="G663" s="152"/>
      <c r="H663" s="152"/>
      <c r="I663" s="142"/>
      <c r="J663" s="152"/>
      <c r="K663" s="152"/>
      <c r="L663" s="142"/>
      <c r="M663" s="152"/>
    </row>
    <row r="664" spans="1:13" s="137" customFormat="1" ht="12" customHeight="1" x14ac:dyDescent="0.3">
      <c r="A664" s="151"/>
      <c r="B664" s="152"/>
      <c r="C664" s="153"/>
      <c r="D664" s="152"/>
      <c r="E664" s="152"/>
      <c r="F664" s="142"/>
      <c r="G664" s="152"/>
      <c r="H664" s="152"/>
      <c r="I664" s="142"/>
      <c r="J664" s="152"/>
      <c r="K664" s="152"/>
      <c r="L664" s="142"/>
      <c r="M664" s="152"/>
    </row>
    <row r="665" spans="1:13" s="137" customFormat="1" ht="12" customHeight="1" x14ac:dyDescent="0.3">
      <c r="A665" s="151"/>
      <c r="B665" s="152"/>
      <c r="C665" s="153"/>
      <c r="D665" s="152"/>
      <c r="E665" s="152"/>
      <c r="F665" s="142"/>
      <c r="G665" s="152"/>
      <c r="H665" s="152"/>
      <c r="I665" s="142"/>
      <c r="J665" s="152"/>
      <c r="K665" s="152"/>
      <c r="L665" s="142"/>
      <c r="M665" s="152"/>
    </row>
    <row r="666" spans="1:13" s="137" customFormat="1" ht="12" customHeight="1" x14ac:dyDescent="0.3">
      <c r="A666" s="151"/>
      <c r="B666" s="152"/>
      <c r="C666" s="153"/>
      <c r="D666" s="152"/>
      <c r="E666" s="152"/>
      <c r="F666" s="142"/>
      <c r="G666" s="152"/>
      <c r="H666" s="152"/>
      <c r="I666" s="142"/>
      <c r="J666" s="152"/>
      <c r="K666" s="152"/>
      <c r="L666" s="142"/>
      <c r="M666" s="152"/>
    </row>
    <row r="667" spans="1:13" s="137" customFormat="1" ht="12" customHeight="1" x14ac:dyDescent="0.3">
      <c r="A667" s="151"/>
      <c r="B667" s="152"/>
      <c r="C667" s="153"/>
      <c r="D667" s="152"/>
      <c r="E667" s="152"/>
      <c r="F667" s="142"/>
      <c r="G667" s="152"/>
      <c r="H667" s="152"/>
      <c r="I667" s="142"/>
      <c r="J667" s="152"/>
      <c r="K667" s="152"/>
      <c r="L667" s="142"/>
      <c r="M667" s="152"/>
    </row>
    <row r="668" spans="1:13" s="137" customFormat="1" ht="12" customHeight="1" x14ac:dyDescent="0.3">
      <c r="A668" s="151"/>
      <c r="B668" s="152"/>
      <c r="C668" s="153"/>
      <c r="D668" s="152"/>
      <c r="E668" s="152"/>
      <c r="F668" s="142"/>
      <c r="G668" s="152"/>
      <c r="H668" s="152"/>
      <c r="I668" s="142"/>
      <c r="J668" s="152"/>
      <c r="K668" s="152"/>
      <c r="L668" s="142"/>
      <c r="M668" s="152"/>
    </row>
    <row r="669" spans="1:13" s="137" customFormat="1" ht="12" customHeight="1" x14ac:dyDescent="0.3">
      <c r="A669" s="151"/>
      <c r="B669" s="152"/>
      <c r="C669" s="153"/>
      <c r="D669" s="152"/>
      <c r="E669" s="152"/>
      <c r="F669" s="142"/>
      <c r="G669" s="152"/>
      <c r="H669" s="152"/>
      <c r="I669" s="142"/>
      <c r="J669" s="152"/>
      <c r="K669" s="152"/>
      <c r="L669" s="142"/>
      <c r="M669" s="152"/>
    </row>
    <row r="670" spans="1:13" s="137" customFormat="1" ht="12" customHeight="1" x14ac:dyDescent="0.3">
      <c r="A670" s="151"/>
      <c r="B670" s="152"/>
      <c r="C670" s="153"/>
      <c r="D670" s="152"/>
      <c r="E670" s="152"/>
      <c r="F670" s="142"/>
      <c r="G670" s="152"/>
      <c r="H670" s="152"/>
      <c r="I670" s="142"/>
      <c r="J670" s="152"/>
      <c r="K670" s="152"/>
      <c r="L670" s="142"/>
      <c r="M670" s="152"/>
    </row>
    <row r="671" spans="1:13" s="137" customFormat="1" ht="12" customHeight="1" x14ac:dyDescent="0.3">
      <c r="A671" s="151"/>
      <c r="B671" s="152"/>
      <c r="C671" s="153"/>
      <c r="D671" s="152"/>
      <c r="E671" s="152"/>
      <c r="F671" s="142"/>
      <c r="G671" s="152"/>
      <c r="H671" s="152"/>
      <c r="I671" s="142"/>
      <c r="J671" s="152"/>
      <c r="K671" s="152"/>
      <c r="L671" s="142"/>
      <c r="M671" s="152"/>
    </row>
    <row r="672" spans="1:13" s="137" customFormat="1" ht="12" customHeight="1" x14ac:dyDescent="0.3">
      <c r="A672" s="151"/>
      <c r="B672" s="152"/>
      <c r="C672" s="153"/>
      <c r="D672" s="152"/>
      <c r="E672" s="152"/>
      <c r="F672" s="142"/>
      <c r="G672" s="152"/>
      <c r="H672" s="152"/>
      <c r="I672" s="142"/>
      <c r="J672" s="152"/>
      <c r="K672" s="152"/>
      <c r="L672" s="142"/>
      <c r="M672" s="152"/>
    </row>
    <row r="673" spans="1:13" s="137" customFormat="1" ht="12" customHeight="1" x14ac:dyDescent="0.3">
      <c r="A673" s="151"/>
      <c r="B673" s="152"/>
      <c r="C673" s="153"/>
      <c r="D673" s="152"/>
      <c r="E673" s="152"/>
      <c r="F673" s="142"/>
      <c r="G673" s="152"/>
      <c r="H673" s="152"/>
      <c r="I673" s="142"/>
      <c r="J673" s="152"/>
      <c r="K673" s="152"/>
      <c r="L673" s="142"/>
      <c r="M673" s="152"/>
    </row>
    <row r="674" spans="1:13" s="137" customFormat="1" ht="12" customHeight="1" x14ac:dyDescent="0.3">
      <c r="A674" s="151"/>
      <c r="B674" s="152"/>
      <c r="C674" s="153"/>
      <c r="D674" s="152"/>
      <c r="E674" s="152"/>
      <c r="F674" s="142"/>
      <c r="G674" s="152"/>
      <c r="H674" s="152"/>
      <c r="I674" s="142"/>
      <c r="J674" s="152"/>
      <c r="K674" s="152"/>
      <c r="L674" s="142"/>
      <c r="M674" s="152"/>
    </row>
    <row r="675" spans="1:13" s="137" customFormat="1" ht="12" customHeight="1" x14ac:dyDescent="0.3">
      <c r="A675" s="151"/>
      <c r="B675" s="152"/>
      <c r="C675" s="153"/>
      <c r="D675" s="152"/>
      <c r="E675" s="152"/>
      <c r="F675" s="142"/>
      <c r="G675" s="152"/>
      <c r="H675" s="152"/>
      <c r="I675" s="142"/>
      <c r="J675" s="152"/>
      <c r="K675" s="152"/>
      <c r="L675" s="142"/>
      <c r="M675" s="152"/>
    </row>
    <row r="676" spans="1:13" s="137" customFormat="1" ht="12" customHeight="1" x14ac:dyDescent="0.3">
      <c r="A676" s="151"/>
      <c r="B676" s="152"/>
      <c r="C676" s="153"/>
      <c r="D676" s="152"/>
      <c r="E676" s="152"/>
      <c r="F676" s="142"/>
      <c r="G676" s="152"/>
      <c r="H676" s="152"/>
      <c r="I676" s="142"/>
      <c r="J676" s="152"/>
      <c r="K676" s="152"/>
      <c r="L676" s="142"/>
      <c r="M676" s="152"/>
    </row>
    <row r="677" spans="1:13" s="137" customFormat="1" ht="12" customHeight="1" x14ac:dyDescent="0.3">
      <c r="A677" s="151"/>
      <c r="B677" s="152"/>
      <c r="C677" s="153"/>
      <c r="D677" s="152"/>
      <c r="E677" s="152"/>
      <c r="F677" s="142"/>
      <c r="G677" s="152"/>
      <c r="H677" s="152"/>
      <c r="I677" s="142"/>
      <c r="J677" s="152"/>
      <c r="K677" s="152"/>
      <c r="L677" s="142"/>
      <c r="M677" s="152"/>
    </row>
    <row r="678" spans="1:13" s="137" customFormat="1" ht="12" customHeight="1" x14ac:dyDescent="0.3">
      <c r="A678" s="151"/>
      <c r="B678" s="152"/>
      <c r="C678" s="153"/>
      <c r="D678" s="152"/>
      <c r="E678" s="152"/>
      <c r="F678" s="142"/>
      <c r="G678" s="152"/>
      <c r="H678" s="152"/>
      <c r="I678" s="142"/>
      <c r="J678" s="152"/>
      <c r="K678" s="152"/>
      <c r="L678" s="142"/>
      <c r="M678" s="152"/>
    </row>
    <row r="679" spans="1:13" s="137" customFormat="1" ht="12" customHeight="1" x14ac:dyDescent="0.3">
      <c r="A679" s="151"/>
      <c r="B679" s="152"/>
      <c r="C679" s="153"/>
      <c r="D679" s="152"/>
      <c r="E679" s="152"/>
      <c r="F679" s="142"/>
      <c r="G679" s="152"/>
      <c r="H679" s="152"/>
      <c r="I679" s="142"/>
      <c r="J679" s="152"/>
      <c r="K679" s="152"/>
      <c r="L679" s="142"/>
      <c r="M679" s="152"/>
    </row>
    <row r="680" spans="1:13" s="137" customFormat="1" ht="12" customHeight="1" x14ac:dyDescent="0.3">
      <c r="A680" s="151"/>
      <c r="B680" s="152"/>
      <c r="C680" s="153"/>
      <c r="D680" s="152"/>
      <c r="E680" s="152"/>
      <c r="F680" s="142"/>
      <c r="G680" s="152"/>
      <c r="H680" s="152"/>
      <c r="I680" s="142"/>
      <c r="J680" s="152"/>
      <c r="K680" s="152"/>
      <c r="L680" s="142"/>
      <c r="M680" s="152"/>
    </row>
    <row r="681" spans="1:13" s="137" customFormat="1" ht="12" customHeight="1" x14ac:dyDescent="0.3">
      <c r="A681" s="151"/>
      <c r="B681" s="152"/>
      <c r="C681" s="153"/>
      <c r="D681" s="152"/>
      <c r="E681" s="152"/>
      <c r="F681" s="142"/>
      <c r="G681" s="152"/>
      <c r="H681" s="152"/>
      <c r="I681" s="142"/>
      <c r="J681" s="152"/>
      <c r="K681" s="152"/>
      <c r="L681" s="142"/>
      <c r="M681" s="152"/>
    </row>
    <row r="682" spans="1:13" s="137" customFormat="1" ht="12" customHeight="1" x14ac:dyDescent="0.3">
      <c r="A682" s="151"/>
      <c r="B682" s="152"/>
      <c r="C682" s="153"/>
      <c r="D682" s="152"/>
      <c r="E682" s="152"/>
      <c r="F682" s="142"/>
      <c r="G682" s="152"/>
      <c r="H682" s="152"/>
      <c r="I682" s="142"/>
      <c r="J682" s="152"/>
      <c r="K682" s="152"/>
      <c r="L682" s="142"/>
      <c r="M682" s="152"/>
    </row>
    <row r="683" spans="1:13" s="137" customFormat="1" ht="12" customHeight="1" x14ac:dyDescent="0.3">
      <c r="A683" s="151"/>
      <c r="B683" s="152"/>
      <c r="C683" s="153"/>
      <c r="D683" s="152"/>
      <c r="E683" s="152"/>
      <c r="F683" s="142"/>
      <c r="G683" s="152"/>
      <c r="H683" s="152"/>
      <c r="I683" s="142"/>
      <c r="J683" s="152"/>
      <c r="K683" s="152"/>
      <c r="L683" s="142"/>
      <c r="M683" s="152"/>
    </row>
    <row r="684" spans="1:13" s="137" customFormat="1" ht="12" customHeight="1" x14ac:dyDescent="0.3">
      <c r="A684" s="151"/>
      <c r="B684" s="152"/>
      <c r="C684" s="153"/>
      <c r="D684" s="152"/>
      <c r="E684" s="152"/>
      <c r="F684" s="142"/>
      <c r="G684" s="152"/>
      <c r="H684" s="152"/>
      <c r="I684" s="142"/>
      <c r="J684" s="152"/>
      <c r="K684" s="152"/>
      <c r="L684" s="142"/>
      <c r="M684" s="152"/>
    </row>
    <row r="685" spans="1:13" s="137" customFormat="1" ht="12" customHeight="1" x14ac:dyDescent="0.3">
      <c r="A685" s="151"/>
      <c r="B685" s="152"/>
      <c r="C685" s="153"/>
      <c r="D685" s="152"/>
      <c r="E685" s="152"/>
      <c r="F685" s="142"/>
      <c r="G685" s="152"/>
      <c r="H685" s="152"/>
      <c r="I685" s="142"/>
      <c r="J685" s="152"/>
      <c r="K685" s="152"/>
      <c r="L685" s="142"/>
      <c r="M685" s="152"/>
    </row>
    <row r="686" spans="1:13" s="137" customFormat="1" ht="12" customHeight="1" x14ac:dyDescent="0.3">
      <c r="A686" s="151"/>
      <c r="B686" s="152"/>
      <c r="C686" s="153"/>
      <c r="D686" s="152"/>
      <c r="E686" s="152"/>
      <c r="F686" s="142"/>
      <c r="G686" s="152"/>
      <c r="H686" s="152"/>
      <c r="I686" s="142"/>
      <c r="J686" s="152"/>
      <c r="K686" s="152"/>
      <c r="L686" s="142"/>
      <c r="M686" s="152"/>
    </row>
    <row r="687" spans="1:13" s="137" customFormat="1" ht="12" customHeight="1" x14ac:dyDescent="0.3">
      <c r="A687" s="151"/>
      <c r="B687" s="152"/>
      <c r="C687" s="153"/>
      <c r="D687" s="152"/>
      <c r="E687" s="152"/>
      <c r="F687" s="142"/>
      <c r="G687" s="152"/>
      <c r="H687" s="152"/>
      <c r="I687" s="142"/>
      <c r="J687" s="152"/>
      <c r="K687" s="152"/>
      <c r="L687" s="142"/>
      <c r="M687" s="152"/>
    </row>
    <row r="688" spans="1:13" s="137" customFormat="1" ht="12" customHeight="1" x14ac:dyDescent="0.3">
      <c r="A688" s="151"/>
      <c r="B688" s="152"/>
      <c r="C688" s="153"/>
      <c r="D688" s="152"/>
      <c r="E688" s="152"/>
      <c r="F688" s="142"/>
      <c r="G688" s="152"/>
      <c r="H688" s="152"/>
      <c r="I688" s="142"/>
      <c r="J688" s="152"/>
      <c r="K688" s="152"/>
      <c r="L688" s="142"/>
      <c r="M688" s="152"/>
    </row>
    <row r="689" spans="1:13" s="137" customFormat="1" ht="12" customHeight="1" x14ac:dyDescent="0.3">
      <c r="A689" s="151"/>
      <c r="B689" s="152"/>
      <c r="C689" s="153"/>
      <c r="D689" s="152"/>
      <c r="E689" s="152"/>
      <c r="F689" s="142"/>
      <c r="G689" s="152"/>
      <c r="H689" s="152"/>
      <c r="I689" s="142"/>
      <c r="J689" s="152"/>
      <c r="K689" s="152"/>
      <c r="L689" s="142"/>
      <c r="M689" s="152"/>
    </row>
    <row r="690" spans="1:13" s="137" customFormat="1" ht="12" customHeight="1" x14ac:dyDescent="0.3">
      <c r="A690" s="151"/>
      <c r="B690" s="152"/>
      <c r="C690" s="153"/>
      <c r="D690" s="152"/>
      <c r="E690" s="152"/>
      <c r="F690" s="142"/>
      <c r="G690" s="152"/>
      <c r="H690" s="152"/>
      <c r="I690" s="142"/>
      <c r="J690" s="152"/>
      <c r="K690" s="152"/>
      <c r="L690" s="142"/>
      <c r="M690" s="152"/>
    </row>
    <row r="691" spans="1:13" s="137" customFormat="1" ht="12" customHeight="1" x14ac:dyDescent="0.3">
      <c r="A691" s="151"/>
      <c r="B691" s="152"/>
      <c r="C691" s="153"/>
      <c r="D691" s="152"/>
      <c r="E691" s="152"/>
      <c r="F691" s="142"/>
      <c r="G691" s="152"/>
      <c r="H691" s="152"/>
      <c r="I691" s="142"/>
      <c r="J691" s="152"/>
      <c r="K691" s="152"/>
      <c r="L691" s="142"/>
      <c r="M691" s="152"/>
    </row>
    <row r="692" spans="1:13" s="137" customFormat="1" ht="12" customHeight="1" x14ac:dyDescent="0.3">
      <c r="A692" s="151"/>
      <c r="B692" s="152"/>
      <c r="C692" s="153"/>
      <c r="D692" s="152"/>
      <c r="E692" s="152"/>
      <c r="F692" s="142"/>
      <c r="G692" s="152"/>
      <c r="H692" s="152"/>
      <c r="I692" s="142"/>
      <c r="J692" s="152"/>
      <c r="K692" s="152"/>
      <c r="L692" s="142"/>
      <c r="M692" s="152"/>
    </row>
    <row r="693" spans="1:13" s="137" customFormat="1" ht="12" customHeight="1" x14ac:dyDescent="0.3">
      <c r="A693" s="151"/>
      <c r="B693" s="152"/>
      <c r="C693" s="153"/>
      <c r="D693" s="152"/>
      <c r="E693" s="152"/>
      <c r="F693" s="142"/>
      <c r="G693" s="152"/>
      <c r="H693" s="152"/>
      <c r="I693" s="142"/>
      <c r="J693" s="152"/>
      <c r="K693" s="152"/>
      <c r="L693" s="142"/>
      <c r="M693" s="152"/>
    </row>
    <row r="694" spans="1:13" s="137" customFormat="1" ht="12" customHeight="1" x14ac:dyDescent="0.3">
      <c r="A694" s="151"/>
      <c r="B694" s="152"/>
      <c r="C694" s="153"/>
      <c r="D694" s="152"/>
      <c r="E694" s="152"/>
      <c r="F694" s="142"/>
      <c r="G694" s="152"/>
      <c r="H694" s="152"/>
      <c r="I694" s="142"/>
      <c r="J694" s="152"/>
      <c r="K694" s="152"/>
      <c r="L694" s="142"/>
      <c r="M694" s="152"/>
    </row>
    <row r="695" spans="1:13" s="137" customFormat="1" ht="12" customHeight="1" x14ac:dyDescent="0.3">
      <c r="A695" s="151"/>
      <c r="B695" s="152"/>
      <c r="C695" s="153"/>
      <c r="D695" s="152"/>
      <c r="E695" s="152"/>
      <c r="F695" s="142"/>
      <c r="G695" s="152"/>
      <c r="H695" s="152"/>
      <c r="I695" s="142"/>
      <c r="J695" s="152"/>
      <c r="K695" s="152"/>
      <c r="L695" s="142"/>
      <c r="M695" s="152"/>
    </row>
    <row r="696" spans="1:13" s="137" customFormat="1" ht="12" customHeight="1" x14ac:dyDescent="0.3">
      <c r="A696" s="151"/>
      <c r="B696" s="152"/>
      <c r="C696" s="153"/>
      <c r="D696" s="152"/>
      <c r="E696" s="152"/>
      <c r="F696" s="142"/>
      <c r="G696" s="152"/>
      <c r="H696" s="152"/>
      <c r="I696" s="142"/>
      <c r="J696" s="152"/>
      <c r="K696" s="152"/>
      <c r="L696" s="142"/>
      <c r="M696" s="152"/>
    </row>
    <row r="697" spans="1:13" s="137" customFormat="1" ht="12" customHeight="1" x14ac:dyDescent="0.3">
      <c r="A697" s="151"/>
      <c r="B697" s="152"/>
      <c r="C697" s="153"/>
      <c r="D697" s="152"/>
      <c r="E697" s="152"/>
      <c r="F697" s="142"/>
      <c r="G697" s="152"/>
      <c r="H697" s="152"/>
      <c r="I697" s="142"/>
      <c r="J697" s="152"/>
      <c r="K697" s="152"/>
      <c r="L697" s="142"/>
      <c r="M697" s="152"/>
    </row>
    <row r="698" spans="1:13" s="137" customFormat="1" ht="12" customHeight="1" x14ac:dyDescent="0.3">
      <c r="A698" s="151"/>
      <c r="B698" s="152"/>
      <c r="C698" s="153"/>
      <c r="D698" s="152"/>
      <c r="E698" s="152"/>
      <c r="F698" s="142"/>
      <c r="G698" s="152"/>
      <c r="H698" s="152"/>
      <c r="I698" s="142"/>
      <c r="J698" s="152"/>
      <c r="K698" s="152"/>
      <c r="L698" s="142"/>
      <c r="M698" s="152"/>
    </row>
    <row r="699" spans="1:13" s="137" customFormat="1" ht="12" customHeight="1" x14ac:dyDescent="0.3">
      <c r="A699" s="151"/>
      <c r="B699" s="152"/>
      <c r="C699" s="153"/>
      <c r="D699" s="152"/>
      <c r="E699" s="152"/>
      <c r="F699" s="142"/>
      <c r="G699" s="152"/>
      <c r="H699" s="152"/>
      <c r="I699" s="142"/>
      <c r="J699" s="152"/>
      <c r="K699" s="152"/>
      <c r="L699" s="142"/>
      <c r="M699" s="152"/>
    </row>
    <row r="700" spans="1:13" s="137" customFormat="1" ht="12" customHeight="1" x14ac:dyDescent="0.3">
      <c r="A700" s="151"/>
      <c r="B700" s="152"/>
      <c r="C700" s="153"/>
      <c r="D700" s="152"/>
      <c r="E700" s="152"/>
      <c r="F700" s="142"/>
      <c r="G700" s="152"/>
      <c r="H700" s="152"/>
      <c r="I700" s="142"/>
      <c r="J700" s="152"/>
      <c r="K700" s="152"/>
      <c r="L700" s="142"/>
      <c r="M700" s="152"/>
    </row>
    <row r="701" spans="1:13" s="137" customFormat="1" ht="12" customHeight="1" x14ac:dyDescent="0.3">
      <c r="A701" s="151"/>
      <c r="B701" s="152"/>
      <c r="C701" s="153"/>
      <c r="D701" s="152"/>
      <c r="E701" s="152"/>
      <c r="F701" s="142"/>
      <c r="G701" s="152"/>
      <c r="H701" s="152"/>
      <c r="I701" s="142"/>
      <c r="J701" s="152"/>
      <c r="K701" s="152"/>
      <c r="L701" s="142"/>
      <c r="M701" s="152"/>
    </row>
    <row r="702" spans="1:13" s="137" customFormat="1" ht="12" customHeight="1" x14ac:dyDescent="0.3">
      <c r="A702" s="151"/>
      <c r="B702" s="152"/>
      <c r="C702" s="153"/>
      <c r="D702" s="152"/>
      <c r="E702" s="152"/>
      <c r="F702" s="142"/>
      <c r="G702" s="152"/>
      <c r="H702" s="152"/>
      <c r="I702" s="142"/>
      <c r="J702" s="152"/>
      <c r="K702" s="152"/>
      <c r="L702" s="142"/>
      <c r="M702" s="152"/>
    </row>
    <row r="703" spans="1:13" s="137" customFormat="1" ht="12" customHeight="1" x14ac:dyDescent="0.3">
      <c r="A703" s="151"/>
      <c r="B703" s="152"/>
      <c r="C703" s="153"/>
      <c r="D703" s="152"/>
      <c r="E703" s="152"/>
      <c r="F703" s="142"/>
      <c r="G703" s="152"/>
      <c r="H703" s="152"/>
      <c r="I703" s="142"/>
      <c r="J703" s="152"/>
      <c r="K703" s="152"/>
      <c r="L703" s="142"/>
      <c r="M703" s="152"/>
    </row>
    <row r="704" spans="1:13" s="137" customFormat="1" ht="12" customHeight="1" x14ac:dyDescent="0.3">
      <c r="A704" s="151"/>
      <c r="B704" s="152"/>
      <c r="C704" s="153"/>
      <c r="D704" s="152"/>
      <c r="E704" s="152"/>
      <c r="F704" s="142"/>
      <c r="G704" s="152"/>
      <c r="H704" s="152"/>
      <c r="I704" s="142"/>
      <c r="J704" s="152"/>
      <c r="K704" s="152"/>
      <c r="L704" s="142"/>
      <c r="M704" s="152"/>
    </row>
    <row r="705" spans="1:13" s="137" customFormat="1" ht="12" customHeight="1" x14ac:dyDescent="0.3">
      <c r="A705" s="151"/>
      <c r="B705" s="152"/>
      <c r="C705" s="153"/>
      <c r="D705" s="152"/>
      <c r="E705" s="152"/>
      <c r="F705" s="142"/>
      <c r="G705" s="152"/>
      <c r="H705" s="152"/>
      <c r="I705" s="142"/>
      <c r="J705" s="152"/>
      <c r="K705" s="152"/>
      <c r="L705" s="142"/>
      <c r="M705" s="152"/>
    </row>
    <row r="706" spans="1:13" s="137" customFormat="1" ht="12" customHeight="1" x14ac:dyDescent="0.3">
      <c r="A706" s="151"/>
      <c r="B706" s="152"/>
      <c r="C706" s="153"/>
      <c r="D706" s="152"/>
      <c r="E706" s="152"/>
      <c r="F706" s="142"/>
      <c r="G706" s="152"/>
      <c r="H706" s="152"/>
      <c r="I706" s="142"/>
      <c r="J706" s="152"/>
      <c r="K706" s="152"/>
      <c r="L706" s="142"/>
      <c r="M706" s="152"/>
    </row>
    <row r="707" spans="1:13" s="137" customFormat="1" ht="12" customHeight="1" x14ac:dyDescent="0.3">
      <c r="A707" s="151"/>
      <c r="B707" s="152"/>
      <c r="C707" s="153"/>
      <c r="D707" s="152"/>
      <c r="E707" s="152"/>
      <c r="F707" s="142"/>
      <c r="G707" s="152"/>
      <c r="H707" s="152"/>
      <c r="I707" s="142"/>
      <c r="J707" s="152"/>
      <c r="K707" s="152"/>
      <c r="L707" s="142"/>
      <c r="M707" s="152"/>
    </row>
    <row r="708" spans="1:13" s="137" customFormat="1" ht="12" customHeight="1" x14ac:dyDescent="0.3">
      <c r="A708" s="151"/>
      <c r="B708" s="152"/>
      <c r="C708" s="153"/>
      <c r="D708" s="152"/>
      <c r="E708" s="152"/>
      <c r="F708" s="142"/>
      <c r="G708" s="152"/>
      <c r="H708" s="152"/>
      <c r="I708" s="142"/>
      <c r="J708" s="152"/>
      <c r="K708" s="152"/>
      <c r="L708" s="142"/>
      <c r="M708" s="152"/>
    </row>
    <row r="709" spans="1:13" s="137" customFormat="1" ht="12" customHeight="1" x14ac:dyDescent="0.3">
      <c r="A709" s="151"/>
      <c r="B709" s="152"/>
      <c r="C709" s="153"/>
      <c r="D709" s="152"/>
      <c r="E709" s="152"/>
      <c r="F709" s="142"/>
      <c r="G709" s="152"/>
      <c r="H709" s="152"/>
      <c r="I709" s="142"/>
      <c r="J709" s="152"/>
      <c r="K709" s="152"/>
      <c r="L709" s="142"/>
      <c r="M709" s="152"/>
    </row>
    <row r="710" spans="1:13" s="137" customFormat="1" ht="12" customHeight="1" x14ac:dyDescent="0.3">
      <c r="A710" s="151"/>
      <c r="B710" s="152"/>
      <c r="C710" s="153"/>
      <c r="D710" s="152"/>
      <c r="E710" s="152"/>
      <c r="F710" s="142"/>
      <c r="G710" s="152"/>
      <c r="H710" s="152"/>
      <c r="I710" s="142"/>
      <c r="J710" s="152"/>
      <c r="K710" s="152"/>
      <c r="L710" s="142"/>
      <c r="M710" s="152"/>
    </row>
    <row r="711" spans="1:13" s="137" customFormat="1" ht="12" customHeight="1" x14ac:dyDescent="0.3">
      <c r="A711" s="151"/>
      <c r="B711" s="152"/>
      <c r="C711" s="153"/>
      <c r="D711" s="152"/>
      <c r="E711" s="152"/>
      <c r="F711" s="142"/>
      <c r="G711" s="152"/>
      <c r="H711" s="152"/>
      <c r="I711" s="142"/>
      <c r="J711" s="152"/>
      <c r="K711" s="152"/>
      <c r="L711" s="142"/>
      <c r="M711" s="152"/>
    </row>
    <row r="712" spans="1:13" s="137" customFormat="1" ht="12" customHeight="1" x14ac:dyDescent="0.3">
      <c r="A712" s="151"/>
      <c r="B712" s="152"/>
      <c r="C712" s="153"/>
      <c r="D712" s="152"/>
      <c r="E712" s="152"/>
      <c r="F712" s="142"/>
      <c r="G712" s="152"/>
      <c r="H712" s="152"/>
      <c r="I712" s="142"/>
      <c r="J712" s="152"/>
      <c r="K712" s="152"/>
      <c r="L712" s="142"/>
      <c r="M712" s="152"/>
    </row>
    <row r="713" spans="1:13" s="137" customFormat="1" ht="12" customHeight="1" x14ac:dyDescent="0.3">
      <c r="A713" s="151"/>
      <c r="B713" s="152"/>
      <c r="C713" s="153"/>
      <c r="D713" s="152"/>
      <c r="E713" s="152"/>
      <c r="F713" s="142"/>
      <c r="G713" s="152"/>
      <c r="H713" s="152"/>
      <c r="I713" s="142"/>
      <c r="J713" s="152"/>
      <c r="K713" s="152"/>
      <c r="L713" s="142"/>
      <c r="M713" s="152"/>
    </row>
    <row r="714" spans="1:13" s="137" customFormat="1" ht="12" customHeight="1" x14ac:dyDescent="0.3">
      <c r="A714" s="151"/>
      <c r="B714" s="152"/>
      <c r="C714" s="153"/>
      <c r="D714" s="152"/>
      <c r="E714" s="152"/>
      <c r="F714" s="142"/>
      <c r="G714" s="152"/>
      <c r="H714" s="152"/>
      <c r="I714" s="142"/>
      <c r="J714" s="152"/>
      <c r="K714" s="152"/>
      <c r="L714" s="142"/>
      <c r="M714" s="152"/>
    </row>
    <row r="715" spans="1:13" s="137" customFormat="1" ht="12" customHeight="1" x14ac:dyDescent="0.3">
      <c r="A715" s="151"/>
      <c r="B715" s="152"/>
      <c r="C715" s="153"/>
      <c r="D715" s="152"/>
      <c r="E715" s="152"/>
      <c r="F715" s="142"/>
      <c r="G715" s="152"/>
      <c r="H715" s="152"/>
      <c r="I715" s="142"/>
      <c r="J715" s="152"/>
      <c r="K715" s="152"/>
      <c r="L715" s="142"/>
      <c r="M715" s="152"/>
    </row>
    <row r="716" spans="1:13" s="137" customFormat="1" ht="12" customHeight="1" x14ac:dyDescent="0.3">
      <c r="A716" s="151"/>
      <c r="B716" s="152"/>
      <c r="C716" s="153"/>
      <c r="D716" s="152"/>
      <c r="E716" s="152"/>
      <c r="F716" s="142"/>
      <c r="G716" s="152"/>
      <c r="H716" s="152"/>
      <c r="I716" s="142"/>
      <c r="J716" s="152"/>
      <c r="K716" s="152"/>
      <c r="L716" s="142"/>
      <c r="M716" s="152"/>
    </row>
    <row r="717" spans="1:13" s="137" customFormat="1" ht="12" customHeight="1" x14ac:dyDescent="0.3">
      <c r="A717" s="151"/>
      <c r="B717" s="152"/>
      <c r="C717" s="153"/>
      <c r="D717" s="152"/>
      <c r="E717" s="152"/>
      <c r="F717" s="142"/>
      <c r="G717" s="152"/>
      <c r="H717" s="152"/>
      <c r="I717" s="142"/>
      <c r="J717" s="152"/>
      <c r="K717" s="152"/>
      <c r="L717" s="142"/>
      <c r="M717" s="152"/>
    </row>
    <row r="718" spans="1:13" s="137" customFormat="1" ht="12" customHeight="1" x14ac:dyDescent="0.3">
      <c r="A718" s="151"/>
      <c r="B718" s="152"/>
      <c r="C718" s="153"/>
      <c r="D718" s="152"/>
      <c r="E718" s="152"/>
      <c r="F718" s="142"/>
      <c r="G718" s="152"/>
      <c r="H718" s="152"/>
      <c r="I718" s="142"/>
      <c r="J718" s="152"/>
      <c r="K718" s="152"/>
      <c r="L718" s="142"/>
      <c r="M718" s="152"/>
    </row>
    <row r="719" spans="1:13" s="137" customFormat="1" ht="12" customHeight="1" x14ac:dyDescent="0.3">
      <c r="A719" s="151"/>
      <c r="B719" s="152"/>
      <c r="C719" s="153"/>
      <c r="D719" s="152"/>
      <c r="E719" s="152"/>
      <c r="F719" s="142"/>
      <c r="G719" s="152"/>
      <c r="H719" s="152"/>
      <c r="I719" s="142"/>
      <c r="J719" s="152"/>
      <c r="K719" s="152"/>
      <c r="L719" s="142"/>
      <c r="M719" s="152"/>
    </row>
    <row r="720" spans="1:13" s="137" customFormat="1" ht="12" customHeight="1" x14ac:dyDescent="0.3">
      <c r="A720" s="151"/>
      <c r="B720" s="152"/>
      <c r="C720" s="153"/>
      <c r="D720" s="152"/>
      <c r="E720" s="152"/>
      <c r="F720" s="142"/>
      <c r="G720" s="152"/>
      <c r="H720" s="152"/>
      <c r="I720" s="142"/>
      <c r="J720" s="152"/>
      <c r="K720" s="152"/>
      <c r="L720" s="142"/>
      <c r="M720" s="152"/>
    </row>
    <row r="721" spans="1:13" s="137" customFormat="1" ht="12" customHeight="1" x14ac:dyDescent="0.3">
      <c r="A721" s="151"/>
      <c r="B721" s="152"/>
      <c r="C721" s="153"/>
      <c r="D721" s="152"/>
      <c r="E721" s="152"/>
      <c r="F721" s="142"/>
      <c r="G721" s="152"/>
      <c r="H721" s="152"/>
      <c r="I721" s="142"/>
      <c r="J721" s="152"/>
      <c r="K721" s="152"/>
      <c r="L721" s="142"/>
      <c r="M721" s="152"/>
    </row>
    <row r="722" spans="1:13" s="137" customFormat="1" ht="12" customHeight="1" x14ac:dyDescent="0.3">
      <c r="A722" s="151"/>
      <c r="B722" s="152"/>
      <c r="C722" s="153"/>
      <c r="D722" s="152"/>
      <c r="E722" s="152"/>
      <c r="F722" s="142"/>
      <c r="G722" s="152"/>
      <c r="H722" s="152"/>
      <c r="I722" s="142"/>
      <c r="J722" s="152"/>
      <c r="K722" s="152"/>
      <c r="L722" s="142"/>
      <c r="M722" s="152"/>
    </row>
    <row r="723" spans="1:13" s="137" customFormat="1" ht="12" customHeight="1" x14ac:dyDescent="0.3">
      <c r="A723" s="151"/>
      <c r="B723" s="152"/>
      <c r="C723" s="153"/>
      <c r="D723" s="152"/>
      <c r="E723" s="152"/>
      <c r="F723" s="142"/>
      <c r="G723" s="152"/>
      <c r="H723" s="152"/>
      <c r="I723" s="142"/>
      <c r="J723" s="152"/>
      <c r="K723" s="152"/>
      <c r="L723" s="142"/>
      <c r="M723" s="152"/>
    </row>
    <row r="724" spans="1:13" s="137" customFormat="1" ht="12" customHeight="1" x14ac:dyDescent="0.3">
      <c r="A724" s="151"/>
      <c r="B724" s="152"/>
      <c r="C724" s="153"/>
      <c r="D724" s="152"/>
      <c r="E724" s="152"/>
      <c r="F724" s="142"/>
      <c r="G724" s="152"/>
      <c r="H724" s="152"/>
      <c r="I724" s="142"/>
      <c r="J724" s="152"/>
      <c r="K724" s="152"/>
      <c r="L724" s="142"/>
      <c r="M724" s="152"/>
    </row>
    <row r="725" spans="1:13" s="137" customFormat="1" ht="12" customHeight="1" x14ac:dyDescent="0.3">
      <c r="A725" s="151"/>
      <c r="B725" s="152"/>
      <c r="C725" s="153"/>
      <c r="D725" s="152"/>
      <c r="E725" s="152"/>
      <c r="F725" s="142"/>
      <c r="G725" s="152"/>
      <c r="H725" s="152"/>
      <c r="I725" s="142"/>
      <c r="J725" s="152"/>
      <c r="K725" s="152"/>
      <c r="L725" s="142"/>
      <c r="M725" s="152"/>
    </row>
    <row r="726" spans="1:13" s="137" customFormat="1" ht="12" customHeight="1" x14ac:dyDescent="0.3">
      <c r="A726" s="151"/>
      <c r="B726" s="152"/>
      <c r="C726" s="153"/>
      <c r="D726" s="152"/>
      <c r="E726" s="152"/>
      <c r="F726" s="142"/>
      <c r="G726" s="152"/>
      <c r="H726" s="152"/>
      <c r="I726" s="142"/>
      <c r="J726" s="152"/>
      <c r="K726" s="152"/>
      <c r="L726" s="142"/>
      <c r="M726" s="152"/>
    </row>
    <row r="727" spans="1:13" s="137" customFormat="1" ht="12" customHeight="1" x14ac:dyDescent="0.3">
      <c r="A727" s="151"/>
      <c r="B727" s="152"/>
      <c r="C727" s="153"/>
      <c r="D727" s="152"/>
      <c r="E727" s="152"/>
      <c r="F727" s="142"/>
      <c r="G727" s="152"/>
      <c r="H727" s="152"/>
      <c r="I727" s="142"/>
      <c r="J727" s="152"/>
      <c r="K727" s="152"/>
      <c r="L727" s="142"/>
      <c r="M727" s="152"/>
    </row>
    <row r="728" spans="1:13" s="137" customFormat="1" ht="12" customHeight="1" x14ac:dyDescent="0.3">
      <c r="A728" s="151"/>
      <c r="B728" s="152"/>
      <c r="C728" s="153"/>
      <c r="D728" s="152"/>
      <c r="E728" s="152"/>
      <c r="F728" s="142"/>
      <c r="G728" s="152"/>
      <c r="H728" s="152"/>
      <c r="I728" s="142"/>
      <c r="J728" s="152"/>
      <c r="K728" s="152"/>
      <c r="L728" s="142"/>
      <c r="M728" s="152"/>
    </row>
    <row r="729" spans="1:13" s="137" customFormat="1" ht="12" customHeight="1" x14ac:dyDescent="0.3">
      <c r="A729" s="151"/>
      <c r="B729" s="152"/>
      <c r="C729" s="153"/>
      <c r="D729" s="152"/>
      <c r="E729" s="152"/>
      <c r="F729" s="142"/>
      <c r="G729" s="152"/>
      <c r="H729" s="152"/>
      <c r="I729" s="142"/>
      <c r="J729" s="152"/>
      <c r="K729" s="152"/>
      <c r="L729" s="142"/>
      <c r="M729" s="152"/>
    </row>
    <row r="730" spans="1:13" s="137" customFormat="1" ht="12" customHeight="1" x14ac:dyDescent="0.3">
      <c r="A730" s="151"/>
      <c r="B730" s="152"/>
      <c r="C730" s="153"/>
      <c r="D730" s="152"/>
      <c r="E730" s="152"/>
      <c r="F730" s="142"/>
      <c r="G730" s="152"/>
      <c r="H730" s="152"/>
      <c r="I730" s="142"/>
      <c r="J730" s="152"/>
      <c r="K730" s="152"/>
      <c r="L730" s="142"/>
      <c r="M730" s="152"/>
    </row>
    <row r="731" spans="1:13" s="137" customFormat="1" ht="12" customHeight="1" x14ac:dyDescent="0.3">
      <c r="A731" s="151"/>
      <c r="B731" s="152"/>
      <c r="C731" s="153"/>
      <c r="D731" s="152"/>
      <c r="E731" s="152"/>
      <c r="F731" s="142"/>
      <c r="G731" s="152"/>
      <c r="H731" s="152"/>
      <c r="I731" s="142"/>
      <c r="J731" s="152"/>
      <c r="K731" s="152"/>
      <c r="L731" s="142"/>
      <c r="M731" s="152"/>
    </row>
    <row r="732" spans="1:13" s="137" customFormat="1" ht="12" customHeight="1" x14ac:dyDescent="0.3">
      <c r="A732" s="151"/>
      <c r="B732" s="152"/>
      <c r="C732" s="153"/>
      <c r="D732" s="152"/>
      <c r="E732" s="152"/>
      <c r="F732" s="142"/>
      <c r="G732" s="152"/>
      <c r="H732" s="152"/>
      <c r="I732" s="142"/>
      <c r="J732" s="152"/>
      <c r="K732" s="152"/>
      <c r="L732" s="142"/>
      <c r="M732" s="152"/>
    </row>
    <row r="733" spans="1:13" s="137" customFormat="1" ht="12" customHeight="1" x14ac:dyDescent="0.3">
      <c r="A733" s="151"/>
      <c r="B733" s="152"/>
      <c r="C733" s="153"/>
      <c r="D733" s="152"/>
      <c r="E733" s="152"/>
      <c r="F733" s="142"/>
      <c r="G733" s="152"/>
      <c r="H733" s="152"/>
      <c r="I733" s="142"/>
      <c r="J733" s="152"/>
      <c r="K733" s="152"/>
      <c r="L733" s="142"/>
      <c r="M733" s="152"/>
    </row>
    <row r="734" spans="1:13" s="137" customFormat="1" ht="12" customHeight="1" x14ac:dyDescent="0.3">
      <c r="A734" s="151"/>
      <c r="B734" s="152"/>
      <c r="C734" s="153"/>
      <c r="D734" s="152"/>
      <c r="E734" s="152"/>
      <c r="F734" s="142"/>
      <c r="G734" s="152"/>
      <c r="H734" s="152"/>
      <c r="I734" s="142"/>
      <c r="J734" s="152"/>
      <c r="K734" s="152"/>
      <c r="L734" s="142"/>
      <c r="M734" s="152"/>
    </row>
    <row r="735" spans="1:13" s="137" customFormat="1" ht="12" customHeight="1" x14ac:dyDescent="0.3">
      <c r="A735" s="151"/>
      <c r="B735" s="152"/>
      <c r="C735" s="153"/>
      <c r="D735" s="152"/>
      <c r="E735" s="152"/>
      <c r="F735" s="142"/>
      <c r="G735" s="152"/>
      <c r="H735" s="152"/>
      <c r="I735" s="142"/>
      <c r="J735" s="152"/>
      <c r="K735" s="152"/>
      <c r="L735" s="142"/>
      <c r="M735" s="152"/>
    </row>
    <row r="736" spans="1:13" s="137" customFormat="1" ht="12" customHeight="1" x14ac:dyDescent="0.3">
      <c r="A736" s="151"/>
      <c r="B736" s="152"/>
      <c r="C736" s="153"/>
      <c r="D736" s="152"/>
      <c r="E736" s="152"/>
      <c r="F736" s="142"/>
      <c r="G736" s="152"/>
      <c r="H736" s="152"/>
      <c r="I736" s="142"/>
      <c r="J736" s="152"/>
      <c r="K736" s="152"/>
      <c r="L736" s="142"/>
      <c r="M736" s="152"/>
    </row>
    <row r="737" spans="1:13" s="137" customFormat="1" ht="12" customHeight="1" x14ac:dyDescent="0.3">
      <c r="A737" s="151"/>
      <c r="B737" s="152"/>
      <c r="C737" s="153"/>
      <c r="D737" s="152"/>
      <c r="E737" s="152"/>
      <c r="F737" s="142"/>
      <c r="G737" s="152"/>
      <c r="H737" s="152"/>
      <c r="I737" s="142"/>
      <c r="J737" s="152"/>
      <c r="K737" s="152"/>
      <c r="L737" s="142"/>
      <c r="M737" s="152"/>
    </row>
    <row r="738" spans="1:13" s="137" customFormat="1" ht="12" customHeight="1" x14ac:dyDescent="0.3">
      <c r="A738" s="151"/>
      <c r="B738" s="152"/>
      <c r="C738" s="153"/>
      <c r="D738" s="152"/>
      <c r="E738" s="152"/>
      <c r="F738" s="142"/>
      <c r="G738" s="152"/>
      <c r="H738" s="152"/>
      <c r="I738" s="142"/>
      <c r="J738" s="152"/>
      <c r="K738" s="152"/>
      <c r="L738" s="142"/>
      <c r="M738" s="152"/>
    </row>
    <row r="739" spans="1:13" s="137" customFormat="1" ht="12" customHeight="1" x14ac:dyDescent="0.3">
      <c r="A739" s="151"/>
      <c r="B739" s="152"/>
      <c r="C739" s="153"/>
      <c r="D739" s="152"/>
      <c r="E739" s="152"/>
      <c r="F739" s="142"/>
      <c r="G739" s="152"/>
      <c r="H739" s="152"/>
      <c r="I739" s="142"/>
      <c r="J739" s="152"/>
      <c r="K739" s="152"/>
      <c r="L739" s="142"/>
      <c r="M739" s="152"/>
    </row>
    <row r="740" spans="1:13" s="137" customFormat="1" ht="12" customHeight="1" x14ac:dyDescent="0.3">
      <c r="A740" s="151"/>
      <c r="B740" s="152"/>
      <c r="C740" s="153"/>
      <c r="D740" s="152"/>
      <c r="E740" s="152"/>
      <c r="F740" s="142"/>
      <c r="G740" s="152"/>
      <c r="H740" s="152"/>
      <c r="I740" s="142"/>
      <c r="J740" s="152"/>
      <c r="K740" s="152"/>
      <c r="L740" s="142"/>
      <c r="M740" s="152"/>
    </row>
    <row r="741" spans="1:13" s="137" customFormat="1" ht="12" customHeight="1" x14ac:dyDescent="0.3">
      <c r="A741" s="151"/>
      <c r="B741" s="152"/>
      <c r="C741" s="153"/>
      <c r="D741" s="152"/>
      <c r="E741" s="152"/>
      <c r="F741" s="142"/>
      <c r="G741" s="152"/>
      <c r="H741" s="152"/>
      <c r="I741" s="142"/>
      <c r="J741" s="152"/>
      <c r="K741" s="152"/>
      <c r="L741" s="142"/>
      <c r="M741" s="152"/>
    </row>
    <row r="742" spans="1:13" s="137" customFormat="1" ht="12" customHeight="1" x14ac:dyDescent="0.3">
      <c r="A742" s="151"/>
      <c r="B742" s="152"/>
      <c r="C742" s="153"/>
      <c r="D742" s="152"/>
      <c r="E742" s="152"/>
      <c r="F742" s="142"/>
      <c r="G742" s="152"/>
      <c r="H742" s="152"/>
      <c r="I742" s="142"/>
      <c r="J742" s="152"/>
      <c r="K742" s="152"/>
      <c r="L742" s="142"/>
      <c r="M742" s="152"/>
    </row>
    <row r="743" spans="1:13" s="137" customFormat="1" ht="12" customHeight="1" x14ac:dyDescent="0.3">
      <c r="A743" s="151"/>
      <c r="B743" s="152"/>
      <c r="C743" s="153"/>
      <c r="D743" s="152"/>
      <c r="E743" s="152"/>
      <c r="F743" s="142"/>
      <c r="G743" s="152"/>
      <c r="H743" s="152"/>
      <c r="I743" s="142"/>
      <c r="J743" s="152"/>
      <c r="K743" s="152"/>
      <c r="L743" s="142"/>
      <c r="M743" s="152"/>
    </row>
    <row r="744" spans="1:13" s="137" customFormat="1" ht="12" customHeight="1" x14ac:dyDescent="0.3">
      <c r="A744" s="151"/>
      <c r="B744" s="152"/>
      <c r="C744" s="153"/>
      <c r="D744" s="152"/>
      <c r="E744" s="152"/>
      <c r="F744" s="142"/>
      <c r="G744" s="152"/>
      <c r="H744" s="152"/>
      <c r="I744" s="142"/>
      <c r="J744" s="152"/>
      <c r="K744" s="152"/>
      <c r="L744" s="142"/>
      <c r="M744" s="152"/>
    </row>
    <row r="745" spans="1:13" s="137" customFormat="1" ht="12" customHeight="1" x14ac:dyDescent="0.3">
      <c r="A745" s="151"/>
      <c r="B745" s="152"/>
      <c r="C745" s="153"/>
      <c r="D745" s="152"/>
      <c r="E745" s="152"/>
      <c r="F745" s="142"/>
      <c r="G745" s="152"/>
      <c r="H745" s="152"/>
      <c r="I745" s="142"/>
      <c r="J745" s="152"/>
      <c r="K745" s="152"/>
      <c r="L745" s="142"/>
      <c r="M745" s="152"/>
    </row>
    <row r="746" spans="1:13" s="137" customFormat="1" ht="12" customHeight="1" x14ac:dyDescent="0.3">
      <c r="A746" s="151"/>
      <c r="B746" s="152"/>
      <c r="C746" s="153"/>
      <c r="D746" s="152"/>
      <c r="E746" s="152"/>
      <c r="F746" s="142"/>
      <c r="G746" s="152"/>
      <c r="H746" s="152"/>
      <c r="I746" s="142"/>
      <c r="J746" s="152"/>
      <c r="K746" s="152"/>
      <c r="L746" s="142"/>
      <c r="M746" s="152"/>
    </row>
    <row r="747" spans="1:13" s="137" customFormat="1" ht="12" customHeight="1" x14ac:dyDescent="0.3">
      <c r="A747" s="151"/>
      <c r="B747" s="152"/>
      <c r="C747" s="153"/>
      <c r="D747" s="152"/>
      <c r="E747" s="152"/>
      <c r="F747" s="142"/>
      <c r="G747" s="152"/>
      <c r="H747" s="152"/>
      <c r="I747" s="142"/>
      <c r="J747" s="152"/>
      <c r="K747" s="152"/>
      <c r="L747" s="142"/>
      <c r="M747" s="152"/>
    </row>
    <row r="748" spans="1:13" s="137" customFormat="1" ht="12" customHeight="1" x14ac:dyDescent="0.3">
      <c r="A748" s="151"/>
      <c r="B748" s="152"/>
      <c r="C748" s="153"/>
      <c r="D748" s="152"/>
      <c r="E748" s="152"/>
      <c r="F748" s="142"/>
      <c r="G748" s="152"/>
      <c r="H748" s="152"/>
      <c r="I748" s="142"/>
      <c r="J748" s="152"/>
      <c r="K748" s="152"/>
      <c r="L748" s="142"/>
      <c r="M748" s="152"/>
    </row>
    <row r="749" spans="1:13" s="137" customFormat="1" ht="12" customHeight="1" x14ac:dyDescent="0.3">
      <c r="A749" s="151"/>
      <c r="B749" s="152"/>
      <c r="C749" s="153"/>
      <c r="D749" s="152"/>
      <c r="E749" s="152"/>
      <c r="F749" s="142"/>
      <c r="G749" s="152"/>
      <c r="H749" s="152"/>
      <c r="I749" s="142"/>
      <c r="J749" s="152"/>
      <c r="K749" s="152"/>
      <c r="L749" s="142"/>
      <c r="M749" s="152"/>
    </row>
    <row r="750" spans="1:13" s="137" customFormat="1" ht="12" customHeight="1" x14ac:dyDescent="0.3">
      <c r="A750" s="151"/>
      <c r="B750" s="152"/>
      <c r="C750" s="153"/>
      <c r="D750" s="152"/>
      <c r="E750" s="152"/>
      <c r="F750" s="142"/>
      <c r="G750" s="152"/>
      <c r="H750" s="152"/>
      <c r="I750" s="142"/>
      <c r="J750" s="152"/>
      <c r="K750" s="152"/>
      <c r="L750" s="142"/>
      <c r="M750" s="152"/>
    </row>
    <row r="751" spans="1:13" s="137" customFormat="1" ht="12" customHeight="1" x14ac:dyDescent="0.3">
      <c r="A751" s="151"/>
      <c r="B751" s="152"/>
      <c r="C751" s="153"/>
      <c r="D751" s="152"/>
      <c r="E751" s="152"/>
      <c r="F751" s="142"/>
      <c r="G751" s="152"/>
      <c r="H751" s="152"/>
      <c r="I751" s="142"/>
      <c r="J751" s="152"/>
      <c r="K751" s="152"/>
      <c r="L751" s="142"/>
      <c r="M751" s="152"/>
    </row>
    <row r="752" spans="1:13" s="137" customFormat="1" ht="12" customHeight="1" x14ac:dyDescent="0.3">
      <c r="A752" s="151"/>
      <c r="B752" s="152"/>
      <c r="C752" s="153"/>
      <c r="D752" s="152"/>
      <c r="E752" s="152"/>
      <c r="F752" s="142"/>
      <c r="G752" s="152"/>
      <c r="H752" s="152"/>
      <c r="I752" s="142"/>
      <c r="J752" s="152"/>
      <c r="K752" s="152"/>
      <c r="L752" s="142"/>
      <c r="M752" s="152"/>
    </row>
    <row r="753" spans="1:13" s="137" customFormat="1" ht="12" customHeight="1" x14ac:dyDescent="0.3">
      <c r="A753" s="151"/>
      <c r="B753" s="152"/>
      <c r="C753" s="153"/>
      <c r="D753" s="152"/>
      <c r="E753" s="152"/>
      <c r="F753" s="142"/>
      <c r="G753" s="152"/>
      <c r="H753" s="152"/>
      <c r="I753" s="142"/>
      <c r="J753" s="152"/>
      <c r="K753" s="152"/>
      <c r="L753" s="142"/>
      <c r="M753" s="152"/>
    </row>
    <row r="754" spans="1:13" s="137" customFormat="1" ht="12" customHeight="1" x14ac:dyDescent="0.3">
      <c r="A754" s="151"/>
      <c r="B754" s="152"/>
      <c r="C754" s="153"/>
      <c r="D754" s="152"/>
      <c r="E754" s="152"/>
      <c r="F754" s="142"/>
      <c r="G754" s="152"/>
      <c r="H754" s="152"/>
      <c r="I754" s="142"/>
      <c r="J754" s="152"/>
      <c r="K754" s="152"/>
      <c r="L754" s="142"/>
      <c r="M754" s="152"/>
    </row>
    <row r="755" spans="1:13" s="137" customFormat="1" ht="12" customHeight="1" x14ac:dyDescent="0.3">
      <c r="A755" s="151"/>
      <c r="B755" s="152"/>
      <c r="C755" s="153"/>
      <c r="D755" s="152"/>
      <c r="E755" s="152"/>
      <c r="F755" s="142"/>
      <c r="G755" s="152"/>
      <c r="H755" s="152"/>
      <c r="I755" s="142"/>
      <c r="J755" s="152"/>
      <c r="K755" s="152"/>
      <c r="L755" s="142"/>
      <c r="M755" s="152"/>
    </row>
    <row r="756" spans="1:13" s="137" customFormat="1" ht="12" customHeight="1" x14ac:dyDescent="0.3">
      <c r="A756" s="151"/>
      <c r="B756" s="152"/>
      <c r="C756" s="153"/>
      <c r="D756" s="152"/>
      <c r="E756" s="152"/>
      <c r="F756" s="142"/>
      <c r="G756" s="152"/>
      <c r="H756" s="152"/>
      <c r="I756" s="142"/>
      <c r="J756" s="152"/>
      <c r="K756" s="152"/>
      <c r="L756" s="142"/>
      <c r="M756" s="152"/>
    </row>
    <row r="757" spans="1:13" s="137" customFormat="1" ht="12" customHeight="1" x14ac:dyDescent="0.3">
      <c r="A757" s="151"/>
      <c r="B757" s="152"/>
      <c r="C757" s="153"/>
      <c r="D757" s="152"/>
      <c r="E757" s="152"/>
      <c r="F757" s="142"/>
      <c r="G757" s="152"/>
      <c r="H757" s="152"/>
      <c r="I757" s="142"/>
      <c r="J757" s="152"/>
      <c r="K757" s="152"/>
      <c r="L757" s="142"/>
      <c r="M757" s="152"/>
    </row>
    <row r="758" spans="1:13" s="137" customFormat="1" ht="12" customHeight="1" x14ac:dyDescent="0.3">
      <c r="A758" s="151"/>
      <c r="B758" s="152"/>
      <c r="C758" s="153"/>
      <c r="D758" s="152"/>
      <c r="E758" s="152"/>
      <c r="F758" s="142"/>
      <c r="G758" s="152"/>
      <c r="H758" s="152"/>
      <c r="I758" s="142"/>
      <c r="J758" s="152"/>
      <c r="K758" s="152"/>
      <c r="L758" s="142"/>
      <c r="M758" s="152"/>
    </row>
    <row r="759" spans="1:13" s="137" customFormat="1" ht="12" customHeight="1" x14ac:dyDescent="0.3">
      <c r="A759" s="151"/>
      <c r="B759" s="152"/>
      <c r="C759" s="153"/>
      <c r="D759" s="152"/>
      <c r="E759" s="152"/>
      <c r="F759" s="142"/>
      <c r="G759" s="152"/>
      <c r="H759" s="152"/>
      <c r="I759" s="142"/>
      <c r="J759" s="152"/>
      <c r="K759" s="152"/>
      <c r="L759" s="142"/>
      <c r="M759" s="152"/>
    </row>
    <row r="760" spans="1:13" s="137" customFormat="1" ht="12" customHeight="1" x14ac:dyDescent="0.3">
      <c r="A760" s="151"/>
      <c r="B760" s="152"/>
      <c r="C760" s="153"/>
      <c r="D760" s="152"/>
      <c r="E760" s="152"/>
      <c r="F760" s="142"/>
      <c r="G760" s="152"/>
      <c r="H760" s="152"/>
      <c r="I760" s="142"/>
      <c r="J760" s="152"/>
      <c r="K760" s="152"/>
      <c r="L760" s="142"/>
      <c r="M760" s="152"/>
    </row>
    <row r="761" spans="1:13" s="137" customFormat="1" ht="12" customHeight="1" x14ac:dyDescent="0.3">
      <c r="A761" s="151"/>
      <c r="B761" s="152"/>
      <c r="C761" s="153"/>
      <c r="D761" s="152"/>
      <c r="E761" s="152"/>
      <c r="F761" s="142"/>
      <c r="G761" s="152"/>
      <c r="H761" s="152"/>
      <c r="I761" s="142"/>
      <c r="J761" s="152"/>
      <c r="K761" s="152"/>
      <c r="L761" s="142"/>
      <c r="M761" s="152"/>
    </row>
    <row r="762" spans="1:13" s="137" customFormat="1" ht="12" customHeight="1" x14ac:dyDescent="0.3">
      <c r="A762" s="151"/>
      <c r="B762" s="152"/>
      <c r="C762" s="153"/>
      <c r="D762" s="152"/>
      <c r="E762" s="152"/>
      <c r="F762" s="142"/>
      <c r="G762" s="152"/>
      <c r="H762" s="152"/>
      <c r="I762" s="142"/>
      <c r="J762" s="152"/>
      <c r="K762" s="152"/>
      <c r="L762" s="142"/>
      <c r="M762" s="152"/>
    </row>
    <row r="763" spans="1:13" s="137" customFormat="1" ht="12" customHeight="1" x14ac:dyDescent="0.3">
      <c r="A763" s="151"/>
      <c r="B763" s="152"/>
      <c r="C763" s="153"/>
      <c r="D763" s="152"/>
      <c r="E763" s="152"/>
      <c r="F763" s="142"/>
      <c r="G763" s="152"/>
      <c r="H763" s="152"/>
      <c r="I763" s="142"/>
      <c r="J763" s="152"/>
      <c r="K763" s="152"/>
      <c r="L763" s="142"/>
      <c r="M763" s="152"/>
    </row>
    <row r="764" spans="1:13" s="137" customFormat="1" ht="12" customHeight="1" x14ac:dyDescent="0.3">
      <c r="A764" s="151"/>
      <c r="B764" s="152"/>
      <c r="C764" s="153"/>
      <c r="D764" s="152"/>
      <c r="E764" s="152"/>
      <c r="F764" s="142"/>
      <c r="G764" s="152"/>
      <c r="H764" s="152"/>
      <c r="I764" s="142"/>
      <c r="J764" s="152"/>
      <c r="K764" s="152"/>
      <c r="L764" s="142"/>
      <c r="M764" s="152"/>
    </row>
    <row r="765" spans="1:13" s="137" customFormat="1" ht="12" customHeight="1" x14ac:dyDescent="0.3">
      <c r="A765" s="151"/>
      <c r="B765" s="152"/>
      <c r="C765" s="153"/>
      <c r="D765" s="152"/>
      <c r="E765" s="152"/>
      <c r="F765" s="142"/>
      <c r="G765" s="152"/>
      <c r="H765" s="152"/>
      <c r="I765" s="142"/>
      <c r="J765" s="152"/>
      <c r="K765" s="152"/>
      <c r="L765" s="142"/>
      <c r="M765" s="152"/>
    </row>
    <row r="766" spans="1:13" s="137" customFormat="1" ht="12" customHeight="1" x14ac:dyDescent="0.3">
      <c r="A766" s="151"/>
      <c r="B766" s="152"/>
      <c r="C766" s="153"/>
      <c r="D766" s="152"/>
      <c r="E766" s="152"/>
      <c r="F766" s="142"/>
      <c r="G766" s="152"/>
      <c r="H766" s="152"/>
      <c r="I766" s="142"/>
      <c r="J766" s="152"/>
      <c r="K766" s="152"/>
      <c r="L766" s="142"/>
      <c r="M766" s="152"/>
    </row>
    <row r="767" spans="1:13" s="137" customFormat="1" ht="12" customHeight="1" x14ac:dyDescent="0.3">
      <c r="A767" s="151"/>
      <c r="B767" s="152"/>
      <c r="C767" s="153"/>
      <c r="D767" s="152"/>
      <c r="E767" s="152"/>
      <c r="F767" s="142"/>
      <c r="G767" s="152"/>
      <c r="H767" s="152"/>
      <c r="I767" s="142"/>
      <c r="J767" s="152"/>
      <c r="K767" s="152"/>
      <c r="L767" s="142"/>
      <c r="M767" s="152"/>
    </row>
    <row r="768" spans="1:13" s="137" customFormat="1" ht="12" customHeight="1" x14ac:dyDescent="0.3">
      <c r="A768" s="151"/>
      <c r="B768" s="152"/>
      <c r="C768" s="153"/>
      <c r="D768" s="152"/>
      <c r="E768" s="152"/>
      <c r="F768" s="142"/>
      <c r="G768" s="152"/>
      <c r="H768" s="152"/>
      <c r="I768" s="142"/>
      <c r="J768" s="152"/>
      <c r="K768" s="152"/>
      <c r="L768" s="142"/>
      <c r="M768" s="152"/>
    </row>
    <row r="769" spans="1:13" s="137" customFormat="1" ht="12" customHeight="1" x14ac:dyDescent="0.3">
      <c r="A769" s="151"/>
      <c r="B769" s="152"/>
      <c r="C769" s="153"/>
      <c r="D769" s="152"/>
      <c r="E769" s="152"/>
      <c r="F769" s="142"/>
      <c r="G769" s="152"/>
      <c r="H769" s="152"/>
      <c r="I769" s="142"/>
      <c r="J769" s="152"/>
      <c r="K769" s="152"/>
      <c r="L769" s="142"/>
      <c r="M769" s="152"/>
    </row>
    <row r="770" spans="1:13" s="137" customFormat="1" ht="12" customHeight="1" x14ac:dyDescent="0.3">
      <c r="A770" s="151"/>
      <c r="B770" s="152"/>
      <c r="C770" s="153"/>
      <c r="D770" s="152"/>
      <c r="E770" s="152"/>
      <c r="F770" s="142"/>
      <c r="G770" s="152"/>
      <c r="H770" s="152"/>
      <c r="I770" s="142"/>
      <c r="J770" s="152"/>
      <c r="K770" s="152"/>
      <c r="L770" s="142"/>
      <c r="M770" s="152"/>
    </row>
    <row r="771" spans="1:13" s="137" customFormat="1" ht="12" customHeight="1" x14ac:dyDescent="0.3">
      <c r="A771" s="151"/>
      <c r="B771" s="152"/>
      <c r="C771" s="153"/>
      <c r="D771" s="152"/>
      <c r="E771" s="152"/>
      <c r="F771" s="142"/>
      <c r="G771" s="152"/>
      <c r="H771" s="152"/>
      <c r="I771" s="142"/>
      <c r="J771" s="152"/>
      <c r="K771" s="152"/>
      <c r="L771" s="142"/>
      <c r="M771" s="152"/>
    </row>
    <row r="772" spans="1:13" s="137" customFormat="1" ht="12" customHeight="1" x14ac:dyDescent="0.3">
      <c r="A772" s="151"/>
      <c r="B772" s="152"/>
      <c r="C772" s="153"/>
      <c r="D772" s="152"/>
      <c r="E772" s="152"/>
      <c r="F772" s="142"/>
      <c r="G772" s="152"/>
      <c r="H772" s="152"/>
      <c r="I772" s="142"/>
      <c r="J772" s="152"/>
      <c r="K772" s="152"/>
      <c r="L772" s="142"/>
      <c r="M772" s="152"/>
    </row>
    <row r="773" spans="1:13" s="137" customFormat="1" ht="12" customHeight="1" x14ac:dyDescent="0.3">
      <c r="A773" s="151"/>
      <c r="B773" s="152"/>
      <c r="C773" s="153"/>
      <c r="D773" s="152"/>
      <c r="E773" s="152"/>
      <c r="F773" s="142"/>
      <c r="G773" s="152"/>
      <c r="H773" s="152"/>
      <c r="I773" s="142"/>
      <c r="J773" s="152"/>
      <c r="K773" s="152"/>
      <c r="L773" s="142"/>
      <c r="M773" s="152"/>
    </row>
    <row r="774" spans="1:13" s="137" customFormat="1" ht="12" customHeight="1" x14ac:dyDescent="0.3">
      <c r="A774" s="151"/>
      <c r="B774" s="152"/>
      <c r="C774" s="153"/>
      <c r="D774" s="152"/>
      <c r="E774" s="152"/>
      <c r="F774" s="142"/>
      <c r="G774" s="152"/>
      <c r="H774" s="152"/>
      <c r="I774" s="142"/>
      <c r="J774" s="152"/>
      <c r="K774" s="152"/>
      <c r="L774" s="142"/>
      <c r="M774" s="152"/>
    </row>
    <row r="775" spans="1:13" s="137" customFormat="1" ht="12" customHeight="1" x14ac:dyDescent="0.3">
      <c r="A775" s="151"/>
      <c r="B775" s="152"/>
      <c r="C775" s="153"/>
      <c r="D775" s="152"/>
      <c r="E775" s="152"/>
      <c r="F775" s="142"/>
      <c r="G775" s="152"/>
      <c r="H775" s="152"/>
      <c r="I775" s="142"/>
      <c r="J775" s="152"/>
      <c r="K775" s="152"/>
      <c r="L775" s="142"/>
      <c r="M775" s="152"/>
    </row>
    <row r="776" spans="1:13" s="137" customFormat="1" ht="12" customHeight="1" x14ac:dyDescent="0.3">
      <c r="A776" s="151"/>
      <c r="B776" s="152"/>
      <c r="C776" s="153"/>
      <c r="D776" s="152"/>
      <c r="E776" s="152"/>
      <c r="F776" s="142"/>
      <c r="G776" s="152"/>
      <c r="H776" s="152"/>
      <c r="I776" s="142"/>
      <c r="J776" s="152"/>
      <c r="K776" s="152"/>
      <c r="L776" s="142"/>
      <c r="M776" s="152"/>
    </row>
    <row r="777" spans="1:13" s="137" customFormat="1" ht="12" customHeight="1" x14ac:dyDescent="0.3">
      <c r="A777" s="151"/>
      <c r="B777" s="152"/>
      <c r="C777" s="153"/>
      <c r="D777" s="152"/>
      <c r="E777" s="152"/>
      <c r="F777" s="142"/>
      <c r="G777" s="152"/>
      <c r="H777" s="152"/>
      <c r="I777" s="142"/>
      <c r="J777" s="152"/>
      <c r="K777" s="152"/>
      <c r="L777" s="142"/>
      <c r="M777" s="152"/>
    </row>
    <row r="778" spans="1:13" s="137" customFormat="1" ht="12" customHeight="1" x14ac:dyDescent="0.3">
      <c r="A778" s="151"/>
      <c r="B778" s="152"/>
      <c r="C778" s="153"/>
      <c r="D778" s="152"/>
      <c r="E778" s="152"/>
      <c r="F778" s="142"/>
      <c r="G778" s="152"/>
      <c r="H778" s="152"/>
      <c r="I778" s="142"/>
      <c r="J778" s="152"/>
      <c r="K778" s="152"/>
      <c r="L778" s="142"/>
      <c r="M778" s="152"/>
    </row>
    <row r="779" spans="1:13" s="137" customFormat="1" ht="12" customHeight="1" x14ac:dyDescent="0.3">
      <c r="A779" s="151"/>
      <c r="B779" s="152"/>
      <c r="C779" s="153"/>
      <c r="D779" s="152"/>
      <c r="E779" s="152"/>
      <c r="F779" s="142"/>
      <c r="G779" s="152"/>
      <c r="H779" s="152"/>
      <c r="I779" s="142"/>
      <c r="J779" s="152"/>
      <c r="K779" s="152"/>
      <c r="L779" s="142"/>
      <c r="M779" s="152"/>
    </row>
    <row r="780" spans="1:13" s="137" customFormat="1" ht="12" customHeight="1" x14ac:dyDescent="0.3">
      <c r="A780" s="151"/>
      <c r="B780" s="152"/>
      <c r="C780" s="153"/>
      <c r="D780" s="152"/>
      <c r="E780" s="152"/>
      <c r="F780" s="142"/>
      <c r="G780" s="152"/>
      <c r="H780" s="152"/>
      <c r="I780" s="142"/>
      <c r="J780" s="152"/>
      <c r="K780" s="152"/>
      <c r="L780" s="142"/>
      <c r="M780" s="152"/>
    </row>
    <row r="781" spans="1:13" s="137" customFormat="1" ht="12" customHeight="1" x14ac:dyDescent="0.3">
      <c r="A781" s="151"/>
      <c r="B781" s="152"/>
      <c r="C781" s="153"/>
      <c r="D781" s="152"/>
      <c r="E781" s="152"/>
      <c r="F781" s="142"/>
      <c r="G781" s="152"/>
      <c r="H781" s="152"/>
      <c r="I781" s="142"/>
      <c r="J781" s="152"/>
      <c r="K781" s="152"/>
      <c r="L781" s="142"/>
      <c r="M781" s="152"/>
    </row>
    <row r="782" spans="1:13" s="137" customFormat="1" ht="12" customHeight="1" x14ac:dyDescent="0.3">
      <c r="A782" s="151"/>
      <c r="B782" s="152"/>
      <c r="C782" s="153"/>
      <c r="D782" s="152"/>
      <c r="E782" s="152"/>
      <c r="F782" s="142"/>
      <c r="G782" s="152"/>
      <c r="H782" s="152"/>
      <c r="I782" s="142"/>
      <c r="J782" s="152"/>
      <c r="K782" s="152"/>
      <c r="L782" s="142"/>
      <c r="M782" s="152"/>
    </row>
    <row r="783" spans="1:13" s="137" customFormat="1" ht="12" customHeight="1" x14ac:dyDescent="0.3">
      <c r="A783" s="151"/>
      <c r="B783" s="152"/>
      <c r="C783" s="153"/>
      <c r="D783" s="152"/>
      <c r="E783" s="152"/>
      <c r="F783" s="142"/>
      <c r="G783" s="152"/>
      <c r="H783" s="152"/>
      <c r="I783" s="142"/>
      <c r="J783" s="152"/>
      <c r="K783" s="152"/>
      <c r="L783" s="142"/>
      <c r="M783" s="152"/>
    </row>
    <row r="784" spans="1:13" s="137" customFormat="1" ht="12" customHeight="1" x14ac:dyDescent="0.3">
      <c r="A784" s="151"/>
      <c r="B784" s="152"/>
      <c r="C784" s="153"/>
      <c r="D784" s="152"/>
      <c r="E784" s="152"/>
      <c r="F784" s="142"/>
      <c r="G784" s="152"/>
      <c r="H784" s="152"/>
      <c r="I784" s="142"/>
      <c r="J784" s="152"/>
      <c r="K784" s="152"/>
      <c r="L784" s="142"/>
      <c r="M784" s="152"/>
    </row>
    <row r="785" spans="1:13" s="137" customFormat="1" ht="12" customHeight="1" x14ac:dyDescent="0.3">
      <c r="A785" s="151"/>
      <c r="B785" s="152"/>
      <c r="C785" s="153"/>
      <c r="D785" s="152"/>
      <c r="E785" s="152"/>
      <c r="F785" s="142"/>
      <c r="G785" s="152"/>
      <c r="H785" s="152"/>
      <c r="I785" s="142"/>
      <c r="J785" s="152"/>
      <c r="K785" s="152"/>
      <c r="L785" s="142"/>
      <c r="M785" s="152"/>
    </row>
    <row r="786" spans="1:13" s="137" customFormat="1" ht="12" customHeight="1" x14ac:dyDescent="0.3">
      <c r="A786" s="151"/>
      <c r="B786" s="152"/>
      <c r="C786" s="153"/>
      <c r="D786" s="152"/>
      <c r="E786" s="152"/>
      <c r="F786" s="142"/>
      <c r="G786" s="152"/>
      <c r="H786" s="152"/>
      <c r="I786" s="142"/>
      <c r="J786" s="152"/>
      <c r="K786" s="152"/>
      <c r="L786" s="142"/>
      <c r="M786" s="152"/>
    </row>
    <row r="787" spans="1:13" s="137" customFormat="1" ht="12" customHeight="1" x14ac:dyDescent="0.3">
      <c r="A787" s="151"/>
      <c r="B787" s="152"/>
      <c r="C787" s="153"/>
      <c r="D787" s="152"/>
      <c r="E787" s="152"/>
      <c r="F787" s="142"/>
      <c r="G787" s="152"/>
      <c r="H787" s="152"/>
      <c r="I787" s="142"/>
      <c r="J787" s="152"/>
      <c r="K787" s="152"/>
      <c r="L787" s="142"/>
      <c r="M787" s="152"/>
    </row>
    <row r="788" spans="1:13" s="137" customFormat="1" ht="12" customHeight="1" x14ac:dyDescent="0.3">
      <c r="A788" s="151"/>
      <c r="B788" s="152"/>
      <c r="C788" s="153"/>
      <c r="D788" s="152"/>
      <c r="E788" s="152"/>
      <c r="F788" s="142"/>
      <c r="G788" s="152"/>
      <c r="H788" s="152"/>
      <c r="I788" s="142"/>
      <c r="J788" s="152"/>
      <c r="K788" s="152"/>
      <c r="L788" s="142"/>
      <c r="M788" s="152"/>
    </row>
    <row r="789" spans="1:13" s="137" customFormat="1" ht="12" customHeight="1" x14ac:dyDescent="0.3">
      <c r="A789" s="151"/>
      <c r="B789" s="152"/>
      <c r="C789" s="153"/>
      <c r="D789" s="152"/>
      <c r="E789" s="152"/>
      <c r="F789" s="142"/>
      <c r="G789" s="152"/>
      <c r="H789" s="152"/>
      <c r="I789" s="142"/>
      <c r="J789" s="152"/>
      <c r="K789" s="152"/>
      <c r="L789" s="142"/>
      <c r="M789" s="152"/>
    </row>
    <row r="790" spans="1:13" s="137" customFormat="1" ht="12" customHeight="1" x14ac:dyDescent="0.3">
      <c r="A790" s="151"/>
      <c r="B790" s="152"/>
      <c r="C790" s="153"/>
      <c r="D790" s="152"/>
      <c r="E790" s="152"/>
      <c r="F790" s="142"/>
      <c r="G790" s="152"/>
      <c r="H790" s="152"/>
      <c r="I790" s="142"/>
      <c r="J790" s="152"/>
      <c r="K790" s="152"/>
      <c r="L790" s="142"/>
      <c r="M790" s="152"/>
    </row>
  </sheetData>
  <mergeCells count="97">
    <mergeCell ref="B22:C22"/>
    <mergeCell ref="E22:F22"/>
    <mergeCell ref="H22:I22"/>
    <mergeCell ref="K22:L22"/>
    <mergeCell ref="O1:P2"/>
    <mergeCell ref="B2:C2"/>
    <mergeCell ref="E2:F2"/>
    <mergeCell ref="H2:I2"/>
    <mergeCell ref="K2:L2"/>
    <mergeCell ref="B42:C42"/>
    <mergeCell ref="E42:F42"/>
    <mergeCell ref="H42:I42"/>
    <mergeCell ref="K42:L42"/>
    <mergeCell ref="B62:C62"/>
    <mergeCell ref="E62:F62"/>
    <mergeCell ref="H62:I62"/>
    <mergeCell ref="K62:L62"/>
    <mergeCell ref="B65:C65"/>
    <mergeCell ref="E65:F65"/>
    <mergeCell ref="H65:I65"/>
    <mergeCell ref="K65:L65"/>
    <mergeCell ref="B85:C85"/>
    <mergeCell ref="E85:F85"/>
    <mergeCell ref="H85:I85"/>
    <mergeCell ref="K85:L85"/>
    <mergeCell ref="B105:C105"/>
    <mergeCell ref="E105:F105"/>
    <mergeCell ref="H105:I105"/>
    <mergeCell ref="K105:L105"/>
    <mergeCell ref="B125:C125"/>
    <mergeCell ref="E125:F125"/>
    <mergeCell ref="H125:I125"/>
    <mergeCell ref="K125:L125"/>
    <mergeCell ref="B128:C128"/>
    <mergeCell ref="E128:F128"/>
    <mergeCell ref="H128:I128"/>
    <mergeCell ref="K128:L128"/>
    <mergeCell ref="B148:C148"/>
    <mergeCell ref="E148:F148"/>
    <mergeCell ref="H148:I148"/>
    <mergeCell ref="K148:L148"/>
    <mergeCell ref="B168:C168"/>
    <mergeCell ref="E168:F168"/>
    <mergeCell ref="H168:I168"/>
    <mergeCell ref="K168:L168"/>
    <mergeCell ref="B188:C188"/>
    <mergeCell ref="E188:F188"/>
    <mergeCell ref="H188:I188"/>
    <mergeCell ref="K188:L188"/>
    <mergeCell ref="B191:C191"/>
    <mergeCell ref="E191:F191"/>
    <mergeCell ref="H191:I191"/>
    <mergeCell ref="K191:L191"/>
    <mergeCell ref="B211:C211"/>
    <mergeCell ref="E211:F211"/>
    <mergeCell ref="H211:I211"/>
    <mergeCell ref="K211:L211"/>
    <mergeCell ref="B231:C231"/>
    <mergeCell ref="E231:F231"/>
    <mergeCell ref="H231:I231"/>
    <mergeCell ref="K231:L231"/>
    <mergeCell ref="B253:C253"/>
    <mergeCell ref="E253:F253"/>
    <mergeCell ref="H253:I253"/>
    <mergeCell ref="K253:L253"/>
    <mergeCell ref="B273:C273"/>
    <mergeCell ref="E273:F273"/>
    <mergeCell ref="H273:I273"/>
    <mergeCell ref="K273:L273"/>
    <mergeCell ref="B293:C293"/>
    <mergeCell ref="E293:F293"/>
    <mergeCell ref="H293:I293"/>
    <mergeCell ref="K293:L293"/>
    <mergeCell ref="B315:C315"/>
    <mergeCell ref="E315:F315"/>
    <mergeCell ref="H315:I315"/>
    <mergeCell ref="K315:L315"/>
    <mergeCell ref="B335:C335"/>
    <mergeCell ref="E335:F335"/>
    <mergeCell ref="H335:I335"/>
    <mergeCell ref="K335:L335"/>
    <mergeCell ref="B355:C355"/>
    <mergeCell ref="E355:F355"/>
    <mergeCell ref="H355:I355"/>
    <mergeCell ref="K355:L355"/>
    <mergeCell ref="B377:C377"/>
    <mergeCell ref="E377:F377"/>
    <mergeCell ref="H377:I377"/>
    <mergeCell ref="K377:L377"/>
    <mergeCell ref="B396:C396"/>
    <mergeCell ref="E396:F396"/>
    <mergeCell ref="H396:I396"/>
    <mergeCell ref="K396:L396"/>
    <mergeCell ref="B415:C415"/>
    <mergeCell ref="E415:F415"/>
    <mergeCell ref="H415:I415"/>
    <mergeCell ref="K415:L4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Données</vt:lpstr>
      <vt:lpstr>Abat-Neuf</vt:lpstr>
      <vt:lpstr>Sem.01</vt:lpstr>
      <vt:lpstr>Sem.02</vt:lpstr>
      <vt:lpstr>Sem.03</vt:lpstr>
      <vt:lpstr>Prix</vt:lpstr>
      <vt:lpstr>Étiquettes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2017-02-17T15:52:51Z</dcterms:created>
  <dcterms:modified xsi:type="dcterms:W3CDTF">2017-02-17T17:51:44Z</dcterms:modified>
</cp:coreProperties>
</file>